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3"/>
    <sheet state="hidden" name="Draft Board" sheetId="2" r:id="rId4"/>
    <sheet state="hidden" name="Live Team Info" sheetId="3" r:id="rId5"/>
    <sheet state="visible" name="Player List" sheetId="4" r:id="rId6"/>
    <sheet state="visible" name="ZZ Score" sheetId="5" r:id="rId7"/>
    <sheet state="visible" name="Team Info" sheetId="6" r:id="rId8"/>
    <sheet state="visible" name="2023 Draft" sheetId="7" r:id="rId9"/>
    <sheet state="hidden" name="KTC" sheetId="8" r:id="rId10"/>
    <sheet state="hidden" name="Names" sheetId="9" r:id="rId11"/>
    <sheet state="visible" name="A&amp;C" sheetId="10" r:id="rId12"/>
    <sheet state="visible" name="Andre" sheetId="11" r:id="rId13"/>
    <sheet state="visible" name="Andrew" sheetId="12" r:id="rId14"/>
    <sheet state="visible" name="Caleb" sheetId="13" r:id="rId15"/>
    <sheet state="visible" name="Cameron" sheetId="14" r:id="rId16"/>
    <sheet state="visible" name="Fagan" sheetId="15" r:id="rId17"/>
    <sheet state="visible" name="Michael" sheetId="16" r:id="rId18"/>
    <sheet state="visible" name="Sam" sheetId="17" r:id="rId19"/>
    <sheet state="visible" name="Sumida" sheetId="18" r:id="rId20"/>
    <sheet state="visible" name="Tim" sheetId="19" r:id="rId21"/>
    <sheet state="visible" name="Trevor" sheetId="20" r:id="rId22"/>
    <sheet state="visible" name="Zach" sheetId="21" r:id="rId23"/>
  </sheets>
  <definedNames>
    <definedName name="KTC">KTC!$B$2:$H$424</definedName>
    <definedName name="Players">'Player List'!$A$1:$I$888</definedName>
    <definedName name="DraftBoard">'Draft Board'!$C$2:$G$899</definedName>
    <definedName name="PointsTable">'ZZ Score'!$B$20:$Q$32</definedName>
    <definedName name="Names">Names!$A$2:$B$102</definedName>
    <definedName name="YearsAllocations">#REF!</definedName>
    <definedName name="BreakdownTable">'ZZ Score'!$B$35:$Q$46</definedName>
    <definedName hidden="1" localSheetId="1" name="_xlnm._FilterDatabase">'Draft Board'!$A$1:$G$200</definedName>
    <definedName hidden="1" localSheetId="3" name="_xlnm._FilterDatabase">'Player List'!$A$1:$I$1268</definedName>
    <definedName hidden="1" localSheetId="4" name="_xlnm._FilterDatabase">'ZZ Score'!$B$1:$I$13</definedName>
  </definedNames>
  <calcPr/>
</workbook>
</file>

<file path=xl/sharedStrings.xml><?xml version="1.0" encoding="utf-8"?>
<sst xmlns="http://schemas.openxmlformats.org/spreadsheetml/2006/main" count="3403" uniqueCount="810">
  <si>
    <t xml:space="preserve"> </t>
  </si>
  <si>
    <t>Current Year</t>
  </si>
  <si>
    <t>Years Allocation</t>
  </si>
  <si>
    <t>Next Years Allocation</t>
  </si>
  <si>
    <t xml:space="preserve">League Year </t>
  </si>
  <si>
    <t>Update Instructions:</t>
  </si>
  <si>
    <t>*Update League Year (vlookup)</t>
  </si>
  <si>
    <t>*Everything else will populate</t>
  </si>
  <si>
    <t>Salary Cap</t>
  </si>
  <si>
    <t>Pick</t>
  </si>
  <si>
    <t>Nominator</t>
  </si>
  <si>
    <t>Player</t>
  </si>
  <si>
    <t>Available</t>
  </si>
  <si>
    <t>Team</t>
  </si>
  <si>
    <t>Pos</t>
  </si>
  <si>
    <t>Salary</t>
  </si>
  <si>
    <t>Adam/Christian</t>
  </si>
  <si>
    <t>Daniel Jones</t>
  </si>
  <si>
    <t>Sam</t>
  </si>
  <si>
    <t>QB</t>
  </si>
  <si>
    <t>Andre</t>
  </si>
  <si>
    <t>Keenan Allen</t>
  </si>
  <si>
    <t>Tim</t>
  </si>
  <si>
    <t>WR</t>
  </si>
  <si>
    <t>Andrew</t>
  </si>
  <si>
    <t>A.J. Dillon</t>
  </si>
  <si>
    <t>RB</t>
  </si>
  <si>
    <t>Caleb</t>
  </si>
  <si>
    <t>Darren Waller</t>
  </si>
  <si>
    <t>TE</t>
  </si>
  <si>
    <t>Cameron</t>
  </si>
  <si>
    <t>Samaje Perine</t>
  </si>
  <si>
    <t>Fagan</t>
  </si>
  <si>
    <t>Darnell Mooney</t>
  </si>
  <si>
    <t>Michael</t>
  </si>
  <si>
    <t>Ezekiel Elliott</t>
  </si>
  <si>
    <t>Courtland Sutton</t>
  </si>
  <si>
    <t>Sumida</t>
  </si>
  <si>
    <t>Allen Lazard</t>
  </si>
  <si>
    <t>Rashaad Penny</t>
  </si>
  <si>
    <t>Trevor</t>
  </si>
  <si>
    <t>Dalton Schultz</t>
  </si>
  <si>
    <t>Zach</t>
  </si>
  <si>
    <t>Jaylen Warren</t>
  </si>
  <si>
    <t>D.J. Chark</t>
  </si>
  <si>
    <t>Jordan Love</t>
  </si>
  <si>
    <t>Elijah Mitchell</t>
  </si>
  <si>
    <t>Kenny Pickett</t>
  </si>
  <si>
    <t>Jerome Ford</t>
  </si>
  <si>
    <t>Sam Howell</t>
  </si>
  <si>
    <t>Robert Woods</t>
  </si>
  <si>
    <t>N/A</t>
  </si>
  <si>
    <t>Isaiah Hodgins</t>
  </si>
  <si>
    <t>Raheem Mostert</t>
  </si>
  <si>
    <t>Israel Abanikanda</t>
  </si>
  <si>
    <t>Tyler Higbee</t>
  </si>
  <si>
    <t>Chase Claypool</t>
  </si>
  <si>
    <t>Clyde Edwards-Helaire</t>
  </si>
  <si>
    <t>Jake Ferguson</t>
  </si>
  <si>
    <t>Justyn Ross</t>
  </si>
  <si>
    <t>Tyquan Thornton</t>
  </si>
  <si>
    <t>Trayveon Williams</t>
  </si>
  <si>
    <t>Marvin Jones</t>
  </si>
  <si>
    <t>Michael Carter</t>
  </si>
  <si>
    <t>Hunter Renfrow</t>
  </si>
  <si>
    <t>Hayden Hurst</t>
  </si>
  <si>
    <t>Jimmy Garoppolo</t>
  </si>
  <si>
    <t>Kareem Hunt</t>
  </si>
  <si>
    <t>Leonard Fournette</t>
  </si>
  <si>
    <t>Darius Slayton</t>
  </si>
  <si>
    <t>Irv Smith</t>
  </si>
  <si>
    <t>Jordan Mason</t>
  </si>
  <si>
    <t>DeVante Parker</t>
  </si>
  <si>
    <t>Trey Lance</t>
  </si>
  <si>
    <t>Kylen Granson</t>
  </si>
  <si>
    <t>Chase Edmonds</t>
  </si>
  <si>
    <t>Ty Chandler</t>
  </si>
  <si>
    <t>Keaontay Ingram</t>
  </si>
  <si>
    <t>Mack Hollins</t>
  </si>
  <si>
    <t>Cole Turner</t>
  </si>
  <si>
    <t>Zach Ertz</t>
  </si>
  <si>
    <t>Joshua Kelley</t>
  </si>
  <si>
    <t>Pierre Strong</t>
  </si>
  <si>
    <t>Rico Dowdle</t>
  </si>
  <si>
    <t>Cap Room</t>
  </si>
  <si>
    <t>Spots Available</t>
  </si>
  <si>
    <t>Position</t>
  </si>
  <si>
    <t>Owner</t>
  </si>
  <si>
    <t>Expires</t>
  </si>
  <si>
    <t>Years Left</t>
  </si>
  <si>
    <t>Rank</t>
  </si>
  <si>
    <t>Notes</t>
  </si>
  <si>
    <t>Cap Hit</t>
  </si>
  <si>
    <t>David Bell</t>
  </si>
  <si>
    <t/>
  </si>
  <si>
    <t>Rls by Zach ($6)</t>
  </si>
  <si>
    <t>Julio Jones</t>
  </si>
  <si>
    <t>Rls by Andrew ($2)</t>
  </si>
  <si>
    <t>Kenny Golladay</t>
  </si>
  <si>
    <t>Rls by Andrew ($3)</t>
  </si>
  <si>
    <t>Isaiah McKenzie</t>
  </si>
  <si>
    <t>Rls by Cameron ($1)</t>
  </si>
  <si>
    <t>Eno Benjamin</t>
  </si>
  <si>
    <t>Rls by Andrew ($1)</t>
  </si>
  <si>
    <t>Malik Willis</t>
  </si>
  <si>
    <t>Rls by Caleb/Cameron ($4/3)</t>
  </si>
  <si>
    <t>Nyheim Hines</t>
  </si>
  <si>
    <t>Rls by Sam/Andrew ($3/1)</t>
  </si>
  <si>
    <t>Aidan O'Connell</t>
  </si>
  <si>
    <t>Cut by A&amp;C</t>
  </si>
  <si>
    <t>Xavier Hutchinson</t>
  </si>
  <si>
    <t>Cut by Michael</t>
  </si>
  <si>
    <t>Tim Patrick</t>
  </si>
  <si>
    <t>Rls by Sam ($1)</t>
  </si>
  <si>
    <t>JaMycal Hasty</t>
  </si>
  <si>
    <t>Rls by Fagan ($1)</t>
  </si>
  <si>
    <t>Sammy Watkins</t>
  </si>
  <si>
    <t>Rls by Michael ($1)</t>
  </si>
  <si>
    <t>Carson Wentz</t>
  </si>
  <si>
    <t>D'Ernest Johnson</t>
  </si>
  <si>
    <t>Rls by Caleb/Fagan ($1/1)</t>
  </si>
  <si>
    <t>K.J. Hamler</t>
  </si>
  <si>
    <t>Quez Watkins</t>
  </si>
  <si>
    <t>Ben Skowronek</t>
  </si>
  <si>
    <t>Dyami Brown</t>
  </si>
  <si>
    <t>Marquez Callaway</t>
  </si>
  <si>
    <t>Denzel Mims</t>
  </si>
  <si>
    <t>Jauan Jennings</t>
  </si>
  <si>
    <t>Tommy Tremble</t>
  </si>
  <si>
    <t>Snoop Conner</t>
  </si>
  <si>
    <t>Adam Trautman</t>
  </si>
  <si>
    <t>Velus Jones</t>
  </si>
  <si>
    <t>Matt Corral</t>
  </si>
  <si>
    <t>DeeJay Dallas</t>
  </si>
  <si>
    <t>Quintez Cephus</t>
  </si>
  <si>
    <t>Sterling Shepard</t>
  </si>
  <si>
    <t>N'Keal Harry</t>
  </si>
  <si>
    <t>Jeremy Ruckert</t>
  </si>
  <si>
    <t>Cedrick Wilson</t>
  </si>
  <si>
    <t>Jalen Reagor</t>
  </si>
  <si>
    <t>Scott Miller</t>
  </si>
  <si>
    <t>Tyler Huntley</t>
  </si>
  <si>
    <t>James Washington</t>
  </si>
  <si>
    <t>Sam Ehlinger</t>
  </si>
  <si>
    <t>Kene Nwangwu</t>
  </si>
  <si>
    <t>Mo Alie-Cox</t>
  </si>
  <si>
    <t>Kevin Harris</t>
  </si>
  <si>
    <t>Shi Smith</t>
  </si>
  <si>
    <t>James Proche</t>
  </si>
  <si>
    <t>Jacoby Brissett</t>
  </si>
  <si>
    <t>D'Wayne Eskridge</t>
  </si>
  <si>
    <t>Jaelon Darden</t>
  </si>
  <si>
    <t>Justin Jackson</t>
  </si>
  <si>
    <t>Zach Pascal</t>
  </si>
  <si>
    <t>Myles Gaskin</t>
  </si>
  <si>
    <t>Cameron Brate</t>
  </si>
  <si>
    <t>O.J. Howard</t>
  </si>
  <si>
    <t>Kyle Trask</t>
  </si>
  <si>
    <t>C.J. Uzomah</t>
  </si>
  <si>
    <t>Ian Thomas</t>
  </si>
  <si>
    <t>John Bates</t>
  </si>
  <si>
    <t>Kylin Hill</t>
  </si>
  <si>
    <t>Charlie Kolar</t>
  </si>
  <si>
    <t>Jamison Crowder</t>
  </si>
  <si>
    <t>Rashard Higgins</t>
  </si>
  <si>
    <t>Dez Fitzpatrick</t>
  </si>
  <si>
    <t>Andy Dalton</t>
  </si>
  <si>
    <t>Mitchell Trubisky</t>
  </si>
  <si>
    <t>Byron Pringle</t>
  </si>
  <si>
    <t>Dan Arnold</t>
  </si>
  <si>
    <t>Damien Williams</t>
  </si>
  <si>
    <t>Drew Lock</t>
  </si>
  <si>
    <t>Jaret Patterson</t>
  </si>
  <si>
    <t>Cooper Rush</t>
  </si>
  <si>
    <t>Mike Strachan</t>
  </si>
  <si>
    <t>Anthony Firkser</t>
  </si>
  <si>
    <t>Larry Rountree</t>
  </si>
  <si>
    <t>Josh Oliver</t>
  </si>
  <si>
    <t>Sam Darnold</t>
  </si>
  <si>
    <t>Tyree Jackson</t>
  </si>
  <si>
    <t>Keelan Cole</t>
  </si>
  <si>
    <t>Jermar Jefferson</t>
  </si>
  <si>
    <t>Jacob Harris</t>
  </si>
  <si>
    <t>Lil'Jordan Humphrey</t>
  </si>
  <si>
    <t>Sincere McCormick</t>
  </si>
  <si>
    <t>Ty Montgomery</t>
  </si>
  <si>
    <t>Ihmir Smith-Marsette</t>
  </si>
  <si>
    <t>Kellen Mond</t>
  </si>
  <si>
    <t>Anthony McFarland</t>
  </si>
  <si>
    <t>Dare Ogunbowale</t>
  </si>
  <si>
    <t>A.J. Green</t>
  </si>
  <si>
    <t>Auden Tate</t>
  </si>
  <si>
    <t>Carson Strong</t>
  </si>
  <si>
    <t>Mason Rudolph</t>
  </si>
  <si>
    <t>Andrew Luck</t>
  </si>
  <si>
    <t>Antoine Wesley</t>
  </si>
  <si>
    <t>Aqeel Glass</t>
  </si>
  <si>
    <t>B.J. Baylor</t>
  </si>
  <si>
    <t>Blaine Gabbert</t>
  </si>
  <si>
    <t>Blake Jarwin</t>
  </si>
  <si>
    <t>Breshad Perriman</t>
  </si>
  <si>
    <t>Brittain Brown</t>
  </si>
  <si>
    <t>Bryant Koback</t>
  </si>
  <si>
    <t>Cam Newton</t>
  </si>
  <si>
    <t>Case Keenum</t>
  </si>
  <si>
    <t>Chad Henne</t>
  </si>
  <si>
    <t>Chris Carson</t>
  </si>
  <si>
    <t>Chris Moore</t>
  </si>
  <si>
    <t>Cole Beasley</t>
  </si>
  <si>
    <t>Cornell Powell</t>
  </si>
  <si>
    <t>D'Vonte Price</t>
  </si>
  <si>
    <t>Dareke Young</t>
  </si>
  <si>
    <t>Dax Milne</t>
  </si>
  <si>
    <t>Dee Anderson</t>
  </si>
  <si>
    <t>Deonte Harris</t>
  </si>
  <si>
    <t>Derrick Deese</t>
  </si>
  <si>
    <t>Derrick Gore</t>
  </si>
  <si>
    <t>Devin Asiasi</t>
  </si>
  <si>
    <t>Duke Johnson</t>
  </si>
  <si>
    <t>E.J. Perry</t>
  </si>
  <si>
    <t>Eric Ebron</t>
  </si>
  <si>
    <t>Freddie Swain</t>
  </si>
  <si>
    <t>Gerrid Doaks</t>
  </si>
  <si>
    <t>Grant Calcaterra</t>
  </si>
  <si>
    <t>Ian Book</t>
  </si>
  <si>
    <t>Jack Coan</t>
  </si>
  <si>
    <t>Jaivon Heiligh</t>
  </si>
  <si>
    <t>Jalen Nailor</t>
  </si>
  <si>
    <t>James White</t>
  </si>
  <si>
    <t>Jaquarii Roberson</t>
  </si>
  <si>
    <t>Jared Cook</t>
  </si>
  <si>
    <t>Jashaun Corbin</t>
  </si>
  <si>
    <t>Jerreth Sterns</t>
  </si>
  <si>
    <t>Jerrion Ealy</t>
  </si>
  <si>
    <t>Jonathan Ward</t>
  </si>
  <si>
    <t>Josh Rosen</t>
  </si>
  <si>
    <t>Josiah Deguara</t>
  </si>
  <si>
    <t>Julius Chestnut</t>
  </si>
  <si>
    <t>Kennedy Brooks</t>
  </si>
  <si>
    <t>Kevin Austin</t>
  </si>
  <si>
    <t>Kristian Wilkerson</t>
  </si>
  <si>
    <t>Kyle Allen</t>
  </si>
  <si>
    <t>Kyle Rudolph</t>
  </si>
  <si>
    <t>Laquon Treadwell</t>
  </si>
  <si>
    <t>Leddie Brown</t>
  </si>
  <si>
    <t>Lucas Krull</t>
  </si>
  <si>
    <t>Malik Davis</t>
  </si>
  <si>
    <t>Mike Woods</t>
  </si>
  <si>
    <t>Montrell Washington</t>
  </si>
  <si>
    <t>Nick Westbrook</t>
  </si>
  <si>
    <t>Pharaoh Brown</t>
  </si>
  <si>
    <t>Qadree Ollison</t>
  </si>
  <si>
    <t>Raheem Blackshear</t>
  </si>
  <si>
    <t>Ray-Ray McCloud</t>
  </si>
  <si>
    <t>Ricky Seals-Jones</t>
  </si>
  <si>
    <t>Ryquell Armstead</t>
  </si>
  <si>
    <t>Samori Toure</t>
  </si>
  <si>
    <t>Sean Mannion</t>
  </si>
  <si>
    <t>Shermari Jones</t>
  </si>
  <si>
    <t>Simi Fehoko</t>
  </si>
  <si>
    <t>T.J. Pledger</t>
  </si>
  <si>
    <t>Tim Boyle</t>
  </si>
  <si>
    <t>Trevor Siemian</t>
  </si>
  <si>
    <t>Trey Ragas</t>
  </si>
  <si>
    <t>Ty'Son Williams</t>
  </si>
  <si>
    <t>Tyler Davis</t>
  </si>
  <si>
    <t>Tyrod Taylor</t>
  </si>
  <si>
    <t>Zaquandre White</t>
  </si>
  <si>
    <t>Tom Brady</t>
  </si>
  <si>
    <t>Rls by Zach ($2)</t>
  </si>
  <si>
    <t>Dontrell Hilliard</t>
  </si>
  <si>
    <t>Jameis Winston</t>
  </si>
  <si>
    <t>DeAndre Carter</t>
  </si>
  <si>
    <t>Will Dissly</t>
  </si>
  <si>
    <t>Rls by Andre ($2)</t>
  </si>
  <si>
    <t>Marcus Mariota</t>
  </si>
  <si>
    <t>Rls by Sam/Cameron ($1/1)</t>
  </si>
  <si>
    <t>Olamide Zaccheaus</t>
  </si>
  <si>
    <t>Bailey Zappe</t>
  </si>
  <si>
    <t>Demarcus Robinson</t>
  </si>
  <si>
    <t>Tre'Quan Smith</t>
  </si>
  <si>
    <t>Travis Homer</t>
  </si>
  <si>
    <t>Ashton Dulin</t>
  </si>
  <si>
    <t>Cut by Zach</t>
  </si>
  <si>
    <t>Boston Scott</t>
  </si>
  <si>
    <t>Nelson Agholor</t>
  </si>
  <si>
    <t>Marquise Goodwin</t>
  </si>
  <si>
    <t>Ty Johnson</t>
  </si>
  <si>
    <t>Darrynton Evans</t>
  </si>
  <si>
    <t>Zonovan Knight</t>
  </si>
  <si>
    <t>Matt Ryan</t>
  </si>
  <si>
    <t>Mark Ingram</t>
  </si>
  <si>
    <t>Teddy Bridgewater</t>
  </si>
  <si>
    <t>Rex Burkhead</t>
  </si>
  <si>
    <t>Mike White</t>
  </si>
  <si>
    <t>Dante Pettis</t>
  </si>
  <si>
    <t>Devon Allen</t>
  </si>
  <si>
    <t>Ameer Abdullah</t>
  </si>
  <si>
    <t>Devin Duvernay</t>
  </si>
  <si>
    <t>Rls by Michael ($2)</t>
  </si>
  <si>
    <t>Mac Jones</t>
  </si>
  <si>
    <t>Rls by Sumida ($3)</t>
  </si>
  <si>
    <t>Zach Wilson</t>
  </si>
  <si>
    <t>Rls by Cameron ($6)</t>
  </si>
  <si>
    <t>Jalen Tolbert</t>
  </si>
  <si>
    <t>Rls by Andrew/Sam ($6/1)</t>
  </si>
  <si>
    <t>Foster Moreau</t>
  </si>
  <si>
    <t>Hassan Haskins</t>
  </si>
  <si>
    <t>Caleb Huntley</t>
  </si>
  <si>
    <t>Jarvis Landry</t>
  </si>
  <si>
    <t>Rls by Tim ($1)</t>
  </si>
  <si>
    <t>Russell Gage</t>
  </si>
  <si>
    <t>Brevin Jordan</t>
  </si>
  <si>
    <t>Davis Mills</t>
  </si>
  <si>
    <t>Rls by Michael ($3)</t>
  </si>
  <si>
    <t>Albert Okwuegbunam</t>
  </si>
  <si>
    <t>Rls by Fagan ($5)</t>
  </si>
  <si>
    <t>Ryan Tannehill</t>
  </si>
  <si>
    <t>Austin Hooper</t>
  </si>
  <si>
    <t>Rls by Caleb ($1)</t>
  </si>
  <si>
    <t>Donald Parham</t>
  </si>
  <si>
    <t>Jalen Guyton</t>
  </si>
  <si>
    <t>Rls by Adam/Christian ($1)</t>
  </si>
  <si>
    <t>Anthony Schwartz</t>
  </si>
  <si>
    <t>Danny Gray</t>
  </si>
  <si>
    <t>Chris Evans</t>
  </si>
  <si>
    <t>Bryan Edwards</t>
  </si>
  <si>
    <t>Richie James</t>
  </si>
  <si>
    <t>Rls by Andre ($1)</t>
  </si>
  <si>
    <t>Darrel Williams</t>
  </si>
  <si>
    <t>Tylan Wallace</t>
  </si>
  <si>
    <t>Trey Sermon</t>
  </si>
  <si>
    <t>Mike Boone</t>
  </si>
  <si>
    <t>Ronald Jones</t>
  </si>
  <si>
    <t>Marlon Mack</t>
  </si>
  <si>
    <t>Rls by Zach ($1)</t>
  </si>
  <si>
    <t>Tyler Johnson</t>
  </si>
  <si>
    <t>Tyler Badie</t>
  </si>
  <si>
    <t>Mike Davis</t>
  </si>
  <si>
    <t>Will Fuller</t>
  </si>
  <si>
    <t>Rls Caleb ($1)</t>
  </si>
  <si>
    <t>Dennis Houston</t>
  </si>
  <si>
    <t>River Cracraft</t>
  </si>
  <si>
    <t>Cut by Trevor</t>
  </si>
  <si>
    <t>Tevin Coleman</t>
  </si>
  <si>
    <t>Open</t>
  </si>
  <si>
    <t>Jonathan Taylor</t>
  </si>
  <si>
    <t>Justin Jefferson</t>
  </si>
  <si>
    <t>Christian McCaffrey</t>
  </si>
  <si>
    <t>Cooper Kupp</t>
  </si>
  <si>
    <t>Ja'Marr Chase</t>
  </si>
  <si>
    <t>Austin Ekeler</t>
  </si>
  <si>
    <t>Javonte Williams</t>
  </si>
  <si>
    <t>Stefon Diggs</t>
  </si>
  <si>
    <t>Derrick Henry</t>
  </si>
  <si>
    <t>D'Andre Swift</t>
  </si>
  <si>
    <t>A.J. Brown</t>
  </si>
  <si>
    <t>Joe Mixon</t>
  </si>
  <si>
    <t>CeeDee Lamb</t>
  </si>
  <si>
    <t>Saquon Barkley</t>
  </si>
  <si>
    <t>Davante Adams</t>
  </si>
  <si>
    <t>Kyle Pitts</t>
  </si>
  <si>
    <t>Rls by Sam ($10)</t>
  </si>
  <si>
    <t>Tee Higgins</t>
  </si>
  <si>
    <t>Mark Andrews</t>
  </si>
  <si>
    <t>D.J. Moore</t>
  </si>
  <si>
    <t>Alvin Kamara</t>
  </si>
  <si>
    <t>Tyreek Hill</t>
  </si>
  <si>
    <t>Aaron Jones</t>
  </si>
  <si>
    <t>Travis Etienne</t>
  </si>
  <si>
    <t>Jaylen Waddle</t>
  </si>
  <si>
    <t>D.K. Metcalf</t>
  </si>
  <si>
    <t>Breece Hall</t>
  </si>
  <si>
    <t>Josh Allen</t>
  </si>
  <si>
    <t>Michael Pittman Jr.</t>
  </si>
  <si>
    <t>Justin Herbert</t>
  </si>
  <si>
    <t>Travis Kelce</t>
  </si>
  <si>
    <t>Mike Evans</t>
  </si>
  <si>
    <t>George Kittle</t>
  </si>
  <si>
    <t>Lamar Jackson</t>
  </si>
  <si>
    <t>Chris Godwin</t>
  </si>
  <si>
    <t>Patrick Mahomes</t>
  </si>
  <si>
    <t>Kyler Murray</t>
  </si>
  <si>
    <t>Diontae Johnson</t>
  </si>
  <si>
    <t>Terry McLaurin</t>
  </si>
  <si>
    <t>Amon-Ra St. Brown</t>
  </si>
  <si>
    <t>Jerry Jeudy</t>
  </si>
  <si>
    <t>James Conner</t>
  </si>
  <si>
    <t>Gabe Davis</t>
  </si>
  <si>
    <t>Drake London</t>
  </si>
  <si>
    <t>Elijah Moore</t>
  </si>
  <si>
    <t>Kenneth Walker III</t>
  </si>
  <si>
    <t>Marquise Brown</t>
  </si>
  <si>
    <t>Bijan Robinson</t>
  </si>
  <si>
    <t>Rookie</t>
  </si>
  <si>
    <t>Najee Harris</t>
  </si>
  <si>
    <t>Rls by A&amp;C ($54)</t>
  </si>
  <si>
    <t>Treylon Burks</t>
  </si>
  <si>
    <t>Devonta Smith</t>
  </si>
  <si>
    <t>Miles Sanders</t>
  </si>
  <si>
    <t>Ext by Andre ('22)</t>
  </si>
  <si>
    <t>Jahmyr Gibbs</t>
  </si>
  <si>
    <t>Brandon Aiyuk</t>
  </si>
  <si>
    <t>Joe Burrow</t>
  </si>
  <si>
    <t>Jaxon Smith-Njigba</t>
  </si>
  <si>
    <t>George Pickens</t>
  </si>
  <si>
    <t>Jalen Hurts</t>
  </si>
  <si>
    <t>Dameon Pierce</t>
  </si>
  <si>
    <t>Chris Olave</t>
  </si>
  <si>
    <t>Michael Thomas</t>
  </si>
  <si>
    <t>Zay Flowers</t>
  </si>
  <si>
    <t>Rls by Caleb/Sam ($18/13)</t>
  </si>
  <si>
    <t>Amari Cooper</t>
  </si>
  <si>
    <t>Jordan Addison</t>
  </si>
  <si>
    <t>Garrett Wilson</t>
  </si>
  <si>
    <t>Jameson Williams</t>
  </si>
  <si>
    <t>Nick Chubb</t>
  </si>
  <si>
    <t>Rls by Fagan ($23)</t>
  </si>
  <si>
    <t>Tony Pollard</t>
  </si>
  <si>
    <t>Josh Jacobs</t>
  </si>
  <si>
    <t>James Cook</t>
  </si>
  <si>
    <t>DeAndre Hopkins</t>
  </si>
  <si>
    <t>Quentin Johnston</t>
  </si>
  <si>
    <t>Darrell Henderson</t>
  </si>
  <si>
    <t>Rls by Andre ($3)</t>
  </si>
  <si>
    <t>T.J. Hockenson</t>
  </si>
  <si>
    <t>Rhamondre Stevenson</t>
  </si>
  <si>
    <t>Dallas Goedert</t>
  </si>
  <si>
    <t>Rls by Adam/Christian ($18)</t>
  </si>
  <si>
    <t>Khalil Herbert</t>
  </si>
  <si>
    <t>Pat Freiermuth</t>
  </si>
  <si>
    <t>Jahan Dotson</t>
  </si>
  <si>
    <t>Christian Kirk</t>
  </si>
  <si>
    <t>Rondale Moore</t>
  </si>
  <si>
    <t>Deshaun Watson</t>
  </si>
  <si>
    <t>David Montgomery</t>
  </si>
  <si>
    <t>Rls by Tim ($7)</t>
  </si>
  <si>
    <t>Dalton Kincaid</t>
  </si>
  <si>
    <t>Zach Charbonnet</t>
  </si>
  <si>
    <t>Anthony Richardson</t>
  </si>
  <si>
    <t>De'Von Achane</t>
  </si>
  <si>
    <t>Kendre Miller</t>
  </si>
  <si>
    <t>Jonathan Mingo</t>
  </si>
  <si>
    <t>Rls by Tim ($16)</t>
  </si>
  <si>
    <t>Rachaad White</t>
  </si>
  <si>
    <t>Emari Demercado</t>
  </si>
  <si>
    <t>Mike Williams</t>
  </si>
  <si>
    <t>Rls by Sumida ($16)</t>
  </si>
  <si>
    <t>Kendrick Bourne</t>
  </si>
  <si>
    <t>Rls by A&amp;C ($3)</t>
  </si>
  <si>
    <t>Christian Watson</t>
  </si>
  <si>
    <t>Antonio Gibson</t>
  </si>
  <si>
    <t>Rls by Caleb ($26)</t>
  </si>
  <si>
    <t>Trevor Lawrence</t>
  </si>
  <si>
    <t>Romeo Doubs</t>
  </si>
  <si>
    <t>Nico Collins</t>
  </si>
  <si>
    <t>Isiah Pacheco</t>
  </si>
  <si>
    <t>Michael Gallup</t>
  </si>
  <si>
    <t>Justice Hill</t>
  </si>
  <si>
    <t>Tyler Lockett</t>
  </si>
  <si>
    <t>Marvin Mims Jr.</t>
  </si>
  <si>
    <t>Bryce Young</t>
  </si>
  <si>
    <t>Jayden Reed</t>
  </si>
  <si>
    <t>Luke Musgrave</t>
  </si>
  <si>
    <t>Rashee Rice</t>
  </si>
  <si>
    <t>Tank Bigsby</t>
  </si>
  <si>
    <t>Josh Downs</t>
  </si>
  <si>
    <t>Tank Dell</t>
  </si>
  <si>
    <t>Tyjae Spears</t>
  </si>
  <si>
    <t>Sam LaPorta</t>
  </si>
  <si>
    <t>Roschon Johnson</t>
  </si>
  <si>
    <t>Jalin Hyatt</t>
  </si>
  <si>
    <t>Tyler Boyd</t>
  </si>
  <si>
    <t>Rls by A&amp;C ($2)</t>
  </si>
  <si>
    <t>Brian Robinson Jr.</t>
  </si>
  <si>
    <t>Calvin Ridley</t>
  </si>
  <si>
    <t>Alexander Mattison</t>
  </si>
  <si>
    <t>Tutu Atwell</t>
  </si>
  <si>
    <t>Rls by Fagan ($3/1)</t>
  </si>
  <si>
    <t>Adam Thielen</t>
  </si>
  <si>
    <t>Dak Prescott</t>
  </si>
  <si>
    <t>Rls by Adam/Christian ($11)</t>
  </si>
  <si>
    <t>Will Levis</t>
  </si>
  <si>
    <t>Josh Palmer</t>
  </si>
  <si>
    <t>Cam Akers</t>
  </si>
  <si>
    <t>Rls by Sam/Cameron ($45/3)</t>
  </si>
  <si>
    <t>Jaleel McLaughlin</t>
  </si>
  <si>
    <t>Brandin Cooks</t>
  </si>
  <si>
    <t>Rls by Sam ($4)</t>
  </si>
  <si>
    <t>Rls by Sam ($5)</t>
  </si>
  <si>
    <t>Rls by Sam ($6)</t>
  </si>
  <si>
    <t>Jerick McKinnon</t>
  </si>
  <si>
    <t>Rashod Bateman</t>
  </si>
  <si>
    <t>Rls by Sam ($42)</t>
  </si>
  <si>
    <t>Dalvin Cook</t>
  </si>
  <si>
    <t>Rls by Andrew ($28)</t>
  </si>
  <si>
    <t>Skyy Moore</t>
  </si>
  <si>
    <t>Rls by Zach ($24)</t>
  </si>
  <si>
    <t>Tyler Allgeier</t>
  </si>
  <si>
    <t>Noah Fant</t>
  </si>
  <si>
    <t>Wan'Dale Robinson</t>
  </si>
  <si>
    <t>Justin Fields</t>
  </si>
  <si>
    <t>Tua Tagovailoa</t>
  </si>
  <si>
    <t>David Njoku</t>
  </si>
  <si>
    <t>Terrace Marshall</t>
  </si>
  <si>
    <t>Rls by Sam ($14)</t>
  </si>
  <si>
    <t>Jamaal Williams</t>
  </si>
  <si>
    <t>Gus Edwards</t>
  </si>
  <si>
    <t>Jonnu Smith</t>
  </si>
  <si>
    <t>Rls by Zach/Andrew ($1/1)</t>
  </si>
  <si>
    <t>Kadarius Toney</t>
  </si>
  <si>
    <t>Rls by Andrew/Andre ($14/3)</t>
  </si>
  <si>
    <t>Alec Pierce</t>
  </si>
  <si>
    <t>Kenneth Gainwell</t>
  </si>
  <si>
    <t>Donovan Peoples-Jones</t>
  </si>
  <si>
    <t>Cade Otton</t>
  </si>
  <si>
    <t>Jakobi Meyers</t>
  </si>
  <si>
    <t>Mike Gesicki</t>
  </si>
  <si>
    <t>K.J. Osborn</t>
  </si>
  <si>
    <t>J.D. McKissic</t>
  </si>
  <si>
    <t>Russell Wilson</t>
  </si>
  <si>
    <t>Rls by Sam ($14/6)</t>
  </si>
  <si>
    <t>Rls by Trevor ($13)</t>
  </si>
  <si>
    <t>Joshua Dobbs</t>
  </si>
  <si>
    <t>Baker Mayfield</t>
  </si>
  <si>
    <t>Rls by Caleb ($3)</t>
  </si>
  <si>
    <t>Royce Freeman</t>
  </si>
  <si>
    <t>Noah Brown</t>
  </si>
  <si>
    <t>J.K. Dobbins</t>
  </si>
  <si>
    <t>Rls by A&amp;C ($35)</t>
  </si>
  <si>
    <t>Kyle Philips</t>
  </si>
  <si>
    <t>Trey McBride</t>
  </si>
  <si>
    <t>John Metchie</t>
  </si>
  <si>
    <t>Isaiah Likely</t>
  </si>
  <si>
    <t>Noah Gray</t>
  </si>
  <si>
    <t>P.J. Walker</t>
  </si>
  <si>
    <t>Aaron Rodgers</t>
  </si>
  <si>
    <t>Rls by Trevor ($1/$1/$1)</t>
  </si>
  <si>
    <t>Curtis Samuel</t>
  </si>
  <si>
    <t>D'Onta Foreman</t>
  </si>
  <si>
    <t>Ext by Fagan ('22)</t>
  </si>
  <si>
    <t>Geno Smith</t>
  </si>
  <si>
    <t>Ext by Trevor ('22)</t>
  </si>
  <si>
    <t>Gerald Everett</t>
  </si>
  <si>
    <t>Derek Carr</t>
  </si>
  <si>
    <t>Chuba Hubbard</t>
  </si>
  <si>
    <t>Juwan Johnson</t>
  </si>
  <si>
    <t>Matthew Stafford</t>
  </si>
  <si>
    <t>Rls by Tim ($3)</t>
  </si>
  <si>
    <t>Jared Goff</t>
  </si>
  <si>
    <t>Michael Mayer</t>
  </si>
  <si>
    <t>Deuce Vaughn</t>
  </si>
  <si>
    <t>C.J. Stroud</t>
  </si>
  <si>
    <t>Michael Wilson</t>
  </si>
  <si>
    <t>Cedric Tillman</t>
  </si>
  <si>
    <t>Puka Nacua</t>
  </si>
  <si>
    <t>Darnell Washington</t>
  </si>
  <si>
    <t>Zach Evans</t>
  </si>
  <si>
    <t>Luke Schoonmaker</t>
  </si>
  <si>
    <t>Chase Brown</t>
  </si>
  <si>
    <t>Kayshon Boutte</t>
  </si>
  <si>
    <t>Sean Tucker</t>
  </si>
  <si>
    <t>Evan Hull</t>
  </si>
  <si>
    <t>Hendon Hooker</t>
  </si>
  <si>
    <t>Andrei Iosivas</t>
  </si>
  <si>
    <t>Chris Rodriguez</t>
  </si>
  <si>
    <t>A.T. Perry</t>
  </si>
  <si>
    <t>Deneric Prince</t>
  </si>
  <si>
    <t>Elijah Dotson</t>
  </si>
  <si>
    <t>Demario Douglas</t>
  </si>
  <si>
    <t>Trey Palmer</t>
  </si>
  <si>
    <t>Taysom Hill</t>
  </si>
  <si>
    <t>Josh Reynolds</t>
  </si>
  <si>
    <t>Chig Okonkwo</t>
  </si>
  <si>
    <t>Ext by Sam ('22)</t>
  </si>
  <si>
    <t>Brock Purdy</t>
  </si>
  <si>
    <t>Ext by Michael ('22)</t>
  </si>
  <si>
    <t>Jeff Wilson</t>
  </si>
  <si>
    <t>Ext by Cameron ('22)</t>
  </si>
  <si>
    <t>Cole Kmet</t>
  </si>
  <si>
    <t>Rls by Zach ($3)</t>
  </si>
  <si>
    <t>Greg Dulcich</t>
  </si>
  <si>
    <t>Dawson Knox</t>
  </si>
  <si>
    <t>Rls by Sam ($7)</t>
  </si>
  <si>
    <t>Kyren Williams</t>
  </si>
  <si>
    <t>Kirk Cousins</t>
  </si>
  <si>
    <t>Khalil Shakir</t>
  </si>
  <si>
    <t>Odell Beckham Jr.</t>
  </si>
  <si>
    <t>Rls by Trevor ($1)</t>
  </si>
  <si>
    <t>Evan Engram</t>
  </si>
  <si>
    <t>Zay Jones</t>
  </si>
  <si>
    <t>Zack Moss</t>
  </si>
  <si>
    <t>Rashid Shaheed</t>
  </si>
  <si>
    <t>Rls by Caleb ($16)</t>
  </si>
  <si>
    <t>Rls by A&amp;C ($4)</t>
  </si>
  <si>
    <t>Calvin Austin</t>
  </si>
  <si>
    <t>Rls by Andrew ($5)</t>
  </si>
  <si>
    <t>Jelani Woods</t>
  </si>
  <si>
    <t>Kenyan Drake</t>
  </si>
  <si>
    <t>Kalif Raymond</t>
  </si>
  <si>
    <t>Allen Robinson</t>
  </si>
  <si>
    <t>Rls by Sam/Cameron ($18/1)</t>
  </si>
  <si>
    <t>Desmond Ridder</t>
  </si>
  <si>
    <t>Rls by Sam ($2)</t>
  </si>
  <si>
    <t>Logan Thomas</t>
  </si>
  <si>
    <t>Craig Reynolds</t>
  </si>
  <si>
    <t>Rls by Andrew/Fagan ($1)</t>
  </si>
  <si>
    <t>Keaton Mitchell</t>
  </si>
  <si>
    <t>Cordarrelle Patterson</t>
  </si>
  <si>
    <t>Rls by Sumida ($2)</t>
  </si>
  <si>
    <t>Ke'Shawn Vaughn</t>
  </si>
  <si>
    <t>Taylor Heinicke</t>
  </si>
  <si>
    <t>Gardner Minshew</t>
  </si>
  <si>
    <t>Hunter Henry</t>
  </si>
  <si>
    <t>Devin Singletary</t>
  </si>
  <si>
    <t>Rls by Sam ($1) / Rls by Andre ($1)</t>
  </si>
  <si>
    <t>Deebo Samuel</t>
  </si>
  <si>
    <t>Rls by Tim ($25)</t>
  </si>
  <si>
    <t>Rls by Fagan/Zach ($14/10)</t>
  </si>
  <si>
    <t>Rls by Andrew/Caleb/Caleb ($1/1/4)</t>
  </si>
  <si>
    <t>Rls by Tim/A&amp;C ($4/4)</t>
  </si>
  <si>
    <t>Zamir White</t>
  </si>
  <si>
    <t>Tyrion Davis-Price</t>
  </si>
  <si>
    <t>Marquez Valdes-Scantling</t>
  </si>
  <si>
    <t>Rls by Sumida ($1)</t>
  </si>
  <si>
    <t>Latavius Murray</t>
  </si>
  <si>
    <t>Van Jefferson</t>
  </si>
  <si>
    <t>Robbie Chosen</t>
  </si>
  <si>
    <t>Rls by Tim/Caleb ($10/1)</t>
  </si>
  <si>
    <t>Salvon Ahmed</t>
  </si>
  <si>
    <t>Ronnie Rivers</t>
  </si>
  <si>
    <t>Daniel Bellinger</t>
  </si>
  <si>
    <t>Amari Rodgers</t>
  </si>
  <si>
    <t>Parris Campbell</t>
  </si>
  <si>
    <t>Isaiah Spiller</t>
  </si>
  <si>
    <t>Rls by Sam/Andre ($10/1)</t>
  </si>
  <si>
    <t>Braxton Berrios</t>
  </si>
  <si>
    <t>Rls by Tim/Cameron ($1/1)</t>
  </si>
  <si>
    <t>Melvin Gordon</t>
  </si>
  <si>
    <t>Rls by Tim/Michael ($2/1)</t>
  </si>
  <si>
    <t>Patrick Taylor</t>
  </si>
  <si>
    <t>Rls by Zach/Cameron/Andre ($8/1/1)</t>
  </si>
  <si>
    <t>Dontayvion Wicks</t>
  </si>
  <si>
    <t>JuJu Smith-Schuster</t>
  </si>
  <si>
    <t>Rls by Andre ($12)</t>
  </si>
  <si>
    <t>Damien Harris</t>
  </si>
  <si>
    <t>Rls by Fagan ($7)</t>
  </si>
  <si>
    <t>James Robinson</t>
  </si>
  <si>
    <t>Rls by Michael ($1/$1/$1)</t>
  </si>
  <si>
    <t>Robert Tonyan</t>
  </si>
  <si>
    <t>Rls by Mike ($1)</t>
  </si>
  <si>
    <t>Tyler Conklin</t>
  </si>
  <si>
    <t>Rls by A&amp;C ($1)</t>
  </si>
  <si>
    <t>Mecole Hardman</t>
  </si>
  <si>
    <t>Rls by Trevor ($3)</t>
  </si>
  <si>
    <t>LaViska Shenault</t>
  </si>
  <si>
    <t>Greg Dortch</t>
  </si>
  <si>
    <t>Corey Davis</t>
  </si>
  <si>
    <t>Rls by Sumida($1)</t>
  </si>
  <si>
    <t>Harrison Bryant</t>
  </si>
  <si>
    <t>Deon Jackson</t>
  </si>
  <si>
    <t>Rls by Tim ($1/1) / Rls by Fagan ($1)</t>
  </si>
  <si>
    <t>Rls by Fagan $1</t>
  </si>
  <si>
    <t>Tony Jones</t>
  </si>
  <si>
    <t>Rls by Fagan ($12)</t>
  </si>
  <si>
    <t>Matt Breida</t>
  </si>
  <si>
    <t>Rls by Andrew ($1/2)</t>
  </si>
  <si>
    <t>Points</t>
  </si>
  <si>
    <t>Top 5</t>
  </si>
  <si>
    <t>Breakdown</t>
  </si>
  <si>
    <t>Total %</t>
  </si>
  <si>
    <t>x</t>
  </si>
  <si>
    <t>High</t>
  </si>
  <si>
    <t>Low</t>
  </si>
  <si>
    <t>Slope</t>
  </si>
  <si>
    <t>Y-Int</t>
  </si>
  <si>
    <t>POINTS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</si>
  <si>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</si>
  <si>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</si>
  <si>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</si>
  <si>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</si>
  <si>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</si>
  <si>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</si>
  <si>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</si>
  <si>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</si>
  <si>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</si>
  <si>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</si>
  <si>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</si>
  <si>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</si>
  <si>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</si>
  <si>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</si>
  <si>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TOTAL</t>
  </si>
  <si>
    <t>BREAKDOWN</t>
  </si>
  <si>
    <t>Proj. Next Year</t>
  </si>
  <si>
    <t>Vibe Check</t>
  </si>
  <si>
    <t>Years Remaining</t>
  </si>
  <si>
    <t>Draft Picks</t>
  </si>
  <si>
    <t>Exts:</t>
  </si>
  <si>
    <t>Round 1</t>
  </si>
  <si>
    <t>Round 2</t>
  </si>
  <si>
    <t>Round 3</t>
  </si>
  <si>
    <t>Round 4</t>
  </si>
  <si>
    <t>Pos Rank</t>
  </si>
  <si>
    <t>Age</t>
  </si>
  <si>
    <t>Rating</t>
  </si>
  <si>
    <t>DK Metcalf</t>
  </si>
  <si>
    <t>Michael Pittman</t>
  </si>
  <si>
    <t>AJ Dillon</t>
  </si>
  <si>
    <t>Irv Smith Jr.</t>
  </si>
  <si>
    <t>Odell Beckham</t>
  </si>
  <si>
    <t>Calvin Austin III</t>
  </si>
  <si>
    <t>Rob Gronkowski</t>
  </si>
  <si>
    <t>KJ Hamler</t>
  </si>
  <si>
    <t>Tyler Goodson</t>
  </si>
  <si>
    <t>Tre McKitty</t>
  </si>
  <si>
    <t>Tarik Cohen</t>
  </si>
  <si>
    <t>Kenny Yeboah</t>
  </si>
  <si>
    <t>Antonio Brown</t>
  </si>
  <si>
    <t>Colby Parkinson</t>
  </si>
  <si>
    <t>Brandon Bolden</t>
  </si>
  <si>
    <t>David Johnson</t>
  </si>
  <si>
    <t>Slade Bolden</t>
  </si>
  <si>
    <t>Reggie Roberson</t>
  </si>
  <si>
    <t>Calvin Jackson</t>
  </si>
  <si>
    <t>Tre Turner</t>
  </si>
  <si>
    <t>Dwayne Haskins</t>
  </si>
  <si>
    <t>Malik Turner</t>
  </si>
  <si>
    <t>DeSean Jackson</t>
  </si>
  <si>
    <t>Adam Humphries</t>
  </si>
  <si>
    <t>Dezmon Patmon</t>
  </si>
  <si>
    <t>Cam Sims</t>
  </si>
  <si>
    <t>Jack Doyle</t>
  </si>
  <si>
    <t>Blake Bell</t>
  </si>
  <si>
    <t>Tyler Kroft</t>
  </si>
  <si>
    <t>Zach Gentry</t>
  </si>
  <si>
    <t>Stephen Anderson</t>
  </si>
  <si>
    <t>Ryan Griffin</t>
  </si>
  <si>
    <t>Chris Herndon</t>
  </si>
  <si>
    <t>Jimmy Graham</t>
  </si>
  <si>
    <t>Durham Smythe</t>
  </si>
  <si>
    <t>Colt McCoy</t>
  </si>
  <si>
    <t>Josh Johnson</t>
  </si>
  <si>
    <t>Nick Mullens</t>
  </si>
  <si>
    <t>Cade Johnson</t>
  </si>
  <si>
    <t>Marquez Stevenson</t>
  </si>
  <si>
    <t>JaQuan Hardy</t>
  </si>
  <si>
    <t>Ito Smith</t>
  </si>
  <si>
    <t>Jason Huntley</t>
  </si>
  <si>
    <t>Devine Ozigbo</t>
  </si>
  <si>
    <t>Godwin Igwebuike</t>
  </si>
  <si>
    <t>Marcedes Lewis</t>
  </si>
  <si>
    <t>Wayne Gallman</t>
  </si>
  <si>
    <t>Geoff Swaim</t>
  </si>
  <si>
    <t>Devonta Freeman</t>
  </si>
  <si>
    <t>Cyril Grayson</t>
  </si>
  <si>
    <t>Devontae Booker</t>
  </si>
  <si>
    <t>2 (Caleb)</t>
  </si>
  <si>
    <t>4*</t>
  </si>
  <si>
    <t>2 (Andre)</t>
  </si>
  <si>
    <t>1 (Andre)</t>
  </si>
  <si>
    <t xml:space="preserve">  </t>
  </si>
  <si>
    <t>1 (Michael)</t>
  </si>
  <si>
    <t>2 (Sam)</t>
  </si>
  <si>
    <t>3 (Caleb)</t>
  </si>
  <si>
    <t>3 (Cameron)</t>
  </si>
  <si>
    <t>1 (Zach)</t>
  </si>
  <si>
    <t>3 (Zach)</t>
  </si>
  <si>
    <t>2 (Cameron)</t>
  </si>
  <si>
    <t>4 (Caleb)</t>
  </si>
  <si>
    <t>3 (Fagan)**</t>
  </si>
  <si>
    <t>Extensions Owned</t>
  </si>
  <si>
    <t>- - - Cap Hit - - -</t>
  </si>
  <si>
    <t>Cut Players</t>
  </si>
  <si>
    <t>Laviska Shenault</t>
  </si>
  <si>
    <t>1 (Caleb)</t>
  </si>
  <si>
    <t>1 (Tim)</t>
  </si>
  <si>
    <t>2 (Tim)</t>
  </si>
  <si>
    <t>3 (Andrew)</t>
  </si>
  <si>
    <t>1 (Cameron)</t>
  </si>
  <si>
    <t>1 (Trevor)</t>
  </si>
  <si>
    <t>Juju Smith-Schuster</t>
  </si>
  <si>
    <t>4 (Sam)*</t>
  </si>
  <si>
    <t>If A&amp;C beat Andrew in their first matchup, they get Sam's 2024 4th</t>
  </si>
  <si>
    <t>2 (Sumida)</t>
  </si>
  <si>
    <t>4 (Trevor)</t>
  </si>
  <si>
    <t>Ke'shawn Vaughn</t>
  </si>
  <si>
    <t>4 (Zach)</t>
  </si>
  <si>
    <t>Isaiah Mckenzie</t>
  </si>
  <si>
    <t>4**</t>
  </si>
  <si>
    <t>3 (Sam)*</t>
  </si>
  <si>
    <t>4 (A&amp;C)</t>
  </si>
  <si>
    <t>3 (Tim)</t>
  </si>
  <si>
    <t>*If Zach gets top 4 pick in 2024, Fagan gets Sam's 2025 3rd instead and Zach gets Sam's 2024 3rd</t>
  </si>
  <si>
    <t>**Goes to Fagan if Zach gets a top 4 pick in 2023</t>
  </si>
  <si>
    <t>DeVonta Smith</t>
  </si>
  <si>
    <t>Jamycal Hasty</t>
  </si>
  <si>
    <t>4 (Cameron)</t>
  </si>
  <si>
    <t>3**</t>
  </si>
  <si>
    <t>4 (Fagan)*</t>
  </si>
  <si>
    <t>4 (Andre)</t>
  </si>
  <si>
    <t>1 (Fagan)</t>
  </si>
  <si>
    <t>2 (A&amp;C)</t>
  </si>
  <si>
    <t>1 (Sumida)</t>
  </si>
  <si>
    <t>3 (Sumida)</t>
  </si>
  <si>
    <t>*If Zach gets top 4 pick in 2023, Fagan keeps 2024 4th and Sam gets Fagan's 2025 4th</t>
  </si>
  <si>
    <t>**If Zach gets top 4 pick in 2023, Fagan gets Sam's 2025 3rd</t>
  </si>
  <si>
    <t xml:space="preserve">Kylen Granson </t>
  </si>
  <si>
    <t xml:space="preserve">Brandin Cooks </t>
  </si>
  <si>
    <t>3 (Andre)</t>
  </si>
  <si>
    <t>Devante Parker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</si>
</sst>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$&quot;#,##0"/>
    <numFmt numFmtId="165" formatCode="&quot;$&quot;#,##0.00"/>
    <numFmt numFmtId="166" formatCode="0.0"/>
    <numFmt numFmtId="167" formatCode="0.0%"/>
    <numFmt numFmtId="168" formatCode="0.0000"/>
  </numFmts>
  <fonts count="19">
    <font>
      <sz val="10.0"/>
      <color rgb="FF000000"/>
      <name val="Arial"/>
    </font>
    <font/>
    <font>
      <b/>
      <color rgb="FFFFD966"/>
    </font>
    <font>
      <b/>
    </font>
    <font>
      <b/>
      <color rgb="FF000000"/>
    </font>
    <font>
      <color rgb="FFCC0000"/>
    </font>
    <font>
      <color rgb="FFB7B7B7"/>
    </font>
    <font>
      <b/>
      <sz val="9.0"/>
    </font>
    <font>
      <sz val="9.0"/>
    </font>
    <font>
      <name val="Arial"/>
    </font>
    <font>
      <color rgb="FF1C1C1C"/>
      <name val="Arial"/>
    </font>
    <font>
      <sz val="11.0"/>
      <color rgb="FF000000"/>
      <name val="Arial"/>
    </font>
    <font>
      <color rgb="FF1C1C1C"/>
      <name val="&quot;Noto Mono&quot;"/>
    </font>
    <font>
      <b/>
      <sz val="9.0"/>
      <color rgb="FF000000"/>
    </font>
    <font>
      <b/>
      <sz val="9.0"/>
      <color rgb="FFFFD966"/>
    </font>
    <font>
      <sz val="9.0"/>
      <name val="Arial"/>
    </font>
    <font>
      <sz val="9.0"/>
      <color rgb="FF000000"/>
      <name val="Arial"/>
    </font>
    <font>
      <sz val="6.0"/>
    </font>
    <font>
      <b/>
      <sz val="9.0"/>
      <color rgb="FFCC0000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EFEFEF"/>
        <bgColor rgb="FFEFEFE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1" fillId="3" fontId="3" numFmtId="0" xfId="0" applyAlignment="1" applyBorder="1" applyFill="1" applyFont="1">
      <alignment readingOrder="0"/>
    </xf>
    <xf borderId="2" fillId="2" fontId="2" numFmtId="0" xfId="0" applyAlignment="1" applyBorder="1" applyFont="1">
      <alignment readingOrder="0"/>
    </xf>
    <xf borderId="3" fillId="3" fontId="4" numFmtId="0" xfId="0" applyAlignment="1" applyBorder="1" applyFont="1">
      <alignment readingOrder="0"/>
    </xf>
    <xf borderId="4" fillId="2" fontId="2" numFmtId="0" xfId="0" applyAlignment="1" applyBorder="1" applyFont="1">
      <alignment readingOrder="0"/>
    </xf>
    <xf borderId="5" fillId="3" fontId="4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1" fillId="3" fontId="3" numFmtId="0" xfId="0" applyAlignment="1" applyBorder="1" applyFont="1">
      <alignment horizontal="right" readingOrder="0"/>
    </xf>
    <xf borderId="0" fillId="4" fontId="1" numFmtId="0" xfId="0" applyFill="1" applyFont="1"/>
    <xf borderId="0" fillId="4" fontId="2" numFmtId="0" xfId="0" applyAlignment="1" applyFont="1">
      <alignment readingOrder="0"/>
    </xf>
    <xf borderId="0" fillId="4" fontId="3" numFmtId="0" xfId="0" applyAlignment="1" applyFont="1">
      <alignment readingOrder="0"/>
    </xf>
    <xf borderId="6" fillId="2" fontId="2" numFmtId="0" xfId="0" applyAlignment="1" applyBorder="1" applyFont="1">
      <alignment readingOrder="0"/>
    </xf>
    <xf borderId="7" fillId="3" fontId="4" numFmtId="0" xfId="0" applyAlignment="1" applyBorder="1" applyFont="1">
      <alignment readingOrder="0"/>
    </xf>
    <xf borderId="1" fillId="3" fontId="3" numFmtId="164" xfId="0" applyAlignment="1" applyBorder="1" applyFont="1" applyNumberFormat="1">
      <alignment readingOrder="0"/>
    </xf>
    <xf borderId="8" fillId="0" fontId="3" numFmtId="0" xfId="0" applyAlignment="1" applyBorder="1" applyFont="1">
      <alignment readingOrder="0"/>
    </xf>
    <xf borderId="8" fillId="0" fontId="3" numFmtId="0" xfId="0" applyBorder="1" applyFont="1"/>
    <xf borderId="0" fillId="0" fontId="5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" numFmtId="164" xfId="0" applyAlignment="1" applyFont="1" applyNumberFormat="1">
      <alignment horizontal="left"/>
    </xf>
    <xf borderId="0" fillId="0" fontId="1" numFmtId="165" xfId="0" applyAlignment="1" applyFont="1" applyNumberFormat="1">
      <alignment horizontal="left"/>
    </xf>
    <xf borderId="0" fillId="0" fontId="1" numFmtId="0" xfId="0" applyAlignment="1" applyFont="1">
      <alignment horizontal="left"/>
    </xf>
    <xf borderId="1" fillId="0" fontId="3" numFmtId="0" xfId="0" applyBorder="1" applyFont="1"/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1" numFmtId="164" xfId="0" applyAlignment="1" applyBorder="1" applyFont="1" applyNumberFormat="1">
      <alignment horizontal="center"/>
    </xf>
    <xf borderId="1" fillId="4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4" fontId="7" numFmtId="0" xfId="0" applyAlignment="1" applyFont="1">
      <alignment readingOrder="0" vertical="center"/>
    </xf>
    <xf borderId="0" fillId="4" fontId="7" numFmtId="0" xfId="0" applyAlignment="1" applyFont="1">
      <alignment readingOrder="0"/>
    </xf>
    <xf borderId="0" fillId="4" fontId="7" numFmtId="164" xfId="0" applyAlignment="1" applyFont="1" applyNumberFormat="1">
      <alignment horizontal="left" readingOrder="0"/>
    </xf>
    <xf borderId="0" fillId="4" fontId="7" numFmtId="0" xfId="0" applyAlignment="1" applyFont="1">
      <alignment horizontal="left" readingOrder="0"/>
    </xf>
    <xf borderId="0" fillId="4" fontId="7" numFmtId="164" xfId="0" applyAlignment="1" applyFont="1" applyNumberFormat="1">
      <alignment readingOrder="0"/>
    </xf>
    <xf borderId="0" fillId="4" fontId="7" numFmtId="0" xfId="0" applyFont="1"/>
    <xf borderId="0" fillId="4" fontId="8" numFmtId="0" xfId="0" applyAlignment="1" applyFont="1">
      <alignment readingOrder="0" vertical="center"/>
    </xf>
    <xf borderId="0" fillId="4" fontId="8" numFmtId="164" xfId="0" applyAlignment="1" applyFont="1" applyNumberFormat="1">
      <alignment horizontal="left" readingOrder="0" vertical="center"/>
    </xf>
    <xf borderId="0" fillId="4" fontId="8" numFmtId="0" xfId="0" applyAlignment="1" applyFont="1">
      <alignment horizontal="left" readingOrder="0" vertical="center"/>
    </xf>
    <xf borderId="0" fillId="4" fontId="8" numFmtId="164" xfId="0" applyAlignment="1" applyFont="1" applyNumberFormat="1">
      <alignment readingOrder="0" vertical="center"/>
    </xf>
    <xf borderId="0" fillId="4" fontId="8" numFmtId="0" xfId="0" applyAlignment="1" applyFont="1">
      <alignment vertical="center"/>
    </xf>
    <xf borderId="0" fillId="4" fontId="8" numFmtId="0" xfId="0" applyAlignment="1" applyFont="1">
      <alignment horizontal="left" vertical="center"/>
    </xf>
    <xf borderId="0" fillId="0" fontId="8" numFmtId="0" xfId="0" applyAlignment="1" applyFont="1">
      <alignment readingOrder="0" vertical="center"/>
    </xf>
    <xf borderId="0" fillId="5" fontId="8" numFmtId="0" xfId="0" applyAlignment="1" applyFill="1" applyFont="1">
      <alignment readingOrder="0" vertical="center"/>
    </xf>
    <xf borderId="0" fillId="4" fontId="8" numFmtId="164" xfId="0" applyAlignment="1" applyFont="1" applyNumberFormat="1">
      <alignment horizontal="left" vertical="center"/>
    </xf>
    <xf borderId="0" fillId="4" fontId="8" numFmtId="0" xfId="0" applyFont="1"/>
    <xf borderId="0" fillId="4" fontId="8" numFmtId="164" xfId="0" applyAlignment="1" applyFont="1" applyNumberFormat="1">
      <alignment horizontal="left"/>
    </xf>
    <xf borderId="0" fillId="4" fontId="8" numFmtId="0" xfId="0" applyAlignment="1" applyFont="1">
      <alignment horizontal="left"/>
    </xf>
    <xf borderId="0" fillId="3" fontId="3" numFmtId="0" xfId="0" applyAlignment="1" applyFont="1">
      <alignment readingOrder="0"/>
    </xf>
    <xf borderId="0" fillId="3" fontId="3" numFmtId="0" xfId="0" applyAlignment="1" applyFont="1">
      <alignment horizontal="center" readingOrder="0"/>
    </xf>
    <xf borderId="0" fillId="3" fontId="3" numFmtId="0" xfId="0" applyFont="1"/>
    <xf borderId="0" fillId="0" fontId="1" numFmtId="166" xfId="0" applyFont="1" applyNumberFormat="1"/>
    <xf borderId="0" fillId="4" fontId="1" numFmtId="9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4" fontId="1" numFmtId="0" xfId="0" applyAlignment="1" applyFont="1">
      <alignment readingOrder="0"/>
    </xf>
    <xf borderId="0" fillId="4" fontId="1" numFmtId="166" xfId="0" applyFont="1" applyNumberFormat="1"/>
    <xf borderId="0" fillId="4" fontId="1" numFmtId="3" xfId="0" applyAlignment="1" applyFont="1" applyNumberFormat="1">
      <alignment readingOrder="0"/>
    </xf>
    <xf borderId="0" fillId="4" fontId="1" numFmtId="167" xfId="0" applyAlignment="1" applyFont="1" applyNumberFormat="1">
      <alignment readingOrder="0"/>
    </xf>
    <xf borderId="0" fillId="6" fontId="1" numFmtId="0" xfId="0" applyAlignment="1" applyFill="1" applyFont="1">
      <alignment readingOrder="0"/>
    </xf>
    <xf borderId="0" fillId="0" fontId="1" numFmtId="168" xfId="0" applyFont="1" applyNumberFormat="1"/>
    <xf borderId="0" fillId="0" fontId="1" numFmtId="0" xfId="0" applyAlignment="1" applyFont="1">
      <alignment readingOrder="0"/>
    </xf>
    <xf borderId="0" fillId="2" fontId="2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4" fontId="3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4" fontId="1" numFmtId="164" xfId="0" applyAlignment="1" applyBorder="1" applyFont="1" applyNumberFormat="1">
      <alignment horizontal="center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center" readingOrder="0"/>
    </xf>
    <xf borderId="1" fillId="0" fontId="9" numFmtId="0" xfId="0" applyAlignment="1" applyBorder="1" applyFont="1">
      <alignment vertical="bottom"/>
    </xf>
    <xf borderId="9" fillId="0" fontId="9" numFmtId="0" xfId="0" applyAlignment="1" applyBorder="1" applyFont="1">
      <alignment vertical="bottom"/>
    </xf>
    <xf borderId="10" fillId="0" fontId="9" numFmtId="0" xfId="0" applyAlignment="1" applyBorder="1" applyFont="1">
      <alignment horizontal="center" vertical="bottom"/>
    </xf>
    <xf borderId="9" fillId="0" fontId="1" numFmtId="0" xfId="0" applyBorder="1" applyFont="1"/>
    <xf borderId="11" fillId="0" fontId="9" numFmtId="0" xfId="0" applyAlignment="1" applyBorder="1" applyFont="1">
      <alignment horizontal="right" vertical="bottom"/>
    </xf>
    <xf borderId="7" fillId="0" fontId="9" numFmtId="0" xfId="0" applyAlignment="1" applyBorder="1" applyFont="1">
      <alignment readingOrder="0" vertical="bottom"/>
    </xf>
    <xf borderId="7" fillId="0" fontId="9" numFmtId="0" xfId="0" applyAlignment="1" applyBorder="1" applyFont="1">
      <alignment vertical="bottom"/>
    </xf>
    <xf borderId="7" fillId="4" fontId="9" numFmtId="0" xfId="0" applyAlignment="1" applyBorder="1" applyFont="1">
      <alignment readingOrder="0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4" fontId="10" numFmtId="0" xfId="0" applyAlignment="1" applyFont="1">
      <alignment readingOrder="0" vertical="bottom"/>
    </xf>
    <xf borderId="0" fillId="4" fontId="11" numFmtId="0" xfId="0" applyAlignment="1" applyFont="1">
      <alignment readingOrder="0"/>
    </xf>
    <xf borderId="0" fillId="4" fontId="9" numFmtId="0" xfId="0" applyAlignment="1" applyFont="1">
      <alignment vertical="bottom"/>
    </xf>
    <xf borderId="0" fillId="4" fontId="12" numFmtId="0" xfId="0" applyAlignment="1" applyFont="1">
      <alignment vertical="bottom"/>
    </xf>
    <xf borderId="0" fillId="4" fontId="10" numFmtId="0" xfId="0" applyAlignment="1" applyFont="1">
      <alignment horizontal="right" readingOrder="0" vertical="bottom"/>
    </xf>
    <xf borderId="0" fillId="4" fontId="12" numFmtId="0" xfId="0" applyAlignment="1" applyFont="1">
      <alignment horizontal="right" vertical="bottom"/>
    </xf>
    <xf borderId="0" fillId="4" fontId="9" numFmtId="0" xfId="0" applyAlignment="1" applyFont="1">
      <alignment horizontal="right" vertical="bottom"/>
    </xf>
    <xf borderId="0" fillId="3" fontId="13" numFmtId="0" xfId="0" applyAlignment="1" applyFont="1">
      <alignment horizontal="center" readingOrder="0" vertical="center"/>
    </xf>
    <xf borderId="0" fillId="4" fontId="14" numFmtId="0" xfId="0" applyAlignment="1" applyFont="1">
      <alignment vertical="center"/>
    </xf>
    <xf borderId="0" fillId="0" fontId="8" numFmtId="0" xfId="0" applyAlignment="1" applyFont="1">
      <alignment horizontal="center" readingOrder="0" vertical="center"/>
    </xf>
    <xf borderId="0" fillId="0" fontId="15" numFmtId="0" xfId="0" applyAlignment="1" applyFont="1">
      <alignment vertical="center"/>
    </xf>
    <xf borderId="0" fillId="0" fontId="8" numFmtId="164" xfId="0" applyAlignment="1" applyFont="1" applyNumberFormat="1">
      <alignment horizontal="center" readingOrder="0" vertical="center"/>
    </xf>
    <xf borderId="0" fillId="0" fontId="8" numFmtId="0" xfId="0" applyAlignment="1" applyFont="1">
      <alignment horizontal="center" vertical="center"/>
    </xf>
    <xf borderId="0" fillId="4" fontId="16" numFmtId="0" xfId="0" applyAlignment="1" applyFont="1">
      <alignment horizontal="center" readingOrder="0" vertical="center"/>
    </xf>
    <xf borderId="0" fillId="0" fontId="17" numFmtId="0" xfId="0" applyAlignment="1" applyFont="1">
      <alignment horizontal="left" vertical="center"/>
    </xf>
    <xf borderId="0" fillId="7" fontId="18" numFmtId="0" xfId="0" applyAlignment="1" applyFill="1" applyFont="1">
      <alignment horizontal="center" readingOrder="0" vertical="center"/>
    </xf>
    <xf borderId="0" fillId="3" fontId="13" numFmtId="0" xfId="0" applyAlignment="1" applyFont="1">
      <alignment horizontal="left" readingOrder="0" vertical="center"/>
    </xf>
    <xf borderId="0" fillId="4" fontId="8" numFmtId="0" xfId="0" applyAlignment="1" applyFont="1">
      <alignment horizontal="center" readingOrder="0" vertical="center"/>
    </xf>
    <xf borderId="0" fillId="0" fontId="15" numFmtId="0" xfId="0" applyAlignment="1" applyFont="1">
      <alignment readingOrder="0" vertical="center"/>
    </xf>
    <xf borderId="0" fillId="2" fontId="14" numFmtId="0" xfId="0" applyAlignment="1" applyFont="1">
      <alignment horizontal="center" readingOrder="0" vertical="center"/>
    </xf>
    <xf borderId="0" fillId="3" fontId="7" numFmtId="164" xfId="0" applyAlignment="1" applyFont="1" applyNumberFormat="1">
      <alignment horizontal="center" vertical="center"/>
    </xf>
    <xf borderId="0" fillId="5" fontId="8" numFmtId="0" xfId="0" applyAlignment="1" applyFont="1">
      <alignment horizontal="center" readingOrder="0" vertical="center"/>
    </xf>
    <xf borderId="0" fillId="4" fontId="8" numFmtId="0" xfId="0" applyAlignment="1" applyFont="1">
      <alignment horizontal="center" vertical="center"/>
    </xf>
    <xf borderId="0" fillId="3" fontId="7" numFmtId="0" xfId="0" applyAlignment="1" applyFont="1">
      <alignment horizontal="center" readingOrder="0" vertical="center"/>
    </xf>
    <xf borderId="0" fillId="3" fontId="13" numFmtId="0" xfId="0" applyAlignment="1" applyFont="1">
      <alignment readingOrder="0" vertical="center"/>
    </xf>
    <xf borderId="0" fillId="0" fontId="7" numFmtId="164" xfId="0" applyAlignment="1" applyFont="1" applyNumberFormat="1">
      <alignment horizontal="center" vertical="center"/>
    </xf>
    <xf borderId="0" fillId="3" fontId="13" numFmtId="164" xfId="0" applyAlignment="1" applyFont="1" applyNumberFormat="1">
      <alignment horizontal="center" readingOrder="0" vertical="center"/>
    </xf>
    <xf borderId="0" fillId="4" fontId="8" numFmtId="164" xfId="0" applyAlignment="1" applyFont="1" applyNumberFormat="1">
      <alignment horizontal="center" readingOrder="0" vertical="center"/>
    </xf>
    <xf borderId="0" fillId="0" fontId="8" numFmtId="164" xfId="0" applyAlignment="1" applyFont="1" applyNumberFormat="1">
      <alignment horizontal="center" vertical="center"/>
    </xf>
    <xf borderId="0" fillId="0" fontId="8" numFmtId="0" xfId="0" applyAlignment="1" applyFont="1">
      <alignment horizontal="left" readingOrder="0" vertical="center"/>
    </xf>
    <xf borderId="0" fillId="4" fontId="8" numFmtId="164" xfId="0" applyAlignment="1" applyFont="1" applyNumberFormat="1">
      <alignment horizontal="center" vertical="center"/>
    </xf>
    <xf borderId="0" fillId="0" fontId="8" numFmtId="0" xfId="0" applyAlignment="1" applyFont="1">
      <alignment horizontal="left" vertical="center"/>
    </xf>
    <xf borderId="0" fillId="0" fontId="15" numFmtId="0" xfId="0" applyFont="1"/>
    <xf borderId="0" fillId="0" fontId="15" numFmtId="0" xfId="0" applyAlignment="1" applyFont="1">
      <alignment readingOrder="0"/>
    </xf>
    <xf borderId="0" fillId="5" fontId="8" numFmtId="0" xfId="0" applyAlignment="1" applyFont="1">
      <alignment horizontal="left" readingOrder="0" vertical="center"/>
    </xf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>
        <color rgb="FF000000"/>
      </font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CC0000"/>
      </font>
      <fill>
        <patternFill patternType="solid">
          <fgColor rgb="FFEFEFEF"/>
          <bgColor rgb="FFEFEFE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7" max="7" width="4.63"/>
  </cols>
  <sheetData>
    <row r="1">
      <c r="A1" s="1" t="s">
        <v>0</v>
      </c>
    </row>
    <row r="2">
      <c r="B2" s="2" t="s">
        <v>1</v>
      </c>
      <c r="C2" s="3">
        <f>VLOOKUP(C8,G2:H8,2,FALSE)</f>
        <v>2023</v>
      </c>
      <c r="G2" s="4">
        <v>1.0</v>
      </c>
      <c r="H2" s="5">
        <v>2022.0</v>
      </c>
    </row>
    <row r="3">
      <c r="G3" s="6">
        <v>2.0</v>
      </c>
      <c r="H3" s="7">
        <v>2023.0</v>
      </c>
    </row>
    <row r="4">
      <c r="B4" s="2" t="s">
        <v>2</v>
      </c>
      <c r="C4" s="3">
        <f>VLOOKUP(C8,G10:H16,2,FALSE)</f>
        <v>69</v>
      </c>
      <c r="G4" s="6">
        <v>3.0</v>
      </c>
      <c r="H4" s="7">
        <v>2024.0</v>
      </c>
    </row>
    <row r="5">
      <c r="G5" s="6">
        <v>4.0</v>
      </c>
      <c r="H5" s="7">
        <v>2025.0</v>
      </c>
    </row>
    <row r="6">
      <c r="B6" s="8" t="s">
        <v>3</v>
      </c>
      <c r="C6" s="9">
        <f>iferror(VLOOKUP(C8+1,G10:H16,2,FALSE),"N/A")</f>
        <v>61</v>
      </c>
      <c r="G6" s="6">
        <v>5.0</v>
      </c>
      <c r="H6" s="7">
        <v>2026.0</v>
      </c>
    </row>
    <row r="7">
      <c r="A7" s="10"/>
      <c r="B7" s="11"/>
      <c r="C7" s="12"/>
      <c r="D7" s="10"/>
      <c r="E7" s="10"/>
      <c r="F7" s="10"/>
      <c r="G7" s="6">
        <v>6.0</v>
      </c>
      <c r="H7" s="7">
        <v>2027.0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>
      <c r="B8" s="2" t="s">
        <v>4</v>
      </c>
      <c r="C8" s="3">
        <v>2.0</v>
      </c>
      <c r="G8" s="13">
        <v>7.0</v>
      </c>
      <c r="H8" s="14">
        <v>2028.0</v>
      </c>
    </row>
    <row r="9">
      <c r="B9" s="1"/>
    </row>
    <row r="10">
      <c r="B10" s="1" t="s">
        <v>5</v>
      </c>
      <c r="G10" s="4">
        <v>1.0</v>
      </c>
      <c r="H10" s="5">
        <v>76.0</v>
      </c>
    </row>
    <row r="11">
      <c r="B11" s="1" t="s">
        <v>6</v>
      </c>
      <c r="G11" s="6">
        <v>2.0</v>
      </c>
      <c r="H11" s="7">
        <v>69.0</v>
      </c>
    </row>
    <row r="12">
      <c r="B12" s="1" t="s">
        <v>7</v>
      </c>
      <c r="G12" s="6">
        <v>3.0</v>
      </c>
      <c r="H12" s="7">
        <v>61.0</v>
      </c>
    </row>
    <row r="13">
      <c r="G13" s="6">
        <v>4.0</v>
      </c>
      <c r="H13" s="7">
        <v>55.0</v>
      </c>
    </row>
    <row r="14">
      <c r="G14" s="6">
        <v>5.0</v>
      </c>
      <c r="H14" s="7">
        <v>46.0</v>
      </c>
    </row>
    <row r="15">
      <c r="B15" s="2" t="s">
        <v>8</v>
      </c>
      <c r="C15" s="15">
        <v>325.0</v>
      </c>
      <c r="G15" s="6">
        <v>6.0</v>
      </c>
      <c r="H15" s="7">
        <v>35.0</v>
      </c>
    </row>
    <row r="16">
      <c r="G16" s="13">
        <v>7.0</v>
      </c>
      <c r="H16" s="14">
        <v>25.0</v>
      </c>
    </row>
  </sheetData>
  <conditionalFormatting sqref="D5">
    <cfRule type="notContainsBlanks" dxfId="0" priority="1">
      <formula>LEN(TRIM(D5))&gt;0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5"/>
    <col customWidth="1" min="2" max="2" width="16.75"/>
    <col customWidth="1" min="3" max="3" width="19.5"/>
    <col customWidth="1" min="4" max="4" width="11.5"/>
    <col customWidth="1" min="5" max="5" width="16.5"/>
    <col customWidth="1" min="6" max="6" width="5.38"/>
  </cols>
  <sheetData>
    <row r="1">
      <c r="A1" s="16" t="s">
        <v>9</v>
      </c>
      <c r="B1" s="16" t="s">
        <v>10</v>
      </c>
      <c r="C1" s="16" t="s">
        <v>11</v>
      </c>
      <c r="D1" s="16" t="s">
        <v>12</v>
      </c>
      <c r="E1" s="16" t="s">
        <v>13</v>
      </c>
      <c r="F1" s="16" t="s">
        <v>14</v>
      </c>
      <c r="G1" s="16" t="s">
        <v>15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</row>
    <row r="2">
      <c r="A2" s="1">
        <v>1.0</v>
      </c>
      <c r="B2" s="18" t="s">
        <v>16</v>
      </c>
      <c r="C2" s="1" t="s">
        <v>17</v>
      </c>
      <c r="D2" t="str">
        <f>if(C2="","",iferror(if(VLOOKUP(C2,Players,4,false)&gt;0,"NO","YES"),"CHECK"))</f>
        <v>NO</v>
      </c>
      <c r="E2" s="1" t="s">
        <v>18</v>
      </c>
      <c r="F2" s="1" t="s">
        <v>19</v>
      </c>
      <c r="G2" s="19">
        <v>7.0</v>
      </c>
    </row>
    <row r="3">
      <c r="A3" s="1">
        <v>2.0</v>
      </c>
      <c r="B3" s="18" t="s">
        <v>20</v>
      </c>
      <c r="C3" s="1" t="s">
        <v>21</v>
      </c>
      <c r="D3" t="str">
        <f>if(C3="","",iferror(if(VLOOKUP(C3,Players,4,false)&gt;0,"NO","YES"),"CHECK"))</f>
        <v>NO</v>
      </c>
      <c r="E3" s="1" t="s">
        <v>22</v>
      </c>
      <c r="F3" s="1" t="s">
        <v>23</v>
      </c>
      <c r="G3" s="19">
        <v>51.0</v>
      </c>
    </row>
    <row r="4">
      <c r="A4" s="1">
        <v>3.0</v>
      </c>
      <c r="B4" s="18" t="s">
        <v>24</v>
      </c>
      <c r="C4" s="1" t="s">
        <v>25</v>
      </c>
      <c r="D4" t="str">
        <f>if(C4="","",iferror(if(VLOOKUP(C4,Players,4,false)&gt;0,"NO","YES"),"CHECK"))</f>
        <v>NO</v>
      </c>
      <c r="E4" s="1" t="s">
        <v>22</v>
      </c>
      <c r="F4" s="1" t="s">
        <v>26</v>
      </c>
      <c r="G4" s="19">
        <v>17.0</v>
      </c>
    </row>
    <row r="5">
      <c r="A5" s="1">
        <v>4.0</v>
      </c>
      <c r="B5" s="18" t="s">
        <v>27</v>
      </c>
      <c r="C5" s="1" t="s">
        <v>28</v>
      </c>
      <c r="D5" t="str">
        <f>if(C5="","",iferror(if(VLOOKUP(C5,Players,4,false)&gt;0,"NO","YES"),"CHECK"))</f>
        <v>YES</v>
      </c>
      <c r="E5" s="1" t="s">
        <v>18</v>
      </c>
      <c r="F5" s="1" t="s">
        <v>29</v>
      </c>
      <c r="G5" s="19">
        <v>20.0</v>
      </c>
    </row>
    <row r="6">
      <c r="A6" s="1">
        <v>5.0</v>
      </c>
      <c r="B6" s="18" t="s">
        <v>30</v>
      </c>
      <c r="C6" s="1" t="s">
        <v>31</v>
      </c>
      <c r="D6" t="str">
        <f>if(C6="","",iferror(if(VLOOKUP(C6,Players,4,false)&gt;0,"NO","YES"),"CHECK"))</f>
        <v>YES</v>
      </c>
      <c r="E6" s="1" t="s">
        <v>27</v>
      </c>
      <c r="F6" s="1" t="s">
        <v>26</v>
      </c>
      <c r="G6" s="19">
        <v>15.0</v>
      </c>
    </row>
    <row r="7">
      <c r="A7" s="1">
        <v>6.0</v>
      </c>
      <c r="B7" s="18" t="s">
        <v>32</v>
      </c>
      <c r="C7" s="1" t="s">
        <v>33</v>
      </c>
      <c r="D7" t="str">
        <f>if(C7="","",iferror(if(VLOOKUP(C7,Players,4,false)&gt;0,"NO","YES"),"CHECK"))</f>
        <v>NO</v>
      </c>
      <c r="E7" s="1" t="s">
        <v>27</v>
      </c>
      <c r="F7" s="1" t="s">
        <v>23</v>
      </c>
      <c r="G7" s="19">
        <v>3.0</v>
      </c>
    </row>
    <row r="8">
      <c r="A8" s="1">
        <v>7.0</v>
      </c>
      <c r="B8" s="18" t="s">
        <v>34</v>
      </c>
      <c r="C8" s="1" t="s">
        <v>35</v>
      </c>
      <c r="D8" t="str">
        <f>if(C8="","",iferror(if(VLOOKUP(C8,Players,4,false)&gt;0,"NO","YES"),"CHECK"))</f>
        <v>NO</v>
      </c>
      <c r="E8" s="1" t="s">
        <v>32</v>
      </c>
      <c r="F8" s="1" t="s">
        <v>26</v>
      </c>
      <c r="G8" s="19">
        <v>4.0</v>
      </c>
    </row>
    <row r="9">
      <c r="A9" s="1">
        <v>8.0</v>
      </c>
      <c r="B9" s="18" t="s">
        <v>18</v>
      </c>
      <c r="C9" s="1" t="s">
        <v>36</v>
      </c>
      <c r="D9" t="str">
        <f>if(C9="","",iferror(if(VLOOKUP(C9,Players,4,false)&gt;0,"NO","YES"),"CHECK"))</f>
        <v>NO</v>
      </c>
      <c r="E9" s="1" t="s">
        <v>27</v>
      </c>
      <c r="F9" s="1" t="s">
        <v>23</v>
      </c>
      <c r="G9" s="19">
        <v>11.0</v>
      </c>
    </row>
    <row r="10">
      <c r="A10" s="1">
        <v>9.0</v>
      </c>
      <c r="B10" s="18" t="s">
        <v>37</v>
      </c>
      <c r="C10" s="1" t="s">
        <v>38</v>
      </c>
      <c r="D10" t="str">
        <f>if(C10="","",iferror(if(VLOOKUP(C10,Players,4,false)&gt;0,"NO","YES"),"CHECK"))</f>
        <v>YES</v>
      </c>
      <c r="E10" s="1" t="s">
        <v>16</v>
      </c>
      <c r="F10" s="1" t="s">
        <v>23</v>
      </c>
      <c r="G10" s="19">
        <v>8.0</v>
      </c>
    </row>
    <row r="11">
      <c r="A11" s="1">
        <v>10.0</v>
      </c>
      <c r="B11" s="18" t="s">
        <v>22</v>
      </c>
      <c r="C11" s="1" t="s">
        <v>39</v>
      </c>
      <c r="D11" t="str">
        <f>if(C11="","",iferror(if(VLOOKUP(C11,Players,4,false)&gt;0,"NO","YES"),"CHECK"))</f>
        <v>NO</v>
      </c>
      <c r="E11" s="1" t="s">
        <v>24</v>
      </c>
      <c r="F11" s="1" t="s">
        <v>26</v>
      </c>
      <c r="G11" s="19">
        <v>17.0</v>
      </c>
    </row>
    <row r="12">
      <c r="A12" s="1">
        <v>11.0</v>
      </c>
      <c r="B12" s="18" t="s">
        <v>40</v>
      </c>
      <c r="C12" s="1" t="s">
        <v>41</v>
      </c>
      <c r="D12" t="str">
        <f>if(C12="","",iferror(if(VLOOKUP(C12,Players,4,false)&gt;0,"NO","YES"),"CHECK"))</f>
        <v>NO</v>
      </c>
      <c r="E12" s="1" t="s">
        <v>32</v>
      </c>
      <c r="F12" s="1" t="s">
        <v>29</v>
      </c>
      <c r="G12" s="19">
        <v>4.0</v>
      </c>
    </row>
    <row r="13">
      <c r="A13" s="1">
        <v>12.0</v>
      </c>
      <c r="B13" s="18" t="s">
        <v>42</v>
      </c>
      <c r="C13" s="1" t="s">
        <v>43</v>
      </c>
      <c r="D13" t="str">
        <f>if(C13="","",iferror(if(VLOOKUP(C13,Players,4,false)&gt;0,"NO","YES"),"CHECK"))</f>
        <v>NO</v>
      </c>
      <c r="E13" s="1" t="s">
        <v>18</v>
      </c>
      <c r="F13" s="1" t="s">
        <v>26</v>
      </c>
      <c r="G13" s="19">
        <v>11.0</v>
      </c>
    </row>
    <row r="14">
      <c r="A14" s="1">
        <v>13.0</v>
      </c>
      <c r="B14" s="18" t="s">
        <v>16</v>
      </c>
      <c r="C14" s="1" t="s">
        <v>44</v>
      </c>
      <c r="D14" t="str">
        <f>if(C14="","",iferror(if(VLOOKUP(C14,Players,4,false)&gt;0,"NO","YES"),"CHECK"))</f>
        <v>NO</v>
      </c>
      <c r="E14" s="1" t="s">
        <v>27</v>
      </c>
      <c r="F14" s="1" t="s">
        <v>23</v>
      </c>
      <c r="G14" s="19">
        <v>4.0</v>
      </c>
    </row>
    <row r="15">
      <c r="A15" s="1">
        <v>14.0</v>
      </c>
      <c r="B15" s="18" t="s">
        <v>20</v>
      </c>
      <c r="C15" s="1" t="s">
        <v>45</v>
      </c>
      <c r="D15" t="str">
        <f>if(C15="","",iferror(if(VLOOKUP(C15,Players,4,false)&gt;0,"NO","YES"),"CHECK"))</f>
        <v>NO</v>
      </c>
      <c r="E15" s="1" t="s">
        <v>37</v>
      </c>
      <c r="F15" s="1" t="s">
        <v>19</v>
      </c>
      <c r="G15" s="19">
        <v>8.0</v>
      </c>
    </row>
    <row r="16">
      <c r="A16" s="1">
        <v>15.0</v>
      </c>
      <c r="B16" s="18" t="s">
        <v>24</v>
      </c>
      <c r="C16" s="1" t="s">
        <v>46</v>
      </c>
      <c r="D16" t="str">
        <f>if(C16="","",iferror(if(VLOOKUP(C16,Players,4,false)&gt;0,"NO","YES"),"CHECK"))</f>
        <v>NO</v>
      </c>
      <c r="E16" s="1" t="s">
        <v>27</v>
      </c>
      <c r="F16" s="1" t="s">
        <v>26</v>
      </c>
      <c r="G16" s="19">
        <v>13.0</v>
      </c>
    </row>
    <row r="17">
      <c r="A17" s="1">
        <v>16.0</v>
      </c>
      <c r="B17" s="18" t="s">
        <v>27</v>
      </c>
      <c r="C17" s="1" t="s">
        <v>47</v>
      </c>
      <c r="D17" t="str">
        <f>if(C17="","",iferror(if(VLOOKUP(C17,Players,4,false)&gt;0,"NO","YES"),"CHECK"))</f>
        <v>NO</v>
      </c>
      <c r="E17" s="1" t="s">
        <v>20</v>
      </c>
      <c r="F17" s="1" t="s">
        <v>19</v>
      </c>
      <c r="G17" s="19">
        <v>3.0</v>
      </c>
    </row>
    <row r="18">
      <c r="A18" s="1">
        <v>17.0</v>
      </c>
      <c r="B18" s="18" t="s">
        <v>30</v>
      </c>
      <c r="C18" s="1" t="s">
        <v>48</v>
      </c>
      <c r="D18" t="str">
        <f>if(C18="","",iferror(if(VLOOKUP(C18,Players,4,false)&gt;0,"NO","YES"),"CHECK"))</f>
        <v>NO</v>
      </c>
      <c r="E18" s="1" t="s">
        <v>18</v>
      </c>
      <c r="F18" s="1" t="s">
        <v>26</v>
      </c>
      <c r="G18" s="19">
        <v>8.0</v>
      </c>
    </row>
    <row r="19">
      <c r="A19" s="1">
        <v>18.0</v>
      </c>
      <c r="B19" s="18" t="s">
        <v>32</v>
      </c>
      <c r="C19" s="1" t="s">
        <v>49</v>
      </c>
      <c r="D19" t="str">
        <f>if(C19="","",iferror(if(VLOOKUP(C19,Players,4,false)&gt;0,"NO","YES"),"CHECK"))</f>
        <v>NO</v>
      </c>
      <c r="E19" s="1" t="s">
        <v>16</v>
      </c>
      <c r="F19" s="1" t="s">
        <v>19</v>
      </c>
      <c r="G19" s="19">
        <v>2.0</v>
      </c>
    </row>
    <row r="20">
      <c r="A20" s="1">
        <v>19.0</v>
      </c>
      <c r="B20" s="18" t="s">
        <v>34</v>
      </c>
      <c r="C20" s="1" t="s">
        <v>50</v>
      </c>
      <c r="D20" t="str">
        <f>if(C20="","",iferror(if(VLOOKUP(C20,Players,4,false)&gt;0,"NO","YES"),"CHECK"))</f>
        <v>NO</v>
      </c>
      <c r="E20" s="1" t="s">
        <v>20</v>
      </c>
      <c r="F20" s="1" t="s">
        <v>23</v>
      </c>
      <c r="G20" s="19">
        <v>4.0</v>
      </c>
    </row>
    <row r="21">
      <c r="A21" s="1">
        <v>20.0</v>
      </c>
      <c r="B21" s="18" t="s">
        <v>18</v>
      </c>
      <c r="C21" s="1" t="s">
        <v>51</v>
      </c>
      <c r="D21" t="str">
        <f>if(C21="","",iferror(if(VLOOKUP(C21,Players,4,false)&gt;0,"NO","YES"),"CHECK"))</f>
        <v>CHECK</v>
      </c>
      <c r="G21" s="19"/>
    </row>
    <row r="22">
      <c r="A22" s="1">
        <v>21.0</v>
      </c>
      <c r="B22" s="18" t="s">
        <v>37</v>
      </c>
      <c r="C22" s="1" t="s">
        <v>52</v>
      </c>
      <c r="D22" t="str">
        <f>if(C22="","",iferror(if(VLOOKUP(C22,Players,4,false)&gt;0,"NO","YES"),"CHECK"))</f>
        <v>YES</v>
      </c>
      <c r="E22" s="1" t="s">
        <v>37</v>
      </c>
      <c r="F22" s="1" t="s">
        <v>23</v>
      </c>
      <c r="G22" s="19">
        <v>4.0</v>
      </c>
    </row>
    <row r="23">
      <c r="A23" s="1">
        <v>22.0</v>
      </c>
      <c r="B23" s="18" t="s">
        <v>22</v>
      </c>
      <c r="C23" s="1" t="s">
        <v>53</v>
      </c>
      <c r="D23" t="str">
        <f>if(C23="","",iferror(if(VLOOKUP(C23,Players,4,false)&gt;0,"NO","YES"),"CHECK"))</f>
        <v>NO</v>
      </c>
      <c r="E23" s="1" t="s">
        <v>27</v>
      </c>
      <c r="F23" s="1" t="s">
        <v>26</v>
      </c>
      <c r="G23" s="19">
        <v>8.0</v>
      </c>
    </row>
    <row r="24">
      <c r="A24" s="1">
        <v>23.0</v>
      </c>
      <c r="B24" s="18" t="s">
        <v>40</v>
      </c>
      <c r="C24" s="1" t="s">
        <v>54</v>
      </c>
      <c r="D24" t="str">
        <f>if(C24="","",iferror(if(VLOOKUP(C24,Players,4,false)&gt;0,"NO","YES"),"CHECK"))</f>
        <v>CHECK</v>
      </c>
      <c r="E24" s="1" t="s">
        <v>40</v>
      </c>
      <c r="F24" s="1" t="s">
        <v>26</v>
      </c>
      <c r="G24" s="19">
        <v>1.0</v>
      </c>
    </row>
    <row r="25">
      <c r="A25" s="1">
        <v>24.0</v>
      </c>
      <c r="B25" s="18" t="s">
        <v>42</v>
      </c>
      <c r="C25" s="1" t="s">
        <v>55</v>
      </c>
      <c r="D25" t="str">
        <f>if(C25="","",iferror(if(VLOOKUP(C25,Players,4,false)&gt;0,"NO","YES"),"CHECK"))</f>
        <v>YES</v>
      </c>
      <c r="E25" s="1" t="s">
        <v>24</v>
      </c>
      <c r="F25" s="1" t="s">
        <v>29</v>
      </c>
      <c r="G25" s="19">
        <v>4.0</v>
      </c>
    </row>
    <row r="26">
      <c r="A26" s="1">
        <v>25.0</v>
      </c>
      <c r="B26" s="18" t="s">
        <v>16</v>
      </c>
      <c r="C26" s="1" t="s">
        <v>56</v>
      </c>
      <c r="D26" t="str">
        <f>if(C26="","",iferror(if(VLOOKUP(C26,Players,4,false)&gt;0,"NO","YES"),"CHECK"))</f>
        <v>YES</v>
      </c>
      <c r="E26" s="1" t="s">
        <v>16</v>
      </c>
      <c r="F26" s="1" t="s">
        <v>23</v>
      </c>
      <c r="G26" s="19">
        <v>1.0</v>
      </c>
    </row>
    <row r="27">
      <c r="A27" s="1">
        <v>26.0</v>
      </c>
      <c r="B27" s="18" t="s">
        <v>20</v>
      </c>
      <c r="C27" s="1" t="s">
        <v>57</v>
      </c>
      <c r="D27" t="str">
        <f>if(C27="","",iferror(if(VLOOKUP(C27,Players,4,false)&gt;0,"NO","YES"),"CHECK"))</f>
        <v>NO</v>
      </c>
      <c r="E27" s="1" t="s">
        <v>37</v>
      </c>
      <c r="F27" s="1" t="s">
        <v>26</v>
      </c>
      <c r="G27" s="19">
        <v>2.0</v>
      </c>
    </row>
    <row r="28">
      <c r="A28" s="1">
        <v>27.0</v>
      </c>
      <c r="B28" s="18" t="s">
        <v>24</v>
      </c>
      <c r="C28" s="1" t="s">
        <v>58</v>
      </c>
      <c r="D28" t="str">
        <f>if(C28="","",iferror(if(VLOOKUP(C28,Players,4,false)&gt;0,"NO","YES"),"CHECK"))</f>
        <v>NO</v>
      </c>
      <c r="E28" s="1" t="s">
        <v>24</v>
      </c>
      <c r="F28" s="1" t="s">
        <v>29</v>
      </c>
      <c r="G28" s="19">
        <v>1.0</v>
      </c>
    </row>
    <row r="29">
      <c r="A29" s="1">
        <v>28.0</v>
      </c>
      <c r="B29" s="18" t="s">
        <v>27</v>
      </c>
      <c r="C29" s="1" t="s">
        <v>59</v>
      </c>
      <c r="D29" t="str">
        <f>if(C29="","",iferror(if(VLOOKUP(C29,Players,4,false)&gt;0,"NO","YES"),"CHECK"))</f>
        <v>YES</v>
      </c>
      <c r="E29" s="1" t="s">
        <v>22</v>
      </c>
      <c r="F29" s="1" t="s">
        <v>23</v>
      </c>
      <c r="G29" s="19">
        <v>2.0</v>
      </c>
    </row>
    <row r="30">
      <c r="A30" s="1">
        <v>29.0</v>
      </c>
      <c r="B30" s="18" t="s">
        <v>30</v>
      </c>
      <c r="C30" s="1" t="s">
        <v>60</v>
      </c>
      <c r="D30" t="str">
        <f>if(C30="","",iferror(if(VLOOKUP(C30,Players,4,false)&gt;0,"NO","YES"),"CHECK"))</f>
        <v>YES</v>
      </c>
      <c r="E30" s="1" t="s">
        <v>30</v>
      </c>
      <c r="F30" s="1" t="s">
        <v>23</v>
      </c>
      <c r="G30" s="19">
        <v>1.0</v>
      </c>
    </row>
    <row r="31">
      <c r="A31" s="1">
        <v>30.0</v>
      </c>
      <c r="B31" s="18" t="s">
        <v>32</v>
      </c>
      <c r="C31" s="1" t="s">
        <v>61</v>
      </c>
      <c r="D31" t="str">
        <f>if(C31="","",iferror(if(VLOOKUP(C31,Players,4,false)&gt;0,"NO","YES"),"CHECK"))</f>
        <v>YES</v>
      </c>
      <c r="E31" s="1" t="s">
        <v>32</v>
      </c>
      <c r="F31" s="1" t="s">
        <v>26</v>
      </c>
      <c r="G31" s="19">
        <v>1.0</v>
      </c>
    </row>
    <row r="32">
      <c r="A32" s="1">
        <v>31.0</v>
      </c>
      <c r="B32" s="18" t="s">
        <v>34</v>
      </c>
      <c r="C32" s="1" t="s">
        <v>62</v>
      </c>
      <c r="D32" t="str">
        <f>if(C32="","",iferror(if(VLOOKUP(C32,Players,4,false)&gt;0,"NO","YES"),"CHECK"))</f>
        <v>YES</v>
      </c>
      <c r="E32" s="1" t="s">
        <v>34</v>
      </c>
      <c r="F32" s="1" t="s">
        <v>23</v>
      </c>
      <c r="G32" s="19">
        <v>1.0</v>
      </c>
    </row>
    <row r="33">
      <c r="A33" s="1">
        <v>33.0</v>
      </c>
      <c r="B33" s="18" t="s">
        <v>37</v>
      </c>
      <c r="C33" s="1" t="s">
        <v>63</v>
      </c>
      <c r="D33" t="str">
        <f>if(C33="","",iferror(if(VLOOKUP(C33,Players,4,false)&gt;0,"NO","YES"),"CHECK"))</f>
        <v>YES</v>
      </c>
      <c r="E33" s="1" t="s">
        <v>37</v>
      </c>
      <c r="F33" s="1" t="s">
        <v>26</v>
      </c>
      <c r="G33" s="19">
        <v>1.0</v>
      </c>
    </row>
    <row r="34">
      <c r="A34" s="1">
        <v>34.0</v>
      </c>
      <c r="B34" s="18" t="s">
        <v>22</v>
      </c>
      <c r="C34" s="1" t="s">
        <v>64</v>
      </c>
      <c r="D34" t="str">
        <f>if(C34="","",iferror(if(VLOOKUP(C34,Players,4,false)&gt;0,"NO","YES"),"CHECK"))</f>
        <v>NO</v>
      </c>
      <c r="E34" s="1" t="s">
        <v>22</v>
      </c>
      <c r="F34" s="1" t="s">
        <v>23</v>
      </c>
      <c r="G34" s="19">
        <v>1.0</v>
      </c>
    </row>
    <row r="35">
      <c r="A35" s="1">
        <v>36.0</v>
      </c>
      <c r="B35" s="18" t="s">
        <v>42</v>
      </c>
      <c r="C35" s="1" t="s">
        <v>65</v>
      </c>
      <c r="D35" t="str">
        <f>if(C35="","",iferror(if(VLOOKUP(C35,Players,4,false)&gt;0,"NO","YES"),"CHECK"))</f>
        <v>NO</v>
      </c>
      <c r="E35" s="1" t="s">
        <v>27</v>
      </c>
      <c r="F35" s="1" t="s">
        <v>29</v>
      </c>
      <c r="G35" s="19">
        <v>2.0</v>
      </c>
    </row>
    <row r="36">
      <c r="A36" s="1">
        <v>37.0</v>
      </c>
      <c r="B36" s="18" t="s">
        <v>16</v>
      </c>
      <c r="C36" s="1" t="s">
        <v>66</v>
      </c>
      <c r="D36" t="str">
        <f>if(C36="","",iferror(if(VLOOKUP(C36,Players,4,false)&gt;0,"NO","YES"),"CHECK"))</f>
        <v>YES</v>
      </c>
      <c r="E36" s="1" t="s">
        <v>16</v>
      </c>
      <c r="F36" s="1" t="s">
        <v>19</v>
      </c>
      <c r="G36" s="19">
        <v>1.0</v>
      </c>
    </row>
    <row r="37">
      <c r="A37" s="1">
        <v>38.0</v>
      </c>
      <c r="B37" s="18" t="s">
        <v>20</v>
      </c>
      <c r="C37" s="1" t="s">
        <v>67</v>
      </c>
      <c r="D37" t="str">
        <f>if(C37="","",iferror(if(VLOOKUP(C37,Players,4,false)&gt;0,"NO","YES"),"CHECK"))</f>
        <v>NO</v>
      </c>
      <c r="E37" s="1" t="s">
        <v>20</v>
      </c>
      <c r="F37" s="1" t="s">
        <v>26</v>
      </c>
      <c r="G37" s="19">
        <v>1.0</v>
      </c>
    </row>
    <row r="38">
      <c r="A38" s="1">
        <v>39.0</v>
      </c>
      <c r="B38" s="18" t="s">
        <v>24</v>
      </c>
      <c r="C38" s="1" t="s">
        <v>68</v>
      </c>
      <c r="D38" t="str">
        <f>if(C38="","",iferror(if(VLOOKUP(C38,Players,4,false)&gt;0,"NO","YES"),"CHECK"))</f>
        <v>YES</v>
      </c>
      <c r="E38" s="1" t="s">
        <v>27</v>
      </c>
      <c r="F38" s="1" t="s">
        <v>26</v>
      </c>
      <c r="G38" s="19">
        <v>2.0</v>
      </c>
    </row>
    <row r="39">
      <c r="A39" s="1">
        <v>40.0</v>
      </c>
      <c r="B39" s="18" t="s">
        <v>27</v>
      </c>
      <c r="C39" s="1" t="s">
        <v>69</v>
      </c>
      <c r="D39" t="str">
        <f>if(C39="","",iferror(if(VLOOKUP(C39,Players,4,false)&gt;0,"NO","YES"),"CHECK"))</f>
        <v>YES</v>
      </c>
      <c r="E39" s="1" t="s">
        <v>34</v>
      </c>
      <c r="F39" s="1" t="s">
        <v>23</v>
      </c>
      <c r="G39" s="19">
        <v>3.0</v>
      </c>
    </row>
    <row r="40">
      <c r="A40" s="1">
        <v>41.0</v>
      </c>
      <c r="B40" s="18" t="s">
        <v>30</v>
      </c>
      <c r="C40" s="1" t="s">
        <v>70</v>
      </c>
      <c r="D40" t="str">
        <f>if(C40="","",iferror(if(VLOOKUP(C40,Players,4,false)&gt;0,"NO","YES"),"CHECK"))</f>
        <v>NO</v>
      </c>
      <c r="E40" s="1" t="s">
        <v>37</v>
      </c>
      <c r="F40" s="1" t="s">
        <v>29</v>
      </c>
      <c r="G40" s="19">
        <v>2.0</v>
      </c>
    </row>
    <row r="41">
      <c r="A41" s="1">
        <v>42.0</v>
      </c>
      <c r="B41" s="18" t="s">
        <v>32</v>
      </c>
      <c r="C41" s="1" t="s">
        <v>71</v>
      </c>
      <c r="D41" t="str">
        <f>if(C41="","",iferror(if(VLOOKUP(C41,Players,4,false)&gt;0,"NO","YES"),"CHECK"))</f>
        <v>NO</v>
      </c>
      <c r="E41" s="1" t="s">
        <v>32</v>
      </c>
      <c r="F41" s="1" t="s">
        <v>26</v>
      </c>
      <c r="G41" s="19">
        <v>1.0</v>
      </c>
    </row>
    <row r="42">
      <c r="A42" s="1">
        <v>43.0</v>
      </c>
      <c r="B42" s="18" t="s">
        <v>34</v>
      </c>
      <c r="C42" s="1" t="s">
        <v>72</v>
      </c>
      <c r="D42" t="str">
        <f>if(C42="","",iferror(if(VLOOKUP(C42,Players,4,false)&gt;0,"NO","YES"),"CHECK"))</f>
        <v>NO</v>
      </c>
      <c r="E42" s="1" t="s">
        <v>34</v>
      </c>
      <c r="F42" s="1" t="s">
        <v>23</v>
      </c>
      <c r="G42" s="19">
        <v>1.0</v>
      </c>
    </row>
    <row r="43">
      <c r="A43" s="1">
        <v>46.0</v>
      </c>
      <c r="B43" s="18" t="s">
        <v>22</v>
      </c>
      <c r="C43" s="1" t="s">
        <v>73</v>
      </c>
      <c r="D43" t="str">
        <f>if(C43="","",iferror(if(VLOOKUP(C43,Players,4,false)&gt;0,"NO","YES"),"CHECK"))</f>
        <v>NO</v>
      </c>
      <c r="E43" s="1" t="s">
        <v>22</v>
      </c>
      <c r="F43" s="1" t="s">
        <v>19</v>
      </c>
      <c r="G43" s="19">
        <v>1.0</v>
      </c>
    </row>
    <row r="44">
      <c r="A44" s="1">
        <v>47.0</v>
      </c>
      <c r="B44" s="18" t="s">
        <v>42</v>
      </c>
      <c r="C44" s="1" t="s">
        <v>74</v>
      </c>
      <c r="D44" t="str">
        <f>if(C44="","",iferror(if(VLOOKUP(C44,Players,4,false)&gt;0,"NO","YES"),"CHECK"))</f>
        <v>NO</v>
      </c>
      <c r="E44" s="1" t="s">
        <v>42</v>
      </c>
      <c r="F44" s="1" t="s">
        <v>29</v>
      </c>
      <c r="G44" s="19">
        <v>1.0</v>
      </c>
    </row>
    <row r="45">
      <c r="A45" s="1">
        <v>48.0</v>
      </c>
      <c r="B45" s="18" t="s">
        <v>20</v>
      </c>
      <c r="C45" s="1" t="s">
        <v>75</v>
      </c>
      <c r="D45" t="str">
        <f>if(C45="","",iferror(if(VLOOKUP(C45,Players,4,false)&gt;0,"NO","YES"),"CHECK"))</f>
        <v>YES</v>
      </c>
      <c r="E45" s="1" t="s">
        <v>20</v>
      </c>
      <c r="F45" s="1" t="s">
        <v>26</v>
      </c>
      <c r="G45" s="19">
        <v>1.0</v>
      </c>
    </row>
    <row r="46">
      <c r="A46" s="1">
        <v>49.0</v>
      </c>
      <c r="B46" s="18" t="s">
        <v>24</v>
      </c>
      <c r="C46" s="1" t="s">
        <v>76</v>
      </c>
      <c r="D46" t="str">
        <f>if(C46="","",iferror(if(VLOOKUP(C46,Players,4,false)&gt;0,"NO","YES"),"CHECK"))</f>
        <v>NO</v>
      </c>
      <c r="E46" s="1" t="s">
        <v>24</v>
      </c>
      <c r="F46" s="1" t="s">
        <v>26</v>
      </c>
      <c r="G46" s="19">
        <v>1.0</v>
      </c>
    </row>
    <row r="47">
      <c r="A47" s="1">
        <v>50.0</v>
      </c>
      <c r="B47" s="18" t="s">
        <v>27</v>
      </c>
      <c r="C47" s="1" t="s">
        <v>77</v>
      </c>
      <c r="D47" t="str">
        <f>if(C47="","",iferror(if(VLOOKUP(C47,Players,4,false)&gt;0,"NO","YES"),"CHECK"))</f>
        <v>NO</v>
      </c>
      <c r="E47" s="1" t="s">
        <v>27</v>
      </c>
      <c r="F47" s="1" t="s">
        <v>26</v>
      </c>
      <c r="G47" s="19">
        <v>1.0</v>
      </c>
    </row>
    <row r="48">
      <c r="A48" s="1">
        <v>51.0</v>
      </c>
      <c r="B48" s="18" t="s">
        <v>30</v>
      </c>
      <c r="C48" s="1" t="s">
        <v>78</v>
      </c>
      <c r="D48" t="str">
        <f>if(C48="","",iferror(if(VLOOKUP(C48,Players,4,false)&gt;0,"NO","YES"),"CHECK"))</f>
        <v>YES</v>
      </c>
      <c r="E48" s="1" t="s">
        <v>30</v>
      </c>
      <c r="F48" s="1" t="s">
        <v>26</v>
      </c>
      <c r="G48" s="19">
        <v>1.0</v>
      </c>
    </row>
    <row r="49">
      <c r="A49" s="1">
        <v>52.0</v>
      </c>
      <c r="B49" s="18" t="s">
        <v>32</v>
      </c>
      <c r="C49" s="1" t="s">
        <v>79</v>
      </c>
      <c r="D49" t="str">
        <f>if(C49="","",iferror(if(VLOOKUP(C49,Players,4,false)&gt;0,"NO","YES"),"CHECK"))</f>
        <v>YES</v>
      </c>
      <c r="E49" s="1" t="s">
        <v>32</v>
      </c>
      <c r="F49" s="1" t="s">
        <v>29</v>
      </c>
      <c r="G49" s="19">
        <v>1.0</v>
      </c>
    </row>
    <row r="50">
      <c r="A50" s="1">
        <v>53.0</v>
      </c>
      <c r="B50" s="18" t="s">
        <v>34</v>
      </c>
      <c r="C50" s="1" t="s">
        <v>80</v>
      </c>
      <c r="D50" t="str">
        <f>if(C50="","",iferror(if(VLOOKUP(C50,Players,4,false)&gt;0,"NO","YES"),"CHECK"))</f>
        <v>NO</v>
      </c>
      <c r="E50" s="1" t="s">
        <v>34</v>
      </c>
      <c r="F50" s="1" t="s">
        <v>29</v>
      </c>
      <c r="G50" s="19">
        <v>1.0</v>
      </c>
    </row>
    <row r="51">
      <c r="A51" s="1">
        <v>54.0</v>
      </c>
      <c r="B51" s="18" t="s">
        <v>24</v>
      </c>
      <c r="C51" s="1" t="s">
        <v>81</v>
      </c>
      <c r="D51" t="str">
        <f>if(C51="","",iferror(if(VLOOKUP(C51,Players,4,false)&gt;0,"NO","YES"),"CHECK"))</f>
        <v>NO</v>
      </c>
      <c r="E51" s="1" t="s">
        <v>24</v>
      </c>
      <c r="F51" s="1" t="s">
        <v>26</v>
      </c>
      <c r="G51" s="19">
        <v>1.0</v>
      </c>
    </row>
    <row r="52">
      <c r="A52" s="1">
        <v>55.0</v>
      </c>
      <c r="B52" s="20" t="s">
        <v>30</v>
      </c>
      <c r="C52" s="1" t="s">
        <v>82</v>
      </c>
      <c r="D52" t="str">
        <f>if(C52="","",iferror(if(VLOOKUP(C52,Players,4,false)&gt;0,"NO","YES"),"CHECK"))</f>
        <v>NO</v>
      </c>
      <c r="E52" s="1" t="s">
        <v>30</v>
      </c>
      <c r="F52" s="1" t="s">
        <v>26</v>
      </c>
      <c r="G52" s="19">
        <v>1.0</v>
      </c>
    </row>
    <row r="53">
      <c r="A53" s="1">
        <v>57.0</v>
      </c>
      <c r="B53" s="20" t="s">
        <v>30</v>
      </c>
      <c r="C53" s="1" t="s">
        <v>83</v>
      </c>
      <c r="D53" t="str">
        <f>if(C53="","",iferror(if(VLOOKUP(C53,Players,4,false)&gt;0,"NO","YES"),"CHECK"))</f>
        <v>NO</v>
      </c>
      <c r="E53" s="1" t="s">
        <v>30</v>
      </c>
      <c r="F53" s="1" t="s">
        <v>26</v>
      </c>
      <c r="G53" s="19">
        <v>1.0</v>
      </c>
    </row>
    <row r="54">
      <c r="B54" s="21"/>
      <c r="G54" s="19"/>
    </row>
    <row r="55">
      <c r="B55" s="21"/>
      <c r="G55" s="19"/>
    </row>
    <row r="56">
      <c r="B56" s="21"/>
      <c r="G56" s="19"/>
    </row>
    <row r="57">
      <c r="B57" s="21"/>
      <c r="G57" s="19"/>
    </row>
    <row r="58">
      <c r="B58" s="21"/>
      <c r="G58" s="19"/>
    </row>
    <row r="59">
      <c r="B59" s="21"/>
      <c r="G59" s="19"/>
    </row>
    <row r="60">
      <c r="B60" s="21"/>
      <c r="G60" s="19"/>
    </row>
    <row r="61">
      <c r="B61" s="21"/>
      <c r="G61" s="19"/>
    </row>
    <row r="62">
      <c r="B62" s="21"/>
      <c r="G62" s="19"/>
    </row>
    <row r="63">
      <c r="B63" s="21"/>
      <c r="G63" s="19"/>
    </row>
    <row r="64">
      <c r="B64" s="21"/>
      <c r="G64" s="19"/>
    </row>
    <row r="65">
      <c r="B65" s="21"/>
      <c r="G65" s="19"/>
    </row>
    <row r="66">
      <c r="B66" s="21"/>
      <c r="G66" s="19"/>
    </row>
    <row r="67">
      <c r="B67" s="21"/>
      <c r="G67" s="19"/>
    </row>
    <row r="68">
      <c r="B68" s="21"/>
      <c r="G68" s="19"/>
    </row>
    <row r="69">
      <c r="B69" s="21"/>
      <c r="G69" s="19"/>
    </row>
    <row r="70">
      <c r="B70" s="21"/>
      <c r="G70" s="19"/>
    </row>
    <row r="71">
      <c r="B71" s="21"/>
      <c r="G71" s="19"/>
    </row>
    <row r="72">
      <c r="B72" s="21"/>
      <c r="G72" s="19"/>
    </row>
    <row r="73">
      <c r="B73" s="21"/>
      <c r="G73" s="19"/>
    </row>
    <row r="74">
      <c r="B74" s="21"/>
      <c r="G74" s="19"/>
    </row>
    <row r="75">
      <c r="B75" s="21"/>
      <c r="G75" s="19"/>
    </row>
    <row r="76">
      <c r="B76" s="21"/>
      <c r="G76" s="19"/>
    </row>
    <row r="77">
      <c r="B77" s="21"/>
      <c r="G77" s="19"/>
    </row>
    <row r="78">
      <c r="B78" s="21"/>
      <c r="G78" s="19"/>
    </row>
    <row r="79">
      <c r="B79" s="21"/>
      <c r="G79" s="19"/>
    </row>
    <row r="80">
      <c r="B80" s="21"/>
      <c r="G80" s="19"/>
    </row>
    <row r="81">
      <c r="B81" s="21"/>
      <c r="G81" s="19"/>
    </row>
    <row r="82">
      <c r="B82" s="21"/>
      <c r="G82" s="19"/>
    </row>
    <row r="83">
      <c r="B83" s="21"/>
      <c r="G83" s="19"/>
    </row>
    <row r="84">
      <c r="B84" s="21"/>
      <c r="G84" s="19"/>
    </row>
    <row r="85">
      <c r="B85" s="21"/>
      <c r="G85" s="19"/>
    </row>
    <row r="86">
      <c r="B86" s="21"/>
      <c r="G86" s="19"/>
    </row>
    <row r="87">
      <c r="B87" s="21"/>
      <c r="G87" s="19"/>
    </row>
    <row r="88">
      <c r="B88" s="21"/>
      <c r="G88" s="19"/>
    </row>
    <row r="89">
      <c r="B89" s="21"/>
      <c r="G89" s="19"/>
    </row>
    <row r="90">
      <c r="B90" s="21"/>
      <c r="G90" s="19"/>
    </row>
    <row r="91">
      <c r="B91" s="21"/>
      <c r="G91" s="19"/>
    </row>
    <row r="92">
      <c r="B92" s="21"/>
      <c r="G92" s="19"/>
    </row>
    <row r="93">
      <c r="B93" s="21"/>
      <c r="G93" s="19"/>
    </row>
    <row r="94">
      <c r="B94" s="21"/>
      <c r="G94" s="19"/>
    </row>
    <row r="95">
      <c r="B95" s="21"/>
      <c r="G95" s="19"/>
    </row>
    <row r="96">
      <c r="B96" s="21"/>
      <c r="G96" s="19"/>
    </row>
    <row r="97">
      <c r="B97" s="21"/>
      <c r="G97" s="19"/>
    </row>
    <row r="98">
      <c r="B98" s="21"/>
      <c r="G98" s="19"/>
    </row>
    <row r="99">
      <c r="B99" s="21"/>
      <c r="G99" s="19"/>
    </row>
    <row r="100">
      <c r="B100" s="21"/>
      <c r="G100" s="19"/>
    </row>
    <row r="101">
      <c r="B101" s="21"/>
      <c r="G101" s="19"/>
    </row>
    <row r="102">
      <c r="B102" s="21"/>
      <c r="G102" s="19"/>
    </row>
    <row r="103">
      <c r="B103" s="21"/>
      <c r="G103" s="19"/>
    </row>
    <row r="104">
      <c r="B104" s="21"/>
      <c r="G104" s="19"/>
    </row>
    <row r="105">
      <c r="B105" s="21"/>
      <c r="G105" s="19"/>
    </row>
    <row r="106">
      <c r="B106" s="21"/>
      <c r="G106" s="19"/>
    </row>
    <row r="107">
      <c r="B107" s="21"/>
      <c r="G107" s="19"/>
    </row>
    <row r="108">
      <c r="B108" s="21"/>
      <c r="G108" s="19"/>
    </row>
    <row r="109">
      <c r="B109" s="21"/>
      <c r="G109" s="19"/>
    </row>
    <row r="110">
      <c r="B110" s="21"/>
      <c r="G110" s="19"/>
    </row>
    <row r="111">
      <c r="B111" s="21"/>
      <c r="G111" s="19"/>
    </row>
    <row r="112">
      <c r="B112" s="21"/>
      <c r="G112" s="19"/>
    </row>
    <row r="113">
      <c r="B113" s="21"/>
      <c r="G113" s="19"/>
    </row>
    <row r="114">
      <c r="B114" s="21"/>
      <c r="G114" s="19"/>
    </row>
    <row r="115">
      <c r="B115" s="21"/>
      <c r="G115" s="19"/>
    </row>
    <row r="116">
      <c r="B116" s="21"/>
      <c r="G116" s="19"/>
    </row>
    <row r="117">
      <c r="B117" s="21"/>
      <c r="G117" s="19"/>
    </row>
    <row r="118">
      <c r="B118" s="21"/>
      <c r="G118" s="19"/>
    </row>
    <row r="119">
      <c r="B119" s="21"/>
      <c r="G119" s="19"/>
    </row>
    <row r="120">
      <c r="B120" s="21"/>
      <c r="G120" s="19"/>
    </row>
    <row r="121">
      <c r="B121" s="21"/>
      <c r="G121" s="19"/>
    </row>
    <row r="122">
      <c r="B122" s="21"/>
      <c r="G122" s="19"/>
    </row>
    <row r="123">
      <c r="B123" s="21"/>
      <c r="G123" s="19"/>
    </row>
    <row r="124">
      <c r="B124" s="21"/>
      <c r="G124" s="19"/>
    </row>
    <row r="125">
      <c r="B125" s="21"/>
      <c r="G125" s="19"/>
    </row>
    <row r="126">
      <c r="B126" s="21"/>
      <c r="G126" s="19"/>
    </row>
    <row r="127">
      <c r="B127" s="21"/>
      <c r="G127" s="19"/>
    </row>
    <row r="128">
      <c r="B128" s="21"/>
      <c r="G128" s="19"/>
    </row>
    <row r="129">
      <c r="B129" s="21"/>
      <c r="G129" s="19"/>
    </row>
    <row r="130">
      <c r="B130" s="21"/>
      <c r="G130" s="19"/>
    </row>
    <row r="131">
      <c r="B131" s="21"/>
      <c r="G131" s="19"/>
    </row>
    <row r="132">
      <c r="B132" s="21"/>
      <c r="G132" s="19"/>
    </row>
    <row r="133">
      <c r="B133" s="21"/>
      <c r="G133" s="19"/>
    </row>
    <row r="134">
      <c r="B134" s="21"/>
      <c r="G134" s="19"/>
    </row>
    <row r="135">
      <c r="B135" s="21"/>
      <c r="G135" s="19"/>
    </row>
    <row r="136">
      <c r="B136" s="21"/>
      <c r="G136" s="19"/>
    </row>
    <row r="137">
      <c r="B137" s="21"/>
      <c r="G137" s="19"/>
    </row>
    <row r="138">
      <c r="B138" s="21"/>
      <c r="G138" s="19"/>
    </row>
    <row r="139">
      <c r="B139" s="21"/>
      <c r="G139" s="19"/>
    </row>
    <row r="140">
      <c r="B140" s="21"/>
      <c r="G140" s="19"/>
    </row>
    <row r="141">
      <c r="B141" s="21"/>
      <c r="G141" s="19"/>
    </row>
    <row r="142">
      <c r="B142" s="21"/>
      <c r="G142" s="19"/>
    </row>
    <row r="143">
      <c r="B143" s="21"/>
      <c r="G143" s="19"/>
    </row>
    <row r="144">
      <c r="B144" s="21"/>
      <c r="G144" s="19"/>
    </row>
    <row r="145">
      <c r="B145" s="21"/>
      <c r="G145" s="19"/>
    </row>
    <row r="146">
      <c r="B146" s="21"/>
      <c r="G146" s="19"/>
    </row>
    <row r="147">
      <c r="B147" s="21"/>
      <c r="G147" s="19"/>
    </row>
    <row r="148">
      <c r="B148" s="21"/>
      <c r="G148" s="19"/>
    </row>
    <row r="149">
      <c r="B149" s="21"/>
      <c r="G149" s="19"/>
    </row>
    <row r="150">
      <c r="B150" s="21"/>
      <c r="G150" s="19"/>
    </row>
    <row r="151">
      <c r="B151" s="21"/>
      <c r="G151" s="19"/>
    </row>
    <row r="152">
      <c r="B152" s="21"/>
      <c r="G152" s="19"/>
    </row>
    <row r="153">
      <c r="B153" s="21"/>
      <c r="G153" s="19"/>
    </row>
    <row r="154">
      <c r="B154" s="21"/>
      <c r="G154" s="19"/>
    </row>
    <row r="155">
      <c r="B155" s="21"/>
      <c r="G155" s="19"/>
    </row>
    <row r="156">
      <c r="B156" s="21"/>
      <c r="G156" s="19"/>
    </row>
    <row r="157">
      <c r="B157" s="21"/>
      <c r="G157" s="19"/>
    </row>
    <row r="158">
      <c r="B158" s="21"/>
      <c r="G158" s="19"/>
    </row>
    <row r="159">
      <c r="B159" s="21"/>
      <c r="G159" s="19"/>
    </row>
    <row r="160">
      <c r="B160" s="21"/>
      <c r="G160" s="19"/>
    </row>
    <row r="161">
      <c r="B161" s="21"/>
      <c r="G161" s="19"/>
    </row>
    <row r="162">
      <c r="B162" s="21"/>
      <c r="G162" s="19"/>
    </row>
    <row r="163">
      <c r="B163" s="21"/>
      <c r="G163" s="19"/>
    </row>
    <row r="164">
      <c r="B164" s="21"/>
      <c r="G164" s="19"/>
    </row>
    <row r="165">
      <c r="B165" s="21"/>
      <c r="G165" s="19"/>
    </row>
    <row r="166">
      <c r="B166" s="21"/>
      <c r="G166" s="19"/>
    </row>
    <row r="167">
      <c r="B167" s="21"/>
      <c r="G167" s="19"/>
    </row>
    <row r="168">
      <c r="B168" s="21"/>
      <c r="G168" s="19"/>
    </row>
    <row r="169">
      <c r="B169" s="21"/>
      <c r="G169" s="19"/>
    </row>
    <row r="170">
      <c r="B170" s="21"/>
      <c r="G170" s="19"/>
    </row>
    <row r="171">
      <c r="B171" s="21"/>
      <c r="G171" s="19"/>
    </row>
    <row r="172">
      <c r="B172" s="22"/>
      <c r="G172" s="19"/>
    </row>
    <row r="173">
      <c r="B173" s="21"/>
      <c r="G173" s="19"/>
    </row>
    <row r="174">
      <c r="B174" s="21"/>
      <c r="G174" s="19"/>
    </row>
    <row r="175">
      <c r="B175" s="21"/>
      <c r="G175" s="19"/>
    </row>
    <row r="176">
      <c r="B176" s="21"/>
      <c r="G176" s="19"/>
    </row>
    <row r="177">
      <c r="B177" s="22"/>
      <c r="G177" s="19"/>
    </row>
    <row r="178">
      <c r="B178" s="22"/>
      <c r="G178" s="19"/>
    </row>
    <row r="179">
      <c r="B179" s="22"/>
      <c r="G179" s="19"/>
    </row>
    <row r="180">
      <c r="B180" s="21"/>
      <c r="G180" s="23"/>
    </row>
    <row r="181">
      <c r="B181" s="21"/>
      <c r="G181" s="23"/>
    </row>
    <row r="182">
      <c r="B182" s="21"/>
      <c r="G182" s="23"/>
    </row>
    <row r="183">
      <c r="B183" s="21"/>
      <c r="G183" s="23"/>
    </row>
    <row r="184">
      <c r="B184" s="22"/>
      <c r="G184" s="23"/>
    </row>
    <row r="185">
      <c r="B185" s="21"/>
      <c r="G185" s="23"/>
    </row>
    <row r="186">
      <c r="B186" s="21"/>
      <c r="G186" s="23"/>
    </row>
    <row r="187">
      <c r="B187" s="21"/>
      <c r="G187" s="23"/>
    </row>
    <row r="188">
      <c r="B188" s="21"/>
      <c r="G188" s="23"/>
    </row>
    <row r="189">
      <c r="B189" s="21"/>
      <c r="G189" s="23"/>
    </row>
    <row r="190">
      <c r="B190" s="21"/>
      <c r="G190" s="23"/>
    </row>
    <row r="191">
      <c r="B191" s="21"/>
      <c r="G191" s="23"/>
    </row>
    <row r="192">
      <c r="B192" s="22"/>
      <c r="G192" s="23"/>
    </row>
    <row r="193">
      <c r="B193" s="21"/>
      <c r="G193" s="23"/>
    </row>
    <row r="194">
      <c r="B194" s="21"/>
      <c r="G194" s="23"/>
    </row>
    <row r="195">
      <c r="B195" s="21"/>
      <c r="G195" s="23"/>
    </row>
    <row r="196">
      <c r="B196" s="21"/>
      <c r="G196" s="23"/>
    </row>
    <row r="197">
      <c r="B197" s="21"/>
      <c r="G197" s="23"/>
    </row>
    <row r="198">
      <c r="B198" s="21"/>
      <c r="G198" s="23"/>
    </row>
    <row r="199">
      <c r="B199" s="21"/>
      <c r="G199" s="23"/>
    </row>
    <row r="200">
      <c r="B200" s="22"/>
      <c r="G200" s="23"/>
    </row>
    <row r="201">
      <c r="G201" s="23"/>
    </row>
    <row r="202">
      <c r="G202" s="23"/>
    </row>
    <row r="203">
      <c r="G203" s="23"/>
    </row>
    <row r="204">
      <c r="G204" s="23"/>
    </row>
    <row r="205">
      <c r="G205" s="23"/>
    </row>
    <row r="206">
      <c r="G206" s="23"/>
    </row>
    <row r="207">
      <c r="G207" s="23"/>
    </row>
    <row r="208">
      <c r="G208" s="23"/>
    </row>
    <row r="209">
      <c r="G209" s="23"/>
    </row>
    <row r="210">
      <c r="G210" s="23"/>
    </row>
    <row r="211">
      <c r="G211" s="23"/>
    </row>
    <row r="212">
      <c r="G212" s="23"/>
    </row>
    <row r="213">
      <c r="G213" s="23"/>
    </row>
    <row r="214">
      <c r="G214" s="23"/>
    </row>
    <row r="215">
      <c r="G215" s="23"/>
    </row>
    <row r="216">
      <c r="G216" s="23"/>
    </row>
    <row r="217">
      <c r="G217" s="23"/>
    </row>
    <row r="218">
      <c r="G218" s="23"/>
    </row>
    <row r="219">
      <c r="G219" s="23"/>
    </row>
    <row r="220">
      <c r="G220" s="23"/>
    </row>
    <row r="221">
      <c r="G221" s="24"/>
    </row>
    <row r="222">
      <c r="G222" s="24"/>
    </row>
    <row r="223">
      <c r="G223" s="24"/>
    </row>
    <row r="224">
      <c r="G224" s="24"/>
    </row>
    <row r="225">
      <c r="G225" s="24"/>
    </row>
    <row r="226">
      <c r="G226" s="24"/>
    </row>
    <row r="227">
      <c r="G227" s="24"/>
    </row>
    <row r="228">
      <c r="G228" s="24"/>
    </row>
    <row r="229">
      <c r="G229" s="24"/>
    </row>
    <row r="230">
      <c r="G230" s="24"/>
    </row>
    <row r="231">
      <c r="G231" s="24"/>
    </row>
    <row r="232">
      <c r="G232" s="24"/>
    </row>
    <row r="233">
      <c r="G233" s="25"/>
    </row>
    <row r="234">
      <c r="G234" s="25"/>
    </row>
    <row r="235">
      <c r="G235" s="25"/>
    </row>
    <row r="236">
      <c r="G236" s="25"/>
    </row>
    <row r="237">
      <c r="G237" s="25"/>
    </row>
    <row r="238">
      <c r="G238" s="25"/>
    </row>
    <row r="239">
      <c r="G239" s="25"/>
    </row>
    <row r="240">
      <c r="G240" s="25"/>
    </row>
    <row r="241">
      <c r="G241" s="25"/>
    </row>
    <row r="242">
      <c r="G242" s="25"/>
    </row>
    <row r="243">
      <c r="G243" s="25"/>
    </row>
    <row r="244">
      <c r="G244" s="25"/>
    </row>
    <row r="245">
      <c r="G245" s="25"/>
    </row>
    <row r="246">
      <c r="G246" s="25"/>
    </row>
    <row r="247">
      <c r="G247" s="25"/>
    </row>
    <row r="248">
      <c r="G248" s="25"/>
    </row>
    <row r="249">
      <c r="G249" s="25"/>
    </row>
    <row r="250">
      <c r="G250" s="25"/>
    </row>
    <row r="251">
      <c r="G251" s="25"/>
    </row>
    <row r="252">
      <c r="G252" s="25"/>
    </row>
    <row r="253">
      <c r="G253" s="25"/>
    </row>
    <row r="254">
      <c r="G254" s="25"/>
    </row>
    <row r="255">
      <c r="G255" s="25"/>
    </row>
    <row r="256">
      <c r="G256" s="25"/>
    </row>
    <row r="257">
      <c r="G257" s="25"/>
    </row>
    <row r="258">
      <c r="G258" s="25"/>
    </row>
    <row r="259">
      <c r="G259" s="25"/>
    </row>
    <row r="260">
      <c r="G260" s="25"/>
    </row>
    <row r="261">
      <c r="G261" s="25"/>
    </row>
    <row r="262">
      <c r="G262" s="25"/>
    </row>
    <row r="263">
      <c r="G263" s="25"/>
    </row>
    <row r="264">
      <c r="G264" s="25"/>
    </row>
    <row r="265">
      <c r="G265" s="25"/>
    </row>
    <row r="266">
      <c r="G266" s="25"/>
    </row>
    <row r="267">
      <c r="G267" s="25"/>
    </row>
    <row r="268">
      <c r="G268" s="25"/>
    </row>
    <row r="269">
      <c r="G269" s="25"/>
    </row>
    <row r="270">
      <c r="G270" s="25"/>
    </row>
    <row r="271">
      <c r="G271" s="25"/>
    </row>
    <row r="272">
      <c r="G272" s="25"/>
    </row>
    <row r="273">
      <c r="G273" s="25"/>
    </row>
    <row r="274">
      <c r="G274" s="25"/>
    </row>
    <row r="275">
      <c r="G275" s="25"/>
    </row>
    <row r="276">
      <c r="G276" s="25"/>
    </row>
    <row r="277">
      <c r="G277" s="25"/>
    </row>
    <row r="278">
      <c r="G278" s="25"/>
    </row>
    <row r="279">
      <c r="G279" s="25"/>
    </row>
    <row r="280">
      <c r="G280" s="25"/>
    </row>
    <row r="281">
      <c r="G281" s="25"/>
    </row>
    <row r="282">
      <c r="G282" s="25"/>
    </row>
    <row r="283">
      <c r="G283" s="25"/>
    </row>
    <row r="284">
      <c r="G284" s="25"/>
    </row>
    <row r="285">
      <c r="G285" s="25"/>
    </row>
    <row r="286">
      <c r="G286" s="25"/>
    </row>
    <row r="287">
      <c r="G287" s="25"/>
    </row>
    <row r="288">
      <c r="G288" s="25"/>
    </row>
    <row r="289">
      <c r="G289" s="25"/>
    </row>
    <row r="290">
      <c r="G290" s="25"/>
    </row>
    <row r="291">
      <c r="G291" s="25"/>
    </row>
    <row r="292">
      <c r="G292" s="25"/>
    </row>
    <row r="293">
      <c r="G293" s="25"/>
    </row>
    <row r="294">
      <c r="G294" s="25"/>
    </row>
    <row r="295">
      <c r="G295" s="25"/>
    </row>
    <row r="296">
      <c r="G296" s="25"/>
    </row>
    <row r="297">
      <c r="G297" s="25"/>
    </row>
    <row r="298">
      <c r="G298" s="25"/>
    </row>
    <row r="299">
      <c r="G299" s="25"/>
    </row>
    <row r="300">
      <c r="G300" s="25"/>
    </row>
    <row r="301">
      <c r="G301" s="25"/>
    </row>
    <row r="302">
      <c r="G302" s="25"/>
    </row>
    <row r="303">
      <c r="G303" s="25"/>
    </row>
    <row r="304">
      <c r="G304" s="25"/>
    </row>
    <row r="305">
      <c r="G305" s="25"/>
    </row>
    <row r="306">
      <c r="G306" s="25"/>
    </row>
    <row r="307">
      <c r="G307" s="25"/>
    </row>
    <row r="308">
      <c r="G308" s="25"/>
    </row>
    <row r="309">
      <c r="G309" s="25"/>
    </row>
    <row r="310">
      <c r="G310" s="25"/>
    </row>
    <row r="311">
      <c r="G311" s="25"/>
    </row>
    <row r="312">
      <c r="G312" s="25"/>
    </row>
    <row r="313">
      <c r="G313" s="25"/>
    </row>
    <row r="314">
      <c r="G314" s="25"/>
    </row>
    <row r="315">
      <c r="G315" s="25"/>
    </row>
    <row r="316">
      <c r="G316" s="25"/>
    </row>
    <row r="317">
      <c r="G317" s="25"/>
    </row>
    <row r="318">
      <c r="G318" s="25"/>
    </row>
    <row r="319">
      <c r="G319" s="25"/>
    </row>
    <row r="320">
      <c r="G320" s="25"/>
    </row>
    <row r="321">
      <c r="G321" s="25"/>
    </row>
    <row r="322">
      <c r="G322" s="25"/>
    </row>
    <row r="323">
      <c r="G323" s="25"/>
    </row>
    <row r="324">
      <c r="G324" s="25"/>
    </row>
    <row r="325">
      <c r="G325" s="25"/>
    </row>
    <row r="326">
      <c r="G326" s="25"/>
    </row>
    <row r="327">
      <c r="G327" s="25"/>
    </row>
    <row r="328">
      <c r="G328" s="25"/>
    </row>
    <row r="329">
      <c r="G329" s="25"/>
    </row>
    <row r="330">
      <c r="G330" s="25"/>
    </row>
    <row r="331">
      <c r="G331" s="25"/>
    </row>
    <row r="332">
      <c r="G332" s="25"/>
    </row>
    <row r="333">
      <c r="G333" s="25"/>
    </row>
    <row r="334">
      <c r="G334" s="25"/>
    </row>
    <row r="335">
      <c r="G335" s="25"/>
    </row>
    <row r="336">
      <c r="G336" s="25"/>
    </row>
    <row r="337">
      <c r="G337" s="25"/>
    </row>
    <row r="338">
      <c r="G338" s="25"/>
    </row>
    <row r="339">
      <c r="G339" s="25"/>
    </row>
    <row r="340">
      <c r="G340" s="25"/>
    </row>
    <row r="341">
      <c r="G341" s="25"/>
    </row>
    <row r="342">
      <c r="G342" s="25"/>
    </row>
    <row r="343">
      <c r="G343" s="25"/>
    </row>
    <row r="344">
      <c r="G344" s="25"/>
    </row>
    <row r="345">
      <c r="G345" s="25"/>
    </row>
    <row r="346">
      <c r="G346" s="25"/>
    </row>
    <row r="347">
      <c r="G347" s="25"/>
    </row>
    <row r="348">
      <c r="G348" s="25"/>
    </row>
    <row r="349">
      <c r="G349" s="25"/>
    </row>
    <row r="350">
      <c r="G350" s="25"/>
    </row>
    <row r="351">
      <c r="G351" s="25"/>
    </row>
    <row r="352">
      <c r="G352" s="25"/>
    </row>
    <row r="353">
      <c r="G353" s="25"/>
    </row>
    <row r="354">
      <c r="G354" s="25"/>
    </row>
    <row r="355">
      <c r="G355" s="25"/>
    </row>
    <row r="356">
      <c r="G356" s="25"/>
    </row>
    <row r="357">
      <c r="G357" s="25"/>
    </row>
    <row r="358">
      <c r="G358" s="25"/>
    </row>
    <row r="359">
      <c r="G359" s="25"/>
    </row>
    <row r="360">
      <c r="G360" s="25"/>
    </row>
    <row r="361">
      <c r="G361" s="25"/>
    </row>
    <row r="362">
      <c r="G362" s="25"/>
    </row>
    <row r="363">
      <c r="G363" s="25"/>
    </row>
    <row r="364">
      <c r="G364" s="25"/>
    </row>
    <row r="365">
      <c r="G365" s="25"/>
    </row>
    <row r="366">
      <c r="G366" s="25"/>
    </row>
    <row r="367">
      <c r="G367" s="25"/>
    </row>
    <row r="368">
      <c r="G368" s="25"/>
    </row>
    <row r="369">
      <c r="G369" s="25"/>
    </row>
    <row r="370">
      <c r="G370" s="25"/>
    </row>
    <row r="371">
      <c r="G371" s="25"/>
    </row>
    <row r="372">
      <c r="G372" s="25"/>
    </row>
    <row r="373">
      <c r="G373" s="25"/>
    </row>
    <row r="374">
      <c r="G374" s="25"/>
    </row>
    <row r="375">
      <c r="G375" s="25"/>
    </row>
    <row r="376">
      <c r="G376" s="25"/>
    </row>
    <row r="377">
      <c r="G377" s="25"/>
    </row>
    <row r="378">
      <c r="G378" s="25"/>
    </row>
    <row r="379">
      <c r="G379" s="25"/>
    </row>
    <row r="380">
      <c r="G380" s="25"/>
    </row>
    <row r="381">
      <c r="G381" s="25"/>
    </row>
    <row r="382">
      <c r="G382" s="25"/>
    </row>
    <row r="383">
      <c r="G383" s="25"/>
    </row>
    <row r="384">
      <c r="G384" s="25"/>
    </row>
    <row r="385">
      <c r="G385" s="25"/>
    </row>
    <row r="386">
      <c r="G386" s="25"/>
    </row>
    <row r="387">
      <c r="G387" s="25"/>
    </row>
    <row r="388">
      <c r="G388" s="25"/>
    </row>
    <row r="389">
      <c r="G389" s="25"/>
    </row>
    <row r="390">
      <c r="G390" s="25"/>
    </row>
    <row r="391">
      <c r="G391" s="25"/>
    </row>
    <row r="392">
      <c r="G392" s="25"/>
    </row>
    <row r="393">
      <c r="G393" s="25"/>
    </row>
    <row r="394">
      <c r="G394" s="25"/>
    </row>
    <row r="395">
      <c r="G395" s="25"/>
    </row>
    <row r="396">
      <c r="G396" s="25"/>
    </row>
    <row r="397">
      <c r="G397" s="25"/>
    </row>
    <row r="398">
      <c r="G398" s="25"/>
    </row>
    <row r="399">
      <c r="G399" s="25"/>
    </row>
    <row r="400">
      <c r="G400" s="25"/>
    </row>
    <row r="401">
      <c r="G401" s="25"/>
    </row>
    <row r="402">
      <c r="G402" s="25"/>
    </row>
    <row r="403">
      <c r="G403" s="25"/>
    </row>
    <row r="404">
      <c r="G404" s="25"/>
    </row>
    <row r="405">
      <c r="G405" s="25"/>
    </row>
    <row r="406">
      <c r="G406" s="25"/>
    </row>
    <row r="407">
      <c r="G407" s="25"/>
    </row>
    <row r="408">
      <c r="G408" s="25"/>
    </row>
    <row r="409">
      <c r="G409" s="25"/>
    </row>
    <row r="410">
      <c r="G410" s="25"/>
    </row>
    <row r="411">
      <c r="G411" s="25"/>
    </row>
    <row r="412">
      <c r="G412" s="25"/>
    </row>
    <row r="413">
      <c r="G413" s="25"/>
    </row>
    <row r="414">
      <c r="G414" s="25"/>
    </row>
    <row r="415">
      <c r="G415" s="25"/>
    </row>
    <row r="416">
      <c r="G416" s="25"/>
    </row>
    <row r="417">
      <c r="G417" s="25"/>
    </row>
    <row r="418">
      <c r="G418" s="25"/>
    </row>
    <row r="419">
      <c r="G419" s="25"/>
    </row>
    <row r="420">
      <c r="G420" s="25"/>
    </row>
    <row r="421">
      <c r="G421" s="25"/>
    </row>
    <row r="422">
      <c r="G422" s="25"/>
    </row>
    <row r="423">
      <c r="G423" s="25"/>
    </row>
    <row r="424">
      <c r="G424" s="25"/>
    </row>
    <row r="425">
      <c r="G425" s="25"/>
    </row>
    <row r="426">
      <c r="G426" s="25"/>
    </row>
    <row r="427">
      <c r="G427" s="25"/>
    </row>
    <row r="428">
      <c r="G428" s="25"/>
    </row>
    <row r="429">
      <c r="G429" s="25"/>
    </row>
    <row r="430">
      <c r="G430" s="25"/>
    </row>
    <row r="431">
      <c r="G431" s="25"/>
    </row>
    <row r="432">
      <c r="G432" s="25"/>
    </row>
    <row r="433">
      <c r="G433" s="25"/>
    </row>
    <row r="434">
      <c r="G434" s="25"/>
    </row>
    <row r="435">
      <c r="G435" s="25"/>
    </row>
    <row r="436">
      <c r="G436" s="25"/>
    </row>
    <row r="437">
      <c r="G437" s="25"/>
    </row>
    <row r="438">
      <c r="G438" s="25"/>
    </row>
    <row r="439">
      <c r="G439" s="25"/>
    </row>
    <row r="440">
      <c r="G440" s="25"/>
    </row>
    <row r="441">
      <c r="G441" s="25"/>
    </row>
    <row r="442">
      <c r="G442" s="25"/>
    </row>
    <row r="443">
      <c r="G443" s="25"/>
    </row>
    <row r="444">
      <c r="G444" s="25"/>
    </row>
    <row r="445">
      <c r="G445" s="25"/>
    </row>
    <row r="446">
      <c r="G446" s="25"/>
    </row>
    <row r="447">
      <c r="G447" s="25"/>
    </row>
    <row r="448">
      <c r="G448" s="25"/>
    </row>
    <row r="449">
      <c r="G449" s="25"/>
    </row>
    <row r="450">
      <c r="G450" s="25"/>
    </row>
    <row r="451">
      <c r="G451" s="25"/>
    </row>
    <row r="452">
      <c r="G452" s="25"/>
    </row>
    <row r="453">
      <c r="G453" s="25"/>
    </row>
    <row r="454">
      <c r="G454" s="25"/>
    </row>
    <row r="455">
      <c r="G455" s="25"/>
    </row>
    <row r="456">
      <c r="G456" s="25"/>
    </row>
    <row r="457">
      <c r="G457" s="25"/>
    </row>
    <row r="458">
      <c r="G458" s="25"/>
    </row>
    <row r="459">
      <c r="G459" s="25"/>
    </row>
    <row r="460">
      <c r="G460" s="25"/>
    </row>
    <row r="461">
      <c r="G461" s="25"/>
    </row>
    <row r="462">
      <c r="G462" s="25"/>
    </row>
    <row r="463">
      <c r="G463" s="25"/>
    </row>
    <row r="464">
      <c r="G464" s="25"/>
    </row>
    <row r="465">
      <c r="G465" s="25"/>
    </row>
    <row r="466">
      <c r="G466" s="25"/>
    </row>
    <row r="467">
      <c r="G467" s="25"/>
    </row>
    <row r="468">
      <c r="G468" s="25"/>
    </row>
    <row r="469">
      <c r="G469" s="25"/>
    </row>
    <row r="470">
      <c r="G470" s="25"/>
    </row>
    <row r="471">
      <c r="G471" s="25"/>
    </row>
    <row r="472">
      <c r="G472" s="25"/>
    </row>
    <row r="473">
      <c r="G473" s="25"/>
    </row>
    <row r="474">
      <c r="G474" s="25"/>
    </row>
    <row r="475">
      <c r="G475" s="25"/>
    </row>
    <row r="476">
      <c r="G476" s="25"/>
    </row>
    <row r="477">
      <c r="G477" s="25"/>
    </row>
    <row r="478">
      <c r="G478" s="25"/>
    </row>
    <row r="479">
      <c r="G479" s="25"/>
    </row>
    <row r="480">
      <c r="G480" s="25"/>
    </row>
    <row r="481">
      <c r="G481" s="25"/>
    </row>
    <row r="482">
      <c r="G482" s="25"/>
    </row>
    <row r="483">
      <c r="G483" s="25"/>
    </row>
    <row r="484">
      <c r="G484" s="25"/>
    </row>
    <row r="485">
      <c r="G485" s="25"/>
    </row>
    <row r="486">
      <c r="G486" s="25"/>
    </row>
    <row r="487">
      <c r="G487" s="25"/>
    </row>
    <row r="488">
      <c r="G488" s="25"/>
    </row>
    <row r="489">
      <c r="G489" s="25"/>
    </row>
    <row r="490">
      <c r="G490" s="25"/>
    </row>
    <row r="491">
      <c r="G491" s="25"/>
    </row>
    <row r="492">
      <c r="G492" s="25"/>
    </row>
    <row r="493">
      <c r="G493" s="25"/>
    </row>
    <row r="494">
      <c r="G494" s="25"/>
    </row>
    <row r="495">
      <c r="G495" s="25"/>
    </row>
    <row r="496">
      <c r="G496" s="25"/>
    </row>
    <row r="497">
      <c r="G497" s="25"/>
    </row>
    <row r="498">
      <c r="G498" s="25"/>
    </row>
    <row r="499">
      <c r="G499" s="25"/>
    </row>
    <row r="500">
      <c r="G500" s="25"/>
    </row>
    <row r="501">
      <c r="G501" s="25"/>
    </row>
    <row r="502">
      <c r="G502" s="25"/>
    </row>
    <row r="503">
      <c r="G503" s="25"/>
    </row>
    <row r="504">
      <c r="G504" s="25"/>
    </row>
    <row r="505">
      <c r="G505" s="25"/>
    </row>
    <row r="506">
      <c r="G506" s="25"/>
    </row>
    <row r="507">
      <c r="G507" s="25"/>
    </row>
    <row r="508">
      <c r="G508" s="25"/>
    </row>
    <row r="509">
      <c r="G509" s="25"/>
    </row>
    <row r="510">
      <c r="G510" s="25"/>
    </row>
    <row r="511">
      <c r="G511" s="25"/>
    </row>
    <row r="512">
      <c r="G512" s="25"/>
    </row>
    <row r="513">
      <c r="G513" s="25"/>
    </row>
    <row r="514">
      <c r="G514" s="25"/>
    </row>
    <row r="515">
      <c r="G515" s="25"/>
    </row>
    <row r="516">
      <c r="G516" s="25"/>
    </row>
    <row r="517">
      <c r="G517" s="25"/>
    </row>
    <row r="518">
      <c r="G518" s="25"/>
    </row>
    <row r="519">
      <c r="G519" s="25"/>
    </row>
    <row r="520">
      <c r="G520" s="25"/>
    </row>
    <row r="521">
      <c r="G521" s="25"/>
    </row>
    <row r="522">
      <c r="G522" s="25"/>
    </row>
    <row r="523">
      <c r="G523" s="25"/>
    </row>
    <row r="524">
      <c r="G524" s="25"/>
    </row>
    <row r="525">
      <c r="G525" s="25"/>
    </row>
    <row r="526">
      <c r="G526" s="25"/>
    </row>
    <row r="527">
      <c r="G527" s="25"/>
    </row>
    <row r="528">
      <c r="G528" s="25"/>
    </row>
    <row r="529">
      <c r="G529" s="25"/>
    </row>
    <row r="530">
      <c r="G530" s="25"/>
    </row>
    <row r="531">
      <c r="G531" s="25"/>
    </row>
    <row r="532">
      <c r="G532" s="25"/>
    </row>
    <row r="533">
      <c r="G533" s="25"/>
    </row>
    <row r="534">
      <c r="G534" s="25"/>
    </row>
    <row r="535">
      <c r="G535" s="25"/>
    </row>
    <row r="536">
      <c r="G536" s="25"/>
    </row>
    <row r="537">
      <c r="G537" s="25"/>
    </row>
    <row r="538">
      <c r="G538" s="25"/>
    </row>
    <row r="539">
      <c r="G539" s="25"/>
    </row>
    <row r="540">
      <c r="G540" s="25"/>
    </row>
    <row r="541">
      <c r="G541" s="25"/>
    </row>
    <row r="542">
      <c r="G542" s="25"/>
    </row>
    <row r="543">
      <c r="G543" s="25"/>
    </row>
    <row r="544">
      <c r="G544" s="25"/>
    </row>
    <row r="545">
      <c r="G545" s="25"/>
    </row>
    <row r="546">
      <c r="G546" s="25"/>
    </row>
    <row r="547">
      <c r="G547" s="25"/>
    </row>
    <row r="548">
      <c r="G548" s="25"/>
    </row>
    <row r="549">
      <c r="G549" s="25"/>
    </row>
    <row r="550">
      <c r="G550" s="25"/>
    </row>
    <row r="551">
      <c r="G551" s="25"/>
    </row>
    <row r="552">
      <c r="G552" s="25"/>
    </row>
    <row r="553">
      <c r="G553" s="25"/>
    </row>
    <row r="554">
      <c r="G554" s="25"/>
    </row>
    <row r="555">
      <c r="G555" s="25"/>
    </row>
    <row r="556">
      <c r="G556" s="25"/>
    </row>
    <row r="557">
      <c r="G557" s="25"/>
    </row>
    <row r="558">
      <c r="G558" s="25"/>
    </row>
    <row r="559">
      <c r="G559" s="25"/>
    </row>
    <row r="560">
      <c r="G560" s="25"/>
    </row>
    <row r="561">
      <c r="G561" s="25"/>
    </row>
    <row r="562">
      <c r="G562" s="25"/>
    </row>
    <row r="563">
      <c r="G563" s="25"/>
    </row>
    <row r="564">
      <c r="G564" s="25"/>
    </row>
    <row r="565">
      <c r="G565" s="25"/>
    </row>
    <row r="566">
      <c r="G566" s="25"/>
    </row>
    <row r="567">
      <c r="G567" s="25"/>
    </row>
    <row r="568">
      <c r="G568" s="25"/>
    </row>
    <row r="569">
      <c r="G569" s="25"/>
    </row>
    <row r="570">
      <c r="G570" s="25"/>
    </row>
    <row r="571">
      <c r="G571" s="25"/>
    </row>
    <row r="572">
      <c r="G572" s="25"/>
    </row>
    <row r="573">
      <c r="G573" s="25"/>
    </row>
    <row r="574">
      <c r="G574" s="25"/>
    </row>
    <row r="575">
      <c r="G575" s="25"/>
    </row>
    <row r="576">
      <c r="G576" s="25"/>
    </row>
    <row r="577">
      <c r="G577" s="25"/>
    </row>
    <row r="578">
      <c r="G578" s="25"/>
    </row>
    <row r="579">
      <c r="G579" s="25"/>
    </row>
    <row r="580">
      <c r="G580" s="25"/>
    </row>
    <row r="581">
      <c r="G581" s="25"/>
    </row>
    <row r="582">
      <c r="G582" s="25"/>
    </row>
    <row r="583">
      <c r="G583" s="25"/>
    </row>
    <row r="584">
      <c r="G584" s="25"/>
    </row>
    <row r="585">
      <c r="G585" s="25"/>
    </row>
    <row r="586">
      <c r="G586" s="25"/>
    </row>
    <row r="587">
      <c r="G587" s="25"/>
    </row>
    <row r="588">
      <c r="G588" s="25"/>
    </row>
    <row r="589">
      <c r="G589" s="25"/>
    </row>
    <row r="590">
      <c r="G590" s="25"/>
    </row>
    <row r="591">
      <c r="G591" s="25"/>
    </row>
    <row r="592">
      <c r="G592" s="25"/>
    </row>
    <row r="593">
      <c r="G593" s="25"/>
    </row>
    <row r="594">
      <c r="G594" s="25"/>
    </row>
    <row r="595">
      <c r="G595" s="25"/>
    </row>
    <row r="596">
      <c r="G596" s="25"/>
    </row>
    <row r="597">
      <c r="G597" s="25"/>
    </row>
    <row r="598">
      <c r="G598" s="25"/>
    </row>
    <row r="599">
      <c r="G599" s="25"/>
    </row>
    <row r="600">
      <c r="G600" s="25"/>
    </row>
    <row r="601">
      <c r="G601" s="25"/>
    </row>
    <row r="602">
      <c r="G602" s="25"/>
    </row>
    <row r="603">
      <c r="G603" s="25"/>
    </row>
    <row r="604">
      <c r="G604" s="25"/>
    </row>
    <row r="605">
      <c r="G605" s="25"/>
    </row>
    <row r="606">
      <c r="G606" s="25"/>
    </row>
    <row r="607">
      <c r="G607" s="25"/>
    </row>
    <row r="608">
      <c r="G608" s="25"/>
    </row>
    <row r="609">
      <c r="G609" s="25"/>
    </row>
    <row r="610">
      <c r="G610" s="25"/>
    </row>
    <row r="611">
      <c r="G611" s="25"/>
    </row>
    <row r="612">
      <c r="G612" s="25"/>
    </row>
    <row r="613">
      <c r="G613" s="25"/>
    </row>
    <row r="614">
      <c r="G614" s="25"/>
    </row>
    <row r="615">
      <c r="G615" s="25"/>
    </row>
    <row r="616">
      <c r="G616" s="25"/>
    </row>
    <row r="617">
      <c r="G617" s="25"/>
    </row>
    <row r="618">
      <c r="G618" s="25"/>
    </row>
    <row r="619">
      <c r="G619" s="25"/>
    </row>
    <row r="620">
      <c r="G620" s="25"/>
    </row>
    <row r="621">
      <c r="G621" s="25"/>
    </row>
    <row r="622">
      <c r="G622" s="25"/>
    </row>
    <row r="623">
      <c r="G623" s="25"/>
    </row>
    <row r="624">
      <c r="G624" s="25"/>
    </row>
    <row r="625">
      <c r="G625" s="25"/>
    </row>
    <row r="626">
      <c r="G626" s="25"/>
    </row>
    <row r="627">
      <c r="G627" s="25"/>
    </row>
    <row r="628">
      <c r="G628" s="25"/>
    </row>
    <row r="629">
      <c r="G629" s="25"/>
    </row>
    <row r="630">
      <c r="G630" s="25"/>
    </row>
    <row r="631">
      <c r="G631" s="25"/>
    </row>
    <row r="632">
      <c r="G632" s="25"/>
    </row>
    <row r="633">
      <c r="G633" s="25"/>
    </row>
    <row r="634">
      <c r="G634" s="25"/>
    </row>
    <row r="635">
      <c r="G635" s="25"/>
    </row>
    <row r="636">
      <c r="G636" s="25"/>
    </row>
    <row r="637">
      <c r="G637" s="25"/>
    </row>
    <row r="638">
      <c r="G638" s="25"/>
    </row>
    <row r="639">
      <c r="G639" s="25"/>
    </row>
    <row r="640">
      <c r="G640" s="25"/>
    </row>
    <row r="641">
      <c r="G641" s="25"/>
    </row>
    <row r="642">
      <c r="G642" s="25"/>
    </row>
    <row r="643">
      <c r="G643" s="25"/>
    </row>
    <row r="644">
      <c r="G644" s="25"/>
    </row>
    <row r="645">
      <c r="G645" s="25"/>
    </row>
    <row r="646">
      <c r="G646" s="25"/>
    </row>
    <row r="647">
      <c r="G647" s="25"/>
    </row>
    <row r="648">
      <c r="G648" s="25"/>
    </row>
    <row r="649">
      <c r="G649" s="25"/>
    </row>
    <row r="650">
      <c r="G650" s="25"/>
    </row>
    <row r="651">
      <c r="G651" s="25"/>
    </row>
    <row r="652">
      <c r="G652" s="25"/>
    </row>
    <row r="653">
      <c r="G653" s="25"/>
    </row>
    <row r="654">
      <c r="G654" s="25"/>
    </row>
    <row r="655">
      <c r="G655" s="25"/>
    </row>
    <row r="656">
      <c r="G656" s="25"/>
    </row>
    <row r="657">
      <c r="G657" s="25"/>
    </row>
    <row r="658">
      <c r="G658" s="25"/>
    </row>
    <row r="659">
      <c r="G659" s="25"/>
    </row>
    <row r="660">
      <c r="G660" s="25"/>
    </row>
    <row r="661">
      <c r="G661" s="25"/>
    </row>
    <row r="662">
      <c r="G662" s="25"/>
    </row>
    <row r="663">
      <c r="G663" s="25"/>
    </row>
    <row r="664">
      <c r="G664" s="25"/>
    </row>
    <row r="665">
      <c r="G665" s="25"/>
    </row>
    <row r="666">
      <c r="G666" s="25"/>
    </row>
    <row r="667">
      <c r="G667" s="25"/>
    </row>
    <row r="668">
      <c r="G668" s="25"/>
    </row>
    <row r="669">
      <c r="G669" s="25"/>
    </row>
    <row r="670">
      <c r="G670" s="25"/>
    </row>
    <row r="671">
      <c r="G671" s="25"/>
    </row>
    <row r="672">
      <c r="G672" s="25"/>
    </row>
    <row r="673">
      <c r="G673" s="25"/>
    </row>
    <row r="674">
      <c r="G674" s="25"/>
    </row>
    <row r="675">
      <c r="G675" s="25"/>
    </row>
    <row r="676">
      <c r="G676" s="25"/>
    </row>
    <row r="677">
      <c r="G677" s="25"/>
    </row>
    <row r="678">
      <c r="G678" s="25"/>
    </row>
    <row r="679">
      <c r="G679" s="25"/>
    </row>
    <row r="680">
      <c r="G680" s="25"/>
    </row>
    <row r="681">
      <c r="G681" s="25"/>
    </row>
    <row r="682">
      <c r="G682" s="25"/>
    </row>
    <row r="683">
      <c r="G683" s="25"/>
    </row>
    <row r="684">
      <c r="G684" s="25"/>
    </row>
    <row r="685">
      <c r="G685" s="25"/>
    </row>
    <row r="686">
      <c r="G686" s="25"/>
    </row>
    <row r="687">
      <c r="G687" s="25"/>
    </row>
    <row r="688">
      <c r="G688" s="25"/>
    </row>
    <row r="689">
      <c r="G689" s="25"/>
    </row>
    <row r="690">
      <c r="G690" s="25"/>
    </row>
    <row r="691">
      <c r="G691" s="25"/>
    </row>
    <row r="692">
      <c r="G692" s="25"/>
    </row>
    <row r="693">
      <c r="G693" s="25"/>
    </row>
    <row r="694">
      <c r="G694" s="25"/>
    </row>
    <row r="695">
      <c r="G695" s="25"/>
    </row>
    <row r="696">
      <c r="G696" s="25"/>
    </row>
    <row r="697">
      <c r="G697" s="25"/>
    </row>
    <row r="698">
      <c r="G698" s="25"/>
    </row>
    <row r="699">
      <c r="G699" s="25"/>
    </row>
    <row r="700">
      <c r="G700" s="25"/>
    </row>
    <row r="701">
      <c r="G701" s="25"/>
    </row>
    <row r="702">
      <c r="G702" s="25"/>
    </row>
    <row r="703">
      <c r="G703" s="25"/>
    </row>
    <row r="704">
      <c r="G704" s="25"/>
    </row>
    <row r="705">
      <c r="G705" s="25"/>
    </row>
    <row r="706">
      <c r="G706" s="25"/>
    </row>
    <row r="707">
      <c r="G707" s="25"/>
    </row>
    <row r="708">
      <c r="G708" s="25"/>
    </row>
    <row r="709">
      <c r="G709" s="25"/>
    </row>
    <row r="710">
      <c r="G710" s="25"/>
    </row>
    <row r="711">
      <c r="G711" s="25"/>
    </row>
    <row r="712">
      <c r="G712" s="25"/>
    </row>
    <row r="713">
      <c r="G713" s="25"/>
    </row>
    <row r="714">
      <c r="G714" s="25"/>
    </row>
    <row r="715">
      <c r="G715" s="25"/>
    </row>
    <row r="716">
      <c r="G716" s="25"/>
    </row>
    <row r="717">
      <c r="G717" s="25"/>
    </row>
    <row r="718">
      <c r="G718" s="25"/>
    </row>
    <row r="719">
      <c r="G719" s="25"/>
    </row>
    <row r="720">
      <c r="G720" s="25"/>
    </row>
    <row r="721">
      <c r="G721" s="25"/>
    </row>
    <row r="722">
      <c r="G722" s="25"/>
    </row>
    <row r="723">
      <c r="G723" s="25"/>
    </row>
    <row r="724">
      <c r="G724" s="25"/>
    </row>
    <row r="725">
      <c r="G725" s="25"/>
    </row>
    <row r="726">
      <c r="G726" s="25"/>
    </row>
    <row r="727">
      <c r="G727" s="25"/>
    </row>
    <row r="728">
      <c r="G728" s="25"/>
    </row>
    <row r="729">
      <c r="G729" s="25"/>
    </row>
    <row r="730">
      <c r="G730" s="25"/>
    </row>
    <row r="731">
      <c r="G731" s="25"/>
    </row>
    <row r="732">
      <c r="G732" s="25"/>
    </row>
    <row r="733">
      <c r="G733" s="25"/>
    </row>
    <row r="734">
      <c r="G734" s="25"/>
    </row>
    <row r="735">
      <c r="G735" s="25"/>
    </row>
    <row r="736">
      <c r="G736" s="25"/>
    </row>
    <row r="737">
      <c r="G737" s="25"/>
    </row>
    <row r="738">
      <c r="G738" s="25"/>
    </row>
    <row r="739">
      <c r="G739" s="25"/>
    </row>
    <row r="740">
      <c r="G740" s="25"/>
    </row>
    <row r="741">
      <c r="G741" s="25"/>
    </row>
    <row r="742">
      <c r="G742" s="25"/>
    </row>
    <row r="743">
      <c r="G743" s="25"/>
    </row>
    <row r="744">
      <c r="G744" s="25"/>
    </row>
    <row r="745">
      <c r="G745" s="25"/>
    </row>
    <row r="746">
      <c r="G746" s="25"/>
    </row>
    <row r="747">
      <c r="G747" s="25"/>
    </row>
    <row r="748">
      <c r="G748" s="25"/>
    </row>
    <row r="749">
      <c r="G749" s="25"/>
    </row>
    <row r="750">
      <c r="G750" s="25"/>
    </row>
    <row r="751">
      <c r="G751" s="25"/>
    </row>
    <row r="752">
      <c r="G752" s="25"/>
    </row>
    <row r="753">
      <c r="G753" s="25"/>
    </row>
    <row r="754">
      <c r="G754" s="25"/>
    </row>
    <row r="755">
      <c r="G755" s="25"/>
    </row>
    <row r="756">
      <c r="G756" s="25"/>
    </row>
    <row r="757">
      <c r="G757" s="25"/>
    </row>
    <row r="758">
      <c r="G758" s="25"/>
    </row>
    <row r="759">
      <c r="G759" s="25"/>
    </row>
    <row r="760">
      <c r="G760" s="25"/>
    </row>
    <row r="761">
      <c r="G761" s="25"/>
    </row>
    <row r="762">
      <c r="G762" s="25"/>
    </row>
    <row r="763">
      <c r="G763" s="25"/>
    </row>
    <row r="764">
      <c r="G764" s="25"/>
    </row>
    <row r="765">
      <c r="G765" s="25"/>
    </row>
    <row r="766">
      <c r="G766" s="25"/>
    </row>
    <row r="767">
      <c r="G767" s="25"/>
    </row>
    <row r="768">
      <c r="G768" s="25"/>
    </row>
    <row r="769">
      <c r="G769" s="25"/>
    </row>
    <row r="770">
      <c r="G770" s="25"/>
    </row>
    <row r="771">
      <c r="G771" s="25"/>
    </row>
    <row r="772">
      <c r="G772" s="25"/>
    </row>
    <row r="773">
      <c r="G773" s="25"/>
    </row>
    <row r="774">
      <c r="G774" s="25"/>
    </row>
    <row r="775">
      <c r="G775" s="25"/>
    </row>
    <row r="776">
      <c r="G776" s="25"/>
    </row>
    <row r="777">
      <c r="G777" s="25"/>
    </row>
    <row r="778">
      <c r="G778" s="25"/>
    </row>
    <row r="779">
      <c r="G779" s="25"/>
    </row>
    <row r="780">
      <c r="G780" s="25"/>
    </row>
    <row r="781">
      <c r="G781" s="25"/>
    </row>
    <row r="782">
      <c r="G782" s="25"/>
    </row>
    <row r="783">
      <c r="G783" s="25"/>
    </row>
    <row r="784">
      <c r="G784" s="25"/>
    </row>
    <row r="785">
      <c r="G785" s="25"/>
    </row>
    <row r="786">
      <c r="G786" s="25"/>
    </row>
    <row r="787">
      <c r="G787" s="25"/>
    </row>
    <row r="788">
      <c r="G788" s="25"/>
    </row>
    <row r="789">
      <c r="G789" s="25"/>
    </row>
    <row r="790">
      <c r="G790" s="25"/>
    </row>
    <row r="791">
      <c r="G791" s="25"/>
    </row>
    <row r="792">
      <c r="G792" s="25"/>
    </row>
    <row r="793">
      <c r="G793" s="25"/>
    </row>
    <row r="794">
      <c r="G794" s="25"/>
    </row>
    <row r="795">
      <c r="G795" s="25"/>
    </row>
    <row r="796">
      <c r="G796" s="25"/>
    </row>
    <row r="797">
      <c r="G797" s="25"/>
    </row>
    <row r="798">
      <c r="G798" s="25"/>
    </row>
    <row r="799">
      <c r="G799" s="25"/>
    </row>
    <row r="800">
      <c r="G800" s="25"/>
    </row>
    <row r="801">
      <c r="G801" s="25"/>
    </row>
    <row r="802">
      <c r="G802" s="25"/>
    </row>
    <row r="803">
      <c r="G803" s="25"/>
    </row>
    <row r="804">
      <c r="G804" s="25"/>
    </row>
    <row r="805">
      <c r="G805" s="25"/>
    </row>
    <row r="806">
      <c r="G806" s="25"/>
    </row>
    <row r="807">
      <c r="G807" s="25"/>
    </row>
    <row r="808">
      <c r="G808" s="25"/>
    </row>
    <row r="809">
      <c r="G809" s="25"/>
    </row>
    <row r="810">
      <c r="G810" s="25"/>
    </row>
    <row r="811">
      <c r="G811" s="25"/>
    </row>
    <row r="812">
      <c r="G812" s="25"/>
    </row>
    <row r="813">
      <c r="G813" s="25"/>
    </row>
    <row r="814">
      <c r="G814" s="25"/>
    </row>
    <row r="815">
      <c r="G815" s="25"/>
    </row>
    <row r="816">
      <c r="G816" s="25"/>
    </row>
    <row r="817">
      <c r="G817" s="25"/>
    </row>
    <row r="818">
      <c r="G818" s="25"/>
    </row>
    <row r="819">
      <c r="G819" s="25"/>
    </row>
    <row r="820">
      <c r="G820" s="25"/>
    </row>
    <row r="821">
      <c r="G821" s="25"/>
    </row>
    <row r="822">
      <c r="G822" s="25"/>
    </row>
    <row r="823">
      <c r="G823" s="25"/>
    </row>
    <row r="824">
      <c r="G824" s="25"/>
    </row>
    <row r="825">
      <c r="G825" s="25"/>
    </row>
    <row r="826">
      <c r="G826" s="25"/>
    </row>
    <row r="827">
      <c r="G827" s="25"/>
    </row>
    <row r="828">
      <c r="G828" s="25"/>
    </row>
    <row r="829">
      <c r="G829" s="25"/>
    </row>
    <row r="830">
      <c r="G830" s="25"/>
    </row>
    <row r="831">
      <c r="G831" s="25"/>
    </row>
    <row r="832">
      <c r="G832" s="25"/>
    </row>
    <row r="833">
      <c r="G833" s="25"/>
    </row>
    <row r="834">
      <c r="G834" s="25"/>
    </row>
    <row r="835">
      <c r="G835" s="25"/>
    </row>
    <row r="836">
      <c r="G836" s="25"/>
    </row>
    <row r="837">
      <c r="G837" s="25"/>
    </row>
    <row r="838">
      <c r="G838" s="25"/>
    </row>
    <row r="839">
      <c r="G839" s="25"/>
    </row>
    <row r="840">
      <c r="G840" s="25"/>
    </row>
    <row r="841">
      <c r="G841" s="25"/>
    </row>
    <row r="842">
      <c r="G842" s="25"/>
    </row>
    <row r="843">
      <c r="G843" s="25"/>
    </row>
    <row r="844">
      <c r="G844" s="25"/>
    </row>
    <row r="845">
      <c r="G845" s="25"/>
    </row>
    <row r="846">
      <c r="G846" s="25"/>
    </row>
    <row r="847">
      <c r="G847" s="25"/>
    </row>
    <row r="848">
      <c r="G848" s="25"/>
    </row>
    <row r="849">
      <c r="G849" s="25"/>
    </row>
    <row r="850">
      <c r="G850" s="25"/>
    </row>
    <row r="851">
      <c r="G851" s="25"/>
    </row>
    <row r="852">
      <c r="G852" s="25"/>
    </row>
    <row r="853">
      <c r="G853" s="25"/>
    </row>
    <row r="854">
      <c r="G854" s="25"/>
    </row>
    <row r="855">
      <c r="G855" s="25"/>
    </row>
    <row r="856">
      <c r="G856" s="25"/>
    </row>
    <row r="857">
      <c r="G857" s="25"/>
    </row>
    <row r="858">
      <c r="G858" s="25"/>
    </row>
    <row r="859">
      <c r="G859" s="25"/>
    </row>
    <row r="860">
      <c r="G860" s="25"/>
    </row>
    <row r="861">
      <c r="G861" s="25"/>
    </row>
    <row r="862">
      <c r="G862" s="25"/>
    </row>
    <row r="863">
      <c r="G863" s="25"/>
    </row>
    <row r="864">
      <c r="G864" s="25"/>
    </row>
    <row r="865">
      <c r="G865" s="25"/>
    </row>
    <row r="866">
      <c r="G866" s="25"/>
    </row>
    <row r="867">
      <c r="G867" s="25"/>
    </row>
    <row r="868">
      <c r="G868" s="25"/>
    </row>
    <row r="869">
      <c r="G869" s="25"/>
    </row>
    <row r="870">
      <c r="G870" s="25"/>
    </row>
    <row r="871">
      <c r="G871" s="25"/>
    </row>
    <row r="872">
      <c r="G872" s="25"/>
    </row>
    <row r="873">
      <c r="G873" s="25"/>
    </row>
    <row r="874">
      <c r="G874" s="25"/>
    </row>
    <row r="875">
      <c r="G875" s="25"/>
    </row>
    <row r="876">
      <c r="G876" s="25"/>
    </row>
    <row r="877">
      <c r="G877" s="25"/>
    </row>
    <row r="878">
      <c r="G878" s="25"/>
    </row>
    <row r="879">
      <c r="G879" s="25"/>
    </row>
    <row r="880">
      <c r="G880" s="25"/>
    </row>
    <row r="881">
      <c r="G881" s="25"/>
    </row>
    <row r="882">
      <c r="G882" s="25"/>
    </row>
    <row r="883">
      <c r="G883" s="25"/>
    </row>
    <row r="884">
      <c r="G884" s="25"/>
    </row>
    <row r="885">
      <c r="G885" s="25"/>
    </row>
    <row r="886">
      <c r="G886" s="25"/>
    </row>
    <row r="887">
      <c r="G887" s="25"/>
    </row>
    <row r="888">
      <c r="G888" s="25"/>
    </row>
    <row r="889">
      <c r="G889" s="25"/>
    </row>
    <row r="890">
      <c r="G890" s="25"/>
    </row>
    <row r="891">
      <c r="G891" s="25"/>
    </row>
    <row r="892">
      <c r="G892" s="25"/>
    </row>
    <row r="893">
      <c r="G893" s="25"/>
    </row>
    <row r="894">
      <c r="G894" s="25"/>
    </row>
    <row r="895">
      <c r="G895" s="25"/>
    </row>
    <row r="896">
      <c r="G896" s="25"/>
    </row>
    <row r="897">
      <c r="G897" s="25"/>
    </row>
    <row r="898">
      <c r="G898" s="25"/>
    </row>
    <row r="899">
      <c r="G899" s="25"/>
    </row>
  </sheetData>
  <autoFilter ref="$A$1:$G$2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4" width="15.0"/>
  </cols>
  <sheetData>
    <row r="2">
      <c r="B2" s="26"/>
      <c r="C2" s="27" t="s">
        <v>84</v>
      </c>
      <c r="D2" s="27" t="s">
        <v>85</v>
      </c>
    </row>
    <row r="3">
      <c r="B3" s="28" t="s">
        <v>16</v>
      </c>
      <c r="C3" s="29">
        <v>12.0</v>
      </c>
      <c r="D3" s="30">
        <v>0.0</v>
      </c>
      <c r="E3" s="31" t="str">
        <f t="shared" ref="E3:E14" si="1">if(C3=0,"DONE",IF(D3=0,"DONE",""))</f>
        <v>DONE</v>
      </c>
    </row>
    <row r="4">
      <c r="B4" s="28" t="s">
        <v>20</v>
      </c>
      <c r="C4" s="29">
        <v>0.0</v>
      </c>
      <c r="D4" s="30">
        <v>8.0</v>
      </c>
      <c r="E4" s="31" t="str">
        <f t="shared" si="1"/>
        <v>DONE</v>
      </c>
    </row>
    <row r="5">
      <c r="B5" s="28" t="s">
        <v>24</v>
      </c>
      <c r="C5" s="29">
        <v>0.0</v>
      </c>
      <c r="D5" s="30">
        <v>2.0</v>
      </c>
      <c r="E5" s="31" t="str">
        <f t="shared" si="1"/>
        <v>DONE</v>
      </c>
    </row>
    <row r="6">
      <c r="B6" s="28" t="s">
        <v>27</v>
      </c>
      <c r="C6" s="29">
        <v>6.0</v>
      </c>
      <c r="D6" s="30">
        <v>0.0</v>
      </c>
      <c r="E6" s="31" t="str">
        <f t="shared" si="1"/>
        <v>DONE</v>
      </c>
    </row>
    <row r="7">
      <c r="B7" s="28" t="s">
        <v>30</v>
      </c>
      <c r="C7" s="29">
        <v>0.0</v>
      </c>
      <c r="D7" s="30">
        <v>3.0</v>
      </c>
      <c r="E7" s="31" t="str">
        <f t="shared" si="1"/>
        <v>DONE</v>
      </c>
    </row>
    <row r="8">
      <c r="B8" s="28" t="s">
        <v>32</v>
      </c>
      <c r="C8" s="29">
        <v>5.0</v>
      </c>
      <c r="D8" s="30">
        <v>0.0</v>
      </c>
      <c r="E8" s="31" t="str">
        <f t="shared" si="1"/>
        <v>DONE</v>
      </c>
    </row>
    <row r="9">
      <c r="B9" s="28" t="s">
        <v>34</v>
      </c>
      <c r="C9" s="29">
        <v>1.0</v>
      </c>
      <c r="D9" s="30">
        <v>7.0</v>
      </c>
      <c r="E9" s="31" t="str">
        <f t="shared" si="1"/>
        <v/>
      </c>
    </row>
    <row r="10">
      <c r="B10" s="28" t="s">
        <v>18</v>
      </c>
      <c r="C10" s="29">
        <v>5.0</v>
      </c>
      <c r="D10" s="30">
        <v>0.0</v>
      </c>
      <c r="E10" s="31" t="str">
        <f t="shared" si="1"/>
        <v>DONE</v>
      </c>
    </row>
    <row r="11">
      <c r="B11" s="28" t="s">
        <v>37</v>
      </c>
      <c r="C11" s="29">
        <v>0.0</v>
      </c>
      <c r="D11" s="30">
        <v>4.0</v>
      </c>
      <c r="E11" s="31" t="str">
        <f t="shared" si="1"/>
        <v>DONE</v>
      </c>
    </row>
    <row r="12">
      <c r="B12" s="28" t="s">
        <v>22</v>
      </c>
      <c r="C12" s="29">
        <v>1.0</v>
      </c>
      <c r="D12" s="30">
        <v>0.0</v>
      </c>
      <c r="E12" s="31" t="str">
        <f t="shared" si="1"/>
        <v>DONE</v>
      </c>
    </row>
    <row r="13">
      <c r="B13" s="28" t="s">
        <v>40</v>
      </c>
      <c r="C13" s="29">
        <v>0.0</v>
      </c>
      <c r="D13" s="30">
        <v>1.0</v>
      </c>
      <c r="E13" s="31" t="str">
        <f t="shared" si="1"/>
        <v>DONE</v>
      </c>
    </row>
    <row r="14">
      <c r="B14" s="28" t="s">
        <v>42</v>
      </c>
      <c r="C14" s="29">
        <v>0.0</v>
      </c>
      <c r="D14" s="30">
        <v>9.0</v>
      </c>
      <c r="E14" s="31" t="str">
        <f t="shared" si="1"/>
        <v>DONE</v>
      </c>
    </row>
  </sheetData>
  <conditionalFormatting sqref="C3:D14">
    <cfRule type="cellIs" dxfId="1" priority="1" operator="lessThan">
      <formula>0</formula>
    </cfRule>
  </conditionalFormatting>
  <conditionalFormatting sqref="C3:D14">
    <cfRule type="cellIs" dxfId="2" priority="2" operator="equal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5"/>
    <col customWidth="1" min="2" max="2" width="9.13"/>
    <col customWidth="1" min="4" max="4" width="9.0"/>
    <col customWidth="1" min="5" max="5" width="10.88"/>
    <col customWidth="1" min="7" max="7" width="8.5"/>
    <col customWidth="1" min="8" max="8" width="18.13"/>
    <col customWidth="1" min="9" max="9" width="9.38"/>
  </cols>
  <sheetData>
    <row r="1">
      <c r="A1" s="32" t="s">
        <v>11</v>
      </c>
      <c r="B1" s="33" t="s">
        <v>86</v>
      </c>
      <c r="C1" s="33" t="s">
        <v>87</v>
      </c>
      <c r="D1" s="34" t="s">
        <v>15</v>
      </c>
      <c r="E1" s="35" t="s">
        <v>88</v>
      </c>
      <c r="F1" s="35" t="s">
        <v>89</v>
      </c>
      <c r="G1" s="35" t="s">
        <v>90</v>
      </c>
      <c r="H1" s="35" t="s">
        <v>91</v>
      </c>
      <c r="I1" s="35" t="s">
        <v>92</v>
      </c>
      <c r="J1" s="33"/>
      <c r="K1" s="36"/>
      <c r="L1" s="33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</row>
    <row r="2">
      <c r="A2" s="38" t="s">
        <v>93</v>
      </c>
      <c r="B2" s="38" t="s">
        <v>23</v>
      </c>
      <c r="C2" s="38" t="s">
        <v>94</v>
      </c>
      <c r="D2" s="39" t="s">
        <v>94</v>
      </c>
      <c r="E2" s="40"/>
      <c r="F2" s="40" t="str">
        <f>IF(COUNT(D2)=1,E2-(Master!$C$2-1),"")</f>
        <v/>
      </c>
      <c r="G2" s="40">
        <f>if(A2="open","",iferror(VLOOKUP(A2,KTC,4,false),iferror(vlookup(VLOOKUP(A2,Names,2,false),KTC,4,false),500)))</f>
        <v>500</v>
      </c>
      <c r="H2" s="40" t="s">
        <v>95</v>
      </c>
      <c r="I2" s="39">
        <f t="shared" ref="I2:I881" si="1">ROUNDUP((D2*F2)/4)</f>
        <v>0</v>
      </c>
      <c r="J2" s="38"/>
      <c r="K2" s="41"/>
      <c r="L2" s="38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</row>
    <row r="3">
      <c r="A3" s="38" t="s">
        <v>96</v>
      </c>
      <c r="B3" s="38" t="s">
        <v>23</v>
      </c>
      <c r="C3" s="38" t="s">
        <v>94</v>
      </c>
      <c r="D3" s="39" t="s">
        <v>94</v>
      </c>
      <c r="E3" s="40"/>
      <c r="F3" s="40" t="str">
        <f>IF(COUNT(D3)=1,E3-(Master!$C$2-1),"")</f>
        <v/>
      </c>
      <c r="G3" s="40">
        <f>if(A3="open","",iferror(VLOOKUP(A3,KTC,4,false),iferror(vlookup(VLOOKUP(A3,Names,2,false),KTC,4,false),500)))</f>
        <v>500</v>
      </c>
      <c r="H3" s="40" t="s">
        <v>97</v>
      </c>
      <c r="I3" s="39">
        <f t="shared" si="1"/>
        <v>0</v>
      </c>
      <c r="J3" s="38"/>
      <c r="K3" s="41"/>
      <c r="L3" s="38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</row>
    <row r="4">
      <c r="A4" s="38" t="s">
        <v>98</v>
      </c>
      <c r="B4" s="38" t="s">
        <v>23</v>
      </c>
      <c r="C4" s="38" t="s">
        <v>94</v>
      </c>
      <c r="D4" s="39" t="s">
        <v>94</v>
      </c>
      <c r="E4" s="40"/>
      <c r="F4" s="40" t="str">
        <f>IF(COUNT(D4)=1,E4-(Master!$C$2-1),"")</f>
        <v/>
      </c>
      <c r="G4" s="40">
        <f>if(A4="open","",iferror(VLOOKUP(A4,KTC,4,false),iferror(vlookup(VLOOKUP(A4,Names,2,false),KTC,4,false),500)))</f>
        <v>500</v>
      </c>
      <c r="H4" s="40" t="s">
        <v>99</v>
      </c>
      <c r="I4" s="39">
        <f t="shared" si="1"/>
        <v>0</v>
      </c>
      <c r="J4" s="38"/>
      <c r="K4" s="41"/>
      <c r="L4" s="38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</row>
    <row r="5">
      <c r="A5" s="38" t="s">
        <v>100</v>
      </c>
      <c r="B5" s="38" t="s">
        <v>23</v>
      </c>
      <c r="C5" s="38" t="s">
        <v>94</v>
      </c>
      <c r="D5" s="39" t="s">
        <v>94</v>
      </c>
      <c r="E5" s="40"/>
      <c r="F5" s="40" t="str">
        <f>IF(COUNT(D5)=1,E5-(Master!$C$2-1),"")</f>
        <v/>
      </c>
      <c r="G5" s="40">
        <f>if(A5="open","",iferror(VLOOKUP(A5,KTC,4,false),iferror(vlookup(VLOOKUP(A5,Names,2,false),KTC,4,false),500)))</f>
        <v>500</v>
      </c>
      <c r="H5" s="40" t="s">
        <v>101</v>
      </c>
      <c r="I5" s="39">
        <f t="shared" si="1"/>
        <v>0</v>
      </c>
      <c r="J5" s="38"/>
      <c r="K5" s="41"/>
      <c r="L5" s="38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</row>
    <row r="6">
      <c r="A6" s="38" t="s">
        <v>102</v>
      </c>
      <c r="B6" s="38" t="s">
        <v>26</v>
      </c>
      <c r="C6" s="38" t="s">
        <v>94</v>
      </c>
      <c r="D6" s="39" t="s">
        <v>94</v>
      </c>
      <c r="E6" s="40"/>
      <c r="F6" s="40" t="str">
        <f>IF(COUNT(D6)=1,E6-(Master!$C$2-1),"")</f>
        <v/>
      </c>
      <c r="G6" s="40">
        <f>if(A6="open","",iferror(VLOOKUP(A6,KTC,4,false),iferror(vlookup(VLOOKUP(A6,Names,2,false),KTC,4,false),500)))</f>
        <v>500</v>
      </c>
      <c r="H6" s="40" t="s">
        <v>103</v>
      </c>
      <c r="I6" s="39">
        <f t="shared" si="1"/>
        <v>0</v>
      </c>
      <c r="J6" s="38"/>
      <c r="K6" s="41"/>
      <c r="L6" s="38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</row>
    <row r="7">
      <c r="A7" s="38" t="s">
        <v>104</v>
      </c>
      <c r="B7" s="38" t="s">
        <v>19</v>
      </c>
      <c r="C7" s="38" t="s">
        <v>94</v>
      </c>
      <c r="D7" s="39" t="s">
        <v>94</v>
      </c>
      <c r="E7" s="40"/>
      <c r="F7" s="40" t="str">
        <f>IF(COUNT(D7)=1,E7-(Master!$C$2-1),"")</f>
        <v/>
      </c>
      <c r="G7" s="40">
        <f>if(A7="open","",iferror(VLOOKUP(A7,KTC,4,false),iferror(vlookup(VLOOKUP(A7,Names,2,false),KTC,4,false),500)))</f>
        <v>500</v>
      </c>
      <c r="H7" s="40" t="s">
        <v>105</v>
      </c>
      <c r="I7" s="39">
        <f t="shared" si="1"/>
        <v>0</v>
      </c>
      <c r="J7" s="38"/>
      <c r="K7" s="41"/>
      <c r="L7" s="38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</row>
    <row r="8">
      <c r="A8" s="38" t="s">
        <v>106</v>
      </c>
      <c r="B8" s="38" t="s">
        <v>26</v>
      </c>
      <c r="C8" s="38" t="s">
        <v>94</v>
      </c>
      <c r="D8" s="39" t="s">
        <v>94</v>
      </c>
      <c r="E8" s="40"/>
      <c r="F8" s="40" t="str">
        <f>IF(COUNT(D8)=1,E8-(Master!$C$2-1),"")</f>
        <v/>
      </c>
      <c r="G8" s="40">
        <f>if(A8="open","",iferror(VLOOKUP(A8,KTC,4,false),iferror(vlookup(VLOOKUP(A8,Names,2,false),KTC,4,false),500)))</f>
        <v>500</v>
      </c>
      <c r="H8" s="40" t="s">
        <v>107</v>
      </c>
      <c r="I8" s="39">
        <f t="shared" si="1"/>
        <v>0</v>
      </c>
      <c r="J8" s="38"/>
      <c r="K8" s="41"/>
      <c r="L8" s="38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</row>
    <row r="9">
      <c r="A9" s="38" t="s">
        <v>108</v>
      </c>
      <c r="B9" s="38" t="s">
        <v>19</v>
      </c>
      <c r="C9" s="38" t="s">
        <v>94</v>
      </c>
      <c r="D9" s="39" t="s">
        <v>94</v>
      </c>
      <c r="E9" s="40"/>
      <c r="F9" s="40" t="str">
        <f>IF(COUNT(D9)=1,E9-(Master!$C$2-1),"")</f>
        <v/>
      </c>
      <c r="G9" s="40">
        <f>if(A9="open","",iferror(VLOOKUP(A9,KTC,4,false),iferror(vlookup(VLOOKUP(A9,Names,2,false),KTC,4,false),500)))</f>
        <v>500</v>
      </c>
      <c r="H9" s="40" t="s">
        <v>109</v>
      </c>
      <c r="I9" s="39">
        <f t="shared" si="1"/>
        <v>0</v>
      </c>
      <c r="J9" s="38"/>
      <c r="K9" s="41"/>
      <c r="L9" s="38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</row>
    <row r="10">
      <c r="A10" s="38" t="s">
        <v>110</v>
      </c>
      <c r="B10" s="38" t="s">
        <v>23</v>
      </c>
      <c r="C10" s="38" t="s">
        <v>94</v>
      </c>
      <c r="D10" s="39" t="s">
        <v>94</v>
      </c>
      <c r="E10" s="40"/>
      <c r="F10" s="40" t="str">
        <f>IF(COUNT(D10)=1,E10-(Master!$C$2-1),"")</f>
        <v/>
      </c>
      <c r="G10" s="40">
        <f>if(A10="open","",iferror(VLOOKUP(A10,KTC,4,false),iferror(vlookup(VLOOKUP(A10,Names,2,false),KTC,4,false),500)))</f>
        <v>500</v>
      </c>
      <c r="H10" s="40" t="s">
        <v>111</v>
      </c>
      <c r="I10" s="39">
        <f t="shared" si="1"/>
        <v>0</v>
      </c>
      <c r="J10" s="38"/>
      <c r="K10" s="41"/>
      <c r="L10" s="38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</row>
    <row r="11">
      <c r="A11" s="38" t="s">
        <v>112</v>
      </c>
      <c r="B11" s="38" t="s">
        <v>23</v>
      </c>
      <c r="C11" s="38" t="s">
        <v>94</v>
      </c>
      <c r="D11" s="39" t="s">
        <v>94</v>
      </c>
      <c r="E11" s="40"/>
      <c r="F11" s="40" t="str">
        <f>IF(COUNT(D11)=1,E11-(Master!$C$2-1),"")</f>
        <v/>
      </c>
      <c r="G11" s="40">
        <f>if(A11="open","",iferror(VLOOKUP(A11,KTC,4,false),iferror(vlookup(VLOOKUP(A11,Names,2,false),KTC,4,false),500)))</f>
        <v>500</v>
      </c>
      <c r="H11" s="40" t="s">
        <v>113</v>
      </c>
      <c r="I11" s="39">
        <f t="shared" si="1"/>
        <v>0</v>
      </c>
      <c r="J11" s="38"/>
      <c r="K11" s="41"/>
      <c r="L11" s="38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</row>
    <row r="12">
      <c r="A12" s="38" t="s">
        <v>114</v>
      </c>
      <c r="B12" s="38" t="s">
        <v>26</v>
      </c>
      <c r="C12" s="38" t="s">
        <v>94</v>
      </c>
      <c r="D12" s="39" t="s">
        <v>94</v>
      </c>
      <c r="E12" s="40"/>
      <c r="F12" s="40" t="str">
        <f>IF(COUNT(D12)=1,E12-(Master!$C$2-1),"")</f>
        <v/>
      </c>
      <c r="G12" s="40">
        <f>if(A12="open","",iferror(VLOOKUP(A12,KTC,4,false),iferror(vlookup(VLOOKUP(A12,Names,2,false),KTC,4,false),500)))</f>
        <v>500</v>
      </c>
      <c r="H12" s="40" t="s">
        <v>115</v>
      </c>
      <c r="I12" s="39">
        <f t="shared" si="1"/>
        <v>0</v>
      </c>
      <c r="J12" s="38"/>
      <c r="K12" s="41"/>
      <c r="L12" s="38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</row>
    <row r="13">
      <c r="A13" s="38" t="s">
        <v>116</v>
      </c>
      <c r="B13" s="38" t="s">
        <v>23</v>
      </c>
      <c r="C13" s="38" t="s">
        <v>94</v>
      </c>
      <c r="D13" s="39" t="s">
        <v>94</v>
      </c>
      <c r="E13" s="40"/>
      <c r="F13" s="40" t="str">
        <f>IF(COUNT(D13)=1,E13-(Master!$C$2-1),"")</f>
        <v/>
      </c>
      <c r="G13" s="40">
        <f>if(A13="open","",iferror(VLOOKUP(A13,KTC,4,false),iferror(vlookup(VLOOKUP(A13,Names,2,false),KTC,4,false),500)))</f>
        <v>500</v>
      </c>
      <c r="H13" s="40" t="s">
        <v>117</v>
      </c>
      <c r="I13" s="39">
        <f t="shared" si="1"/>
        <v>0</v>
      </c>
      <c r="J13" s="38"/>
      <c r="K13" s="41"/>
      <c r="L13" s="38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</row>
    <row r="14">
      <c r="A14" s="38" t="s">
        <v>118</v>
      </c>
      <c r="B14" s="38" t="s">
        <v>19</v>
      </c>
      <c r="C14" s="38" t="s">
        <v>94</v>
      </c>
      <c r="D14" s="39" t="s">
        <v>94</v>
      </c>
      <c r="E14" s="40"/>
      <c r="F14" s="40" t="str">
        <f>IF(COUNT(D14)=1,E14-(Master!$C$2-1),"")</f>
        <v/>
      </c>
      <c r="G14" s="40">
        <f>if(A14="open","",iferror(VLOOKUP(A14,KTC,4,false),iferror(vlookup(VLOOKUP(A14,Names,2,false),KTC,4,false),500)))</f>
        <v>500</v>
      </c>
      <c r="H14" s="40" t="s">
        <v>117</v>
      </c>
      <c r="I14" s="39">
        <f t="shared" si="1"/>
        <v>0</v>
      </c>
      <c r="J14" s="38"/>
      <c r="K14" s="41"/>
      <c r="L14" s="38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</row>
    <row r="15">
      <c r="A15" s="38" t="s">
        <v>119</v>
      </c>
      <c r="B15" s="38" t="s">
        <v>26</v>
      </c>
      <c r="C15" s="38" t="s">
        <v>94</v>
      </c>
      <c r="D15" s="39" t="s">
        <v>94</v>
      </c>
      <c r="E15" s="40"/>
      <c r="F15" s="40" t="str">
        <f>IF(COUNT(D15)=1,E15-(Master!$C$2-1),"")</f>
        <v/>
      </c>
      <c r="G15" s="40">
        <f>if(A15="open","",iferror(VLOOKUP(A15,KTC,4,false),iferror(vlookup(VLOOKUP(A15,Names,2,false),KTC,4,false),500)))</f>
        <v>500</v>
      </c>
      <c r="H15" s="40" t="s">
        <v>120</v>
      </c>
      <c r="I15" s="39">
        <f t="shared" si="1"/>
        <v>0</v>
      </c>
      <c r="J15" s="38"/>
      <c r="K15" s="41"/>
      <c r="L15" s="38"/>
      <c r="M15" s="38"/>
      <c r="N15" s="38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</row>
    <row r="16">
      <c r="A16" s="38" t="s">
        <v>121</v>
      </c>
      <c r="B16" s="38" t="s">
        <v>23</v>
      </c>
      <c r="C16" s="38" t="s">
        <v>94</v>
      </c>
      <c r="D16" s="39" t="s">
        <v>94</v>
      </c>
      <c r="E16" s="40"/>
      <c r="F16" s="40" t="str">
        <f>IF(COUNT(D16)=1,E16-(Master!$C$2-1),"")</f>
        <v/>
      </c>
      <c r="G16" s="40">
        <f>if(A16="open","",iferror(VLOOKUP(A16,KTC,4,false),iferror(vlookup(VLOOKUP(A16,Names,2,false),KTC,4,false),500)))</f>
        <v>500</v>
      </c>
      <c r="H16" s="40" t="s">
        <v>103</v>
      </c>
      <c r="I16" s="39">
        <f t="shared" si="1"/>
        <v>0</v>
      </c>
      <c r="J16" s="38"/>
      <c r="K16" s="41"/>
      <c r="L16" s="38"/>
      <c r="M16" s="38"/>
      <c r="N16" s="38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</row>
    <row r="17">
      <c r="A17" s="38" t="s">
        <v>122</v>
      </c>
      <c r="B17" s="38" t="s">
        <v>23</v>
      </c>
      <c r="C17" s="38" t="s">
        <v>94</v>
      </c>
      <c r="D17" s="39" t="s">
        <v>94</v>
      </c>
      <c r="E17" s="40" t="s">
        <v>94</v>
      </c>
      <c r="F17" s="40" t="str">
        <f>IF(COUNT(D17)=1,E17-(Master!$C$2-1),"")</f>
        <v/>
      </c>
      <c r="G17" s="40">
        <f>if(A17="open","",iferror(VLOOKUP(A17,KTC,4,false),iferror(vlookup(VLOOKUP(A17,Names,2,false),KTC,4,false),500)))</f>
        <v>500</v>
      </c>
      <c r="H17" s="40"/>
      <c r="I17" s="39">
        <f t="shared" si="1"/>
        <v>0</v>
      </c>
      <c r="J17" s="38"/>
      <c r="K17" s="41"/>
      <c r="L17" s="38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</row>
    <row r="18">
      <c r="A18" s="38" t="s">
        <v>123</v>
      </c>
      <c r="B18" s="38" t="s">
        <v>23</v>
      </c>
      <c r="C18" s="38" t="s">
        <v>94</v>
      </c>
      <c r="D18" s="39" t="s">
        <v>94</v>
      </c>
      <c r="E18" s="40" t="s">
        <v>94</v>
      </c>
      <c r="F18" s="40" t="str">
        <f>IF(COUNT(D18)=1,E18-(Master!$C$2-1),"")</f>
        <v/>
      </c>
      <c r="G18" s="40">
        <f>if(A18="open","",iferror(VLOOKUP(A18,KTC,4,false),iferror(vlookup(VLOOKUP(A18,Names,2,false),KTC,4,false),500)))</f>
        <v>500</v>
      </c>
      <c r="H18" s="40"/>
      <c r="I18" s="39">
        <f t="shared" si="1"/>
        <v>0</v>
      </c>
      <c r="J18" s="38"/>
      <c r="K18" s="41"/>
      <c r="L18" s="38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</row>
    <row r="19">
      <c r="A19" s="38" t="s">
        <v>124</v>
      </c>
      <c r="B19" s="38" t="s">
        <v>23</v>
      </c>
      <c r="C19" s="38" t="s">
        <v>94</v>
      </c>
      <c r="D19" s="39" t="s">
        <v>94</v>
      </c>
      <c r="E19" s="40" t="s">
        <v>94</v>
      </c>
      <c r="F19" s="40" t="str">
        <f>IF(COUNT(D19)=1,E19-(Master!$C$2-1),"")</f>
        <v/>
      </c>
      <c r="G19" s="40">
        <f>if(A19="open","",iferror(VLOOKUP(A19,KTC,4,false),iferror(vlookup(VLOOKUP(A19,Names,2,false),KTC,4,false),500)))</f>
        <v>500</v>
      </c>
      <c r="H19" s="40"/>
      <c r="I19" s="39">
        <f t="shared" si="1"/>
        <v>0</v>
      </c>
      <c r="J19" s="38"/>
      <c r="K19" s="41"/>
      <c r="L19" s="38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</row>
    <row r="20">
      <c r="A20" s="38" t="s">
        <v>125</v>
      </c>
      <c r="B20" s="38" t="s">
        <v>23</v>
      </c>
      <c r="C20" s="38" t="s">
        <v>94</v>
      </c>
      <c r="D20" s="39" t="s">
        <v>94</v>
      </c>
      <c r="E20" s="40" t="s">
        <v>94</v>
      </c>
      <c r="F20" s="40" t="str">
        <f>IF(COUNT(D20)=1,E20-(Master!$C$2-1),"")</f>
        <v/>
      </c>
      <c r="G20" s="40">
        <f>if(A20="open","",iferror(VLOOKUP(A20,KTC,4,false),iferror(vlookup(VLOOKUP(A20,Names,2,false),KTC,4,false),500)))</f>
        <v>500</v>
      </c>
      <c r="H20" s="40"/>
      <c r="I20" s="39">
        <f t="shared" si="1"/>
        <v>0</v>
      </c>
      <c r="J20" s="38"/>
      <c r="K20" s="41"/>
      <c r="L20" s="38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</row>
    <row r="21">
      <c r="A21" s="38" t="s">
        <v>126</v>
      </c>
      <c r="B21" s="38" t="s">
        <v>23</v>
      </c>
      <c r="C21" s="38" t="s">
        <v>94</v>
      </c>
      <c r="D21" s="39" t="s">
        <v>94</v>
      </c>
      <c r="E21" s="40" t="s">
        <v>94</v>
      </c>
      <c r="F21" s="40" t="str">
        <f>IF(COUNT(D21)=1,E21-(Master!$C$2-1),"")</f>
        <v/>
      </c>
      <c r="G21" s="40">
        <f>if(A21="open","",iferror(VLOOKUP(A21,KTC,4,false),iferror(vlookup(VLOOKUP(A21,Names,2,false),KTC,4,false),500)))</f>
        <v>500</v>
      </c>
      <c r="H21" s="40"/>
      <c r="I21" s="39">
        <f t="shared" si="1"/>
        <v>0</v>
      </c>
      <c r="J21" s="38"/>
      <c r="K21" s="41"/>
      <c r="L21" s="38"/>
      <c r="M21" s="38"/>
      <c r="N21" s="38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</row>
    <row r="22">
      <c r="A22" s="38" t="s">
        <v>127</v>
      </c>
      <c r="B22" s="38" t="s">
        <v>23</v>
      </c>
      <c r="C22" s="38" t="s">
        <v>94</v>
      </c>
      <c r="D22" s="39" t="s">
        <v>94</v>
      </c>
      <c r="E22" s="40" t="s">
        <v>94</v>
      </c>
      <c r="F22" s="40" t="str">
        <f>IF(COUNT(D22)=1,E22-(Master!$C$2-1),"")</f>
        <v/>
      </c>
      <c r="G22" s="40">
        <f>if(A22="open","",iferror(VLOOKUP(A22,KTC,4,false),iferror(vlookup(VLOOKUP(A22,Names,2,false),KTC,4,false),500)))</f>
        <v>500</v>
      </c>
      <c r="H22" s="40"/>
      <c r="I22" s="39">
        <f t="shared" si="1"/>
        <v>0</v>
      </c>
      <c r="J22" s="38"/>
      <c r="K22" s="41"/>
      <c r="L22" s="38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</row>
    <row r="23">
      <c r="A23" s="38" t="s">
        <v>128</v>
      </c>
      <c r="B23" s="38" t="s">
        <v>29</v>
      </c>
      <c r="C23" s="38" t="s">
        <v>94</v>
      </c>
      <c r="D23" s="39" t="s">
        <v>94</v>
      </c>
      <c r="E23" s="40" t="s">
        <v>94</v>
      </c>
      <c r="F23" s="40" t="str">
        <f>IF(COUNT(D23)=1,E23-(Master!$C$2-1),"")</f>
        <v/>
      </c>
      <c r="G23" s="40">
        <f>if(A23="open","",iferror(VLOOKUP(A23,KTC,4,false),iferror(vlookup(VLOOKUP(A23,Names,2,false),KTC,4,false),500)))</f>
        <v>500</v>
      </c>
      <c r="H23" s="40"/>
      <c r="I23" s="39">
        <f t="shared" si="1"/>
        <v>0</v>
      </c>
      <c r="J23" s="38"/>
      <c r="K23" s="41"/>
      <c r="L23" s="38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</row>
    <row r="24">
      <c r="A24" s="38" t="s">
        <v>129</v>
      </c>
      <c r="B24" s="38" t="s">
        <v>26</v>
      </c>
      <c r="C24" s="38" t="s">
        <v>94</v>
      </c>
      <c r="D24" s="39" t="s">
        <v>94</v>
      </c>
      <c r="E24" s="40" t="s">
        <v>94</v>
      </c>
      <c r="F24" s="40" t="str">
        <f>IF(COUNT(D24)=1,E24-(Master!$C$2-1),"")</f>
        <v/>
      </c>
      <c r="G24" s="40">
        <f>if(A24="open","",iferror(VLOOKUP(A24,KTC,4,false),iferror(vlookup(VLOOKUP(A24,Names,2,false),KTC,4,false),500)))</f>
        <v>500</v>
      </c>
      <c r="H24" s="40"/>
      <c r="I24" s="39">
        <f t="shared" si="1"/>
        <v>0</v>
      </c>
      <c r="J24" s="38"/>
      <c r="K24" s="41"/>
      <c r="L24" s="38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</row>
    <row r="25">
      <c r="A25" s="38" t="s">
        <v>130</v>
      </c>
      <c r="B25" s="38" t="s">
        <v>29</v>
      </c>
      <c r="C25" s="38" t="s">
        <v>94</v>
      </c>
      <c r="D25" s="39" t="s">
        <v>94</v>
      </c>
      <c r="E25" s="40" t="s">
        <v>94</v>
      </c>
      <c r="F25" s="40" t="str">
        <f>IF(COUNT(D25)=1,E25-(Master!$C$2-1),"")</f>
        <v/>
      </c>
      <c r="G25" s="40">
        <f>if(A25="open","",iferror(VLOOKUP(A25,KTC,4,false),iferror(vlookup(VLOOKUP(A25,Names,2,false),KTC,4,false),500)))</f>
        <v>500</v>
      </c>
      <c r="H25" s="40"/>
      <c r="I25" s="39">
        <f t="shared" si="1"/>
        <v>0</v>
      </c>
      <c r="J25" s="38"/>
      <c r="K25" s="41"/>
      <c r="L25" s="38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</row>
    <row r="26">
      <c r="A26" s="38" t="s">
        <v>131</v>
      </c>
      <c r="B26" s="38" t="s">
        <v>23</v>
      </c>
      <c r="C26" s="38" t="s">
        <v>94</v>
      </c>
      <c r="D26" s="39" t="s">
        <v>94</v>
      </c>
      <c r="E26" s="40" t="s">
        <v>94</v>
      </c>
      <c r="F26" s="40" t="str">
        <f>IF(COUNT(D26)=1,E26-(Master!$C$2-1),"")</f>
        <v/>
      </c>
      <c r="G26" s="40">
        <f>if(A26="open","",iferror(VLOOKUP(A26,KTC,4,false),iferror(vlookup(VLOOKUP(A26,Names,2,false),KTC,4,false),500)))</f>
        <v>500</v>
      </c>
      <c r="H26" s="40"/>
      <c r="I26" s="39">
        <f t="shared" si="1"/>
        <v>0</v>
      </c>
      <c r="J26" s="38"/>
      <c r="K26" s="41"/>
      <c r="L26" s="38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</row>
    <row r="27">
      <c r="A27" s="38" t="s">
        <v>132</v>
      </c>
      <c r="B27" s="38" t="s">
        <v>19</v>
      </c>
      <c r="C27" s="38" t="s">
        <v>94</v>
      </c>
      <c r="D27" s="39" t="s">
        <v>94</v>
      </c>
      <c r="E27" s="40" t="s">
        <v>94</v>
      </c>
      <c r="F27" s="40" t="str">
        <f>IF(COUNT(D27)=1,E27-(Master!$C$2-1),"")</f>
        <v/>
      </c>
      <c r="G27" s="40">
        <f>if(A27="open","",iferror(VLOOKUP(A27,KTC,4,false),iferror(vlookup(VLOOKUP(A27,Names,2,false),KTC,4,false),500)))</f>
        <v>500</v>
      </c>
      <c r="H27" s="40"/>
      <c r="I27" s="39">
        <f t="shared" si="1"/>
        <v>0</v>
      </c>
      <c r="J27" s="38"/>
      <c r="K27" s="41"/>
      <c r="L27" s="38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</row>
    <row r="28">
      <c r="A28" s="38" t="s">
        <v>133</v>
      </c>
      <c r="B28" s="38" t="s">
        <v>26</v>
      </c>
      <c r="C28" s="38" t="s">
        <v>94</v>
      </c>
      <c r="D28" s="39" t="s">
        <v>94</v>
      </c>
      <c r="E28" s="40" t="s">
        <v>94</v>
      </c>
      <c r="F28" s="40" t="str">
        <f>IF(COUNT(D28)=1,E28-(Master!$C$2-1),"")</f>
        <v/>
      </c>
      <c r="G28" s="40">
        <f>if(A28="open","",iferror(VLOOKUP(A28,KTC,4,false),iferror(vlookup(VLOOKUP(A28,Names,2,false),KTC,4,false),500)))</f>
        <v>500</v>
      </c>
      <c r="H28" s="40"/>
      <c r="I28" s="39">
        <f t="shared" si="1"/>
        <v>0</v>
      </c>
      <c r="J28" s="38"/>
      <c r="K28" s="41"/>
      <c r="L28" s="38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</row>
    <row r="29">
      <c r="A29" s="38" t="s">
        <v>134</v>
      </c>
      <c r="B29" s="38" t="s">
        <v>23</v>
      </c>
      <c r="C29" s="38" t="s">
        <v>94</v>
      </c>
      <c r="D29" s="39" t="s">
        <v>94</v>
      </c>
      <c r="E29" s="40" t="s">
        <v>94</v>
      </c>
      <c r="F29" s="40" t="str">
        <f>IF(COUNT(D29)=1,E29-(Master!$C$2-1),"")</f>
        <v/>
      </c>
      <c r="G29" s="40">
        <f>if(A29="open","",iferror(VLOOKUP(A29,KTC,4,false),iferror(vlookup(VLOOKUP(A29,Names,2,false),KTC,4,false),500)))</f>
        <v>500</v>
      </c>
      <c r="H29" s="40"/>
      <c r="I29" s="39">
        <f t="shared" si="1"/>
        <v>0</v>
      </c>
      <c r="J29" s="38"/>
      <c r="K29" s="41"/>
      <c r="L29" s="38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</row>
    <row r="30">
      <c r="A30" s="38" t="s">
        <v>135</v>
      </c>
      <c r="B30" s="38" t="s">
        <v>23</v>
      </c>
      <c r="C30" s="38" t="s">
        <v>94</v>
      </c>
      <c r="D30" s="39" t="s">
        <v>94</v>
      </c>
      <c r="E30" s="40" t="s">
        <v>94</v>
      </c>
      <c r="F30" s="40" t="str">
        <f>IF(COUNT(D30)=1,E30-(Master!$C$2-1),"")</f>
        <v/>
      </c>
      <c r="G30" s="40">
        <f>if(A30="open","",iferror(VLOOKUP(A30,KTC,4,false),iferror(vlookup(VLOOKUP(A30,Names,2,false),KTC,4,false),500)))</f>
        <v>500</v>
      </c>
      <c r="H30" s="40"/>
      <c r="I30" s="39">
        <f t="shared" si="1"/>
        <v>0</v>
      </c>
      <c r="J30" s="38"/>
      <c r="K30" s="41"/>
      <c r="L30" s="38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</row>
    <row r="31">
      <c r="A31" s="38" t="s">
        <v>136</v>
      </c>
      <c r="B31" s="38" t="s">
        <v>23</v>
      </c>
      <c r="C31" s="38" t="s">
        <v>94</v>
      </c>
      <c r="D31" s="39" t="s">
        <v>94</v>
      </c>
      <c r="E31" s="40" t="s">
        <v>94</v>
      </c>
      <c r="F31" s="40" t="str">
        <f>IF(COUNT(D31)=1,E31-(Master!$C$2-1),"")</f>
        <v/>
      </c>
      <c r="G31" s="40">
        <f>if(A31="open","",iferror(VLOOKUP(A31,KTC,4,false),iferror(vlookup(VLOOKUP(A31,Names,2,false),KTC,4,false),500)))</f>
        <v>500</v>
      </c>
      <c r="H31" s="40"/>
      <c r="I31" s="39">
        <f t="shared" si="1"/>
        <v>0</v>
      </c>
      <c r="J31" s="38"/>
      <c r="K31" s="41"/>
      <c r="L31" s="38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</row>
    <row r="32">
      <c r="A32" s="38" t="s">
        <v>137</v>
      </c>
      <c r="B32" s="38" t="s">
        <v>29</v>
      </c>
      <c r="C32" s="38" t="s">
        <v>94</v>
      </c>
      <c r="D32" s="39" t="s">
        <v>94</v>
      </c>
      <c r="E32" s="40" t="s">
        <v>94</v>
      </c>
      <c r="F32" s="40" t="str">
        <f>IF(COUNT(D32)=1,E32-(Master!$C$2-1),"")</f>
        <v/>
      </c>
      <c r="G32" s="40">
        <f>if(A32="open","",iferror(VLOOKUP(A32,KTC,4,false),iferror(vlookup(VLOOKUP(A32,Names,2,false),KTC,4,false),500)))</f>
        <v>500</v>
      </c>
      <c r="H32" s="40"/>
      <c r="I32" s="39">
        <f t="shared" si="1"/>
        <v>0</v>
      </c>
      <c r="J32" s="38"/>
      <c r="K32" s="41"/>
      <c r="L32" s="38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</row>
    <row r="33">
      <c r="A33" s="38" t="s">
        <v>138</v>
      </c>
      <c r="B33" s="38" t="s">
        <v>23</v>
      </c>
      <c r="C33" s="38" t="s">
        <v>94</v>
      </c>
      <c r="D33" s="39" t="s">
        <v>94</v>
      </c>
      <c r="E33" s="40" t="s">
        <v>94</v>
      </c>
      <c r="F33" s="40" t="str">
        <f>IF(COUNT(D33)=1,E33-(Master!$C$2-1),"")</f>
        <v/>
      </c>
      <c r="G33" s="40">
        <f>if(A33="open","",iferror(VLOOKUP(A33,KTC,4,false),iferror(vlookup(VLOOKUP(A33,Names,2,false),KTC,4,false),500)))</f>
        <v>500</v>
      </c>
      <c r="H33" s="40"/>
      <c r="I33" s="39">
        <f t="shared" si="1"/>
        <v>0</v>
      </c>
      <c r="J33" s="38"/>
      <c r="K33" s="41"/>
      <c r="L33" s="38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</row>
    <row r="34">
      <c r="A34" s="38" t="s">
        <v>139</v>
      </c>
      <c r="B34" s="38" t="s">
        <v>23</v>
      </c>
      <c r="C34" s="38" t="s">
        <v>94</v>
      </c>
      <c r="D34" s="39" t="s">
        <v>94</v>
      </c>
      <c r="E34" s="40" t="s">
        <v>94</v>
      </c>
      <c r="F34" s="40" t="str">
        <f>IF(COUNT(D34)=1,E34-(Master!$C$2-1),"")</f>
        <v/>
      </c>
      <c r="G34" s="40">
        <f>if(A34="open","",iferror(VLOOKUP(A34,KTC,4,false),iferror(vlookup(VLOOKUP(A34,Names,2,false),KTC,4,false),500)))</f>
        <v>500</v>
      </c>
      <c r="H34" s="40"/>
      <c r="I34" s="39">
        <f t="shared" si="1"/>
        <v>0</v>
      </c>
      <c r="J34" s="38"/>
      <c r="K34" s="41"/>
      <c r="L34" s="38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</row>
    <row r="35">
      <c r="A35" s="38" t="s">
        <v>140</v>
      </c>
      <c r="B35" s="38" t="s">
        <v>23</v>
      </c>
      <c r="C35" s="38" t="s">
        <v>94</v>
      </c>
      <c r="D35" s="39" t="s">
        <v>94</v>
      </c>
      <c r="E35" s="40" t="s">
        <v>94</v>
      </c>
      <c r="F35" s="40" t="str">
        <f>IF(COUNT(D35)=1,E35-(Master!$C$2-1),"")</f>
        <v/>
      </c>
      <c r="G35" s="40">
        <f>if(A35="open","",iferror(VLOOKUP(A35,KTC,4,false),iferror(vlookup(VLOOKUP(A35,Names,2,false),KTC,4,false),500)))</f>
        <v>500</v>
      </c>
      <c r="H35" s="40"/>
      <c r="I35" s="39">
        <f t="shared" si="1"/>
        <v>0</v>
      </c>
      <c r="J35" s="38"/>
      <c r="K35" s="41"/>
      <c r="L35" s="38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</row>
    <row r="36">
      <c r="A36" s="38" t="s">
        <v>141</v>
      </c>
      <c r="B36" s="38" t="s">
        <v>19</v>
      </c>
      <c r="C36" s="38" t="s">
        <v>94</v>
      </c>
      <c r="D36" s="39" t="s">
        <v>94</v>
      </c>
      <c r="E36" s="40" t="s">
        <v>94</v>
      </c>
      <c r="F36" s="40" t="str">
        <f>IF(COUNT(D36)=1,E36-(Master!$C$2-1),"")</f>
        <v/>
      </c>
      <c r="G36" s="40">
        <f>if(A36="open","",iferror(VLOOKUP(A36,KTC,4,false),iferror(vlookup(VLOOKUP(A36,Names,2,false),KTC,4,false),500)))</f>
        <v>500</v>
      </c>
      <c r="H36" s="40"/>
      <c r="I36" s="39">
        <f t="shared" si="1"/>
        <v>0</v>
      </c>
      <c r="J36" s="38"/>
      <c r="K36" s="41"/>
      <c r="L36" s="38"/>
      <c r="M36" s="38"/>
      <c r="N36" s="38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</row>
    <row r="37">
      <c r="A37" s="38" t="s">
        <v>142</v>
      </c>
      <c r="B37" s="38" t="s">
        <v>23</v>
      </c>
      <c r="C37" s="38" t="s">
        <v>94</v>
      </c>
      <c r="D37" s="39" t="s">
        <v>94</v>
      </c>
      <c r="E37" s="40" t="s">
        <v>94</v>
      </c>
      <c r="F37" s="40" t="str">
        <f>IF(COUNT(D37)=1,E37-(Master!$C$2-1),"")</f>
        <v/>
      </c>
      <c r="G37" s="40">
        <f>if(A37="open","",iferror(VLOOKUP(A37,KTC,4,false),iferror(vlookup(VLOOKUP(A37,Names,2,false),KTC,4,false),500)))</f>
        <v>500</v>
      </c>
      <c r="H37" s="40"/>
      <c r="I37" s="39">
        <f t="shared" si="1"/>
        <v>0</v>
      </c>
      <c r="J37" s="38"/>
      <c r="K37" s="41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</row>
    <row r="38">
      <c r="A38" s="38" t="s">
        <v>143</v>
      </c>
      <c r="B38" s="38" t="s">
        <v>19</v>
      </c>
      <c r="C38" s="38" t="s">
        <v>94</v>
      </c>
      <c r="D38" s="39" t="s">
        <v>94</v>
      </c>
      <c r="E38" s="40" t="s">
        <v>94</v>
      </c>
      <c r="F38" s="40" t="str">
        <f>IF(COUNT(D38)=1,E38-(Master!$C$2-1),"")</f>
        <v/>
      </c>
      <c r="G38" s="40">
        <f>if(A38="open","",iferror(VLOOKUP(A38,KTC,4,false),iferror(vlookup(VLOOKUP(A38,Names,2,false),KTC,4,false),500)))</f>
        <v>500</v>
      </c>
      <c r="H38" s="40"/>
      <c r="I38" s="39">
        <f t="shared" si="1"/>
        <v>0</v>
      </c>
      <c r="J38" s="38"/>
      <c r="K38" s="41"/>
      <c r="L38" s="38"/>
      <c r="M38" s="38"/>
      <c r="N38" s="38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</row>
    <row r="39">
      <c r="A39" s="38" t="s">
        <v>144</v>
      </c>
      <c r="B39" s="38" t="s">
        <v>26</v>
      </c>
      <c r="C39" s="38" t="s">
        <v>94</v>
      </c>
      <c r="D39" s="39" t="s">
        <v>94</v>
      </c>
      <c r="E39" s="40" t="s">
        <v>94</v>
      </c>
      <c r="F39" s="40" t="str">
        <f>IF(COUNT(D39)=1,E39-(Master!$C$2-1),"")</f>
        <v/>
      </c>
      <c r="G39" s="40">
        <f>if(A39="open","",iferror(VLOOKUP(A39,KTC,4,false),iferror(vlookup(VLOOKUP(A39,Names,2,false),KTC,4,false),500)))</f>
        <v>500</v>
      </c>
      <c r="H39" s="40"/>
      <c r="I39" s="39">
        <f t="shared" si="1"/>
        <v>0</v>
      </c>
      <c r="J39" s="38"/>
      <c r="K39" s="41"/>
      <c r="L39" s="38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</row>
    <row r="40">
      <c r="A40" s="38" t="s">
        <v>145</v>
      </c>
      <c r="B40" s="38" t="s">
        <v>29</v>
      </c>
      <c r="C40" s="38" t="s">
        <v>94</v>
      </c>
      <c r="D40" s="39" t="s">
        <v>94</v>
      </c>
      <c r="E40" s="40" t="s">
        <v>94</v>
      </c>
      <c r="F40" s="40" t="str">
        <f>IF(COUNT(D40)=1,E40-(Master!$C$2-1),"")</f>
        <v/>
      </c>
      <c r="G40" s="40">
        <f>if(A40="open","",iferror(VLOOKUP(A40,KTC,4,false),iferror(vlookup(VLOOKUP(A40,Names,2,false),KTC,4,false),500)))</f>
        <v>500</v>
      </c>
      <c r="H40" s="40"/>
      <c r="I40" s="39">
        <f t="shared" si="1"/>
        <v>0</v>
      </c>
      <c r="J40" s="38"/>
      <c r="K40" s="41"/>
      <c r="L40" s="38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</row>
    <row r="41">
      <c r="A41" s="38" t="s">
        <v>146</v>
      </c>
      <c r="B41" s="38" t="s">
        <v>26</v>
      </c>
      <c r="C41" s="38" t="s">
        <v>94</v>
      </c>
      <c r="D41" s="39" t="s">
        <v>94</v>
      </c>
      <c r="E41" s="40" t="s">
        <v>94</v>
      </c>
      <c r="F41" s="40" t="str">
        <f>IF(COUNT(D41)=1,E41-(Master!$C$2-1),"")</f>
        <v/>
      </c>
      <c r="G41" s="40">
        <f>if(A41="open","",iferror(VLOOKUP(A41,KTC,4,false),iferror(vlookup(VLOOKUP(A41,Names,2,false),KTC,4,false),500)))</f>
        <v>500</v>
      </c>
      <c r="H41" s="40"/>
      <c r="I41" s="39">
        <f t="shared" si="1"/>
        <v>0</v>
      </c>
      <c r="J41" s="38"/>
      <c r="K41" s="41"/>
      <c r="L41" s="38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</row>
    <row r="42">
      <c r="A42" s="38" t="s">
        <v>147</v>
      </c>
      <c r="B42" s="38" t="s">
        <v>23</v>
      </c>
      <c r="C42" s="38" t="s">
        <v>94</v>
      </c>
      <c r="D42" s="39" t="s">
        <v>94</v>
      </c>
      <c r="E42" s="40" t="s">
        <v>94</v>
      </c>
      <c r="F42" s="40" t="str">
        <f>IF(COUNT(D42)=1,E42-(Master!$C$2-1),"")</f>
        <v/>
      </c>
      <c r="G42" s="40">
        <f>if(A42="open","",iferror(VLOOKUP(A42,KTC,4,false),iferror(vlookup(VLOOKUP(A42,Names,2,false),KTC,4,false),500)))</f>
        <v>500</v>
      </c>
      <c r="H42" s="40"/>
      <c r="I42" s="39">
        <f t="shared" si="1"/>
        <v>0</v>
      </c>
      <c r="J42" s="38"/>
      <c r="K42" s="41"/>
      <c r="L42" s="38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</row>
    <row r="43">
      <c r="A43" s="38" t="s">
        <v>148</v>
      </c>
      <c r="B43" s="38" t="s">
        <v>23</v>
      </c>
      <c r="C43" s="38" t="s">
        <v>94</v>
      </c>
      <c r="D43" s="39" t="s">
        <v>94</v>
      </c>
      <c r="E43" s="40" t="s">
        <v>94</v>
      </c>
      <c r="F43" s="40" t="str">
        <f>IF(COUNT(D43)=1,E43-(Master!$C$2-1),"")</f>
        <v/>
      </c>
      <c r="G43" s="40">
        <f>if(A43="open","",iferror(VLOOKUP(A43,KTC,4,false),iferror(vlookup(VLOOKUP(A43,Names,2,false),KTC,4,false),500)))</f>
        <v>500</v>
      </c>
      <c r="H43" s="40"/>
      <c r="I43" s="39">
        <f t="shared" si="1"/>
        <v>0</v>
      </c>
      <c r="J43" s="38"/>
      <c r="K43" s="41"/>
      <c r="L43" s="38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</row>
    <row r="44">
      <c r="A44" s="38" t="s">
        <v>149</v>
      </c>
      <c r="B44" s="38" t="s">
        <v>19</v>
      </c>
      <c r="C44" s="38" t="s">
        <v>94</v>
      </c>
      <c r="D44" s="39" t="s">
        <v>94</v>
      </c>
      <c r="E44" s="40" t="s">
        <v>94</v>
      </c>
      <c r="F44" s="40" t="str">
        <f>IF(COUNT(D44)=1,E44-(Master!$C$2-1),"")</f>
        <v/>
      </c>
      <c r="G44" s="40">
        <f>if(A44="open","",iferror(VLOOKUP(A44,KTC,4,false),iferror(vlookup(VLOOKUP(A44,Names,2,false),KTC,4,false),500)))</f>
        <v>500</v>
      </c>
      <c r="H44" s="40"/>
      <c r="I44" s="39">
        <f t="shared" si="1"/>
        <v>0</v>
      </c>
      <c r="J44" s="38"/>
      <c r="K44" s="41"/>
      <c r="L44" s="38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</row>
    <row r="45">
      <c r="A45" s="38" t="s">
        <v>150</v>
      </c>
      <c r="B45" s="38" t="s">
        <v>23</v>
      </c>
      <c r="C45" s="38" t="s">
        <v>94</v>
      </c>
      <c r="D45" s="39" t="s">
        <v>94</v>
      </c>
      <c r="E45" s="40" t="s">
        <v>94</v>
      </c>
      <c r="F45" s="40" t="str">
        <f>IF(COUNT(D45)=1,E45-(Master!$C$2-1),"")</f>
        <v/>
      </c>
      <c r="G45" s="40">
        <f>if(A45="open","",iferror(VLOOKUP(A45,KTC,4,false),iferror(vlookup(VLOOKUP(A45,Names,2,false),KTC,4,false),500)))</f>
        <v>500</v>
      </c>
      <c r="H45" s="40"/>
      <c r="I45" s="39">
        <f t="shared" si="1"/>
        <v>0</v>
      </c>
      <c r="J45" s="38"/>
      <c r="K45" s="41"/>
      <c r="L45" s="38"/>
      <c r="M45" s="38"/>
      <c r="N45" s="38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</row>
    <row r="46">
      <c r="A46" s="38" t="s">
        <v>151</v>
      </c>
      <c r="B46" s="38" t="s">
        <v>23</v>
      </c>
      <c r="C46" s="38" t="s">
        <v>94</v>
      </c>
      <c r="D46" s="39" t="s">
        <v>94</v>
      </c>
      <c r="E46" s="40" t="s">
        <v>94</v>
      </c>
      <c r="F46" s="40" t="str">
        <f>IF(COUNT(D46)=1,E46-(Master!$C$2-1),"")</f>
        <v/>
      </c>
      <c r="G46" s="40">
        <f>if(A46="open","",iferror(VLOOKUP(A46,KTC,4,false),iferror(vlookup(VLOOKUP(A46,Names,2,false),KTC,4,false),500)))</f>
        <v>500</v>
      </c>
      <c r="H46" s="40"/>
      <c r="I46" s="39">
        <f t="shared" si="1"/>
        <v>0</v>
      </c>
      <c r="J46" s="38"/>
      <c r="K46" s="41"/>
      <c r="L46" s="38"/>
      <c r="M46" s="38"/>
      <c r="N46" s="38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</row>
    <row r="47">
      <c r="A47" s="38" t="s">
        <v>152</v>
      </c>
      <c r="B47" s="38" t="s">
        <v>26</v>
      </c>
      <c r="C47" s="38" t="s">
        <v>94</v>
      </c>
      <c r="D47" s="39" t="s">
        <v>94</v>
      </c>
      <c r="E47" s="40" t="s">
        <v>94</v>
      </c>
      <c r="F47" s="40" t="str">
        <f>IF(COUNT(D47)=1,E47-(Master!$C$2-1),"")</f>
        <v/>
      </c>
      <c r="G47" s="40">
        <f>if(A47="open","",iferror(VLOOKUP(A47,KTC,4,false),iferror(vlookup(VLOOKUP(A47,Names,2,false),KTC,4,false),500)))</f>
        <v>500</v>
      </c>
      <c r="H47" s="40"/>
      <c r="I47" s="39">
        <f t="shared" si="1"/>
        <v>0</v>
      </c>
      <c r="J47" s="38"/>
      <c r="K47" s="41"/>
      <c r="L47" s="38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</row>
    <row r="48">
      <c r="A48" s="38" t="s">
        <v>153</v>
      </c>
      <c r="B48" s="38" t="s">
        <v>23</v>
      </c>
      <c r="C48" s="38" t="s">
        <v>94</v>
      </c>
      <c r="D48" s="39" t="s">
        <v>94</v>
      </c>
      <c r="E48" s="40" t="s">
        <v>94</v>
      </c>
      <c r="F48" s="40" t="str">
        <f>IF(COUNT(D48)=1,E48-(Master!$C$2-1),"")</f>
        <v/>
      </c>
      <c r="G48" s="40">
        <f>if(A48="open","",iferror(VLOOKUP(A48,KTC,4,false),iferror(vlookup(VLOOKUP(A48,Names,2,false),KTC,4,false),500)))</f>
        <v>500</v>
      </c>
      <c r="H48" s="40"/>
      <c r="I48" s="39">
        <f t="shared" si="1"/>
        <v>0</v>
      </c>
      <c r="J48" s="38"/>
      <c r="K48" s="41"/>
      <c r="L48" s="38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</row>
    <row r="49">
      <c r="A49" s="38" t="s">
        <v>154</v>
      </c>
      <c r="B49" s="38" t="s">
        <v>26</v>
      </c>
      <c r="C49" s="38" t="s">
        <v>94</v>
      </c>
      <c r="D49" s="39" t="s">
        <v>94</v>
      </c>
      <c r="E49" s="40" t="s">
        <v>94</v>
      </c>
      <c r="F49" s="40" t="str">
        <f>IF(COUNT(D49)=1,E49-(Master!$C$2-1),"")</f>
        <v/>
      </c>
      <c r="G49" s="40">
        <f>if(A49="open","",iferror(VLOOKUP(A49,KTC,4,false),iferror(vlookup(VLOOKUP(A49,Names,2,false),KTC,4,false),500)))</f>
        <v>500</v>
      </c>
      <c r="H49" s="40"/>
      <c r="I49" s="39">
        <f t="shared" si="1"/>
        <v>0</v>
      </c>
      <c r="J49" s="38"/>
      <c r="K49" s="41"/>
      <c r="L49" s="38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</row>
    <row r="50">
      <c r="A50" s="38" t="s">
        <v>155</v>
      </c>
      <c r="B50" s="38" t="s">
        <v>29</v>
      </c>
      <c r="C50" s="38" t="s">
        <v>94</v>
      </c>
      <c r="D50" s="39" t="s">
        <v>94</v>
      </c>
      <c r="E50" s="40" t="s">
        <v>94</v>
      </c>
      <c r="F50" s="40" t="str">
        <f>IF(COUNT(D50)=1,E50-(Master!$C$2-1),"")</f>
        <v/>
      </c>
      <c r="G50" s="40">
        <f>if(A50="open","",iferror(VLOOKUP(A50,KTC,4,false),iferror(vlookup(VLOOKUP(A50,Names,2,false),KTC,4,false),500)))</f>
        <v>500</v>
      </c>
      <c r="H50" s="40"/>
      <c r="I50" s="39">
        <f t="shared" si="1"/>
        <v>0</v>
      </c>
      <c r="J50" s="38"/>
      <c r="K50" s="41"/>
      <c r="L50" s="38"/>
      <c r="M50" s="38"/>
      <c r="N50" s="38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</row>
    <row r="51">
      <c r="A51" s="38" t="s">
        <v>156</v>
      </c>
      <c r="B51" s="38" t="s">
        <v>29</v>
      </c>
      <c r="C51" s="38" t="s">
        <v>94</v>
      </c>
      <c r="D51" s="39" t="s">
        <v>94</v>
      </c>
      <c r="E51" s="40" t="s">
        <v>94</v>
      </c>
      <c r="F51" s="40" t="str">
        <f>IF(COUNT(D51)=1,E51-(Master!$C$2-1),"")</f>
        <v/>
      </c>
      <c r="G51" s="40">
        <f>if(A51="open","",iferror(VLOOKUP(A51,KTC,4,false),iferror(vlookup(VLOOKUP(A51,Names,2,false),KTC,4,false),500)))</f>
        <v>500</v>
      </c>
      <c r="H51" s="40"/>
      <c r="I51" s="39">
        <f t="shared" si="1"/>
        <v>0</v>
      </c>
      <c r="J51" s="38"/>
      <c r="K51" s="41"/>
      <c r="L51" s="38"/>
      <c r="M51" s="38"/>
      <c r="N51" s="38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</row>
    <row r="52">
      <c r="A52" s="38" t="s">
        <v>157</v>
      </c>
      <c r="B52" s="38" t="s">
        <v>19</v>
      </c>
      <c r="C52" s="38" t="s">
        <v>94</v>
      </c>
      <c r="D52" s="39" t="s">
        <v>94</v>
      </c>
      <c r="E52" s="40" t="s">
        <v>94</v>
      </c>
      <c r="F52" s="40" t="str">
        <f>IF(COUNT(D52)=1,E52-(Master!$C$2-1),"")</f>
        <v/>
      </c>
      <c r="G52" s="40">
        <f>if(A52="open","",iferror(VLOOKUP(A52,KTC,4,false),iferror(vlookup(VLOOKUP(A52,Names,2,false),KTC,4,false),500)))</f>
        <v>500</v>
      </c>
      <c r="H52" s="40"/>
      <c r="I52" s="39">
        <f t="shared" si="1"/>
        <v>0</v>
      </c>
      <c r="J52" s="38"/>
      <c r="K52" s="41"/>
      <c r="L52" s="38"/>
      <c r="M52" s="38"/>
      <c r="N52" s="38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</row>
    <row r="53">
      <c r="A53" s="38" t="s">
        <v>158</v>
      </c>
      <c r="B53" s="38" t="s">
        <v>29</v>
      </c>
      <c r="C53" s="38" t="s">
        <v>94</v>
      </c>
      <c r="D53" s="39" t="s">
        <v>94</v>
      </c>
      <c r="E53" s="40" t="s">
        <v>94</v>
      </c>
      <c r="F53" s="40" t="str">
        <f>IF(COUNT(D53)=1,E53-(Master!$C$2-1),"")</f>
        <v/>
      </c>
      <c r="G53" s="40">
        <f>if(A53="open","",iferror(VLOOKUP(A53,KTC,4,false),iferror(vlookup(VLOOKUP(A53,Names,2,false),KTC,4,false),500)))</f>
        <v>500</v>
      </c>
      <c r="H53" s="40"/>
      <c r="I53" s="39">
        <f t="shared" si="1"/>
        <v>0</v>
      </c>
      <c r="J53" s="38"/>
      <c r="K53" s="41"/>
      <c r="L53" s="38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</row>
    <row r="54">
      <c r="A54" s="38" t="s">
        <v>159</v>
      </c>
      <c r="B54" s="38" t="s">
        <v>29</v>
      </c>
      <c r="C54" s="38" t="s">
        <v>94</v>
      </c>
      <c r="D54" s="39" t="s">
        <v>94</v>
      </c>
      <c r="E54" s="40" t="s">
        <v>94</v>
      </c>
      <c r="F54" s="40" t="str">
        <f>IF(COUNT(D54)=1,E54-(Master!$C$2-1),"")</f>
        <v/>
      </c>
      <c r="G54" s="40">
        <f>if(A54="open","",iferror(VLOOKUP(A54,KTC,4,false),iferror(vlookup(VLOOKUP(A54,Names,2,false),KTC,4,false),500)))</f>
        <v>500</v>
      </c>
      <c r="H54" s="40"/>
      <c r="I54" s="39">
        <f t="shared" si="1"/>
        <v>0</v>
      </c>
      <c r="J54" s="38"/>
      <c r="K54" s="41"/>
      <c r="L54" s="38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</row>
    <row r="55">
      <c r="A55" s="38" t="s">
        <v>160</v>
      </c>
      <c r="B55" s="38" t="s">
        <v>29</v>
      </c>
      <c r="C55" s="38" t="s">
        <v>94</v>
      </c>
      <c r="D55" s="39" t="s">
        <v>94</v>
      </c>
      <c r="E55" s="40" t="s">
        <v>94</v>
      </c>
      <c r="F55" s="40" t="str">
        <f>IF(COUNT(D55)=1,E55-(Master!$C$2-1),"")</f>
        <v/>
      </c>
      <c r="G55" s="40">
        <f>if(A55="open","",iferror(VLOOKUP(A55,KTC,4,false),iferror(vlookup(VLOOKUP(A55,Names,2,false),KTC,4,false),500)))</f>
        <v>500</v>
      </c>
      <c r="H55" s="40"/>
      <c r="I55" s="39">
        <f t="shared" si="1"/>
        <v>0</v>
      </c>
      <c r="J55" s="38"/>
      <c r="K55" s="41"/>
      <c r="L55" s="38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</row>
    <row r="56">
      <c r="A56" s="38" t="s">
        <v>161</v>
      </c>
      <c r="B56" s="38" t="s">
        <v>26</v>
      </c>
      <c r="C56" s="38" t="s">
        <v>94</v>
      </c>
      <c r="D56" s="39" t="s">
        <v>94</v>
      </c>
      <c r="E56" s="40" t="s">
        <v>94</v>
      </c>
      <c r="F56" s="40" t="str">
        <f>IF(COUNT(D56)=1,E56-(Master!$C$2-1),"")</f>
        <v/>
      </c>
      <c r="G56" s="40">
        <f>if(A56="open","",iferror(VLOOKUP(A56,KTC,4,false),iferror(vlookup(VLOOKUP(A56,Names,2,false),KTC,4,false),500)))</f>
        <v>500</v>
      </c>
      <c r="H56" s="40"/>
      <c r="I56" s="39">
        <f t="shared" si="1"/>
        <v>0</v>
      </c>
      <c r="J56" s="38"/>
      <c r="K56" s="41"/>
      <c r="L56" s="38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</row>
    <row r="57">
      <c r="A57" s="38" t="s">
        <v>162</v>
      </c>
      <c r="B57" s="38" t="s">
        <v>29</v>
      </c>
      <c r="C57" s="38" t="s">
        <v>94</v>
      </c>
      <c r="D57" s="39" t="s">
        <v>94</v>
      </c>
      <c r="E57" s="40" t="s">
        <v>94</v>
      </c>
      <c r="F57" s="40" t="str">
        <f>IF(COUNT(D57)=1,E57-(Master!$C$2-1),"")</f>
        <v/>
      </c>
      <c r="G57" s="40">
        <f>if(A57="open","",iferror(VLOOKUP(A57,KTC,4,false),iferror(vlookup(VLOOKUP(A57,Names,2,false),KTC,4,false),500)))</f>
        <v>500</v>
      </c>
      <c r="H57" s="40"/>
      <c r="I57" s="39">
        <f t="shared" si="1"/>
        <v>0</v>
      </c>
      <c r="J57" s="38"/>
      <c r="K57" s="41"/>
      <c r="L57" s="38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</row>
    <row r="58">
      <c r="A58" s="38" t="s">
        <v>163</v>
      </c>
      <c r="B58" s="38" t="s">
        <v>23</v>
      </c>
      <c r="C58" s="38" t="s">
        <v>94</v>
      </c>
      <c r="D58" s="39" t="s">
        <v>94</v>
      </c>
      <c r="E58" s="40" t="s">
        <v>94</v>
      </c>
      <c r="F58" s="40" t="str">
        <f>IF(COUNT(D58)=1,E58-(Master!$C$2-1),"")</f>
        <v/>
      </c>
      <c r="G58" s="40">
        <f>if(A58="open","",iferror(VLOOKUP(A58,KTC,4,false),iferror(vlookup(VLOOKUP(A58,Names,2,false),KTC,4,false),500)))</f>
        <v>500</v>
      </c>
      <c r="H58" s="40"/>
      <c r="I58" s="39">
        <f t="shared" si="1"/>
        <v>0</v>
      </c>
      <c r="J58" s="38"/>
      <c r="K58" s="41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</row>
    <row r="59">
      <c r="A59" s="38" t="s">
        <v>164</v>
      </c>
      <c r="B59" s="38" t="s">
        <v>23</v>
      </c>
      <c r="C59" s="38" t="s">
        <v>94</v>
      </c>
      <c r="D59" s="39" t="s">
        <v>94</v>
      </c>
      <c r="E59" s="40" t="s">
        <v>94</v>
      </c>
      <c r="F59" s="40" t="str">
        <f>IF(COUNT(D59)=1,E59-(Master!$C$2-1),"")</f>
        <v/>
      </c>
      <c r="G59" s="40">
        <f>if(A59="open","",iferror(VLOOKUP(A59,KTC,4,false),iferror(vlookup(VLOOKUP(A59,Names,2,false),KTC,4,false),500)))</f>
        <v>500</v>
      </c>
      <c r="H59" s="40"/>
      <c r="I59" s="39">
        <f t="shared" si="1"/>
        <v>0</v>
      </c>
      <c r="J59" s="38"/>
      <c r="K59" s="41"/>
      <c r="L59" s="38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</row>
    <row r="60">
      <c r="A60" s="38" t="s">
        <v>165</v>
      </c>
      <c r="B60" s="38" t="s">
        <v>23</v>
      </c>
      <c r="C60" s="38" t="s">
        <v>94</v>
      </c>
      <c r="D60" s="39" t="s">
        <v>94</v>
      </c>
      <c r="E60" s="40" t="s">
        <v>94</v>
      </c>
      <c r="F60" s="40" t="str">
        <f>IF(COUNT(D60)=1,E60-(Master!$C$2-1),"")</f>
        <v/>
      </c>
      <c r="G60" s="40">
        <f>if(A60="open","",iferror(VLOOKUP(A60,KTC,4,false),iferror(vlookup(VLOOKUP(A60,Names,2,false),KTC,4,false),500)))</f>
        <v>500</v>
      </c>
      <c r="H60" s="40"/>
      <c r="I60" s="39">
        <f t="shared" si="1"/>
        <v>0</v>
      </c>
      <c r="J60" s="38"/>
      <c r="K60" s="41"/>
      <c r="L60" s="38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</row>
    <row r="61">
      <c r="A61" s="38" t="s">
        <v>166</v>
      </c>
      <c r="B61" s="38" t="s">
        <v>19</v>
      </c>
      <c r="C61" s="38" t="s">
        <v>94</v>
      </c>
      <c r="D61" s="39" t="s">
        <v>94</v>
      </c>
      <c r="E61" s="40" t="s">
        <v>94</v>
      </c>
      <c r="F61" s="40" t="str">
        <f>IF(COUNT(D61)=1,E61-(Master!$C$2-1),"")</f>
        <v/>
      </c>
      <c r="G61" s="40">
        <f>if(A61="open","",iferror(VLOOKUP(A61,KTC,4,false),iferror(vlookup(VLOOKUP(A61,Names,2,false),KTC,4,false),500)))</f>
        <v>500</v>
      </c>
      <c r="H61" s="40"/>
      <c r="I61" s="39">
        <f t="shared" si="1"/>
        <v>0</v>
      </c>
      <c r="J61" s="38"/>
      <c r="K61" s="41"/>
      <c r="L61" s="38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</row>
    <row r="62">
      <c r="A62" s="38" t="s">
        <v>167</v>
      </c>
      <c r="B62" s="38" t="s">
        <v>19</v>
      </c>
      <c r="C62" s="38" t="s">
        <v>94</v>
      </c>
      <c r="D62" s="39" t="s">
        <v>94</v>
      </c>
      <c r="E62" s="40" t="s">
        <v>94</v>
      </c>
      <c r="F62" s="40" t="str">
        <f>IF(COUNT(D62)=1,E62-(Master!$C$2-1),"")</f>
        <v/>
      </c>
      <c r="G62" s="40">
        <f>if(A62="open","",iferror(VLOOKUP(A62,KTC,4,false),iferror(vlookup(VLOOKUP(A62,Names,2,false),KTC,4,false),500)))</f>
        <v>500</v>
      </c>
      <c r="H62" s="40"/>
      <c r="I62" s="39">
        <f t="shared" si="1"/>
        <v>0</v>
      </c>
      <c r="J62" s="38"/>
      <c r="K62" s="41"/>
      <c r="L62" s="38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</row>
    <row r="63">
      <c r="A63" s="38" t="s">
        <v>168</v>
      </c>
      <c r="B63" s="38" t="s">
        <v>23</v>
      </c>
      <c r="C63" s="38" t="s">
        <v>94</v>
      </c>
      <c r="D63" s="39" t="s">
        <v>94</v>
      </c>
      <c r="E63" s="40" t="s">
        <v>94</v>
      </c>
      <c r="F63" s="40" t="str">
        <f>IF(COUNT(D63)=1,E63-(Master!$C$2-1),"")</f>
        <v/>
      </c>
      <c r="G63" s="40">
        <f>if(A63="open","",iferror(VLOOKUP(A63,KTC,4,false),iferror(vlookup(VLOOKUP(A63,Names,2,false),KTC,4,false),500)))</f>
        <v>500</v>
      </c>
      <c r="H63" s="40"/>
      <c r="I63" s="39">
        <f t="shared" si="1"/>
        <v>0</v>
      </c>
      <c r="J63" s="38"/>
      <c r="K63" s="41"/>
      <c r="L63" s="38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</row>
    <row r="64">
      <c r="A64" s="38" t="s">
        <v>169</v>
      </c>
      <c r="B64" s="38" t="s">
        <v>29</v>
      </c>
      <c r="C64" s="38" t="s">
        <v>94</v>
      </c>
      <c r="D64" s="39" t="s">
        <v>94</v>
      </c>
      <c r="E64" s="40" t="s">
        <v>94</v>
      </c>
      <c r="F64" s="40" t="str">
        <f>IF(COUNT(D64)=1,E64-(Master!$C$2-1),"")</f>
        <v/>
      </c>
      <c r="G64" s="40">
        <f>if(A64="open","",iferror(VLOOKUP(A64,KTC,4,false),iferror(vlookup(VLOOKUP(A64,Names,2,false),KTC,4,false),500)))</f>
        <v>500</v>
      </c>
      <c r="H64" s="40"/>
      <c r="I64" s="39">
        <f t="shared" si="1"/>
        <v>0</v>
      </c>
      <c r="J64" s="38"/>
      <c r="K64" s="41"/>
      <c r="L64" s="38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</row>
    <row r="65">
      <c r="A65" s="38" t="s">
        <v>170</v>
      </c>
      <c r="B65" s="38" t="s">
        <v>26</v>
      </c>
      <c r="C65" s="38" t="s">
        <v>94</v>
      </c>
      <c r="D65" s="39" t="s">
        <v>94</v>
      </c>
      <c r="E65" s="40" t="s">
        <v>94</v>
      </c>
      <c r="F65" s="40" t="str">
        <f>IF(COUNT(D65)=1,E65-(Master!$C$2-1),"")</f>
        <v/>
      </c>
      <c r="G65" s="40">
        <f>if(A65="open","",iferror(VLOOKUP(A65,KTC,4,false),iferror(vlookup(VLOOKUP(A65,Names,2,false),KTC,4,false),500)))</f>
        <v>500</v>
      </c>
      <c r="H65" s="40"/>
      <c r="I65" s="39">
        <f t="shared" si="1"/>
        <v>0</v>
      </c>
      <c r="J65" s="38"/>
      <c r="K65" s="41"/>
      <c r="L65" s="38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</row>
    <row r="66">
      <c r="A66" s="38" t="s">
        <v>171</v>
      </c>
      <c r="B66" s="38" t="s">
        <v>19</v>
      </c>
      <c r="C66" s="38" t="s">
        <v>94</v>
      </c>
      <c r="D66" s="39" t="s">
        <v>94</v>
      </c>
      <c r="E66" s="40" t="s">
        <v>94</v>
      </c>
      <c r="F66" s="40" t="str">
        <f>IF(COUNT(D66)=1,E66-(Master!$C$2-1),"")</f>
        <v/>
      </c>
      <c r="G66" s="40">
        <f>if(A66="open","",iferror(VLOOKUP(A66,KTC,4,false),iferror(vlookup(VLOOKUP(A66,Names,2,false),KTC,4,false),500)))</f>
        <v>500</v>
      </c>
      <c r="H66" s="40"/>
      <c r="I66" s="39">
        <f t="shared" si="1"/>
        <v>0</v>
      </c>
      <c r="J66" s="38"/>
      <c r="K66" s="41"/>
      <c r="L66" s="38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</row>
    <row r="67">
      <c r="A67" s="38" t="s">
        <v>172</v>
      </c>
      <c r="B67" s="38" t="s">
        <v>26</v>
      </c>
      <c r="C67" s="38" t="s">
        <v>94</v>
      </c>
      <c r="D67" s="39" t="s">
        <v>94</v>
      </c>
      <c r="E67" s="40" t="s">
        <v>94</v>
      </c>
      <c r="F67" s="40" t="str">
        <f>IF(COUNT(D67)=1,E67-(Master!$C$2-1),"")</f>
        <v/>
      </c>
      <c r="G67" s="40">
        <f>if(A67="open","",iferror(VLOOKUP(A67,KTC,4,false),iferror(vlookup(VLOOKUP(A67,Names,2,false),KTC,4,false),500)))</f>
        <v>500</v>
      </c>
      <c r="H67" s="40"/>
      <c r="I67" s="39">
        <f t="shared" si="1"/>
        <v>0</v>
      </c>
      <c r="J67" s="38"/>
      <c r="K67" s="41"/>
      <c r="L67" s="38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</row>
    <row r="68">
      <c r="A68" s="38" t="s">
        <v>173</v>
      </c>
      <c r="B68" s="38" t="s">
        <v>19</v>
      </c>
      <c r="C68" s="38" t="s">
        <v>94</v>
      </c>
      <c r="D68" s="39" t="s">
        <v>94</v>
      </c>
      <c r="E68" s="40" t="s">
        <v>94</v>
      </c>
      <c r="F68" s="40" t="str">
        <f>IF(COUNT(D68)=1,E68-(Master!$C$2-1),"")</f>
        <v/>
      </c>
      <c r="G68" s="40">
        <f>if(A68="open","",iferror(VLOOKUP(A68,KTC,4,false),iferror(vlookup(VLOOKUP(A68,Names,2,false),KTC,4,false),500)))</f>
        <v>500</v>
      </c>
      <c r="H68" s="40"/>
      <c r="I68" s="39">
        <f t="shared" si="1"/>
        <v>0</v>
      </c>
      <c r="J68" s="38"/>
      <c r="K68" s="41"/>
      <c r="L68" s="38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</row>
    <row r="69">
      <c r="A69" s="38" t="s">
        <v>174</v>
      </c>
      <c r="B69" s="38" t="s">
        <v>23</v>
      </c>
      <c r="C69" s="38" t="s">
        <v>94</v>
      </c>
      <c r="D69" s="39" t="s">
        <v>94</v>
      </c>
      <c r="E69" s="40" t="s">
        <v>94</v>
      </c>
      <c r="F69" s="40" t="str">
        <f>IF(COUNT(D69)=1,E69-(Master!$C$2-1),"")</f>
        <v/>
      </c>
      <c r="G69" s="40">
        <f>if(A69="open","",iferror(VLOOKUP(A69,KTC,4,false),iferror(vlookup(VLOOKUP(A69,Names,2,false),KTC,4,false),500)))</f>
        <v>500</v>
      </c>
      <c r="H69" s="40"/>
      <c r="I69" s="39">
        <f t="shared" si="1"/>
        <v>0</v>
      </c>
      <c r="J69" s="38"/>
      <c r="K69" s="41"/>
      <c r="L69" s="38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</row>
    <row r="70">
      <c r="A70" s="38" t="s">
        <v>175</v>
      </c>
      <c r="B70" s="38" t="s">
        <v>29</v>
      </c>
      <c r="C70" s="38" t="s">
        <v>94</v>
      </c>
      <c r="D70" s="39" t="s">
        <v>94</v>
      </c>
      <c r="E70" s="40" t="s">
        <v>94</v>
      </c>
      <c r="F70" s="40" t="str">
        <f>IF(COUNT(D70)=1,E70-(Master!$C$2-1),"")</f>
        <v/>
      </c>
      <c r="G70" s="40">
        <f>if(A70="open","",iferror(VLOOKUP(A70,KTC,4,false),iferror(vlookup(VLOOKUP(A70,Names,2,false),KTC,4,false),500)))</f>
        <v>500</v>
      </c>
      <c r="H70" s="40"/>
      <c r="I70" s="39">
        <f t="shared" si="1"/>
        <v>0</v>
      </c>
      <c r="J70" s="38"/>
      <c r="K70" s="41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</row>
    <row r="71">
      <c r="A71" s="38" t="s">
        <v>176</v>
      </c>
      <c r="B71" s="38" t="s">
        <v>26</v>
      </c>
      <c r="C71" s="38" t="s">
        <v>94</v>
      </c>
      <c r="D71" s="39" t="s">
        <v>94</v>
      </c>
      <c r="E71" s="40" t="s">
        <v>94</v>
      </c>
      <c r="F71" s="40" t="str">
        <f>IF(COUNT(D71)=1,E71-(Master!$C$2-1),"")</f>
        <v/>
      </c>
      <c r="G71" s="40">
        <f>if(A71="open","",iferror(VLOOKUP(A71,KTC,4,false),iferror(vlookup(VLOOKUP(A71,Names,2,false),KTC,4,false),500)))</f>
        <v>500</v>
      </c>
      <c r="H71" s="40"/>
      <c r="I71" s="39">
        <f t="shared" si="1"/>
        <v>0</v>
      </c>
      <c r="J71" s="38"/>
      <c r="K71" s="41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</row>
    <row r="72">
      <c r="A72" s="38" t="s">
        <v>177</v>
      </c>
      <c r="B72" s="38" t="s">
        <v>29</v>
      </c>
      <c r="C72" s="38" t="s">
        <v>94</v>
      </c>
      <c r="D72" s="39" t="s">
        <v>94</v>
      </c>
      <c r="E72" s="40" t="s">
        <v>94</v>
      </c>
      <c r="F72" s="40" t="str">
        <f>IF(COUNT(D72)=1,E72-(Master!$C$2-1),"")</f>
        <v/>
      </c>
      <c r="G72" s="40">
        <f>if(A72="open","",iferror(VLOOKUP(A72,KTC,4,false),iferror(vlookup(VLOOKUP(A72,Names,2,false),KTC,4,false),500)))</f>
        <v>500</v>
      </c>
      <c r="H72" s="40"/>
      <c r="I72" s="39">
        <f t="shared" si="1"/>
        <v>0</v>
      </c>
      <c r="J72" s="38"/>
      <c r="K72" s="41"/>
      <c r="L72" s="38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</row>
    <row r="73">
      <c r="A73" s="38" t="s">
        <v>178</v>
      </c>
      <c r="B73" s="38" t="s">
        <v>19</v>
      </c>
      <c r="C73" s="38" t="s">
        <v>94</v>
      </c>
      <c r="D73" s="39" t="s">
        <v>94</v>
      </c>
      <c r="E73" s="40" t="s">
        <v>94</v>
      </c>
      <c r="F73" s="40" t="str">
        <f>IF(COUNT(D73)=1,E73-(Master!$C$2-1),"")</f>
        <v/>
      </c>
      <c r="G73" s="40">
        <f>if(A73="open","",iferror(VLOOKUP(A73,KTC,4,false),iferror(vlookup(VLOOKUP(A73,Names,2,false),KTC,4,false),500)))</f>
        <v>500</v>
      </c>
      <c r="H73" s="40"/>
      <c r="I73" s="39">
        <f t="shared" si="1"/>
        <v>0</v>
      </c>
      <c r="J73" s="38"/>
      <c r="K73" s="41"/>
      <c r="L73" s="38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</row>
    <row r="74">
      <c r="A74" s="38" t="s">
        <v>179</v>
      </c>
      <c r="B74" s="38" t="s">
        <v>29</v>
      </c>
      <c r="C74" s="38" t="s">
        <v>94</v>
      </c>
      <c r="D74" s="39" t="s">
        <v>94</v>
      </c>
      <c r="E74" s="40" t="s">
        <v>94</v>
      </c>
      <c r="F74" s="40" t="str">
        <f>IF(COUNT(D74)=1,E74-(Master!$C$2-1),"")</f>
        <v/>
      </c>
      <c r="G74" s="40">
        <f>if(A74="open","",iferror(VLOOKUP(A74,KTC,4,false),iferror(vlookup(VLOOKUP(A74,Names,2,false),KTC,4,false),500)))</f>
        <v>500</v>
      </c>
      <c r="H74" s="40"/>
      <c r="I74" s="39">
        <f t="shared" si="1"/>
        <v>0</v>
      </c>
      <c r="J74" s="38"/>
      <c r="K74" s="41"/>
      <c r="L74" s="38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</row>
    <row r="75">
      <c r="A75" s="38" t="s">
        <v>180</v>
      </c>
      <c r="B75" s="38" t="s">
        <v>23</v>
      </c>
      <c r="C75" s="38" t="s">
        <v>94</v>
      </c>
      <c r="D75" s="39" t="s">
        <v>94</v>
      </c>
      <c r="E75" s="40" t="s">
        <v>94</v>
      </c>
      <c r="F75" s="40" t="str">
        <f>IF(COUNT(D75)=1,E75-(Master!$C$2-1),"")</f>
        <v/>
      </c>
      <c r="G75" s="40">
        <f>if(A75="open","",iferror(VLOOKUP(A75,KTC,4,false),iferror(vlookup(VLOOKUP(A75,Names,2,false),KTC,4,false),500)))</f>
        <v>500</v>
      </c>
      <c r="H75" s="40"/>
      <c r="I75" s="39">
        <f t="shared" si="1"/>
        <v>0</v>
      </c>
      <c r="J75" s="38"/>
      <c r="K75" s="41"/>
      <c r="L75" s="38"/>
      <c r="M75" s="38"/>
      <c r="N75" s="38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</row>
    <row r="76">
      <c r="A76" s="38" t="s">
        <v>181</v>
      </c>
      <c r="B76" s="38" t="s">
        <v>26</v>
      </c>
      <c r="C76" s="38" t="s">
        <v>94</v>
      </c>
      <c r="D76" s="39" t="s">
        <v>94</v>
      </c>
      <c r="E76" s="40" t="s">
        <v>94</v>
      </c>
      <c r="F76" s="40" t="str">
        <f>IF(COUNT(D76)=1,E76-(Master!$C$2-1),"")</f>
        <v/>
      </c>
      <c r="G76" s="40">
        <f>if(A76="open","",iferror(VLOOKUP(A76,KTC,4,false),iferror(vlookup(VLOOKUP(A76,Names,2,false),KTC,4,false),500)))</f>
        <v>500</v>
      </c>
      <c r="H76" s="40"/>
      <c r="I76" s="39">
        <f t="shared" si="1"/>
        <v>0</v>
      </c>
      <c r="J76" s="38"/>
      <c r="K76" s="41"/>
      <c r="L76" s="38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</row>
    <row r="77">
      <c r="A77" s="38" t="s">
        <v>182</v>
      </c>
      <c r="B77" s="38" t="s">
        <v>29</v>
      </c>
      <c r="C77" s="38" t="s">
        <v>94</v>
      </c>
      <c r="D77" s="39" t="s">
        <v>94</v>
      </c>
      <c r="E77" s="40" t="s">
        <v>94</v>
      </c>
      <c r="F77" s="40" t="str">
        <f>IF(COUNT(D77)=1,E77-(Master!$C$2-1),"")</f>
        <v/>
      </c>
      <c r="G77" s="40">
        <f>if(A77="open","",iferror(VLOOKUP(A77,KTC,4,false),iferror(vlookup(VLOOKUP(A77,Names,2,false),KTC,4,false),500)))</f>
        <v>500</v>
      </c>
      <c r="H77" s="40"/>
      <c r="I77" s="39">
        <f t="shared" si="1"/>
        <v>0</v>
      </c>
      <c r="J77" s="38"/>
      <c r="K77" s="41"/>
      <c r="L77" s="38"/>
      <c r="M77" s="38"/>
      <c r="N77" s="38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</row>
    <row r="78">
      <c r="A78" s="38" t="s">
        <v>183</v>
      </c>
      <c r="B78" s="38" t="s">
        <v>23</v>
      </c>
      <c r="C78" s="38" t="s">
        <v>94</v>
      </c>
      <c r="D78" s="39" t="s">
        <v>94</v>
      </c>
      <c r="E78" s="40" t="s">
        <v>94</v>
      </c>
      <c r="F78" s="40" t="str">
        <f>IF(COUNT(D78)=1,E78-(Master!$C$2-1),"")</f>
        <v/>
      </c>
      <c r="G78" s="40">
        <f>if(A78="open","",iferror(VLOOKUP(A78,KTC,4,false),iferror(vlookup(VLOOKUP(A78,Names,2,false),KTC,4,false),500)))</f>
        <v>500</v>
      </c>
      <c r="H78" s="40"/>
      <c r="I78" s="39">
        <f t="shared" si="1"/>
        <v>0</v>
      </c>
      <c r="J78" s="38"/>
      <c r="K78" s="41"/>
      <c r="L78" s="38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</row>
    <row r="79">
      <c r="A79" s="38" t="s">
        <v>184</v>
      </c>
      <c r="B79" s="38" t="s">
        <v>26</v>
      </c>
      <c r="C79" s="38" t="s">
        <v>94</v>
      </c>
      <c r="D79" s="39" t="s">
        <v>94</v>
      </c>
      <c r="E79" s="40" t="s">
        <v>94</v>
      </c>
      <c r="F79" s="40" t="str">
        <f>IF(COUNT(D79)=1,E79-(Master!$C$2-1),"")</f>
        <v/>
      </c>
      <c r="G79" s="40">
        <f>if(A79="open","",iferror(VLOOKUP(A79,KTC,4,false),iferror(vlookup(VLOOKUP(A79,Names,2,false),KTC,4,false),500)))</f>
        <v>500</v>
      </c>
      <c r="H79" s="40"/>
      <c r="I79" s="39">
        <f t="shared" si="1"/>
        <v>0</v>
      </c>
      <c r="J79" s="38"/>
      <c r="K79" s="41"/>
      <c r="L79" s="38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</row>
    <row r="80">
      <c r="A80" s="38" t="s">
        <v>185</v>
      </c>
      <c r="B80" s="38" t="s">
        <v>26</v>
      </c>
      <c r="C80" s="38" t="s">
        <v>94</v>
      </c>
      <c r="D80" s="39" t="s">
        <v>94</v>
      </c>
      <c r="E80" s="40" t="s">
        <v>94</v>
      </c>
      <c r="F80" s="40" t="str">
        <f>IF(COUNT(D80)=1,E80-(Master!$C$2-1),"")</f>
        <v/>
      </c>
      <c r="G80" s="40">
        <f>if(A80="open","",iferror(VLOOKUP(A80,KTC,4,false),iferror(vlookup(VLOOKUP(A80,Names,2,false),KTC,4,false),500)))</f>
        <v>500</v>
      </c>
      <c r="H80" s="40"/>
      <c r="I80" s="39">
        <f t="shared" si="1"/>
        <v>0</v>
      </c>
      <c r="J80" s="38"/>
      <c r="K80" s="41"/>
      <c r="L80" s="38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</row>
    <row r="81">
      <c r="A81" s="38" t="s">
        <v>186</v>
      </c>
      <c r="B81" s="38" t="s">
        <v>23</v>
      </c>
      <c r="C81" s="38" t="s">
        <v>94</v>
      </c>
      <c r="D81" s="39" t="s">
        <v>94</v>
      </c>
      <c r="E81" s="40" t="s">
        <v>94</v>
      </c>
      <c r="F81" s="40" t="str">
        <f>IF(COUNT(D81)=1,E81-(Master!$C$2-1),"")</f>
        <v/>
      </c>
      <c r="G81" s="40">
        <f>if(A81="open","",iferror(VLOOKUP(A81,KTC,4,false),iferror(vlookup(VLOOKUP(A81,Names,2,false),KTC,4,false),500)))</f>
        <v>500</v>
      </c>
      <c r="H81" s="40"/>
      <c r="I81" s="39">
        <f t="shared" si="1"/>
        <v>0</v>
      </c>
      <c r="J81" s="38"/>
      <c r="K81" s="41"/>
      <c r="L81" s="38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</row>
    <row r="82">
      <c r="A82" s="38" t="s">
        <v>187</v>
      </c>
      <c r="B82" s="38" t="s">
        <v>19</v>
      </c>
      <c r="C82" s="38" t="s">
        <v>94</v>
      </c>
      <c r="D82" s="39" t="s">
        <v>94</v>
      </c>
      <c r="E82" s="40" t="s">
        <v>94</v>
      </c>
      <c r="F82" s="40" t="str">
        <f>IF(COUNT(D82)=1,E82-(Master!$C$2-1),"")</f>
        <v/>
      </c>
      <c r="G82" s="40">
        <f>if(A82="open","",iferror(VLOOKUP(A82,KTC,4,false),iferror(vlookup(VLOOKUP(A82,Names,2,false),KTC,4,false),500)))</f>
        <v>500</v>
      </c>
      <c r="H82" s="40"/>
      <c r="I82" s="39">
        <f t="shared" si="1"/>
        <v>0</v>
      </c>
      <c r="J82" s="38"/>
      <c r="K82" s="41"/>
      <c r="L82" s="38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</row>
    <row r="83">
      <c r="A83" s="38" t="s">
        <v>188</v>
      </c>
      <c r="B83" s="38" t="s">
        <v>26</v>
      </c>
      <c r="C83" s="38" t="s">
        <v>94</v>
      </c>
      <c r="D83" s="39" t="s">
        <v>94</v>
      </c>
      <c r="E83" s="40" t="s">
        <v>94</v>
      </c>
      <c r="F83" s="40" t="str">
        <f>IF(COUNT(D83)=1,E83-(Master!$C$2-1),"")</f>
        <v/>
      </c>
      <c r="G83" s="40">
        <f>if(A83="open","",iferror(VLOOKUP(A83,KTC,4,false),iferror(vlookup(VLOOKUP(A83,Names,2,false),KTC,4,false),500)))</f>
        <v>500</v>
      </c>
      <c r="H83" s="40"/>
      <c r="I83" s="39">
        <f t="shared" si="1"/>
        <v>0</v>
      </c>
      <c r="J83" s="38"/>
      <c r="K83" s="41"/>
      <c r="L83" s="38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</row>
    <row r="84">
      <c r="A84" s="38" t="s">
        <v>189</v>
      </c>
      <c r="B84" s="38" t="s">
        <v>26</v>
      </c>
      <c r="C84" s="38" t="s">
        <v>94</v>
      </c>
      <c r="D84" s="39" t="s">
        <v>94</v>
      </c>
      <c r="E84" s="40" t="s">
        <v>94</v>
      </c>
      <c r="F84" s="40" t="str">
        <f>IF(COUNT(D84)=1,E84-(Master!$C$2-1),"")</f>
        <v/>
      </c>
      <c r="G84" s="40">
        <f>if(A84="open","",iferror(VLOOKUP(A84,KTC,4,false),iferror(vlookup(VLOOKUP(A84,Names,2,false),KTC,4,false),500)))</f>
        <v>500</v>
      </c>
      <c r="H84" s="40"/>
      <c r="I84" s="39">
        <f t="shared" si="1"/>
        <v>0</v>
      </c>
      <c r="J84" s="38"/>
      <c r="K84" s="41"/>
      <c r="L84" s="38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</row>
    <row r="85">
      <c r="A85" s="38" t="s">
        <v>190</v>
      </c>
      <c r="B85" s="38" t="s">
        <v>23</v>
      </c>
      <c r="C85" s="38" t="s">
        <v>94</v>
      </c>
      <c r="D85" s="39" t="s">
        <v>94</v>
      </c>
      <c r="E85" s="40" t="s">
        <v>94</v>
      </c>
      <c r="F85" s="40" t="str">
        <f>IF(COUNT(D85)=1,E85-(Master!$C$2-1),"")</f>
        <v/>
      </c>
      <c r="G85" s="40">
        <f>if(A85="open","",iferror(VLOOKUP(A85,KTC,4,false),iferror(vlookup(VLOOKUP(A85,Names,2,false),KTC,4,false),500)))</f>
        <v>500</v>
      </c>
      <c r="H85" s="40"/>
      <c r="I85" s="39">
        <f t="shared" si="1"/>
        <v>0</v>
      </c>
      <c r="J85" s="38"/>
      <c r="K85" s="41"/>
      <c r="L85" s="38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</row>
    <row r="86">
      <c r="A86" s="38" t="s">
        <v>191</v>
      </c>
      <c r="B86" s="38" t="s">
        <v>23</v>
      </c>
      <c r="C86" s="38" t="s">
        <v>94</v>
      </c>
      <c r="D86" s="39" t="s">
        <v>94</v>
      </c>
      <c r="E86" s="40" t="s">
        <v>94</v>
      </c>
      <c r="F86" s="40" t="str">
        <f>IF(COUNT(D86)=1,E86-(Master!$C$2-1),"")</f>
        <v/>
      </c>
      <c r="G86" s="40">
        <f>if(A86="open","",iferror(VLOOKUP(A86,KTC,4,false),iferror(vlookup(VLOOKUP(A86,Names,2,false),KTC,4,false),500)))</f>
        <v>500</v>
      </c>
      <c r="H86" s="40"/>
      <c r="I86" s="39">
        <f t="shared" si="1"/>
        <v>0</v>
      </c>
      <c r="J86" s="38"/>
      <c r="K86" s="41"/>
      <c r="L86" s="38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</row>
    <row r="87">
      <c r="A87" s="38" t="s">
        <v>192</v>
      </c>
      <c r="B87" s="38" t="s">
        <v>19</v>
      </c>
      <c r="C87" s="38" t="s">
        <v>94</v>
      </c>
      <c r="D87" s="39" t="s">
        <v>94</v>
      </c>
      <c r="E87" s="40" t="s">
        <v>94</v>
      </c>
      <c r="F87" s="40" t="str">
        <f>IF(COUNT(D87)=1,E87-(Master!$C$2-1),"")</f>
        <v/>
      </c>
      <c r="G87" s="40">
        <f>if(A87="open","",iferror(VLOOKUP(A87,KTC,4,false),iferror(vlookup(VLOOKUP(A87,Names,2,false),KTC,4,false),500)))</f>
        <v>500</v>
      </c>
      <c r="H87" s="40"/>
      <c r="I87" s="39">
        <f t="shared" si="1"/>
        <v>0</v>
      </c>
      <c r="J87" s="38"/>
      <c r="K87" s="41"/>
      <c r="L87" s="38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</row>
    <row r="88">
      <c r="A88" s="38" t="s">
        <v>193</v>
      </c>
      <c r="B88" s="38" t="s">
        <v>19</v>
      </c>
      <c r="C88" s="38" t="s">
        <v>94</v>
      </c>
      <c r="D88" s="39" t="s">
        <v>94</v>
      </c>
      <c r="E88" s="40" t="s">
        <v>94</v>
      </c>
      <c r="F88" s="40" t="str">
        <f>IF(COUNT(D88)=1,E88-(Master!$C$2-1),"")</f>
        <v/>
      </c>
      <c r="G88" s="40">
        <f>if(A88="open","",iferror(VLOOKUP(A88,KTC,4,false),iferror(vlookup(VLOOKUP(A88,Names,2,false),KTC,4,false),500)))</f>
        <v>500</v>
      </c>
      <c r="H88" s="40"/>
      <c r="I88" s="39">
        <f t="shared" si="1"/>
        <v>0</v>
      </c>
      <c r="J88" s="38"/>
      <c r="K88" s="41"/>
      <c r="L88" s="38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</row>
    <row r="89">
      <c r="A89" s="38" t="s">
        <v>194</v>
      </c>
      <c r="B89" s="38" t="s">
        <v>19</v>
      </c>
      <c r="C89" s="38" t="s">
        <v>94</v>
      </c>
      <c r="D89" s="39" t="s">
        <v>94</v>
      </c>
      <c r="E89" s="40" t="s">
        <v>94</v>
      </c>
      <c r="F89" s="40" t="str">
        <f>IF(COUNT(D89)=1,E89-(Master!$C$2-1),"")</f>
        <v/>
      </c>
      <c r="G89" s="40">
        <f>if(A89="open","",iferror(VLOOKUP(A89,KTC,4,false),iferror(vlookup(VLOOKUP(A89,Names,2,false),KTC,4,false),500)))</f>
        <v>500</v>
      </c>
      <c r="H89" s="40"/>
      <c r="I89" s="39">
        <f t="shared" si="1"/>
        <v>0</v>
      </c>
      <c r="J89" s="38"/>
      <c r="K89" s="41"/>
      <c r="L89" s="38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</row>
    <row r="90">
      <c r="A90" s="38" t="s">
        <v>195</v>
      </c>
      <c r="B90" s="38" t="s">
        <v>23</v>
      </c>
      <c r="C90" s="38" t="s">
        <v>94</v>
      </c>
      <c r="D90" s="39" t="s">
        <v>94</v>
      </c>
      <c r="E90" s="40" t="s">
        <v>94</v>
      </c>
      <c r="F90" s="40" t="str">
        <f>IF(COUNT(D90)=1,E90-(Master!$C$2-1),"")</f>
        <v/>
      </c>
      <c r="G90" s="40">
        <f>if(A90="open","",iferror(VLOOKUP(A90,KTC,4,false),iferror(vlookup(VLOOKUP(A90,Names,2,false),KTC,4,false),500)))</f>
        <v>500</v>
      </c>
      <c r="H90" s="40"/>
      <c r="I90" s="39">
        <f t="shared" si="1"/>
        <v>0</v>
      </c>
      <c r="J90" s="38"/>
      <c r="K90" s="41"/>
      <c r="L90" s="38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</row>
    <row r="91">
      <c r="A91" s="38" t="s">
        <v>196</v>
      </c>
      <c r="B91" s="38" t="s">
        <v>19</v>
      </c>
      <c r="C91" s="38" t="s">
        <v>94</v>
      </c>
      <c r="D91" s="39" t="s">
        <v>94</v>
      </c>
      <c r="E91" s="40" t="s">
        <v>94</v>
      </c>
      <c r="F91" s="40" t="str">
        <f>IF(COUNT(D91)=1,E91-(Master!$C$2-1),"")</f>
        <v/>
      </c>
      <c r="G91" s="40">
        <f>if(A91="open","",iferror(VLOOKUP(A91,KTC,4,false),iferror(vlookup(VLOOKUP(A91,Names,2,false),KTC,4,false),500)))</f>
        <v>500</v>
      </c>
      <c r="H91" s="40"/>
      <c r="I91" s="39">
        <f t="shared" si="1"/>
        <v>0</v>
      </c>
      <c r="J91" s="38"/>
      <c r="K91" s="41"/>
      <c r="L91" s="38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</row>
    <row r="92">
      <c r="A92" s="38" t="s">
        <v>197</v>
      </c>
      <c r="B92" s="38" t="s">
        <v>26</v>
      </c>
      <c r="C92" s="38" t="s">
        <v>94</v>
      </c>
      <c r="D92" s="39" t="s">
        <v>94</v>
      </c>
      <c r="E92" s="40" t="s">
        <v>94</v>
      </c>
      <c r="F92" s="40" t="str">
        <f>IF(COUNT(D92)=1,E92-(Master!$C$2-1),"")</f>
        <v/>
      </c>
      <c r="G92" s="40">
        <f>if(A92="open","",iferror(VLOOKUP(A92,KTC,4,false),iferror(vlookup(VLOOKUP(A92,Names,2,false),KTC,4,false),500)))</f>
        <v>500</v>
      </c>
      <c r="H92" s="40"/>
      <c r="I92" s="39">
        <f t="shared" si="1"/>
        <v>0</v>
      </c>
      <c r="J92" s="38"/>
      <c r="K92" s="41"/>
      <c r="L92" s="38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</row>
    <row r="93">
      <c r="A93" s="38" t="s">
        <v>198</v>
      </c>
      <c r="B93" s="38" t="s">
        <v>19</v>
      </c>
      <c r="C93" s="38" t="s">
        <v>94</v>
      </c>
      <c r="D93" s="39" t="s">
        <v>94</v>
      </c>
      <c r="E93" s="40" t="s">
        <v>94</v>
      </c>
      <c r="F93" s="40" t="str">
        <f>IF(COUNT(D93)=1,E93-(Master!$C$2-1),"")</f>
        <v/>
      </c>
      <c r="G93" s="40">
        <f>if(A93="open","",iferror(VLOOKUP(A93,KTC,4,false),iferror(vlookup(VLOOKUP(A93,Names,2,false),KTC,4,false),500)))</f>
        <v>500</v>
      </c>
      <c r="H93" s="40"/>
      <c r="I93" s="39">
        <f t="shared" si="1"/>
        <v>0</v>
      </c>
      <c r="J93" s="38"/>
      <c r="K93" s="41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</row>
    <row r="94">
      <c r="A94" s="38" t="s">
        <v>199</v>
      </c>
      <c r="B94" s="38" t="s">
        <v>29</v>
      </c>
      <c r="C94" s="38" t="s">
        <v>94</v>
      </c>
      <c r="D94" s="39" t="s">
        <v>94</v>
      </c>
      <c r="E94" s="40" t="s">
        <v>94</v>
      </c>
      <c r="F94" s="40" t="str">
        <f>IF(COUNT(D94)=1,E94-(Master!$C$2-1),"")</f>
        <v/>
      </c>
      <c r="G94" s="40">
        <f>if(A94="open","",iferror(VLOOKUP(A94,KTC,4,false),iferror(vlookup(VLOOKUP(A94,Names,2,false),KTC,4,false),500)))</f>
        <v>500</v>
      </c>
      <c r="H94" s="40"/>
      <c r="I94" s="39">
        <f t="shared" si="1"/>
        <v>0</v>
      </c>
      <c r="J94" s="38"/>
      <c r="K94" s="41"/>
      <c r="L94" s="38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</row>
    <row r="95">
      <c r="A95" s="38" t="s">
        <v>200</v>
      </c>
      <c r="B95" s="38" t="s">
        <v>23</v>
      </c>
      <c r="C95" s="38" t="s">
        <v>94</v>
      </c>
      <c r="D95" s="39" t="s">
        <v>94</v>
      </c>
      <c r="E95" s="40" t="s">
        <v>94</v>
      </c>
      <c r="F95" s="40" t="str">
        <f>IF(COUNT(D95)=1,E95-(Master!$C$2-1),"")</f>
        <v/>
      </c>
      <c r="G95" s="40">
        <f>if(A95="open","",iferror(VLOOKUP(A95,KTC,4,false),iferror(vlookup(VLOOKUP(A95,Names,2,false),KTC,4,false),500)))</f>
        <v>500</v>
      </c>
      <c r="H95" s="40"/>
      <c r="I95" s="39">
        <f t="shared" si="1"/>
        <v>0</v>
      </c>
      <c r="J95" s="38"/>
      <c r="K95" s="41"/>
      <c r="L95" s="38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</row>
    <row r="96">
      <c r="A96" s="38" t="s">
        <v>201</v>
      </c>
      <c r="B96" s="38" t="s">
        <v>26</v>
      </c>
      <c r="C96" s="38" t="s">
        <v>94</v>
      </c>
      <c r="D96" s="39" t="s">
        <v>94</v>
      </c>
      <c r="E96" s="40" t="s">
        <v>94</v>
      </c>
      <c r="F96" s="40" t="str">
        <f>IF(COUNT(D96)=1,E96-(Master!$C$2-1),"")</f>
        <v/>
      </c>
      <c r="G96" s="40">
        <f>if(A96="open","",iferror(VLOOKUP(A96,KTC,4,false),iferror(vlookup(VLOOKUP(A96,Names,2,false),KTC,4,false),500)))</f>
        <v>500</v>
      </c>
      <c r="H96" s="40"/>
      <c r="I96" s="39">
        <f t="shared" si="1"/>
        <v>0</v>
      </c>
      <c r="J96" s="38"/>
      <c r="K96" s="41"/>
      <c r="L96" s="38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</row>
    <row r="97">
      <c r="A97" s="38" t="s">
        <v>202</v>
      </c>
      <c r="B97" s="38" t="s">
        <v>26</v>
      </c>
      <c r="C97" s="38" t="s">
        <v>94</v>
      </c>
      <c r="D97" s="39" t="s">
        <v>94</v>
      </c>
      <c r="E97" s="40" t="s">
        <v>94</v>
      </c>
      <c r="F97" s="40" t="str">
        <f>IF(COUNT(D97)=1,E97-(Master!$C$2-1),"")</f>
        <v/>
      </c>
      <c r="G97" s="40">
        <f>if(A97="open","",iferror(VLOOKUP(A97,KTC,4,false),iferror(vlookup(VLOOKUP(A97,Names,2,false),KTC,4,false),500)))</f>
        <v>500</v>
      </c>
      <c r="H97" s="40"/>
      <c r="I97" s="39">
        <f t="shared" si="1"/>
        <v>0</v>
      </c>
      <c r="J97" s="38"/>
      <c r="K97" s="41"/>
      <c r="L97" s="38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</row>
    <row r="98">
      <c r="A98" s="38" t="s">
        <v>203</v>
      </c>
      <c r="B98" s="38" t="s">
        <v>19</v>
      </c>
      <c r="C98" s="38" t="s">
        <v>94</v>
      </c>
      <c r="D98" s="39" t="s">
        <v>94</v>
      </c>
      <c r="E98" s="40" t="s">
        <v>94</v>
      </c>
      <c r="F98" s="40" t="str">
        <f>IF(COUNT(D98)=1,E98-(Master!$C$2-1),"")</f>
        <v/>
      </c>
      <c r="G98" s="40">
        <f>if(A98="open","",iferror(VLOOKUP(A98,KTC,4,false),iferror(vlookup(VLOOKUP(A98,Names,2,false),KTC,4,false),500)))</f>
        <v>500</v>
      </c>
      <c r="H98" s="40"/>
      <c r="I98" s="39">
        <f t="shared" si="1"/>
        <v>0</v>
      </c>
      <c r="J98" s="38"/>
      <c r="K98" s="41"/>
      <c r="L98" s="38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</row>
    <row r="99">
      <c r="A99" s="38" t="s">
        <v>204</v>
      </c>
      <c r="B99" s="38" t="s">
        <v>19</v>
      </c>
      <c r="C99" s="38" t="s">
        <v>94</v>
      </c>
      <c r="D99" s="39" t="s">
        <v>94</v>
      </c>
      <c r="E99" s="40" t="s">
        <v>94</v>
      </c>
      <c r="F99" s="40" t="str">
        <f>IF(COUNT(D99)=1,E99-(Master!$C$2-1),"")</f>
        <v/>
      </c>
      <c r="G99" s="40">
        <f>if(A99="open","",iferror(VLOOKUP(A99,KTC,4,false),iferror(vlookup(VLOOKUP(A99,Names,2,false),KTC,4,false),500)))</f>
        <v>500</v>
      </c>
      <c r="H99" s="40"/>
      <c r="I99" s="39">
        <f t="shared" si="1"/>
        <v>0</v>
      </c>
      <c r="J99" s="38"/>
      <c r="K99" s="41"/>
      <c r="L99" s="38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</row>
    <row r="100">
      <c r="A100" s="38" t="s">
        <v>205</v>
      </c>
      <c r="B100" s="38" t="s">
        <v>19</v>
      </c>
      <c r="C100" s="38" t="s">
        <v>94</v>
      </c>
      <c r="D100" s="39" t="s">
        <v>94</v>
      </c>
      <c r="E100" s="40" t="s">
        <v>94</v>
      </c>
      <c r="F100" s="40" t="str">
        <f>IF(COUNT(D100)=1,E100-(Master!$C$2-1),"")</f>
        <v/>
      </c>
      <c r="G100" s="40">
        <f>if(A100="open","",iferror(VLOOKUP(A100,KTC,4,false),iferror(vlookup(VLOOKUP(A100,Names,2,false),KTC,4,false),500)))</f>
        <v>500</v>
      </c>
      <c r="H100" s="40"/>
      <c r="I100" s="39">
        <f t="shared" si="1"/>
        <v>0</v>
      </c>
      <c r="J100" s="38"/>
      <c r="K100" s="41"/>
      <c r="L100" s="38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</row>
    <row r="101">
      <c r="A101" s="38" t="s">
        <v>206</v>
      </c>
      <c r="B101" s="38" t="s">
        <v>26</v>
      </c>
      <c r="C101" s="38" t="s">
        <v>94</v>
      </c>
      <c r="D101" s="39" t="s">
        <v>94</v>
      </c>
      <c r="E101" s="40" t="s">
        <v>94</v>
      </c>
      <c r="F101" s="40" t="str">
        <f>IF(COUNT(D101)=1,E101-(Master!$C$2-1),"")</f>
        <v/>
      </c>
      <c r="G101" s="40">
        <f>if(A101="open","",iferror(VLOOKUP(A101,KTC,4,false),iferror(vlookup(VLOOKUP(A101,Names,2,false),KTC,4,false),500)))</f>
        <v>500</v>
      </c>
      <c r="H101" s="40"/>
      <c r="I101" s="39">
        <f t="shared" si="1"/>
        <v>0</v>
      </c>
      <c r="J101" s="38"/>
      <c r="K101" s="41"/>
      <c r="L101" s="38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</row>
    <row r="102">
      <c r="A102" s="38" t="s">
        <v>207</v>
      </c>
      <c r="B102" s="38" t="s">
        <v>23</v>
      </c>
      <c r="C102" s="38" t="s">
        <v>94</v>
      </c>
      <c r="D102" s="39" t="s">
        <v>94</v>
      </c>
      <c r="E102" s="40" t="s">
        <v>94</v>
      </c>
      <c r="F102" s="40" t="str">
        <f>IF(COUNT(D102)=1,E102-(Master!$C$2-1),"")</f>
        <v/>
      </c>
      <c r="G102" s="40">
        <f>if(A102="open","",iferror(VLOOKUP(A102,KTC,4,false),iferror(vlookup(VLOOKUP(A102,Names,2,false),KTC,4,false),500)))</f>
        <v>500</v>
      </c>
      <c r="H102" s="40"/>
      <c r="I102" s="39">
        <f t="shared" si="1"/>
        <v>0</v>
      </c>
      <c r="J102" s="38"/>
      <c r="K102" s="41"/>
      <c r="L102" s="38"/>
      <c r="M102" s="38"/>
      <c r="N102" s="38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</row>
    <row r="103">
      <c r="A103" s="38" t="s">
        <v>208</v>
      </c>
      <c r="B103" s="38" t="s">
        <v>23</v>
      </c>
      <c r="C103" s="38" t="s">
        <v>94</v>
      </c>
      <c r="D103" s="39" t="s">
        <v>94</v>
      </c>
      <c r="E103" s="40" t="s">
        <v>94</v>
      </c>
      <c r="F103" s="40" t="str">
        <f>IF(COUNT(D103)=1,E103-(Master!$C$2-1),"")</f>
        <v/>
      </c>
      <c r="G103" s="40">
        <f>if(A103="open","",iferror(VLOOKUP(A103,KTC,4,false),iferror(vlookup(VLOOKUP(A103,Names,2,false),KTC,4,false),500)))</f>
        <v>500</v>
      </c>
      <c r="H103" s="40"/>
      <c r="I103" s="39">
        <f t="shared" si="1"/>
        <v>0</v>
      </c>
      <c r="J103" s="38"/>
      <c r="K103" s="41"/>
      <c r="L103" s="38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</row>
    <row r="104">
      <c r="A104" s="38" t="s">
        <v>209</v>
      </c>
      <c r="B104" s="38" t="s">
        <v>23</v>
      </c>
      <c r="C104" s="38" t="s">
        <v>94</v>
      </c>
      <c r="D104" s="39" t="s">
        <v>94</v>
      </c>
      <c r="E104" s="40" t="s">
        <v>94</v>
      </c>
      <c r="F104" s="40" t="str">
        <f>IF(COUNT(D104)=1,E104-(Master!$C$2-1),"")</f>
        <v/>
      </c>
      <c r="G104" s="40">
        <f>if(A104="open","",iferror(VLOOKUP(A104,KTC,4,false),iferror(vlookup(VLOOKUP(A104,Names,2,false),KTC,4,false),500)))</f>
        <v>500</v>
      </c>
      <c r="H104" s="40"/>
      <c r="I104" s="39">
        <f t="shared" si="1"/>
        <v>0</v>
      </c>
      <c r="J104" s="38"/>
      <c r="K104" s="41"/>
      <c r="L104" s="38"/>
      <c r="M104" s="38"/>
      <c r="N104" s="38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</row>
    <row r="105">
      <c r="A105" s="38" t="s">
        <v>210</v>
      </c>
      <c r="B105" s="38" t="s">
        <v>26</v>
      </c>
      <c r="C105" s="38" t="s">
        <v>94</v>
      </c>
      <c r="D105" s="39" t="s">
        <v>94</v>
      </c>
      <c r="E105" s="40" t="s">
        <v>94</v>
      </c>
      <c r="F105" s="40" t="str">
        <f>IF(COUNT(D105)=1,E105-(Master!$C$2-1),"")</f>
        <v/>
      </c>
      <c r="G105" s="40">
        <f>if(A105="open","",iferror(VLOOKUP(A105,KTC,4,false),iferror(vlookup(VLOOKUP(A105,Names,2,false),KTC,4,false),500)))</f>
        <v>500</v>
      </c>
      <c r="H105" s="40"/>
      <c r="I105" s="39">
        <f t="shared" si="1"/>
        <v>0</v>
      </c>
      <c r="J105" s="38"/>
      <c r="K105" s="41"/>
      <c r="L105" s="38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</row>
    <row r="106">
      <c r="A106" s="38" t="s">
        <v>211</v>
      </c>
      <c r="B106" s="38" t="s">
        <v>23</v>
      </c>
      <c r="C106" s="38" t="s">
        <v>94</v>
      </c>
      <c r="D106" s="39" t="s">
        <v>94</v>
      </c>
      <c r="E106" s="40" t="s">
        <v>94</v>
      </c>
      <c r="F106" s="40" t="str">
        <f>IF(COUNT(D106)=1,E106-(Master!$C$2-1),"")</f>
        <v/>
      </c>
      <c r="G106" s="40">
        <f>if(A106="open","",iferror(VLOOKUP(A106,KTC,4,false),iferror(vlookup(VLOOKUP(A106,Names,2,false),KTC,4,false),500)))</f>
        <v>500</v>
      </c>
      <c r="H106" s="40"/>
      <c r="I106" s="39">
        <f t="shared" si="1"/>
        <v>0</v>
      </c>
      <c r="J106" s="38"/>
      <c r="K106" s="41"/>
      <c r="L106" s="38"/>
      <c r="M106" s="38"/>
      <c r="N106" s="38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</row>
    <row r="107">
      <c r="A107" s="38" t="s">
        <v>212</v>
      </c>
      <c r="B107" s="38" t="s">
        <v>23</v>
      </c>
      <c r="C107" s="38" t="s">
        <v>94</v>
      </c>
      <c r="D107" s="39" t="s">
        <v>94</v>
      </c>
      <c r="E107" s="40" t="s">
        <v>94</v>
      </c>
      <c r="F107" s="40" t="str">
        <f>IF(COUNT(D107)=1,E107-(Master!$C$2-1),"")</f>
        <v/>
      </c>
      <c r="G107" s="40">
        <f>if(A107="open","",iferror(VLOOKUP(A107,KTC,4,false),iferror(vlookup(VLOOKUP(A107,Names,2,false),KTC,4,false),500)))</f>
        <v>500</v>
      </c>
      <c r="H107" s="40"/>
      <c r="I107" s="39">
        <f t="shared" si="1"/>
        <v>0</v>
      </c>
      <c r="J107" s="38"/>
      <c r="K107" s="41"/>
      <c r="L107" s="38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</row>
    <row r="108">
      <c r="A108" s="38" t="s">
        <v>213</v>
      </c>
      <c r="B108" s="38" t="s">
        <v>23</v>
      </c>
      <c r="C108" s="38" t="s">
        <v>94</v>
      </c>
      <c r="D108" s="39" t="s">
        <v>94</v>
      </c>
      <c r="E108" s="40" t="s">
        <v>94</v>
      </c>
      <c r="F108" s="40" t="str">
        <f>IF(COUNT(D108)=1,E108-(Master!$C$2-1),"")</f>
        <v/>
      </c>
      <c r="G108" s="40">
        <f>if(A108="open","",iferror(VLOOKUP(A108,KTC,4,false),iferror(vlookup(VLOOKUP(A108,Names,2,false),KTC,4,false),500)))</f>
        <v>500</v>
      </c>
      <c r="H108" s="40"/>
      <c r="I108" s="39">
        <f t="shared" si="1"/>
        <v>0</v>
      </c>
      <c r="J108" s="38"/>
      <c r="K108" s="41"/>
      <c r="L108" s="38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</row>
    <row r="109">
      <c r="A109" s="38" t="s">
        <v>214</v>
      </c>
      <c r="B109" s="38" t="s">
        <v>23</v>
      </c>
      <c r="C109" s="38" t="s">
        <v>94</v>
      </c>
      <c r="D109" s="39" t="s">
        <v>94</v>
      </c>
      <c r="E109" s="40" t="s">
        <v>94</v>
      </c>
      <c r="F109" s="40" t="str">
        <f>IF(COUNT(D109)=1,E109-(Master!$C$2-1),"")</f>
        <v/>
      </c>
      <c r="G109" s="40">
        <f>if(A109="open","",iferror(VLOOKUP(A109,KTC,4,false),iferror(vlookup(VLOOKUP(A109,Names,2,false),KTC,4,false),500)))</f>
        <v>500</v>
      </c>
      <c r="H109" s="40"/>
      <c r="I109" s="39">
        <f t="shared" si="1"/>
        <v>0</v>
      </c>
      <c r="J109" s="38"/>
      <c r="K109" s="41"/>
      <c r="L109" s="38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</row>
    <row r="110">
      <c r="A110" s="38" t="s">
        <v>215</v>
      </c>
      <c r="B110" s="38" t="s">
        <v>29</v>
      </c>
      <c r="C110" s="38" t="s">
        <v>94</v>
      </c>
      <c r="D110" s="39" t="s">
        <v>94</v>
      </c>
      <c r="E110" s="40" t="s">
        <v>94</v>
      </c>
      <c r="F110" s="40" t="str">
        <f>IF(COUNT(D110)=1,E110-(Master!$C$2-1),"")</f>
        <v/>
      </c>
      <c r="G110" s="40">
        <f>if(A110="open","",iferror(VLOOKUP(A110,KTC,4,false),iferror(vlookup(VLOOKUP(A110,Names,2,false),KTC,4,false),500)))</f>
        <v>500</v>
      </c>
      <c r="H110" s="40"/>
      <c r="I110" s="39">
        <f t="shared" si="1"/>
        <v>0</v>
      </c>
      <c r="J110" s="38"/>
      <c r="K110" s="41"/>
      <c r="L110" s="38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</row>
    <row r="111">
      <c r="A111" s="38" t="s">
        <v>216</v>
      </c>
      <c r="B111" s="38" t="s">
        <v>26</v>
      </c>
      <c r="C111" s="38" t="s">
        <v>94</v>
      </c>
      <c r="D111" s="39" t="s">
        <v>94</v>
      </c>
      <c r="E111" s="40" t="s">
        <v>94</v>
      </c>
      <c r="F111" s="40" t="str">
        <f>IF(COUNT(D111)=1,E111-(Master!$C$2-1),"")</f>
        <v/>
      </c>
      <c r="G111" s="40">
        <f>if(A111="open","",iferror(VLOOKUP(A111,KTC,4,false),iferror(vlookup(VLOOKUP(A111,Names,2,false),KTC,4,false),500)))</f>
        <v>500</v>
      </c>
      <c r="H111" s="40"/>
      <c r="I111" s="39">
        <f t="shared" si="1"/>
        <v>0</v>
      </c>
      <c r="J111" s="38"/>
      <c r="K111" s="41"/>
      <c r="L111" s="38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</row>
    <row r="112">
      <c r="A112" s="38" t="s">
        <v>217</v>
      </c>
      <c r="B112" s="38" t="s">
        <v>29</v>
      </c>
      <c r="C112" s="38" t="s">
        <v>94</v>
      </c>
      <c r="D112" s="39" t="s">
        <v>94</v>
      </c>
      <c r="E112" s="40" t="s">
        <v>94</v>
      </c>
      <c r="F112" s="40" t="str">
        <f>IF(COUNT(D112)=1,E112-(Master!$C$2-1),"")</f>
        <v/>
      </c>
      <c r="G112" s="40">
        <f>if(A112="open","",iferror(VLOOKUP(A112,KTC,4,false),iferror(vlookup(VLOOKUP(A112,Names,2,false),KTC,4,false),500)))</f>
        <v>500</v>
      </c>
      <c r="H112" s="40"/>
      <c r="I112" s="39">
        <f t="shared" si="1"/>
        <v>0</v>
      </c>
      <c r="J112" s="38"/>
      <c r="K112" s="41"/>
      <c r="L112" s="38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</row>
    <row r="113">
      <c r="A113" s="38" t="s">
        <v>218</v>
      </c>
      <c r="B113" s="38" t="s">
        <v>26</v>
      </c>
      <c r="C113" s="38" t="s">
        <v>94</v>
      </c>
      <c r="D113" s="39" t="s">
        <v>94</v>
      </c>
      <c r="E113" s="40" t="s">
        <v>94</v>
      </c>
      <c r="F113" s="40" t="str">
        <f>IF(COUNT(D113)=1,E113-(Master!$C$2-1),"")</f>
        <v/>
      </c>
      <c r="G113" s="40">
        <f>if(A113="open","",iferror(VLOOKUP(A113,KTC,4,false),iferror(vlookup(VLOOKUP(A113,Names,2,false),KTC,4,false),500)))</f>
        <v>500</v>
      </c>
      <c r="H113" s="40"/>
      <c r="I113" s="39">
        <f t="shared" si="1"/>
        <v>0</v>
      </c>
      <c r="J113" s="38"/>
      <c r="K113" s="41"/>
      <c r="L113" s="38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</row>
    <row r="114">
      <c r="A114" s="38" t="s">
        <v>219</v>
      </c>
      <c r="B114" s="38" t="s">
        <v>19</v>
      </c>
      <c r="C114" s="38" t="s">
        <v>94</v>
      </c>
      <c r="D114" s="39" t="s">
        <v>94</v>
      </c>
      <c r="E114" s="40" t="s">
        <v>94</v>
      </c>
      <c r="F114" s="40" t="str">
        <f>IF(COUNT(D114)=1,E114-(Master!$C$2-1),"")</f>
        <v/>
      </c>
      <c r="G114" s="40">
        <f>if(A114="open","",iferror(VLOOKUP(A114,KTC,4,false),iferror(vlookup(VLOOKUP(A114,Names,2,false),KTC,4,false),500)))</f>
        <v>500</v>
      </c>
      <c r="H114" s="40"/>
      <c r="I114" s="39">
        <f t="shared" si="1"/>
        <v>0</v>
      </c>
      <c r="J114" s="38"/>
      <c r="K114" s="41"/>
      <c r="L114" s="38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</row>
    <row r="115">
      <c r="A115" s="38" t="s">
        <v>220</v>
      </c>
      <c r="B115" s="38" t="s">
        <v>29</v>
      </c>
      <c r="C115" s="38" t="s">
        <v>94</v>
      </c>
      <c r="D115" s="39" t="s">
        <v>94</v>
      </c>
      <c r="E115" s="40" t="s">
        <v>94</v>
      </c>
      <c r="F115" s="40" t="str">
        <f>IF(COUNT(D115)=1,E115-(Master!$C$2-1),"")</f>
        <v/>
      </c>
      <c r="G115" s="40">
        <f>if(A115="open","",iferror(VLOOKUP(A115,KTC,4,false),iferror(vlookup(VLOOKUP(A115,Names,2,false),KTC,4,false),500)))</f>
        <v>500</v>
      </c>
      <c r="H115" s="40"/>
      <c r="I115" s="39">
        <f t="shared" si="1"/>
        <v>0</v>
      </c>
      <c r="J115" s="38"/>
      <c r="K115" s="41"/>
      <c r="L115" s="38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</row>
    <row r="116">
      <c r="A116" s="38" t="s">
        <v>221</v>
      </c>
      <c r="B116" s="38" t="s">
        <v>23</v>
      </c>
      <c r="C116" s="38" t="s">
        <v>94</v>
      </c>
      <c r="D116" s="39" t="s">
        <v>94</v>
      </c>
      <c r="E116" s="40" t="s">
        <v>94</v>
      </c>
      <c r="F116" s="40" t="str">
        <f>IF(COUNT(D116)=1,E116-(Master!$C$2-1),"")</f>
        <v/>
      </c>
      <c r="G116" s="40">
        <f>if(A116="open","",iferror(VLOOKUP(A116,KTC,4,false),iferror(vlookup(VLOOKUP(A116,Names,2,false),KTC,4,false),500)))</f>
        <v>500</v>
      </c>
      <c r="H116" s="40"/>
      <c r="I116" s="39">
        <f t="shared" si="1"/>
        <v>0</v>
      </c>
      <c r="J116" s="38"/>
      <c r="K116" s="41"/>
      <c r="L116" s="38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</row>
    <row r="117">
      <c r="A117" s="38" t="s">
        <v>222</v>
      </c>
      <c r="B117" s="38" t="s">
        <v>26</v>
      </c>
      <c r="C117" s="38" t="s">
        <v>94</v>
      </c>
      <c r="D117" s="39" t="s">
        <v>94</v>
      </c>
      <c r="E117" s="40" t="s">
        <v>94</v>
      </c>
      <c r="F117" s="40" t="str">
        <f>IF(COUNT(D117)=1,E117-(Master!$C$2-1),"")</f>
        <v/>
      </c>
      <c r="G117" s="40">
        <f>if(A117="open","",iferror(VLOOKUP(A117,KTC,4,false),iferror(vlookup(VLOOKUP(A117,Names,2,false),KTC,4,false),500)))</f>
        <v>500</v>
      </c>
      <c r="H117" s="40"/>
      <c r="I117" s="39">
        <f t="shared" si="1"/>
        <v>0</v>
      </c>
      <c r="J117" s="38"/>
      <c r="K117" s="41"/>
      <c r="L117" s="38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</row>
    <row r="118">
      <c r="A118" s="38" t="s">
        <v>223</v>
      </c>
      <c r="B118" s="38" t="s">
        <v>29</v>
      </c>
      <c r="C118" s="38" t="s">
        <v>94</v>
      </c>
      <c r="D118" s="39" t="s">
        <v>94</v>
      </c>
      <c r="E118" s="40" t="s">
        <v>94</v>
      </c>
      <c r="F118" s="40" t="str">
        <f>IF(COUNT(D118)=1,E118-(Master!$C$2-1),"")</f>
        <v/>
      </c>
      <c r="G118" s="40">
        <f>if(A118="open","",iferror(VLOOKUP(A118,KTC,4,false),iferror(vlookup(VLOOKUP(A118,Names,2,false),KTC,4,false),500)))</f>
        <v>500</v>
      </c>
      <c r="H118" s="40"/>
      <c r="I118" s="39">
        <f t="shared" si="1"/>
        <v>0</v>
      </c>
      <c r="J118" s="38"/>
      <c r="K118" s="41"/>
      <c r="L118" s="38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</row>
    <row r="119">
      <c r="A119" s="38" t="s">
        <v>224</v>
      </c>
      <c r="B119" s="38" t="s">
        <v>19</v>
      </c>
      <c r="C119" s="38" t="s">
        <v>94</v>
      </c>
      <c r="D119" s="39" t="s">
        <v>94</v>
      </c>
      <c r="E119" s="40" t="s">
        <v>94</v>
      </c>
      <c r="F119" s="40" t="str">
        <f>IF(COUNT(D119)=1,E119-(Master!$C$2-1),"")</f>
        <v/>
      </c>
      <c r="G119" s="40">
        <f>if(A119="open","",iferror(VLOOKUP(A119,KTC,4,false),iferror(vlookup(VLOOKUP(A119,Names,2,false),KTC,4,false),500)))</f>
        <v>500</v>
      </c>
      <c r="H119" s="40"/>
      <c r="I119" s="39">
        <f t="shared" si="1"/>
        <v>0</v>
      </c>
      <c r="J119" s="38"/>
      <c r="K119" s="41"/>
      <c r="L119" s="38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</row>
    <row r="120">
      <c r="A120" s="38" t="s">
        <v>225</v>
      </c>
      <c r="B120" s="38" t="s">
        <v>19</v>
      </c>
      <c r="C120" s="38" t="s">
        <v>94</v>
      </c>
      <c r="D120" s="39" t="s">
        <v>94</v>
      </c>
      <c r="E120" s="40" t="s">
        <v>94</v>
      </c>
      <c r="F120" s="40" t="str">
        <f>IF(COUNT(D120)=1,E120-(Master!$C$2-1),"")</f>
        <v/>
      </c>
      <c r="G120" s="40">
        <f>if(A120="open","",iferror(VLOOKUP(A120,KTC,4,false),iferror(vlookup(VLOOKUP(A120,Names,2,false),KTC,4,false),500)))</f>
        <v>500</v>
      </c>
      <c r="H120" s="40"/>
      <c r="I120" s="39">
        <f t="shared" si="1"/>
        <v>0</v>
      </c>
      <c r="J120" s="38"/>
      <c r="K120" s="41"/>
      <c r="L120" s="38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</row>
    <row r="121">
      <c r="A121" s="38" t="s">
        <v>226</v>
      </c>
      <c r="B121" s="38" t="s">
        <v>23</v>
      </c>
      <c r="C121" s="38" t="s">
        <v>94</v>
      </c>
      <c r="D121" s="39" t="s">
        <v>94</v>
      </c>
      <c r="E121" s="40" t="s">
        <v>94</v>
      </c>
      <c r="F121" s="40" t="str">
        <f>IF(COUNT(D121)=1,E121-(Master!$C$2-1),"")</f>
        <v/>
      </c>
      <c r="G121" s="40">
        <f>if(A121="open","",iferror(VLOOKUP(A121,KTC,4,false),iferror(vlookup(VLOOKUP(A121,Names,2,false),KTC,4,false),500)))</f>
        <v>500</v>
      </c>
      <c r="H121" s="40"/>
      <c r="I121" s="39">
        <f t="shared" si="1"/>
        <v>0</v>
      </c>
      <c r="J121" s="38"/>
      <c r="K121" s="41"/>
      <c r="L121" s="38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</row>
    <row r="122">
      <c r="A122" s="38" t="s">
        <v>227</v>
      </c>
      <c r="B122" s="38" t="s">
        <v>23</v>
      </c>
      <c r="C122" s="38" t="s">
        <v>94</v>
      </c>
      <c r="D122" s="39" t="s">
        <v>94</v>
      </c>
      <c r="E122" s="40" t="s">
        <v>94</v>
      </c>
      <c r="F122" s="40" t="str">
        <f>IF(COUNT(D122)=1,E122-(Master!$C$2-1),"")</f>
        <v/>
      </c>
      <c r="G122" s="40">
        <f>if(A122="open","",iferror(VLOOKUP(A122,KTC,4,false),iferror(vlookup(VLOOKUP(A122,Names,2,false),KTC,4,false),500)))</f>
        <v>500</v>
      </c>
      <c r="H122" s="40"/>
      <c r="I122" s="39">
        <f t="shared" si="1"/>
        <v>0</v>
      </c>
      <c r="J122" s="38"/>
      <c r="K122" s="41"/>
      <c r="L122" s="38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</row>
    <row r="123">
      <c r="A123" s="38" t="s">
        <v>228</v>
      </c>
      <c r="B123" s="38" t="s">
        <v>26</v>
      </c>
      <c r="C123" s="38" t="s">
        <v>94</v>
      </c>
      <c r="D123" s="39" t="s">
        <v>94</v>
      </c>
      <c r="E123" s="40" t="s">
        <v>94</v>
      </c>
      <c r="F123" s="40" t="str">
        <f>IF(COUNT(D123)=1,E123-(Master!$C$2-1),"")</f>
        <v/>
      </c>
      <c r="G123" s="40">
        <f>if(A123="open","",iferror(VLOOKUP(A123,KTC,4,false),iferror(vlookup(VLOOKUP(A123,Names,2,false),KTC,4,false),500)))</f>
        <v>500</v>
      </c>
      <c r="H123" s="40"/>
      <c r="I123" s="39">
        <f t="shared" si="1"/>
        <v>0</v>
      </c>
      <c r="J123" s="38"/>
      <c r="K123" s="41"/>
      <c r="L123" s="38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</row>
    <row r="124">
      <c r="A124" s="38" t="s">
        <v>229</v>
      </c>
      <c r="B124" s="38" t="s">
        <v>23</v>
      </c>
      <c r="C124" s="38" t="s">
        <v>94</v>
      </c>
      <c r="D124" s="39" t="s">
        <v>94</v>
      </c>
      <c r="E124" s="40" t="s">
        <v>94</v>
      </c>
      <c r="F124" s="40" t="str">
        <f>IF(COUNT(D124)=1,E124-(Master!$C$2-1),"")</f>
        <v/>
      </c>
      <c r="G124" s="40">
        <f>if(A124="open","",iferror(VLOOKUP(A124,KTC,4,false),iferror(vlookup(VLOOKUP(A124,Names,2,false),KTC,4,false),500)))</f>
        <v>500</v>
      </c>
      <c r="H124" s="43"/>
      <c r="I124" s="39">
        <f t="shared" si="1"/>
        <v>0</v>
      </c>
      <c r="J124" s="38"/>
      <c r="K124" s="41"/>
      <c r="L124" s="38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</row>
    <row r="125">
      <c r="A125" s="38" t="s">
        <v>230</v>
      </c>
      <c r="B125" s="38" t="s">
        <v>29</v>
      </c>
      <c r="C125" s="38" t="s">
        <v>94</v>
      </c>
      <c r="D125" s="39" t="s">
        <v>94</v>
      </c>
      <c r="E125" s="40" t="s">
        <v>94</v>
      </c>
      <c r="F125" s="40" t="str">
        <f>IF(COUNT(D125)=1,E125-(Master!$C$2-1),"")</f>
        <v/>
      </c>
      <c r="G125" s="40">
        <f>if(A125="open","",iferror(VLOOKUP(A125,KTC,4,false),iferror(vlookup(VLOOKUP(A125,Names,2,false),KTC,4,false),500)))</f>
        <v>500</v>
      </c>
      <c r="H125" s="40"/>
      <c r="I125" s="39">
        <f t="shared" si="1"/>
        <v>0</v>
      </c>
      <c r="J125" s="38"/>
      <c r="K125" s="41"/>
      <c r="L125" s="38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</row>
    <row r="126">
      <c r="A126" s="38" t="s">
        <v>231</v>
      </c>
      <c r="B126" s="38" t="s">
        <v>26</v>
      </c>
      <c r="C126" s="38" t="s">
        <v>94</v>
      </c>
      <c r="D126" s="39" t="s">
        <v>94</v>
      </c>
      <c r="E126" s="40" t="s">
        <v>94</v>
      </c>
      <c r="F126" s="40" t="str">
        <f>IF(COUNT(D126)=1,E126-(Master!$C$2-1),"")</f>
        <v/>
      </c>
      <c r="G126" s="40">
        <f>if(A126="open","",iferror(VLOOKUP(A126,KTC,4,false),iferror(vlookup(VLOOKUP(A126,Names,2,false),KTC,4,false),500)))</f>
        <v>500</v>
      </c>
      <c r="H126" s="40"/>
      <c r="I126" s="39">
        <f t="shared" si="1"/>
        <v>0</v>
      </c>
      <c r="J126" s="38"/>
      <c r="K126" s="41"/>
      <c r="L126" s="38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</row>
    <row r="127">
      <c r="A127" s="38" t="s">
        <v>232</v>
      </c>
      <c r="B127" s="38" t="s">
        <v>23</v>
      </c>
      <c r="C127" s="38" t="s">
        <v>94</v>
      </c>
      <c r="D127" s="39" t="s">
        <v>94</v>
      </c>
      <c r="E127" s="40" t="s">
        <v>94</v>
      </c>
      <c r="F127" s="40" t="str">
        <f>IF(COUNT(D127)=1,E127-(Master!$C$2-1),"")</f>
        <v/>
      </c>
      <c r="G127" s="40">
        <f>if(A127="open","",iferror(VLOOKUP(A127,KTC,4,false),iferror(vlookup(VLOOKUP(A127,Names,2,false),KTC,4,false),500)))</f>
        <v>500</v>
      </c>
      <c r="H127" s="40"/>
      <c r="I127" s="39">
        <f t="shared" si="1"/>
        <v>0</v>
      </c>
      <c r="J127" s="38"/>
      <c r="K127" s="41"/>
      <c r="L127" s="38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</row>
    <row r="128">
      <c r="A128" s="38" t="s">
        <v>233</v>
      </c>
      <c r="B128" s="38" t="s">
        <v>26</v>
      </c>
      <c r="C128" s="38" t="s">
        <v>94</v>
      </c>
      <c r="D128" s="39" t="s">
        <v>94</v>
      </c>
      <c r="E128" s="40" t="s">
        <v>94</v>
      </c>
      <c r="F128" s="40" t="str">
        <f>IF(COUNT(D128)=1,E128-(Master!$C$2-1),"")</f>
        <v/>
      </c>
      <c r="G128" s="40">
        <f>if(A128="open","",iferror(VLOOKUP(A128,KTC,4,false),iferror(vlookup(VLOOKUP(A128,Names,2,false),KTC,4,false),500)))</f>
        <v>500</v>
      </c>
      <c r="H128" s="40"/>
      <c r="I128" s="39">
        <f t="shared" si="1"/>
        <v>0</v>
      </c>
      <c r="J128" s="38"/>
      <c r="K128" s="41"/>
      <c r="L128" s="38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</row>
    <row r="129">
      <c r="A129" s="38" t="s">
        <v>234</v>
      </c>
      <c r="B129" s="38" t="s">
        <v>26</v>
      </c>
      <c r="C129" s="38" t="s">
        <v>94</v>
      </c>
      <c r="D129" s="39" t="s">
        <v>94</v>
      </c>
      <c r="E129" s="40" t="s">
        <v>94</v>
      </c>
      <c r="F129" s="40" t="str">
        <f>IF(COUNT(D129)=1,E129-(Master!$C$2-1),"")</f>
        <v/>
      </c>
      <c r="G129" s="40">
        <f>if(A129="open","",iferror(VLOOKUP(A129,KTC,4,false),iferror(vlookup(VLOOKUP(A129,Names,2,false),KTC,4,false),500)))</f>
        <v>500</v>
      </c>
      <c r="H129" s="40"/>
      <c r="I129" s="39">
        <f t="shared" si="1"/>
        <v>0</v>
      </c>
      <c r="J129" s="38"/>
      <c r="K129" s="41"/>
      <c r="L129" s="38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</row>
    <row r="130">
      <c r="A130" s="38" t="s">
        <v>235</v>
      </c>
      <c r="B130" s="38" t="s">
        <v>19</v>
      </c>
      <c r="C130" s="38" t="s">
        <v>94</v>
      </c>
      <c r="D130" s="39" t="s">
        <v>94</v>
      </c>
      <c r="E130" s="40" t="s">
        <v>94</v>
      </c>
      <c r="F130" s="40" t="str">
        <f>IF(COUNT(D130)=1,E130-(Master!$C$2-1),"")</f>
        <v/>
      </c>
      <c r="G130" s="40">
        <f>if(A130="open","",iferror(VLOOKUP(A130,KTC,4,false),iferror(vlookup(VLOOKUP(A130,Names,2,false),KTC,4,false),500)))</f>
        <v>500</v>
      </c>
      <c r="H130" s="40"/>
      <c r="I130" s="39">
        <f t="shared" si="1"/>
        <v>0</v>
      </c>
      <c r="J130" s="38"/>
      <c r="K130" s="41"/>
      <c r="L130" s="38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</row>
    <row r="131">
      <c r="A131" s="38" t="s">
        <v>236</v>
      </c>
      <c r="B131" s="38" t="s">
        <v>29</v>
      </c>
      <c r="C131" s="38" t="s">
        <v>94</v>
      </c>
      <c r="D131" s="39" t="s">
        <v>94</v>
      </c>
      <c r="E131" s="40" t="s">
        <v>94</v>
      </c>
      <c r="F131" s="40" t="str">
        <f>IF(COUNT(D131)=1,E131-(Master!$C$2-1),"")</f>
        <v/>
      </c>
      <c r="G131" s="40">
        <f>if(A131="open","",iferror(VLOOKUP(A131,KTC,4,false),iferror(vlookup(VLOOKUP(A131,Names,2,false),KTC,4,false),500)))</f>
        <v>500</v>
      </c>
      <c r="H131" s="40"/>
      <c r="I131" s="39">
        <f t="shared" si="1"/>
        <v>0</v>
      </c>
      <c r="J131" s="38"/>
      <c r="K131" s="41"/>
      <c r="L131" s="38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</row>
    <row r="132">
      <c r="A132" s="38" t="s">
        <v>237</v>
      </c>
      <c r="B132" s="38" t="s">
        <v>26</v>
      </c>
      <c r="C132" s="38" t="s">
        <v>94</v>
      </c>
      <c r="D132" s="39" t="s">
        <v>94</v>
      </c>
      <c r="E132" s="40" t="s">
        <v>94</v>
      </c>
      <c r="F132" s="40" t="str">
        <f>IF(COUNT(D132)=1,E132-(Master!$C$2-1),"")</f>
        <v/>
      </c>
      <c r="G132" s="40">
        <f>if(A132="open","",iferror(VLOOKUP(A132,KTC,4,false),iferror(vlookup(VLOOKUP(A132,Names,2,false),KTC,4,false),500)))</f>
        <v>500</v>
      </c>
      <c r="H132" s="40"/>
      <c r="I132" s="39">
        <f t="shared" si="1"/>
        <v>0</v>
      </c>
      <c r="J132" s="38"/>
      <c r="K132" s="41"/>
      <c r="L132" s="38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</row>
    <row r="133">
      <c r="A133" s="38" t="s">
        <v>238</v>
      </c>
      <c r="B133" s="38" t="s">
        <v>26</v>
      </c>
      <c r="C133" s="38" t="s">
        <v>94</v>
      </c>
      <c r="D133" s="39" t="s">
        <v>94</v>
      </c>
      <c r="E133" s="40" t="s">
        <v>94</v>
      </c>
      <c r="F133" s="40" t="str">
        <f>IF(COUNT(D133)=1,E133-(Master!$C$2-1),"")</f>
        <v/>
      </c>
      <c r="G133" s="40">
        <f>if(A133="open","",iferror(VLOOKUP(A133,KTC,4,false),iferror(vlookup(VLOOKUP(A133,Names,2,false),KTC,4,false),500)))</f>
        <v>500</v>
      </c>
      <c r="H133" s="40"/>
      <c r="I133" s="39">
        <f t="shared" si="1"/>
        <v>0</v>
      </c>
      <c r="J133" s="38"/>
      <c r="K133" s="41"/>
      <c r="L133" s="38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</row>
    <row r="134">
      <c r="A134" s="38" t="s">
        <v>239</v>
      </c>
      <c r="B134" s="38" t="s">
        <v>23</v>
      </c>
      <c r="C134" s="38" t="s">
        <v>94</v>
      </c>
      <c r="D134" s="39" t="s">
        <v>94</v>
      </c>
      <c r="E134" s="40" t="s">
        <v>94</v>
      </c>
      <c r="F134" s="40" t="str">
        <f>IF(COUNT(D134)=1,E134-(Master!$C$2-1),"")</f>
        <v/>
      </c>
      <c r="G134" s="40">
        <f>if(A134="open","",iferror(VLOOKUP(A134,KTC,4,false),iferror(vlookup(VLOOKUP(A134,Names,2,false),KTC,4,false),500)))</f>
        <v>500</v>
      </c>
      <c r="H134" s="40"/>
      <c r="I134" s="39">
        <f t="shared" si="1"/>
        <v>0</v>
      </c>
      <c r="J134" s="38"/>
      <c r="K134" s="41"/>
      <c r="L134" s="38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</row>
    <row r="135">
      <c r="A135" s="38" t="s">
        <v>240</v>
      </c>
      <c r="B135" s="38" t="s">
        <v>23</v>
      </c>
      <c r="C135" s="38" t="s">
        <v>94</v>
      </c>
      <c r="D135" s="39" t="s">
        <v>94</v>
      </c>
      <c r="E135" s="40" t="s">
        <v>94</v>
      </c>
      <c r="F135" s="40" t="str">
        <f>IF(COUNT(D135)=1,E135-(Master!$C$2-1),"")</f>
        <v/>
      </c>
      <c r="G135" s="40">
        <f>if(A135="open","",iferror(VLOOKUP(A135,KTC,4,false),iferror(vlookup(VLOOKUP(A135,Names,2,false),KTC,4,false),500)))</f>
        <v>500</v>
      </c>
      <c r="H135" s="40"/>
      <c r="I135" s="39">
        <f t="shared" si="1"/>
        <v>0</v>
      </c>
      <c r="J135" s="38"/>
      <c r="K135" s="41"/>
      <c r="L135" s="38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</row>
    <row r="136">
      <c r="A136" s="38" t="s">
        <v>241</v>
      </c>
      <c r="B136" s="38" t="s">
        <v>19</v>
      </c>
      <c r="C136" s="38" t="s">
        <v>94</v>
      </c>
      <c r="D136" s="39" t="s">
        <v>94</v>
      </c>
      <c r="E136" s="40" t="s">
        <v>94</v>
      </c>
      <c r="F136" s="40" t="str">
        <f>IF(COUNT(D136)=1,E136-(Master!$C$2-1),"")</f>
        <v/>
      </c>
      <c r="G136" s="40">
        <f>if(A136="open","",iferror(VLOOKUP(A136,KTC,4,false),iferror(vlookup(VLOOKUP(A136,Names,2,false),KTC,4,false),500)))</f>
        <v>500</v>
      </c>
      <c r="H136" s="40"/>
      <c r="I136" s="39">
        <f t="shared" si="1"/>
        <v>0</v>
      </c>
      <c r="J136" s="38"/>
      <c r="K136" s="41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</row>
    <row r="137">
      <c r="A137" s="38" t="s">
        <v>242</v>
      </c>
      <c r="B137" s="38" t="s">
        <v>29</v>
      </c>
      <c r="C137" s="38" t="s">
        <v>94</v>
      </c>
      <c r="D137" s="39" t="s">
        <v>94</v>
      </c>
      <c r="E137" s="40" t="s">
        <v>94</v>
      </c>
      <c r="F137" s="40" t="str">
        <f>IF(COUNT(D137)=1,E137-(Master!$C$2-1),"")</f>
        <v/>
      </c>
      <c r="G137" s="40">
        <f>if(A137="open","",iferror(VLOOKUP(A137,KTC,4,false),iferror(vlookup(VLOOKUP(A137,Names,2,false),KTC,4,false),500)))</f>
        <v>500</v>
      </c>
      <c r="H137" s="40"/>
      <c r="I137" s="39">
        <f t="shared" si="1"/>
        <v>0</v>
      </c>
      <c r="J137" s="38"/>
      <c r="K137" s="41"/>
      <c r="L137" s="38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>
      <c r="A138" s="38" t="s">
        <v>243</v>
      </c>
      <c r="B138" s="38" t="s">
        <v>23</v>
      </c>
      <c r="C138" s="38" t="s">
        <v>94</v>
      </c>
      <c r="D138" s="39" t="s">
        <v>94</v>
      </c>
      <c r="E138" s="40" t="s">
        <v>94</v>
      </c>
      <c r="F138" s="40" t="str">
        <f>IF(COUNT(D138)=1,E138-(Master!$C$2-1),"")</f>
        <v/>
      </c>
      <c r="G138" s="40">
        <f>if(A138="open","",iferror(VLOOKUP(A138,KTC,4,false),iferror(vlookup(VLOOKUP(A138,Names,2,false),KTC,4,false),500)))</f>
        <v>500</v>
      </c>
      <c r="H138" s="40"/>
      <c r="I138" s="39">
        <f t="shared" si="1"/>
        <v>0</v>
      </c>
      <c r="J138" s="38"/>
      <c r="K138" s="41"/>
      <c r="L138" s="38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</row>
    <row r="139">
      <c r="A139" s="38" t="s">
        <v>244</v>
      </c>
      <c r="B139" s="38" t="s">
        <v>26</v>
      </c>
      <c r="C139" s="38" t="s">
        <v>94</v>
      </c>
      <c r="D139" s="39" t="s">
        <v>94</v>
      </c>
      <c r="E139" s="40" t="s">
        <v>94</v>
      </c>
      <c r="F139" s="40" t="str">
        <f>IF(COUNT(D139)=1,E139-(Master!$C$2-1),"")</f>
        <v/>
      </c>
      <c r="G139" s="40">
        <f>if(A139="open","",iferror(VLOOKUP(A139,KTC,4,false),iferror(vlookup(VLOOKUP(A139,Names,2,false),KTC,4,false),500)))</f>
        <v>500</v>
      </c>
      <c r="H139" s="40"/>
      <c r="I139" s="39">
        <f t="shared" si="1"/>
        <v>0</v>
      </c>
      <c r="J139" s="38"/>
      <c r="K139" s="41"/>
      <c r="L139" s="38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</row>
    <row r="140">
      <c r="A140" s="38" t="s">
        <v>245</v>
      </c>
      <c r="B140" s="38" t="s">
        <v>29</v>
      </c>
      <c r="C140" s="38" t="s">
        <v>94</v>
      </c>
      <c r="D140" s="39" t="s">
        <v>94</v>
      </c>
      <c r="E140" s="40" t="s">
        <v>94</v>
      </c>
      <c r="F140" s="40" t="str">
        <f>IF(COUNT(D140)=1,E140-(Master!$C$2-1),"")</f>
        <v/>
      </c>
      <c r="G140" s="40">
        <f>if(A140="open","",iferror(VLOOKUP(A140,KTC,4,false),iferror(vlookup(VLOOKUP(A140,Names,2,false),KTC,4,false),500)))</f>
        <v>500</v>
      </c>
      <c r="H140" s="40"/>
      <c r="I140" s="39">
        <f t="shared" si="1"/>
        <v>0</v>
      </c>
      <c r="J140" s="38"/>
      <c r="K140" s="41"/>
      <c r="L140" s="38"/>
      <c r="M140" s="38"/>
      <c r="N140" s="38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</row>
    <row r="141">
      <c r="A141" s="38" t="s">
        <v>246</v>
      </c>
      <c r="B141" s="38" t="s">
        <v>26</v>
      </c>
      <c r="C141" s="38" t="s">
        <v>94</v>
      </c>
      <c r="D141" s="39" t="s">
        <v>94</v>
      </c>
      <c r="E141" s="40" t="s">
        <v>94</v>
      </c>
      <c r="F141" s="40" t="str">
        <f>IF(COUNT(D141)=1,E141-(Master!$C$2-1),"")</f>
        <v/>
      </c>
      <c r="G141" s="40">
        <f>if(A141="open","",iferror(VLOOKUP(A141,KTC,4,false),iferror(vlookup(VLOOKUP(A141,Names,2,false),KTC,4,false),500)))</f>
        <v>500</v>
      </c>
      <c r="H141" s="40"/>
      <c r="I141" s="39">
        <f t="shared" si="1"/>
        <v>0</v>
      </c>
      <c r="J141" s="38"/>
      <c r="K141" s="41"/>
      <c r="L141" s="38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</row>
    <row r="142">
      <c r="A142" s="38" t="s">
        <v>247</v>
      </c>
      <c r="B142" s="38" t="s">
        <v>23</v>
      </c>
      <c r="C142" s="38" t="s">
        <v>94</v>
      </c>
      <c r="D142" s="39" t="s">
        <v>94</v>
      </c>
      <c r="E142" s="40" t="s">
        <v>94</v>
      </c>
      <c r="F142" s="40" t="str">
        <f>IF(COUNT(D142)=1,E142-(Master!$C$2-1),"")</f>
        <v/>
      </c>
      <c r="G142" s="40">
        <f>if(A142="open","",iferror(VLOOKUP(A142,KTC,4,false),iferror(vlookup(VLOOKUP(A142,Names,2,false),KTC,4,false),500)))</f>
        <v>500</v>
      </c>
      <c r="H142" s="40"/>
      <c r="I142" s="39">
        <f t="shared" si="1"/>
        <v>0</v>
      </c>
      <c r="J142" s="38"/>
      <c r="K142" s="41"/>
      <c r="L142" s="38"/>
      <c r="M142" s="38"/>
      <c r="N142" s="38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>
      <c r="A143" s="38" t="s">
        <v>248</v>
      </c>
      <c r="B143" s="38" t="s">
        <v>23</v>
      </c>
      <c r="C143" s="38" t="s">
        <v>94</v>
      </c>
      <c r="D143" s="39" t="s">
        <v>94</v>
      </c>
      <c r="E143" s="40" t="s">
        <v>94</v>
      </c>
      <c r="F143" s="40" t="str">
        <f>IF(COUNT(D143)=1,E143-(Master!$C$2-1),"")</f>
        <v/>
      </c>
      <c r="G143" s="40">
        <f>if(A143="open","",iferror(VLOOKUP(A143,KTC,4,false),iferror(vlookup(VLOOKUP(A143,Names,2,false),KTC,4,false),500)))</f>
        <v>500</v>
      </c>
      <c r="H143" s="40"/>
      <c r="I143" s="39">
        <f t="shared" si="1"/>
        <v>0</v>
      </c>
      <c r="J143" s="38"/>
      <c r="K143" s="41"/>
      <c r="L143" s="38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</row>
    <row r="144">
      <c r="A144" s="38" t="s">
        <v>249</v>
      </c>
      <c r="B144" s="38" t="s">
        <v>23</v>
      </c>
      <c r="C144" s="38" t="s">
        <v>94</v>
      </c>
      <c r="D144" s="39" t="s">
        <v>94</v>
      </c>
      <c r="E144" s="40" t="s">
        <v>94</v>
      </c>
      <c r="F144" s="40" t="str">
        <f>IF(COUNT(D144)=1,E144-(Master!$C$2-1),"")</f>
        <v/>
      </c>
      <c r="G144" s="40">
        <f>if(A144="open","",iferror(VLOOKUP(A144,KTC,4,false),iferror(vlookup(VLOOKUP(A144,Names,2,false),KTC,4,false),500)))</f>
        <v>500</v>
      </c>
      <c r="H144" s="40"/>
      <c r="I144" s="39">
        <f t="shared" si="1"/>
        <v>0</v>
      </c>
      <c r="J144" s="38"/>
      <c r="K144" s="41"/>
      <c r="L144" s="38"/>
      <c r="M144" s="38"/>
      <c r="N144" s="38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</row>
    <row r="145">
      <c r="A145" s="38" t="s">
        <v>250</v>
      </c>
      <c r="B145" s="38" t="s">
        <v>29</v>
      </c>
      <c r="C145" s="38" t="s">
        <v>94</v>
      </c>
      <c r="D145" s="39" t="s">
        <v>94</v>
      </c>
      <c r="E145" s="40" t="s">
        <v>94</v>
      </c>
      <c r="F145" s="40" t="str">
        <f>IF(COUNT(D145)=1,E145-(Master!$C$2-1),"")</f>
        <v/>
      </c>
      <c r="G145" s="40">
        <f>if(A145="open","",iferror(VLOOKUP(A145,KTC,4,false),iferror(vlookup(VLOOKUP(A145,Names,2,false),KTC,4,false),500)))</f>
        <v>500</v>
      </c>
      <c r="H145" s="40"/>
      <c r="I145" s="39">
        <f t="shared" si="1"/>
        <v>0</v>
      </c>
      <c r="J145" s="38"/>
      <c r="K145" s="41"/>
      <c r="L145" s="38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</row>
    <row r="146">
      <c r="A146" s="38" t="s">
        <v>251</v>
      </c>
      <c r="B146" s="38" t="s">
        <v>26</v>
      </c>
      <c r="C146" s="38" t="s">
        <v>94</v>
      </c>
      <c r="D146" s="39" t="s">
        <v>94</v>
      </c>
      <c r="E146" s="40" t="s">
        <v>94</v>
      </c>
      <c r="F146" s="40" t="str">
        <f>IF(COUNT(D146)=1,E146-(Master!$C$2-1),"")</f>
        <v/>
      </c>
      <c r="G146" s="40">
        <f>if(A146="open","",iferror(VLOOKUP(A146,KTC,4,false),iferror(vlookup(VLOOKUP(A146,Names,2,false),KTC,4,false),500)))</f>
        <v>500</v>
      </c>
      <c r="H146" s="40"/>
      <c r="I146" s="39">
        <f t="shared" si="1"/>
        <v>0</v>
      </c>
      <c r="J146" s="38"/>
      <c r="K146" s="41"/>
      <c r="L146" s="38"/>
      <c r="M146" s="38"/>
      <c r="N146" s="38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</row>
    <row r="147">
      <c r="A147" s="38" t="s">
        <v>252</v>
      </c>
      <c r="B147" s="38" t="s">
        <v>26</v>
      </c>
      <c r="C147" s="38" t="s">
        <v>94</v>
      </c>
      <c r="D147" s="39" t="s">
        <v>94</v>
      </c>
      <c r="E147" s="40" t="s">
        <v>94</v>
      </c>
      <c r="F147" s="40" t="str">
        <f>IF(COUNT(D147)=1,E147-(Master!$C$2-1),"")</f>
        <v/>
      </c>
      <c r="G147" s="40">
        <f>if(A147="open","",iferror(VLOOKUP(A147,KTC,4,false),iferror(vlookup(VLOOKUP(A147,Names,2,false),KTC,4,false),500)))</f>
        <v>500</v>
      </c>
      <c r="H147" s="40"/>
      <c r="I147" s="39">
        <f t="shared" si="1"/>
        <v>0</v>
      </c>
      <c r="J147" s="38"/>
      <c r="K147" s="41"/>
      <c r="L147" s="38"/>
      <c r="M147" s="38"/>
      <c r="N147" s="38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</row>
    <row r="148">
      <c r="A148" s="38" t="s">
        <v>253</v>
      </c>
      <c r="B148" s="38" t="s">
        <v>23</v>
      </c>
      <c r="C148" s="38" t="s">
        <v>94</v>
      </c>
      <c r="D148" s="39" t="s">
        <v>94</v>
      </c>
      <c r="E148" s="40" t="s">
        <v>94</v>
      </c>
      <c r="F148" s="40" t="str">
        <f>IF(COUNT(D148)=1,E148-(Master!$C$2-1),"")</f>
        <v/>
      </c>
      <c r="G148" s="40">
        <f>if(A148="open","",iferror(VLOOKUP(A148,KTC,4,false),iferror(vlookup(VLOOKUP(A148,Names,2,false),KTC,4,false),500)))</f>
        <v>500</v>
      </c>
      <c r="H148" s="40"/>
      <c r="I148" s="39">
        <f t="shared" si="1"/>
        <v>0</v>
      </c>
      <c r="J148" s="38"/>
      <c r="K148" s="41"/>
      <c r="L148" s="38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</row>
    <row r="149">
      <c r="A149" s="38" t="s">
        <v>254</v>
      </c>
      <c r="B149" s="38" t="s">
        <v>29</v>
      </c>
      <c r="C149" s="38" t="s">
        <v>94</v>
      </c>
      <c r="D149" s="39" t="s">
        <v>94</v>
      </c>
      <c r="E149" s="40" t="s">
        <v>94</v>
      </c>
      <c r="F149" s="40" t="str">
        <f>IF(COUNT(D149)=1,E149-(Master!$C$2-1),"")</f>
        <v/>
      </c>
      <c r="G149" s="40">
        <f>if(A149="open","",iferror(VLOOKUP(A149,KTC,4,false),iferror(vlookup(VLOOKUP(A149,Names,2,false),KTC,4,false),500)))</f>
        <v>500</v>
      </c>
      <c r="H149" s="40"/>
      <c r="I149" s="39">
        <f t="shared" si="1"/>
        <v>0</v>
      </c>
      <c r="J149" s="38"/>
      <c r="K149" s="41"/>
      <c r="L149" s="38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</row>
    <row r="150">
      <c r="A150" s="38" t="s">
        <v>255</v>
      </c>
      <c r="B150" s="38" t="s">
        <v>26</v>
      </c>
      <c r="C150" s="38" t="s">
        <v>94</v>
      </c>
      <c r="D150" s="39" t="s">
        <v>94</v>
      </c>
      <c r="E150" s="40" t="s">
        <v>94</v>
      </c>
      <c r="F150" s="40" t="str">
        <f>IF(COUNT(D150)=1,E150-(Master!$C$2-1),"")</f>
        <v/>
      </c>
      <c r="G150" s="40">
        <f>if(A150="open","",iferror(VLOOKUP(A150,KTC,4,false),iferror(vlookup(VLOOKUP(A150,Names,2,false),KTC,4,false),500)))</f>
        <v>500</v>
      </c>
      <c r="H150" s="40"/>
      <c r="I150" s="39">
        <f t="shared" si="1"/>
        <v>0</v>
      </c>
      <c r="J150" s="38"/>
      <c r="K150" s="41"/>
      <c r="L150" s="38"/>
      <c r="M150" s="38"/>
      <c r="N150" s="38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</row>
    <row r="151">
      <c r="A151" s="38" t="s">
        <v>256</v>
      </c>
      <c r="B151" s="38" t="s">
        <v>23</v>
      </c>
      <c r="C151" s="38" t="s">
        <v>94</v>
      </c>
      <c r="D151" s="39" t="s">
        <v>94</v>
      </c>
      <c r="E151" s="40" t="s">
        <v>94</v>
      </c>
      <c r="F151" s="40" t="str">
        <f>IF(COUNT(D151)=1,E151-(Master!$C$2-1),"")</f>
        <v/>
      </c>
      <c r="G151" s="40">
        <f>if(A151="open","",iferror(VLOOKUP(A151,KTC,4,false),iferror(vlookup(VLOOKUP(A151,Names,2,false),KTC,4,false),500)))</f>
        <v>500</v>
      </c>
      <c r="H151" s="40"/>
      <c r="I151" s="39">
        <f t="shared" si="1"/>
        <v>0</v>
      </c>
      <c r="J151" s="38"/>
      <c r="K151" s="41"/>
      <c r="L151" s="38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</row>
    <row r="152">
      <c r="A152" s="38" t="s">
        <v>257</v>
      </c>
      <c r="B152" s="38" t="s">
        <v>19</v>
      </c>
      <c r="C152" s="38" t="s">
        <v>94</v>
      </c>
      <c r="D152" s="39" t="s">
        <v>94</v>
      </c>
      <c r="E152" s="40" t="s">
        <v>94</v>
      </c>
      <c r="F152" s="40" t="str">
        <f>IF(COUNT(D152)=1,E152-(Master!$C$2-1),"")</f>
        <v/>
      </c>
      <c r="G152" s="40">
        <f>if(A152="open","",iferror(VLOOKUP(A152,KTC,4,false),iferror(vlookup(VLOOKUP(A152,Names,2,false),KTC,4,false),500)))</f>
        <v>500</v>
      </c>
      <c r="H152" s="40"/>
      <c r="I152" s="39">
        <f t="shared" si="1"/>
        <v>0</v>
      </c>
      <c r="J152" s="38"/>
      <c r="K152" s="41"/>
      <c r="L152" s="38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</row>
    <row r="153">
      <c r="A153" s="38" t="s">
        <v>258</v>
      </c>
      <c r="B153" s="38" t="s">
        <v>26</v>
      </c>
      <c r="C153" s="38" t="s">
        <v>94</v>
      </c>
      <c r="D153" s="39" t="s">
        <v>94</v>
      </c>
      <c r="E153" s="40" t="s">
        <v>94</v>
      </c>
      <c r="F153" s="40" t="str">
        <f>IF(COUNT(D153)=1,E153-(Master!$C$2-1),"")</f>
        <v/>
      </c>
      <c r="G153" s="40">
        <f>if(A153="open","",iferror(VLOOKUP(A153,KTC,4,false),iferror(vlookup(VLOOKUP(A153,Names,2,false),KTC,4,false),500)))</f>
        <v>500</v>
      </c>
      <c r="H153" s="40"/>
      <c r="I153" s="39">
        <f t="shared" si="1"/>
        <v>0</v>
      </c>
      <c r="J153" s="38"/>
      <c r="K153" s="41"/>
      <c r="L153" s="38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</row>
    <row r="154">
      <c r="A154" s="38" t="s">
        <v>259</v>
      </c>
      <c r="B154" s="38" t="s">
        <v>23</v>
      </c>
      <c r="C154" s="38" t="s">
        <v>94</v>
      </c>
      <c r="D154" s="39" t="s">
        <v>94</v>
      </c>
      <c r="E154" s="40" t="s">
        <v>94</v>
      </c>
      <c r="F154" s="40" t="str">
        <f>IF(COUNT(D154)=1,E154-(Master!$C$2-1),"")</f>
        <v/>
      </c>
      <c r="G154" s="40">
        <f>if(A154="open","",iferror(VLOOKUP(A154,KTC,4,false),iferror(vlookup(VLOOKUP(A154,Names,2,false),KTC,4,false),500)))</f>
        <v>500</v>
      </c>
      <c r="H154" s="40"/>
      <c r="I154" s="39">
        <f t="shared" si="1"/>
        <v>0</v>
      </c>
      <c r="J154" s="38"/>
      <c r="K154" s="41"/>
      <c r="L154" s="38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</row>
    <row r="155">
      <c r="A155" s="38" t="s">
        <v>260</v>
      </c>
      <c r="B155" s="38" t="s">
        <v>26</v>
      </c>
      <c r="C155" s="38" t="s">
        <v>94</v>
      </c>
      <c r="D155" s="39" t="s">
        <v>94</v>
      </c>
      <c r="E155" s="40" t="s">
        <v>94</v>
      </c>
      <c r="F155" s="40" t="str">
        <f>IF(COUNT(D155)=1,E155-(Master!$C$2-1),"")</f>
        <v/>
      </c>
      <c r="G155" s="40">
        <f>if(A155="open","",iferror(VLOOKUP(A155,KTC,4,false),iferror(vlookup(VLOOKUP(A155,Names,2,false),KTC,4,false),500)))</f>
        <v>500</v>
      </c>
      <c r="H155" s="40"/>
      <c r="I155" s="39">
        <f t="shared" si="1"/>
        <v>0</v>
      </c>
      <c r="J155" s="38"/>
      <c r="K155" s="41"/>
      <c r="L155" s="38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</row>
    <row r="156">
      <c r="A156" s="38" t="s">
        <v>261</v>
      </c>
      <c r="B156" s="38" t="s">
        <v>19</v>
      </c>
      <c r="C156" s="38" t="s">
        <v>94</v>
      </c>
      <c r="D156" s="39" t="s">
        <v>94</v>
      </c>
      <c r="E156" s="40" t="s">
        <v>94</v>
      </c>
      <c r="F156" s="40" t="str">
        <f>IF(COUNT(D156)=1,E156-(Master!$C$2-1),"")</f>
        <v/>
      </c>
      <c r="G156" s="40">
        <f>if(A156="open","",iferror(VLOOKUP(A156,KTC,4,false),iferror(vlookup(VLOOKUP(A156,Names,2,false),KTC,4,false),500)))</f>
        <v>500</v>
      </c>
      <c r="H156" s="40"/>
      <c r="I156" s="39">
        <f t="shared" si="1"/>
        <v>0</v>
      </c>
      <c r="J156" s="38"/>
      <c r="K156" s="41"/>
      <c r="L156" s="38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</row>
    <row r="157">
      <c r="A157" s="38" t="s">
        <v>262</v>
      </c>
      <c r="B157" s="38" t="s">
        <v>19</v>
      </c>
      <c r="C157" s="38" t="s">
        <v>94</v>
      </c>
      <c r="D157" s="39" t="s">
        <v>94</v>
      </c>
      <c r="E157" s="40" t="s">
        <v>94</v>
      </c>
      <c r="F157" s="40" t="str">
        <f>IF(COUNT(D157)=1,E157-(Master!$C$2-1),"")</f>
        <v/>
      </c>
      <c r="G157" s="40">
        <f>if(A157="open","",iferror(VLOOKUP(A157,KTC,4,false),iferror(vlookup(VLOOKUP(A157,Names,2,false),KTC,4,false),500)))</f>
        <v>500</v>
      </c>
      <c r="H157" s="40"/>
      <c r="I157" s="39">
        <f t="shared" si="1"/>
        <v>0</v>
      </c>
      <c r="J157" s="38"/>
      <c r="K157" s="41"/>
      <c r="L157" s="38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</row>
    <row r="158">
      <c r="A158" s="38" t="s">
        <v>263</v>
      </c>
      <c r="B158" s="38" t="s">
        <v>26</v>
      </c>
      <c r="C158" s="38" t="s">
        <v>94</v>
      </c>
      <c r="D158" s="39" t="s">
        <v>94</v>
      </c>
      <c r="E158" s="40" t="s">
        <v>94</v>
      </c>
      <c r="F158" s="40" t="str">
        <f>IF(COUNT(D158)=1,E158-(Master!$C$2-1),"")</f>
        <v/>
      </c>
      <c r="G158" s="40">
        <f>if(A158="open","",iferror(VLOOKUP(A158,KTC,4,false),iferror(vlookup(VLOOKUP(A158,Names,2,false),KTC,4,false),500)))</f>
        <v>500</v>
      </c>
      <c r="H158" s="40"/>
      <c r="I158" s="39">
        <f t="shared" si="1"/>
        <v>0</v>
      </c>
      <c r="J158" s="38"/>
      <c r="K158" s="41"/>
      <c r="L158" s="38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</row>
    <row r="159">
      <c r="A159" s="38" t="s">
        <v>264</v>
      </c>
      <c r="B159" s="38" t="s">
        <v>26</v>
      </c>
      <c r="C159" s="38" t="s">
        <v>94</v>
      </c>
      <c r="D159" s="39" t="s">
        <v>94</v>
      </c>
      <c r="E159" s="40" t="s">
        <v>94</v>
      </c>
      <c r="F159" s="40" t="str">
        <f>IF(COUNT(D159)=1,E159-(Master!$C$2-1),"")</f>
        <v/>
      </c>
      <c r="G159" s="40">
        <f>if(A159="open","",iferror(VLOOKUP(A159,KTC,4,false),iferror(vlookup(VLOOKUP(A159,Names,2,false),KTC,4,false),500)))</f>
        <v>500</v>
      </c>
      <c r="H159" s="40"/>
      <c r="I159" s="39">
        <f t="shared" si="1"/>
        <v>0</v>
      </c>
      <c r="J159" s="38"/>
      <c r="K159" s="41"/>
      <c r="L159" s="38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</row>
    <row r="160">
      <c r="A160" s="38" t="s">
        <v>265</v>
      </c>
      <c r="B160" s="38" t="s">
        <v>29</v>
      </c>
      <c r="C160" s="38" t="s">
        <v>94</v>
      </c>
      <c r="D160" s="39" t="s">
        <v>94</v>
      </c>
      <c r="E160" s="40" t="s">
        <v>94</v>
      </c>
      <c r="F160" s="40" t="str">
        <f>IF(COUNT(D160)=1,E160-(Master!$C$2-1),"")</f>
        <v/>
      </c>
      <c r="G160" s="40">
        <f>if(A160="open","",iferror(VLOOKUP(A160,KTC,4,false),iferror(vlookup(VLOOKUP(A160,Names,2,false),KTC,4,false),500)))</f>
        <v>500</v>
      </c>
      <c r="H160" s="40"/>
      <c r="I160" s="39">
        <f t="shared" si="1"/>
        <v>0</v>
      </c>
      <c r="J160" s="38"/>
      <c r="K160" s="41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</row>
    <row r="161">
      <c r="A161" s="38" t="s">
        <v>266</v>
      </c>
      <c r="B161" s="38" t="s">
        <v>19</v>
      </c>
      <c r="C161" s="38" t="s">
        <v>94</v>
      </c>
      <c r="D161" s="39" t="s">
        <v>94</v>
      </c>
      <c r="E161" s="40" t="s">
        <v>94</v>
      </c>
      <c r="F161" s="40" t="str">
        <f>IF(COUNT(D161)=1,E161-(Master!$C$2-1),"")</f>
        <v/>
      </c>
      <c r="G161" s="40">
        <f>if(A161="open","",iferror(VLOOKUP(A161,KTC,4,false),iferror(vlookup(VLOOKUP(A161,Names,2,false),KTC,4,false),500)))</f>
        <v>500</v>
      </c>
      <c r="H161" s="40"/>
      <c r="I161" s="39">
        <f t="shared" si="1"/>
        <v>0</v>
      </c>
      <c r="J161" s="38"/>
      <c r="K161" s="41"/>
      <c r="L161" s="38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</row>
    <row r="162">
      <c r="A162" s="38" t="s">
        <v>267</v>
      </c>
      <c r="B162" s="38" t="s">
        <v>26</v>
      </c>
      <c r="C162" s="38" t="s">
        <v>94</v>
      </c>
      <c r="D162" s="39" t="s">
        <v>94</v>
      </c>
      <c r="E162" s="40" t="s">
        <v>94</v>
      </c>
      <c r="F162" s="40" t="str">
        <f>IF(COUNT(D162)=1,E162-(Master!$C$2-1),"")</f>
        <v/>
      </c>
      <c r="G162" s="40">
        <f>if(A162="open","",iferror(VLOOKUP(A162,KTC,4,false),iferror(vlookup(VLOOKUP(A162,Names,2,false),KTC,4,false),500)))</f>
        <v>500</v>
      </c>
      <c r="H162" s="40"/>
      <c r="I162" s="39">
        <f t="shared" si="1"/>
        <v>0</v>
      </c>
      <c r="J162" s="38"/>
      <c r="K162" s="41"/>
      <c r="L162" s="38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</row>
    <row r="163">
      <c r="A163" s="38" t="s">
        <v>268</v>
      </c>
      <c r="B163" s="38" t="s">
        <v>19</v>
      </c>
      <c r="C163" s="38" t="s">
        <v>94</v>
      </c>
      <c r="D163" s="39" t="s">
        <v>94</v>
      </c>
      <c r="E163" s="40"/>
      <c r="F163" s="40" t="str">
        <f>IF(COUNT(D163)=1,E163-(Master!$C$2-1),"")</f>
        <v/>
      </c>
      <c r="G163" s="40">
        <f>if(A163="open","",iferror(VLOOKUP(A163,KTC,4,false),iferror(vlookup(VLOOKUP(A163,Names,2,false),KTC,4,false),500)))</f>
        <v>500</v>
      </c>
      <c r="H163" s="40" t="s">
        <v>269</v>
      </c>
      <c r="I163" s="39">
        <f t="shared" si="1"/>
        <v>0</v>
      </c>
      <c r="J163" s="38"/>
      <c r="K163" s="41"/>
      <c r="L163" s="38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</row>
    <row r="164">
      <c r="A164" s="38" t="s">
        <v>270</v>
      </c>
      <c r="B164" s="38" t="s">
        <v>26</v>
      </c>
      <c r="C164" s="38" t="s">
        <v>94</v>
      </c>
      <c r="D164" s="39" t="s">
        <v>94</v>
      </c>
      <c r="E164" s="40"/>
      <c r="F164" s="40" t="str">
        <f>IF(COUNT(D164)=1,E164-(Master!$C$2-1),"")</f>
        <v/>
      </c>
      <c r="G164" s="40">
        <f>if(A164="open","",iferror(VLOOKUP(A164,KTC,4,false),iferror(vlookup(VLOOKUP(A164,Names,2,false),KTC,4,false),500)))</f>
        <v>500</v>
      </c>
      <c r="H164" s="40"/>
      <c r="I164" s="39">
        <f t="shared" si="1"/>
        <v>0</v>
      </c>
      <c r="J164" s="38"/>
      <c r="K164" s="41"/>
      <c r="L164" s="38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</row>
    <row r="165">
      <c r="A165" s="38" t="s">
        <v>271</v>
      </c>
      <c r="B165" s="38" t="s">
        <v>19</v>
      </c>
      <c r="C165" s="38" t="s">
        <v>94</v>
      </c>
      <c r="D165" s="39" t="s">
        <v>94</v>
      </c>
      <c r="E165" s="40"/>
      <c r="F165" s="40" t="str">
        <f>IF(COUNT(D165)=1,E165-(Master!$C$2-1),"")</f>
        <v/>
      </c>
      <c r="G165" s="40">
        <f>if(A165="open","",iferror(VLOOKUP(A165,KTC,4,false),iferror(vlookup(VLOOKUP(A165,Names,2,false),KTC,4,false),500)))</f>
        <v>500</v>
      </c>
      <c r="H165" s="40"/>
      <c r="I165" s="39">
        <f t="shared" si="1"/>
        <v>0</v>
      </c>
      <c r="J165" s="38"/>
      <c r="K165" s="41"/>
      <c r="L165" s="38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</row>
    <row r="166">
      <c r="A166" s="38" t="s">
        <v>272</v>
      </c>
      <c r="B166" s="38" t="s">
        <v>23</v>
      </c>
      <c r="C166" s="38" t="s">
        <v>94</v>
      </c>
      <c r="D166" s="39" t="s">
        <v>94</v>
      </c>
      <c r="E166" s="40"/>
      <c r="F166" s="40" t="str">
        <f>IF(COUNT(D166)=1,E166-(Master!$C$2-1),"")</f>
        <v/>
      </c>
      <c r="G166" s="40">
        <f>if(A166="open","",iferror(VLOOKUP(A166,KTC,4,false),iferror(vlookup(VLOOKUP(A166,Names,2,false),KTC,4,false),500)))</f>
        <v>500</v>
      </c>
      <c r="H166" s="40"/>
      <c r="I166" s="39">
        <f t="shared" si="1"/>
        <v>0</v>
      </c>
      <c r="J166" s="38"/>
      <c r="K166" s="41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</row>
    <row r="167">
      <c r="A167" s="38" t="s">
        <v>273</v>
      </c>
      <c r="B167" s="38" t="s">
        <v>29</v>
      </c>
      <c r="C167" s="38" t="s">
        <v>94</v>
      </c>
      <c r="D167" s="39" t="s">
        <v>94</v>
      </c>
      <c r="E167" s="40"/>
      <c r="F167" s="40" t="str">
        <f>IF(COUNT(D167)=1,E167-(Master!$C$2-1),"")</f>
        <v/>
      </c>
      <c r="G167" s="40">
        <f>if(A167="open","",iferror(VLOOKUP(A167,KTC,4,false),iferror(vlookup(VLOOKUP(A167,Names,2,false),KTC,4,false),500)))</f>
        <v>500</v>
      </c>
      <c r="H167" s="40" t="s">
        <v>274</v>
      </c>
      <c r="I167" s="39">
        <f t="shared" si="1"/>
        <v>0</v>
      </c>
      <c r="J167" s="38"/>
      <c r="K167" s="41"/>
      <c r="L167" s="38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</row>
    <row r="168">
      <c r="A168" s="38" t="s">
        <v>275</v>
      </c>
      <c r="B168" s="38" t="s">
        <v>19</v>
      </c>
      <c r="C168" s="38" t="s">
        <v>94</v>
      </c>
      <c r="D168" s="39" t="s">
        <v>94</v>
      </c>
      <c r="E168" s="40"/>
      <c r="F168" s="40" t="str">
        <f>IF(COUNT(D168)=1,E168-(Master!$C$2-1),"")</f>
        <v/>
      </c>
      <c r="G168" s="40">
        <f>if(A168="open","",iferror(VLOOKUP(A168,KTC,4,false),iferror(vlookup(VLOOKUP(A168,Names,2,false),KTC,4,false),500)))</f>
        <v>500</v>
      </c>
      <c r="H168" s="40" t="s">
        <v>276</v>
      </c>
      <c r="I168" s="39">
        <f t="shared" si="1"/>
        <v>0</v>
      </c>
      <c r="J168" s="38"/>
      <c r="K168" s="41"/>
      <c r="L168" s="38"/>
      <c r="M168" s="38"/>
      <c r="N168" s="38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</row>
    <row r="169">
      <c r="A169" s="38" t="s">
        <v>277</v>
      </c>
      <c r="B169" s="38" t="s">
        <v>23</v>
      </c>
      <c r="C169" s="38" t="s">
        <v>94</v>
      </c>
      <c r="D169" s="39" t="s">
        <v>94</v>
      </c>
      <c r="E169" s="40"/>
      <c r="F169" s="40" t="str">
        <f>IF(COUNT(D169)=1,E169-(Master!$C$2-1),"")</f>
        <v/>
      </c>
      <c r="G169" s="40">
        <f>if(A169="open","",iferror(VLOOKUP(A169,KTC,4,false),iferror(vlookup(VLOOKUP(A169,Names,2,false),KTC,4,false),500)))</f>
        <v>500</v>
      </c>
      <c r="H169" s="40"/>
      <c r="I169" s="39">
        <f t="shared" si="1"/>
        <v>0</v>
      </c>
      <c r="J169" s="38"/>
      <c r="K169" s="41"/>
      <c r="L169" s="38"/>
      <c r="M169" s="38"/>
      <c r="N169" s="38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</row>
    <row r="170">
      <c r="A170" s="38" t="s">
        <v>278</v>
      </c>
      <c r="B170" s="38" t="s">
        <v>19</v>
      </c>
      <c r="C170" s="38" t="s">
        <v>94</v>
      </c>
      <c r="D170" s="39" t="s">
        <v>94</v>
      </c>
      <c r="E170" s="40"/>
      <c r="F170" s="40" t="str">
        <f>IF(COUNT(D170)=1,E170-(Master!$C$2-1),"")</f>
        <v/>
      </c>
      <c r="G170" s="40">
        <f>if(A170="open","",iferror(VLOOKUP(A170,KTC,4,false),iferror(vlookup(VLOOKUP(A170,Names,2,false),KTC,4,false),500)))</f>
        <v>500</v>
      </c>
      <c r="H170" s="40"/>
      <c r="I170" s="39">
        <f t="shared" si="1"/>
        <v>0</v>
      </c>
      <c r="J170" s="38"/>
      <c r="K170" s="41"/>
      <c r="L170" s="38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</row>
    <row r="171">
      <c r="A171" s="38" t="s">
        <v>279</v>
      </c>
      <c r="B171" s="38" t="s">
        <v>23</v>
      </c>
      <c r="C171" s="38" t="s">
        <v>94</v>
      </c>
      <c r="D171" s="39" t="s">
        <v>94</v>
      </c>
      <c r="E171" s="40"/>
      <c r="F171" s="40" t="str">
        <f>IF(COUNT(D171)=1,E171-(Master!$C$2-1),"")</f>
        <v/>
      </c>
      <c r="G171" s="40">
        <f>if(A171="open","",iferror(VLOOKUP(A171,KTC,4,false),iferror(vlookup(VLOOKUP(A171,Names,2,false),KTC,4,false),500)))</f>
        <v>500</v>
      </c>
      <c r="H171" s="40"/>
      <c r="I171" s="39">
        <f t="shared" si="1"/>
        <v>0</v>
      </c>
      <c r="J171" s="38"/>
      <c r="K171" s="41"/>
      <c r="L171" s="38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</row>
    <row r="172">
      <c r="A172" s="38" t="s">
        <v>280</v>
      </c>
      <c r="B172" s="38" t="s">
        <v>23</v>
      </c>
      <c r="C172" s="38" t="s">
        <v>94</v>
      </c>
      <c r="D172" s="39" t="s">
        <v>94</v>
      </c>
      <c r="E172" s="40"/>
      <c r="F172" s="40" t="str">
        <f>IF(COUNT(D172)=1,E172-(Master!$C$2-1),"")</f>
        <v/>
      </c>
      <c r="G172" s="40">
        <f>if(A172="open","",iferror(VLOOKUP(A172,KTC,4,false),iferror(vlookup(VLOOKUP(A172,Names,2,false),KTC,4,false),500)))</f>
        <v>500</v>
      </c>
      <c r="H172" s="40"/>
      <c r="I172" s="39">
        <f t="shared" si="1"/>
        <v>0</v>
      </c>
      <c r="J172" s="38"/>
      <c r="K172" s="41"/>
      <c r="L172" s="38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</row>
    <row r="173">
      <c r="A173" s="38" t="s">
        <v>281</v>
      </c>
      <c r="B173" s="38" t="s">
        <v>26</v>
      </c>
      <c r="C173" s="38" t="s">
        <v>94</v>
      </c>
      <c r="D173" s="39" t="s">
        <v>94</v>
      </c>
      <c r="E173" s="40"/>
      <c r="F173" s="40" t="str">
        <f>IF(COUNT(D173)=1,E173-(Master!$C$2-1),"")</f>
        <v/>
      </c>
      <c r="G173" s="40">
        <f>if(A173="open","",iferror(VLOOKUP(A173,KTC,4,false),iferror(vlookup(VLOOKUP(A173,Names,2,false),KTC,4,false),500)))</f>
        <v>500</v>
      </c>
      <c r="H173" s="40"/>
      <c r="I173" s="39">
        <f t="shared" si="1"/>
        <v>0</v>
      </c>
      <c r="J173" s="38"/>
      <c r="K173" s="41"/>
      <c r="L173" s="38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</row>
    <row r="174">
      <c r="A174" s="38" t="s">
        <v>282</v>
      </c>
      <c r="B174" s="38" t="s">
        <v>23</v>
      </c>
      <c r="C174" s="38" t="s">
        <v>94</v>
      </c>
      <c r="D174" s="39" t="s">
        <v>94</v>
      </c>
      <c r="E174" s="40"/>
      <c r="F174" s="40" t="str">
        <f>IF(COUNT(D174)=1,E174-(Master!$C$2-1),"")</f>
        <v/>
      </c>
      <c r="G174" s="40">
        <f>if(A174="open","",iferror(VLOOKUP(A174,KTC,4,false),iferror(vlookup(VLOOKUP(A174,Names,2,false),KTC,4,false),500)))</f>
        <v>500</v>
      </c>
      <c r="H174" s="40" t="s">
        <v>283</v>
      </c>
      <c r="I174" s="39">
        <f t="shared" si="1"/>
        <v>0</v>
      </c>
      <c r="J174" s="38"/>
      <c r="K174" s="41"/>
      <c r="L174" s="38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</row>
    <row r="175">
      <c r="A175" s="38" t="s">
        <v>284</v>
      </c>
      <c r="B175" s="38" t="s">
        <v>26</v>
      </c>
      <c r="C175" s="38" t="s">
        <v>94</v>
      </c>
      <c r="D175" s="39" t="s">
        <v>94</v>
      </c>
      <c r="E175" s="40"/>
      <c r="F175" s="40" t="str">
        <f>IF(COUNT(D175)=1,E175-(Master!$C$2-1),"")</f>
        <v/>
      </c>
      <c r="G175" s="40">
        <f>if(A175="open","",iferror(VLOOKUP(A175,KTC,4,false),iferror(vlookup(VLOOKUP(A175,Names,2,false),KTC,4,false),500)))</f>
        <v>500</v>
      </c>
      <c r="H175" s="40"/>
      <c r="I175" s="39">
        <f t="shared" si="1"/>
        <v>0</v>
      </c>
      <c r="J175" s="38"/>
      <c r="K175" s="41"/>
      <c r="L175" s="38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</row>
    <row r="176">
      <c r="A176" s="38" t="s">
        <v>285</v>
      </c>
      <c r="B176" s="38" t="s">
        <v>23</v>
      </c>
      <c r="C176" s="38" t="s">
        <v>94</v>
      </c>
      <c r="D176" s="39" t="s">
        <v>94</v>
      </c>
      <c r="E176" s="40"/>
      <c r="F176" s="40" t="str">
        <f>IF(COUNT(D176)=1,E176-(Master!$C$2-1),"")</f>
        <v/>
      </c>
      <c r="G176" s="40">
        <f>if(A176="open","",iferror(VLOOKUP(A176,KTC,4,false),iferror(vlookup(VLOOKUP(A176,Names,2,false),KTC,4,false),500)))</f>
        <v>500</v>
      </c>
      <c r="H176" s="40"/>
      <c r="I176" s="39">
        <f t="shared" si="1"/>
        <v>0</v>
      </c>
      <c r="J176" s="38"/>
      <c r="K176" s="41"/>
      <c r="L176" s="38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</row>
    <row r="177">
      <c r="A177" s="38" t="s">
        <v>286</v>
      </c>
      <c r="B177" s="38" t="s">
        <v>23</v>
      </c>
      <c r="C177" s="38" t="s">
        <v>94</v>
      </c>
      <c r="D177" s="39" t="s">
        <v>94</v>
      </c>
      <c r="E177" s="40"/>
      <c r="F177" s="40" t="str">
        <f>IF(COUNT(D177)=1,E177-(Master!$C$2-1),"")</f>
        <v/>
      </c>
      <c r="G177" s="40">
        <f>if(A177="open","",iferror(VLOOKUP(A177,KTC,4,false),iferror(vlookup(VLOOKUP(A177,Names,2,false),KTC,4,false),500)))</f>
        <v>500</v>
      </c>
      <c r="H177" s="40"/>
      <c r="I177" s="39">
        <f t="shared" si="1"/>
        <v>0</v>
      </c>
      <c r="J177" s="38"/>
      <c r="K177" s="41"/>
      <c r="L177" s="38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</row>
    <row r="178">
      <c r="A178" s="38" t="s">
        <v>287</v>
      </c>
      <c r="B178" s="38" t="s">
        <v>26</v>
      </c>
      <c r="C178" s="38" t="s">
        <v>94</v>
      </c>
      <c r="D178" s="39" t="s">
        <v>94</v>
      </c>
      <c r="E178" s="40"/>
      <c r="F178" s="40" t="str">
        <f>IF(COUNT(D178)=1,E178-(Master!$C$2-1),"")</f>
        <v/>
      </c>
      <c r="G178" s="40">
        <f>if(A178="open","",iferror(VLOOKUP(A178,KTC,4,false),iferror(vlookup(VLOOKUP(A178,Names,2,false),KTC,4,false),500)))</f>
        <v>500</v>
      </c>
      <c r="H178" s="40"/>
      <c r="I178" s="39">
        <f t="shared" si="1"/>
        <v>0</v>
      </c>
      <c r="J178" s="38"/>
      <c r="K178" s="41"/>
      <c r="L178" s="38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</row>
    <row r="179">
      <c r="A179" s="38" t="s">
        <v>288</v>
      </c>
      <c r="B179" s="38" t="s">
        <v>26</v>
      </c>
      <c r="C179" s="38" t="s">
        <v>94</v>
      </c>
      <c r="D179" s="39" t="s">
        <v>94</v>
      </c>
      <c r="E179" s="40"/>
      <c r="F179" s="40" t="str">
        <f>IF(COUNT(D179)=1,E179-(Master!$C$2-1),"")</f>
        <v/>
      </c>
      <c r="G179" s="40">
        <f>if(A179="open","",iferror(VLOOKUP(A179,KTC,4,false),iferror(vlookup(VLOOKUP(A179,Names,2,false),KTC,4,false),500)))</f>
        <v>500</v>
      </c>
      <c r="H179" s="40"/>
      <c r="I179" s="39">
        <f t="shared" si="1"/>
        <v>0</v>
      </c>
      <c r="J179" s="38"/>
      <c r="K179" s="41"/>
      <c r="L179" s="38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</row>
    <row r="180">
      <c r="A180" s="38" t="s">
        <v>289</v>
      </c>
      <c r="B180" s="38" t="s">
        <v>26</v>
      </c>
      <c r="C180" s="38" t="s">
        <v>94</v>
      </c>
      <c r="D180" s="39" t="s">
        <v>94</v>
      </c>
      <c r="E180" s="40"/>
      <c r="F180" s="40" t="str">
        <f>IF(COUNT(D180)=1,E180-(Master!$C$2-1),"")</f>
        <v/>
      </c>
      <c r="G180" s="40">
        <f>if(A180="open","",iferror(VLOOKUP(A180,KTC,4,false),iferror(vlookup(VLOOKUP(A180,Names,2,false),KTC,4,false),500)))</f>
        <v>500</v>
      </c>
      <c r="H180" s="40"/>
      <c r="I180" s="39">
        <f t="shared" si="1"/>
        <v>0</v>
      </c>
      <c r="J180" s="38"/>
      <c r="K180" s="41"/>
      <c r="L180" s="38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</row>
    <row r="181">
      <c r="A181" s="38" t="s">
        <v>290</v>
      </c>
      <c r="B181" s="38" t="s">
        <v>19</v>
      </c>
      <c r="C181" s="38" t="s">
        <v>94</v>
      </c>
      <c r="D181" s="39" t="s">
        <v>94</v>
      </c>
      <c r="E181" s="40"/>
      <c r="F181" s="40" t="str">
        <f>IF(COUNT(D181)=1,E181-(Master!$C$2-1),"")</f>
        <v/>
      </c>
      <c r="G181" s="40">
        <f>if(A181="open","",iferror(VLOOKUP(A181,KTC,4,false),iferror(vlookup(VLOOKUP(A181,Names,2,false),KTC,4,false),500)))</f>
        <v>500</v>
      </c>
      <c r="H181" s="40"/>
      <c r="I181" s="39">
        <f t="shared" si="1"/>
        <v>0</v>
      </c>
      <c r="J181" s="38"/>
      <c r="K181" s="41"/>
      <c r="L181" s="38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</row>
    <row r="182">
      <c r="A182" s="38" t="s">
        <v>291</v>
      </c>
      <c r="B182" s="38" t="s">
        <v>26</v>
      </c>
      <c r="C182" s="38" t="s">
        <v>94</v>
      </c>
      <c r="D182" s="39" t="s">
        <v>94</v>
      </c>
      <c r="E182" s="40"/>
      <c r="F182" s="40" t="str">
        <f>IF(COUNT(D182)=1,E182-(Master!$C$2-1),"")</f>
        <v/>
      </c>
      <c r="G182" s="40">
        <f>if(A182="open","",iferror(VLOOKUP(A182,KTC,4,false),iferror(vlookup(VLOOKUP(A182,Names,2,false),KTC,4,false),500)))</f>
        <v>500</v>
      </c>
      <c r="H182" s="40"/>
      <c r="I182" s="39">
        <f t="shared" si="1"/>
        <v>0</v>
      </c>
      <c r="J182" s="38"/>
      <c r="K182" s="41"/>
      <c r="L182" s="38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</row>
    <row r="183">
      <c r="A183" s="38" t="s">
        <v>292</v>
      </c>
      <c r="B183" s="38" t="s">
        <v>19</v>
      </c>
      <c r="C183" s="38" t="s">
        <v>94</v>
      </c>
      <c r="D183" s="39" t="s">
        <v>94</v>
      </c>
      <c r="E183" s="40"/>
      <c r="F183" s="40" t="str">
        <f>IF(COUNT(D183)=1,E183-(Master!$C$2-1),"")</f>
        <v/>
      </c>
      <c r="G183" s="40">
        <f>if(A183="open","",iferror(VLOOKUP(A183,KTC,4,false),iferror(vlookup(VLOOKUP(A183,Names,2,false),KTC,4,false),500)))</f>
        <v>500</v>
      </c>
      <c r="H183" s="40"/>
      <c r="I183" s="39">
        <f t="shared" si="1"/>
        <v>0</v>
      </c>
      <c r="J183" s="38"/>
      <c r="K183" s="41"/>
      <c r="L183" s="38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</row>
    <row r="184">
      <c r="A184" s="38" t="s">
        <v>293</v>
      </c>
      <c r="B184" s="38" t="s">
        <v>26</v>
      </c>
      <c r="C184" s="38" t="s">
        <v>94</v>
      </c>
      <c r="D184" s="39" t="s">
        <v>94</v>
      </c>
      <c r="E184" s="40"/>
      <c r="F184" s="40" t="str">
        <f>IF(COUNT(D184)=1,E184-(Master!$C$2-1),"")</f>
        <v/>
      </c>
      <c r="G184" s="40">
        <f>if(A184="open","",iferror(VLOOKUP(A184,KTC,4,false),iferror(vlookup(VLOOKUP(A184,Names,2,false),KTC,4,false),500)))</f>
        <v>500</v>
      </c>
      <c r="H184" s="40"/>
      <c r="I184" s="39">
        <f t="shared" si="1"/>
        <v>0</v>
      </c>
      <c r="J184" s="38"/>
      <c r="K184" s="41"/>
      <c r="L184" s="38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</row>
    <row r="185">
      <c r="A185" s="38" t="s">
        <v>294</v>
      </c>
      <c r="B185" s="38" t="s">
        <v>19</v>
      </c>
      <c r="C185" s="38" t="s">
        <v>94</v>
      </c>
      <c r="D185" s="39" t="s">
        <v>94</v>
      </c>
      <c r="E185" s="40"/>
      <c r="F185" s="40" t="str">
        <f>IF(COUNT(D185)=1,E185-(Master!$C$2-1),"")</f>
        <v/>
      </c>
      <c r="G185" s="40">
        <f>if(A185="open","",iferror(VLOOKUP(A185,KTC,4,false),iferror(vlookup(VLOOKUP(A185,Names,2,false),KTC,4,false),500)))</f>
        <v>500</v>
      </c>
      <c r="H185" s="40"/>
      <c r="I185" s="39">
        <f t="shared" si="1"/>
        <v>0</v>
      </c>
      <c r="J185" s="38"/>
      <c r="K185" s="41"/>
      <c r="L185" s="38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</row>
    <row r="186">
      <c r="A186" s="38" t="s">
        <v>295</v>
      </c>
      <c r="B186" s="38" t="s">
        <v>23</v>
      </c>
      <c r="C186" s="38" t="s">
        <v>94</v>
      </c>
      <c r="D186" s="39" t="s">
        <v>94</v>
      </c>
      <c r="E186" s="40"/>
      <c r="F186" s="40" t="str">
        <f>IF(COUNT(D186)=1,E186-(Master!$C$2-1),"")</f>
        <v/>
      </c>
      <c r="G186" s="40">
        <f>if(A186="open","",iferror(VLOOKUP(A186,KTC,4,false),iferror(vlookup(VLOOKUP(A186,Names,2,false),KTC,4,false),500)))</f>
        <v>500</v>
      </c>
      <c r="H186" s="40"/>
      <c r="I186" s="39">
        <f t="shared" si="1"/>
        <v>0</v>
      </c>
      <c r="J186" s="38"/>
      <c r="K186" s="41"/>
      <c r="L186" s="38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</row>
    <row r="187">
      <c r="A187" s="38" t="s">
        <v>296</v>
      </c>
      <c r="B187" s="38" t="s">
        <v>23</v>
      </c>
      <c r="C187" s="38" t="s">
        <v>94</v>
      </c>
      <c r="D187" s="39" t="s">
        <v>94</v>
      </c>
      <c r="E187" s="40"/>
      <c r="F187" s="40" t="str">
        <f>IF(COUNT(D187)=1,E187-(Master!$C$2-1),"")</f>
        <v/>
      </c>
      <c r="G187" s="40">
        <f>if(A187="open","",iferror(VLOOKUP(A187,KTC,4,false),iferror(vlookup(VLOOKUP(A187,Names,2,false),KTC,4,false),500)))</f>
        <v>500</v>
      </c>
      <c r="H187" s="40"/>
      <c r="I187" s="39">
        <f t="shared" si="1"/>
        <v>0</v>
      </c>
      <c r="J187" s="38"/>
      <c r="K187" s="41"/>
      <c r="L187" s="38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</row>
    <row r="188">
      <c r="A188" s="38" t="s">
        <v>297</v>
      </c>
      <c r="B188" s="38" t="s">
        <v>26</v>
      </c>
      <c r="C188" s="38" t="s">
        <v>94</v>
      </c>
      <c r="D188" s="39" t="s">
        <v>94</v>
      </c>
      <c r="E188" s="40"/>
      <c r="F188" s="40" t="str">
        <f>IF(COUNT(D188)=1,E188-(Master!$C$2-1),"")</f>
        <v/>
      </c>
      <c r="G188" s="40">
        <f>if(A188="open","",iferror(VLOOKUP(A188,KTC,4,false),iferror(vlookup(VLOOKUP(A188,Names,2,false),KTC,4,false),500)))</f>
        <v>500</v>
      </c>
      <c r="H188" s="40"/>
      <c r="I188" s="39">
        <f t="shared" si="1"/>
        <v>0</v>
      </c>
      <c r="J188" s="38"/>
      <c r="K188" s="41"/>
      <c r="L188" s="38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</row>
    <row r="189">
      <c r="A189" s="38" t="s">
        <v>298</v>
      </c>
      <c r="B189" s="38" t="s">
        <v>23</v>
      </c>
      <c r="C189" s="38" t="s">
        <v>94</v>
      </c>
      <c r="D189" s="39" t="s">
        <v>94</v>
      </c>
      <c r="E189" s="40"/>
      <c r="F189" s="40" t="str">
        <f>IF(COUNT(D189)=1,E189-(Master!$C$2-1),"")</f>
        <v/>
      </c>
      <c r="G189" s="40">
        <f>if(A189="open","",iferror(VLOOKUP(A189,KTC,4,false),iferror(vlookup(VLOOKUP(A189,Names,2,false),KTC,4,false),500)))</f>
        <v>500</v>
      </c>
      <c r="H189" s="40" t="s">
        <v>299</v>
      </c>
      <c r="I189" s="39">
        <f t="shared" si="1"/>
        <v>0</v>
      </c>
      <c r="J189" s="38"/>
      <c r="K189" s="41"/>
      <c r="L189" s="38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</row>
    <row r="190">
      <c r="A190" s="38" t="s">
        <v>300</v>
      </c>
      <c r="B190" s="38" t="s">
        <v>19</v>
      </c>
      <c r="C190" s="38" t="s">
        <v>94</v>
      </c>
      <c r="D190" s="39" t="s">
        <v>94</v>
      </c>
      <c r="E190" s="40"/>
      <c r="F190" s="40" t="str">
        <f>IF(COUNT(D190)=1,E190-(Master!$C$2-1),"")</f>
        <v/>
      </c>
      <c r="G190" s="40">
        <f>if(A190="open","",iferror(VLOOKUP(A190,KTC,4,false),iferror(vlookup(VLOOKUP(A190,Names,2,false),KTC,4,false),500)))</f>
        <v>500</v>
      </c>
      <c r="H190" s="40" t="s">
        <v>301</v>
      </c>
      <c r="I190" s="39">
        <f t="shared" si="1"/>
        <v>0</v>
      </c>
      <c r="J190" s="38"/>
      <c r="K190" s="41"/>
      <c r="L190" s="38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</row>
    <row r="191">
      <c r="A191" s="38" t="s">
        <v>302</v>
      </c>
      <c r="B191" s="38" t="s">
        <v>19</v>
      </c>
      <c r="C191" s="38" t="s">
        <v>94</v>
      </c>
      <c r="D191" s="39" t="s">
        <v>94</v>
      </c>
      <c r="E191" s="40"/>
      <c r="F191" s="40" t="str">
        <f>IF(COUNT(D191)=1,E191-(Master!$C$2-1),"")</f>
        <v/>
      </c>
      <c r="G191" s="40">
        <f>if(A191="open","",iferror(VLOOKUP(A191,KTC,4,false),iferror(vlookup(VLOOKUP(A191,Names,2,false),KTC,4,false),500)))</f>
        <v>500</v>
      </c>
      <c r="H191" s="40" t="s">
        <v>303</v>
      </c>
      <c r="I191" s="39">
        <f t="shared" si="1"/>
        <v>0</v>
      </c>
      <c r="J191" s="38"/>
      <c r="K191" s="41"/>
      <c r="L191" s="38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</row>
    <row r="192">
      <c r="A192" s="38" t="s">
        <v>304</v>
      </c>
      <c r="B192" s="38" t="s">
        <v>23</v>
      </c>
      <c r="C192" s="38" t="s">
        <v>94</v>
      </c>
      <c r="D192" s="39" t="s">
        <v>94</v>
      </c>
      <c r="E192" s="40"/>
      <c r="F192" s="40" t="str">
        <f>IF(COUNT(D192)=1,E192-(Master!$C$2-1),"")</f>
        <v/>
      </c>
      <c r="G192" s="40">
        <f>if(A192="open","",iferror(VLOOKUP(A192,KTC,4,false),iferror(vlookup(VLOOKUP(A192,Names,2,false),KTC,4,false),500)))</f>
        <v>500</v>
      </c>
      <c r="H192" s="40" t="s">
        <v>305</v>
      </c>
      <c r="I192" s="39">
        <f t="shared" si="1"/>
        <v>0</v>
      </c>
      <c r="J192" s="38"/>
      <c r="K192" s="41"/>
      <c r="L192" s="38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</row>
    <row r="193">
      <c r="A193" s="38" t="s">
        <v>306</v>
      </c>
      <c r="B193" s="38" t="s">
        <v>29</v>
      </c>
      <c r="C193" s="38" t="s">
        <v>94</v>
      </c>
      <c r="D193" s="39" t="s">
        <v>94</v>
      </c>
      <c r="E193" s="40"/>
      <c r="F193" s="40" t="str">
        <f>IF(COUNT(D193)=1,E193-(Master!$C$2-1),"")</f>
        <v/>
      </c>
      <c r="G193" s="40">
        <f>if(A193="open","",iferror(VLOOKUP(A193,KTC,4,false),iferror(vlookup(VLOOKUP(A193,Names,2,false),KTC,4,false),500)))</f>
        <v>500</v>
      </c>
      <c r="H193" s="40" t="s">
        <v>115</v>
      </c>
      <c r="I193" s="39">
        <f t="shared" si="1"/>
        <v>0</v>
      </c>
      <c r="J193" s="38"/>
      <c r="K193" s="41"/>
      <c r="L193" s="38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</row>
    <row r="194">
      <c r="A194" s="38" t="s">
        <v>307</v>
      </c>
      <c r="B194" s="38" t="s">
        <v>26</v>
      </c>
      <c r="C194" s="38" t="s">
        <v>94</v>
      </c>
      <c r="D194" s="39" t="s">
        <v>94</v>
      </c>
      <c r="E194" s="40"/>
      <c r="F194" s="40" t="str">
        <f>IF(COUNT(D194)=1,E194-(Master!$C$2-1),"")</f>
        <v/>
      </c>
      <c r="G194" s="40">
        <f>if(A194="open","",iferror(VLOOKUP(A194,KTC,4,false),iferror(vlookup(VLOOKUP(A194,Names,2,false),KTC,4,false),500)))</f>
        <v>500</v>
      </c>
      <c r="H194" s="40" t="s">
        <v>115</v>
      </c>
      <c r="I194" s="39">
        <f t="shared" si="1"/>
        <v>0</v>
      </c>
      <c r="J194" s="38"/>
      <c r="K194" s="41"/>
      <c r="L194" s="38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</row>
    <row r="195">
      <c r="A195" s="38" t="s">
        <v>308</v>
      </c>
      <c r="B195" s="38" t="s">
        <v>26</v>
      </c>
      <c r="C195" s="38" t="s">
        <v>94</v>
      </c>
      <c r="D195" s="39" t="s">
        <v>94</v>
      </c>
      <c r="E195" s="40"/>
      <c r="F195" s="40" t="str">
        <f>IF(COUNT(D195)=1,E195-(Master!$C$2-1),"")</f>
        <v/>
      </c>
      <c r="G195" s="40">
        <f>if(A195="open","",iferror(VLOOKUP(A195,KTC,4,false),iferror(vlookup(VLOOKUP(A195,Names,2,false),KTC,4,false),500)))</f>
        <v>500</v>
      </c>
      <c r="H195" s="40" t="s">
        <v>115</v>
      </c>
      <c r="I195" s="39">
        <f t="shared" si="1"/>
        <v>0</v>
      </c>
      <c r="J195" s="38"/>
      <c r="K195" s="41"/>
      <c r="L195" s="38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</row>
    <row r="196">
      <c r="A196" s="38" t="s">
        <v>309</v>
      </c>
      <c r="B196" s="38" t="s">
        <v>23</v>
      </c>
      <c r="C196" s="38" t="s">
        <v>94</v>
      </c>
      <c r="D196" s="39" t="s">
        <v>94</v>
      </c>
      <c r="E196" s="40"/>
      <c r="F196" s="40" t="str">
        <f>IF(COUNT(D196)=1,E196-(Master!$C$2-1),"")</f>
        <v/>
      </c>
      <c r="G196" s="40">
        <f>if(A196="open","",iferror(VLOOKUP(A196,KTC,4,false),iferror(vlookup(VLOOKUP(A196,Names,2,false),KTC,4,false),500)))</f>
        <v>500</v>
      </c>
      <c r="H196" s="40" t="s">
        <v>310</v>
      </c>
      <c r="I196" s="39">
        <f t="shared" si="1"/>
        <v>0</v>
      </c>
      <c r="J196" s="38"/>
      <c r="K196" s="41"/>
      <c r="L196" s="38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</row>
    <row r="197">
      <c r="A197" s="38" t="s">
        <v>311</v>
      </c>
      <c r="B197" s="38" t="s">
        <v>23</v>
      </c>
      <c r="C197" s="38" t="s">
        <v>94</v>
      </c>
      <c r="D197" s="39" t="s">
        <v>94</v>
      </c>
      <c r="E197" s="40"/>
      <c r="F197" s="40" t="str">
        <f>IF(COUNT(D197)=1,E197-(Master!$C$2-1),"")</f>
        <v/>
      </c>
      <c r="G197" s="40">
        <f>if(A197="open","",iferror(VLOOKUP(A197,KTC,4,false),iferror(vlookup(VLOOKUP(A197,Names,2,false),KTC,4,false),500)))</f>
        <v>500</v>
      </c>
      <c r="H197" s="40" t="s">
        <v>113</v>
      </c>
      <c r="I197" s="39">
        <f t="shared" si="1"/>
        <v>0</v>
      </c>
      <c r="J197" s="38"/>
      <c r="K197" s="41"/>
      <c r="L197" s="38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</row>
    <row r="198">
      <c r="A198" s="38" t="s">
        <v>312</v>
      </c>
      <c r="B198" s="38" t="s">
        <v>29</v>
      </c>
      <c r="C198" s="38" t="s">
        <v>94</v>
      </c>
      <c r="D198" s="39" t="s">
        <v>94</v>
      </c>
      <c r="E198" s="40"/>
      <c r="F198" s="40" t="str">
        <f>IF(COUNT(D198)=1,E198-(Master!$C$2-1),"")</f>
        <v/>
      </c>
      <c r="G198" s="40">
        <f>if(A198="open","",iferror(VLOOKUP(A198,KTC,4,false),iferror(vlookup(VLOOKUP(A198,Names,2,false),KTC,4,false),500)))</f>
        <v>500</v>
      </c>
      <c r="H198" s="40" t="s">
        <v>97</v>
      </c>
      <c r="I198" s="39">
        <f t="shared" si="1"/>
        <v>0</v>
      </c>
      <c r="J198" s="38"/>
      <c r="K198" s="41"/>
      <c r="L198" s="38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</row>
    <row r="199">
      <c r="A199" s="38" t="s">
        <v>313</v>
      </c>
      <c r="B199" s="38" t="s">
        <v>19</v>
      </c>
      <c r="C199" s="38" t="s">
        <v>94</v>
      </c>
      <c r="D199" s="39" t="s">
        <v>94</v>
      </c>
      <c r="E199" s="40"/>
      <c r="F199" s="40" t="str">
        <f>IF(COUNT(D199)=1,E199-(Master!$C$2-1),"")</f>
        <v/>
      </c>
      <c r="G199" s="40">
        <f>if(A199="open","",iferror(VLOOKUP(A199,KTC,4,false),iferror(vlookup(VLOOKUP(A199,Names,2,false),KTC,4,false),500)))</f>
        <v>500</v>
      </c>
      <c r="H199" s="40" t="s">
        <v>314</v>
      </c>
      <c r="I199" s="39">
        <f t="shared" si="1"/>
        <v>0</v>
      </c>
      <c r="J199" s="38"/>
      <c r="K199" s="41"/>
      <c r="L199" s="38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</row>
    <row r="200">
      <c r="A200" s="38" t="s">
        <v>315</v>
      </c>
      <c r="B200" s="38" t="s">
        <v>29</v>
      </c>
      <c r="C200" s="38" t="s">
        <v>94</v>
      </c>
      <c r="D200" s="39" t="s">
        <v>94</v>
      </c>
      <c r="E200" s="40"/>
      <c r="F200" s="40" t="str">
        <f>IF(COUNT(D200)=1,E200-(Master!$C$2-1),"")</f>
        <v/>
      </c>
      <c r="G200" s="40">
        <f>if(A200="open","",iferror(VLOOKUP(A200,KTC,4,false),iferror(vlookup(VLOOKUP(A200,Names,2,false),KTC,4,false),500)))</f>
        <v>500</v>
      </c>
      <c r="H200" s="40" t="s">
        <v>316</v>
      </c>
      <c r="I200" s="39">
        <f t="shared" si="1"/>
        <v>0</v>
      </c>
      <c r="J200" s="38"/>
      <c r="K200" s="41"/>
      <c r="L200" s="38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</row>
    <row r="201">
      <c r="A201" s="38" t="s">
        <v>317</v>
      </c>
      <c r="B201" s="38" t="s">
        <v>19</v>
      </c>
      <c r="C201" s="38" t="s">
        <v>94</v>
      </c>
      <c r="D201" s="39" t="s">
        <v>94</v>
      </c>
      <c r="E201" s="40"/>
      <c r="F201" s="40" t="str">
        <f>IF(COUNT(D201)=1,E201-(Master!$C$2-1),"")</f>
        <v/>
      </c>
      <c r="G201" s="40">
        <f>if(A201="open","",iferror(VLOOKUP(A201,KTC,4,false),iferror(vlookup(VLOOKUP(A201,Names,2,false),KTC,4,false),500)))</f>
        <v>500</v>
      </c>
      <c r="H201" s="40" t="s">
        <v>113</v>
      </c>
      <c r="I201" s="39">
        <f t="shared" si="1"/>
        <v>0</v>
      </c>
      <c r="J201" s="38"/>
      <c r="K201" s="41"/>
      <c r="L201" s="38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</row>
    <row r="202">
      <c r="A202" s="38" t="s">
        <v>318</v>
      </c>
      <c r="B202" s="38" t="s">
        <v>29</v>
      </c>
      <c r="C202" s="38" t="s">
        <v>94</v>
      </c>
      <c r="D202" s="39" t="s">
        <v>94</v>
      </c>
      <c r="E202" s="40"/>
      <c r="F202" s="40" t="str">
        <f>IF(COUNT(D202)=1,E202-(Master!$C$2-1),"")</f>
        <v/>
      </c>
      <c r="G202" s="40">
        <f>if(A202="open","",iferror(VLOOKUP(A202,KTC,4,false),iferror(vlookup(VLOOKUP(A202,Names,2,false),KTC,4,false),500)))</f>
        <v>500</v>
      </c>
      <c r="H202" s="40" t="s">
        <v>319</v>
      </c>
      <c r="I202" s="39">
        <f t="shared" si="1"/>
        <v>0</v>
      </c>
      <c r="J202" s="38"/>
      <c r="K202" s="41"/>
      <c r="L202" s="38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</row>
    <row r="203">
      <c r="A203" s="38" t="s">
        <v>320</v>
      </c>
      <c r="B203" s="38" t="s">
        <v>29</v>
      </c>
      <c r="C203" s="38" t="s">
        <v>94</v>
      </c>
      <c r="D203" s="39" t="s">
        <v>94</v>
      </c>
      <c r="E203" s="40"/>
      <c r="F203" s="40" t="str">
        <f>IF(COUNT(D203)=1,E203-(Master!$C$2-1),"")</f>
        <v/>
      </c>
      <c r="G203" s="40">
        <f>if(A203="open","",iferror(VLOOKUP(A203,KTC,4,false),iferror(vlookup(VLOOKUP(A203,Names,2,false),KTC,4,false),500)))</f>
        <v>500</v>
      </c>
      <c r="H203" s="40"/>
      <c r="I203" s="39">
        <f t="shared" si="1"/>
        <v>0</v>
      </c>
      <c r="J203" s="38"/>
      <c r="K203" s="41"/>
      <c r="L203" s="38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</row>
    <row r="204">
      <c r="A204" s="38" t="s">
        <v>321</v>
      </c>
      <c r="B204" s="38" t="s">
        <v>23</v>
      </c>
      <c r="C204" s="38" t="s">
        <v>94</v>
      </c>
      <c r="D204" s="39" t="s">
        <v>94</v>
      </c>
      <c r="E204" s="40"/>
      <c r="F204" s="40" t="str">
        <f>IF(COUNT(D204)=1,E204-(Master!$C$2-1),"")</f>
        <v/>
      </c>
      <c r="G204" s="40">
        <f>if(A204="open","",iferror(VLOOKUP(A204,KTC,4,false),iferror(vlookup(VLOOKUP(A204,Names,2,false),KTC,4,false),500)))</f>
        <v>500</v>
      </c>
      <c r="H204" s="40" t="s">
        <v>322</v>
      </c>
      <c r="I204" s="39">
        <f t="shared" si="1"/>
        <v>0</v>
      </c>
      <c r="J204" s="38"/>
      <c r="K204" s="41"/>
      <c r="L204" s="38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</row>
    <row r="205">
      <c r="A205" s="38" t="s">
        <v>323</v>
      </c>
      <c r="B205" s="38" t="s">
        <v>23</v>
      </c>
      <c r="C205" s="38" t="s">
        <v>94</v>
      </c>
      <c r="D205" s="39" t="s">
        <v>94</v>
      </c>
      <c r="E205" s="40"/>
      <c r="F205" s="40" t="str">
        <f>IF(COUNT(D205)=1,E205-(Master!$C$2-1),"")</f>
        <v/>
      </c>
      <c r="G205" s="40">
        <f>if(A205="open","",iferror(VLOOKUP(A205,KTC,4,false),iferror(vlookup(VLOOKUP(A205,Names,2,false),KTC,4,false),500)))</f>
        <v>500</v>
      </c>
      <c r="H205" s="40"/>
      <c r="I205" s="39">
        <f t="shared" si="1"/>
        <v>0</v>
      </c>
      <c r="J205" s="38"/>
      <c r="K205" s="41"/>
      <c r="L205" s="38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</row>
    <row r="206">
      <c r="A206" s="38" t="s">
        <v>324</v>
      </c>
      <c r="B206" s="38" t="s">
        <v>23</v>
      </c>
      <c r="C206" s="38" t="s">
        <v>94</v>
      </c>
      <c r="D206" s="39" t="s">
        <v>94</v>
      </c>
      <c r="E206" s="40"/>
      <c r="F206" s="40" t="str">
        <f>IF(COUNT(D206)=1,E206-(Master!$C$2-1),"")</f>
        <v/>
      </c>
      <c r="G206" s="40">
        <f>if(A206="open","",iferror(VLOOKUP(A206,KTC,4,false),iferror(vlookup(VLOOKUP(A206,Names,2,false),KTC,4,false),500)))</f>
        <v>500</v>
      </c>
      <c r="H206" s="40" t="s">
        <v>115</v>
      </c>
      <c r="I206" s="39">
        <f t="shared" si="1"/>
        <v>0</v>
      </c>
      <c r="J206" s="38"/>
      <c r="K206" s="41"/>
      <c r="L206" s="38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</row>
    <row r="207">
      <c r="A207" s="38" t="s">
        <v>325</v>
      </c>
      <c r="B207" s="38" t="s">
        <v>26</v>
      </c>
      <c r="C207" s="38" t="s">
        <v>94</v>
      </c>
      <c r="D207" s="39" t="s">
        <v>94</v>
      </c>
      <c r="E207" s="40"/>
      <c r="F207" s="40" t="str">
        <f>IF(COUNT(D207)=1,E207-(Master!$C$2-1),"")</f>
        <v/>
      </c>
      <c r="G207" s="40">
        <f>if(A207="open","",iferror(VLOOKUP(A207,KTC,4,false),iferror(vlookup(VLOOKUP(A207,Names,2,false),KTC,4,false),500)))</f>
        <v>500</v>
      </c>
      <c r="H207" s="40" t="s">
        <v>101</v>
      </c>
      <c r="I207" s="39">
        <f t="shared" si="1"/>
        <v>0</v>
      </c>
      <c r="J207" s="38"/>
      <c r="K207" s="41"/>
      <c r="L207" s="38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</row>
    <row r="208">
      <c r="A208" s="38" t="s">
        <v>326</v>
      </c>
      <c r="B208" s="38" t="s">
        <v>23</v>
      </c>
      <c r="C208" s="38" t="s">
        <v>94</v>
      </c>
      <c r="D208" s="39" t="s">
        <v>94</v>
      </c>
      <c r="E208" s="40"/>
      <c r="F208" s="40" t="str">
        <f>IF(COUNT(D208)=1,E208-(Master!$C$2-1),"")</f>
        <v/>
      </c>
      <c r="G208" s="40">
        <f>if(A208="open","",iferror(VLOOKUP(A208,KTC,4,false),iferror(vlookup(VLOOKUP(A208,Names,2,false),KTC,4,false),500)))</f>
        <v>500</v>
      </c>
      <c r="H208" s="40" t="s">
        <v>322</v>
      </c>
      <c r="I208" s="39">
        <f t="shared" si="1"/>
        <v>0</v>
      </c>
      <c r="J208" s="38"/>
      <c r="K208" s="41"/>
      <c r="L208" s="38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</row>
    <row r="209">
      <c r="A209" s="38" t="s">
        <v>327</v>
      </c>
      <c r="B209" s="38" t="s">
        <v>23</v>
      </c>
      <c r="C209" s="38" t="s">
        <v>94</v>
      </c>
      <c r="D209" s="39" t="s">
        <v>94</v>
      </c>
      <c r="E209" s="40"/>
      <c r="F209" s="40" t="str">
        <f>IF(COUNT(D209)=1,E209-(Master!$C$2-1),"")</f>
        <v/>
      </c>
      <c r="G209" s="40">
        <f>if(A209="open","",iferror(VLOOKUP(A209,KTC,4,false),iferror(vlookup(VLOOKUP(A209,Names,2,false),KTC,4,false),500)))</f>
        <v>500</v>
      </c>
      <c r="H209" s="40" t="s">
        <v>328</v>
      </c>
      <c r="I209" s="39">
        <f t="shared" si="1"/>
        <v>0</v>
      </c>
      <c r="J209" s="38"/>
      <c r="K209" s="41"/>
      <c r="L209" s="38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</row>
    <row r="210">
      <c r="A210" s="38" t="s">
        <v>329</v>
      </c>
      <c r="B210" s="38" t="s">
        <v>26</v>
      </c>
      <c r="C210" s="38" t="s">
        <v>94</v>
      </c>
      <c r="D210" s="39" t="s">
        <v>94</v>
      </c>
      <c r="E210" s="40"/>
      <c r="F210" s="40" t="str">
        <f>IF(COUNT(D210)=1,E210-(Master!$C$2-1),"")</f>
        <v/>
      </c>
      <c r="G210" s="40">
        <f>if(A210="open","",iferror(VLOOKUP(A210,KTC,4,false),iferror(vlookup(VLOOKUP(A210,Names,2,false),KTC,4,false),500)))</f>
        <v>500</v>
      </c>
      <c r="H210" s="40" t="s">
        <v>113</v>
      </c>
      <c r="I210" s="39">
        <f t="shared" si="1"/>
        <v>0</v>
      </c>
      <c r="J210" s="38"/>
      <c r="K210" s="41"/>
      <c r="L210" s="38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</row>
    <row r="211">
      <c r="A211" s="38" t="s">
        <v>330</v>
      </c>
      <c r="B211" s="38" t="s">
        <v>23</v>
      </c>
      <c r="C211" s="38" t="s">
        <v>94</v>
      </c>
      <c r="D211" s="39" t="s">
        <v>94</v>
      </c>
      <c r="E211" s="40"/>
      <c r="F211" s="40" t="str">
        <f>IF(COUNT(D211)=1,E211-(Master!$C$2-1),"")</f>
        <v/>
      </c>
      <c r="G211" s="40">
        <f>if(A211="open","",iferror(VLOOKUP(A211,KTC,4,false),iferror(vlookup(VLOOKUP(A211,Names,2,false),KTC,4,false),500)))</f>
        <v>500</v>
      </c>
      <c r="H211" s="40"/>
      <c r="I211" s="39">
        <f t="shared" si="1"/>
        <v>0</v>
      </c>
      <c r="J211" s="38"/>
      <c r="K211" s="41"/>
      <c r="L211" s="38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</row>
    <row r="212">
      <c r="A212" s="38" t="s">
        <v>331</v>
      </c>
      <c r="B212" s="38" t="s">
        <v>26</v>
      </c>
      <c r="C212" s="38" t="s">
        <v>94</v>
      </c>
      <c r="D212" s="39" t="s">
        <v>94</v>
      </c>
      <c r="E212" s="40"/>
      <c r="F212" s="40" t="str">
        <f>IF(COUNT(D212)=1,E212-(Master!$C$2-1),"")</f>
        <v/>
      </c>
      <c r="G212" s="40">
        <f>if(A212="open","",iferror(VLOOKUP(A212,KTC,4,false),iferror(vlookup(VLOOKUP(A212,Names,2,false),KTC,4,false),500)))</f>
        <v>500</v>
      </c>
      <c r="H212" s="40" t="s">
        <v>117</v>
      </c>
      <c r="I212" s="39">
        <f t="shared" si="1"/>
        <v>0</v>
      </c>
      <c r="J212" s="38"/>
      <c r="K212" s="41"/>
      <c r="L212" s="38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</row>
    <row r="213">
      <c r="A213" s="38" t="s">
        <v>332</v>
      </c>
      <c r="B213" s="38" t="s">
        <v>26</v>
      </c>
      <c r="C213" s="38" t="s">
        <v>94</v>
      </c>
      <c r="D213" s="39" t="s">
        <v>94</v>
      </c>
      <c r="E213" s="40"/>
      <c r="F213" s="40" t="str">
        <f>IF(COUNT(D213)=1,E213-(Master!$C$2-1),"")</f>
        <v/>
      </c>
      <c r="G213" s="40">
        <f>if(A213="open","",iferror(VLOOKUP(A213,KTC,4,false),iferror(vlookup(VLOOKUP(A213,Names,2,false),KTC,4,false),500)))</f>
        <v>500</v>
      </c>
      <c r="H213" s="40" t="s">
        <v>103</v>
      </c>
      <c r="I213" s="39">
        <f t="shared" si="1"/>
        <v>0</v>
      </c>
      <c r="J213" s="38"/>
      <c r="K213" s="41"/>
      <c r="L213" s="38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</row>
    <row r="214">
      <c r="A214" s="38" t="s">
        <v>333</v>
      </c>
      <c r="B214" s="38" t="s">
        <v>26</v>
      </c>
      <c r="C214" s="38" t="s">
        <v>94</v>
      </c>
      <c r="D214" s="39" t="s">
        <v>94</v>
      </c>
      <c r="E214" s="40"/>
      <c r="F214" s="40" t="str">
        <f>IF(COUNT(D214)=1,E214-(Master!$C$2-1),"")</f>
        <v/>
      </c>
      <c r="G214" s="40">
        <f>if(A214="open","",iferror(VLOOKUP(A214,KTC,4,false),iferror(vlookup(VLOOKUP(A214,Names,2,false),KTC,4,false),500)))</f>
        <v>500</v>
      </c>
      <c r="H214" s="40" t="s">
        <v>117</v>
      </c>
      <c r="I214" s="39">
        <f t="shared" si="1"/>
        <v>0</v>
      </c>
      <c r="J214" s="38"/>
      <c r="K214" s="41"/>
      <c r="L214" s="38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</row>
    <row r="215">
      <c r="A215" s="38" t="s">
        <v>334</v>
      </c>
      <c r="B215" s="38" t="s">
        <v>26</v>
      </c>
      <c r="C215" s="38" t="s">
        <v>94</v>
      </c>
      <c r="D215" s="39" t="s">
        <v>94</v>
      </c>
      <c r="E215" s="40"/>
      <c r="F215" s="40" t="str">
        <f>IF(COUNT(D215)=1,E215-(Master!$C$2-1),"")</f>
        <v/>
      </c>
      <c r="G215" s="40">
        <f>if(A215="open","",iferror(VLOOKUP(A215,KTC,4,false),iferror(vlookup(VLOOKUP(A215,Names,2,false),KTC,4,false),500)))</f>
        <v>500</v>
      </c>
      <c r="H215" s="40" t="s">
        <v>335</v>
      </c>
      <c r="I215" s="39">
        <f t="shared" si="1"/>
        <v>0</v>
      </c>
      <c r="J215" s="38"/>
      <c r="K215" s="41"/>
      <c r="L215" s="38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</row>
    <row r="216">
      <c r="A216" s="38" t="s">
        <v>336</v>
      </c>
      <c r="B216" s="38" t="s">
        <v>23</v>
      </c>
      <c r="C216" s="38" t="s">
        <v>94</v>
      </c>
      <c r="D216" s="39" t="s">
        <v>94</v>
      </c>
      <c r="E216" s="40"/>
      <c r="F216" s="40" t="str">
        <f>IF(COUNT(D216)=1,E216-(Master!$C$2-1),"")</f>
        <v/>
      </c>
      <c r="G216" s="40">
        <f>if(A216="open","",iferror(VLOOKUP(A216,KTC,4,false),iferror(vlookup(VLOOKUP(A216,Names,2,false),KTC,4,false),500)))</f>
        <v>500</v>
      </c>
      <c r="H216" s="40" t="s">
        <v>283</v>
      </c>
      <c r="I216" s="39">
        <f t="shared" si="1"/>
        <v>0</v>
      </c>
      <c r="J216" s="38"/>
      <c r="K216" s="41"/>
      <c r="L216" s="38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</row>
    <row r="217">
      <c r="A217" s="38" t="s">
        <v>337</v>
      </c>
      <c r="B217" s="38" t="s">
        <v>26</v>
      </c>
      <c r="C217" s="38" t="s">
        <v>94</v>
      </c>
      <c r="D217" s="39" t="s">
        <v>94</v>
      </c>
      <c r="E217" s="40"/>
      <c r="F217" s="40" t="str">
        <f>IF(COUNT(D217)=1,E217-(Master!$C$2-1),"")</f>
        <v/>
      </c>
      <c r="G217" s="40">
        <f>if(A217="open","",iferror(VLOOKUP(A217,KTC,4,false),iferror(vlookup(VLOOKUP(A217,Names,2,false),KTC,4,false),500)))</f>
        <v>500</v>
      </c>
      <c r="H217" s="40" t="s">
        <v>97</v>
      </c>
      <c r="I217" s="39">
        <f t="shared" si="1"/>
        <v>0</v>
      </c>
      <c r="J217" s="38"/>
      <c r="K217" s="41"/>
      <c r="L217" s="38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</row>
    <row r="218">
      <c r="A218" s="38" t="s">
        <v>338</v>
      </c>
      <c r="B218" s="38" t="s">
        <v>26</v>
      </c>
      <c r="C218" s="38" t="s">
        <v>94</v>
      </c>
      <c r="D218" s="39" t="s">
        <v>94</v>
      </c>
      <c r="E218" s="40"/>
      <c r="F218" s="40" t="str">
        <f>IF(COUNT(D218)=1,E218-(Master!$C$2-1),"")</f>
        <v/>
      </c>
      <c r="G218" s="40">
        <f>if(A218="open","",iferror(VLOOKUP(A218,KTC,4,false),iferror(vlookup(VLOOKUP(A218,Names,2,false),KTC,4,false),500)))</f>
        <v>500</v>
      </c>
      <c r="H218" s="40" t="s">
        <v>103</v>
      </c>
      <c r="I218" s="39">
        <f t="shared" si="1"/>
        <v>0</v>
      </c>
      <c r="J218" s="38"/>
      <c r="K218" s="41"/>
      <c r="L218" s="38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</row>
    <row r="219">
      <c r="A219" s="38" t="s">
        <v>339</v>
      </c>
      <c r="B219" s="38" t="s">
        <v>23</v>
      </c>
      <c r="C219" s="38" t="s">
        <v>94</v>
      </c>
      <c r="D219" s="39" t="s">
        <v>94</v>
      </c>
      <c r="E219" s="40"/>
      <c r="F219" s="40" t="str">
        <f>IF(COUNT(D219)=1,E219-(Master!$C$2-1),"")</f>
        <v/>
      </c>
      <c r="G219" s="40">
        <f>if(A219="open","",iferror(VLOOKUP(A219,KTC,4,false),iferror(vlookup(VLOOKUP(A219,Names,2,false),KTC,4,false),500)))</f>
        <v>500</v>
      </c>
      <c r="H219" s="40" t="s">
        <v>340</v>
      </c>
      <c r="I219" s="39">
        <f t="shared" si="1"/>
        <v>0</v>
      </c>
      <c r="J219" s="38"/>
      <c r="K219" s="41"/>
      <c r="L219" s="38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</row>
    <row r="220">
      <c r="A220" s="38" t="s">
        <v>341</v>
      </c>
      <c r="B220" s="38" t="s">
        <v>23</v>
      </c>
      <c r="C220" s="38" t="s">
        <v>94</v>
      </c>
      <c r="D220" s="39" t="s">
        <v>94</v>
      </c>
      <c r="E220" s="40"/>
      <c r="F220" s="40" t="str">
        <f>IF(COUNT(D220)=1,E220-(Master!$C$2-1),"")</f>
        <v/>
      </c>
      <c r="G220" s="40">
        <f>if(A220="open","",iferror(VLOOKUP(A220,KTC,4,false),iferror(vlookup(VLOOKUP(A220,Names,2,false),KTC,4,false),500)))</f>
        <v>500</v>
      </c>
      <c r="H220" s="40" t="s">
        <v>115</v>
      </c>
      <c r="I220" s="39">
        <f t="shared" si="1"/>
        <v>0</v>
      </c>
      <c r="J220" s="38"/>
      <c r="K220" s="41"/>
      <c r="L220" s="38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</row>
    <row r="221">
      <c r="A221" s="38" t="s">
        <v>342</v>
      </c>
      <c r="B221" s="38" t="s">
        <v>23</v>
      </c>
      <c r="C221" s="38" t="s">
        <v>94</v>
      </c>
      <c r="D221" s="39" t="s">
        <v>94</v>
      </c>
      <c r="E221" s="40" t="s">
        <v>94</v>
      </c>
      <c r="F221" s="40" t="str">
        <f>IF(COUNT(D221)=1,E221-(Master!$C$2-1),"")</f>
        <v/>
      </c>
      <c r="G221" s="40">
        <f>if(A221="open","",iferror(VLOOKUP(A221,KTC,4,false),iferror(vlookup(VLOOKUP(A221,Names,2,false),KTC,4,false),500)))</f>
        <v>500</v>
      </c>
      <c r="H221" s="40" t="s">
        <v>343</v>
      </c>
      <c r="I221" s="39">
        <f t="shared" si="1"/>
        <v>0</v>
      </c>
      <c r="J221" s="38"/>
      <c r="K221" s="41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</row>
    <row r="222">
      <c r="A222" s="38" t="s">
        <v>344</v>
      </c>
      <c r="B222" s="38" t="s">
        <v>23</v>
      </c>
      <c r="C222" s="38" t="s">
        <v>94</v>
      </c>
      <c r="D222" s="39" t="s">
        <v>94</v>
      </c>
      <c r="E222" s="40"/>
      <c r="F222" s="40" t="str">
        <f>IF(COUNT(D222)=1,E222-(Master!$C$2-1),"")</f>
        <v/>
      </c>
      <c r="G222" s="40">
        <f>if(A222="open","",iferror(VLOOKUP(A222,KTC,4,false),iferror(vlookup(VLOOKUP(A222,Names,2,false),KTC,4,false),500)))</f>
        <v>500</v>
      </c>
      <c r="H222" s="40" t="s">
        <v>319</v>
      </c>
      <c r="I222" s="39">
        <f t="shared" si="1"/>
        <v>0</v>
      </c>
      <c r="J222" s="38"/>
      <c r="K222" s="41"/>
      <c r="L222" s="38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</row>
    <row r="223">
      <c r="A223" s="38" t="s">
        <v>345</v>
      </c>
      <c r="B223" s="38"/>
      <c r="C223" s="38" t="s">
        <v>94</v>
      </c>
      <c r="D223" s="39" t="s">
        <v>94</v>
      </c>
      <c r="E223" s="40"/>
      <c r="F223" s="40" t="str">
        <f>IF(COUNT(D223)=1,E223-(Master!$C$2-1),"")</f>
        <v/>
      </c>
      <c r="G223" s="40" t="str">
        <f>if(A223="open","",iferror(VLOOKUP(A223,KTC,4,false),iferror(vlookup(VLOOKUP(A223,Names,2,false),KTC,4,false),500)))</f>
        <v/>
      </c>
      <c r="H223" s="40"/>
      <c r="I223" s="39">
        <f t="shared" si="1"/>
        <v>0</v>
      </c>
      <c r="J223" s="38"/>
      <c r="K223" s="41"/>
      <c r="L223" s="38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</row>
    <row r="224">
      <c r="A224" s="38" t="s">
        <v>346</v>
      </c>
      <c r="B224" s="38" t="s">
        <v>26</v>
      </c>
      <c r="C224" s="38" t="s">
        <v>30</v>
      </c>
      <c r="D224" s="39">
        <v>81.0</v>
      </c>
      <c r="E224" s="40">
        <v>2025.0</v>
      </c>
      <c r="F224" s="40">
        <f>IF(COUNT(D224)=1,E224-(Master!$C$2-1),"")</f>
        <v>3</v>
      </c>
      <c r="G224" s="40">
        <f>if(A224="open","",iferror(VLOOKUP(A224,KTC,4,false),iferror(vlookup(VLOOKUP(A224,Names,2,false),KTC,4,false),500)))</f>
        <v>500</v>
      </c>
      <c r="H224" s="40"/>
      <c r="I224" s="39">
        <f t="shared" si="1"/>
        <v>61</v>
      </c>
      <c r="J224" s="38"/>
      <c r="K224" s="41"/>
      <c r="L224" s="38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</row>
    <row r="225">
      <c r="A225" s="38" t="s">
        <v>347</v>
      </c>
      <c r="B225" s="38" t="s">
        <v>23</v>
      </c>
      <c r="C225" s="38" t="s">
        <v>24</v>
      </c>
      <c r="D225" s="39">
        <v>76.0</v>
      </c>
      <c r="E225" s="40">
        <v>2027.0</v>
      </c>
      <c r="F225" s="40">
        <f>IF(COUNT(D225)=1,E225-(Master!$C$2-1),"")</f>
        <v>5</v>
      </c>
      <c r="G225" s="40">
        <f>if(A225="open","",iferror(VLOOKUP(A225,KTC,4,false),iferror(vlookup(VLOOKUP(A225,Names,2,false),KTC,4,false),500)))</f>
        <v>500</v>
      </c>
      <c r="H225" s="40"/>
      <c r="I225" s="39">
        <f t="shared" si="1"/>
        <v>95</v>
      </c>
      <c r="J225" s="38"/>
      <c r="K225" s="41"/>
      <c r="L225" s="38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</row>
    <row r="226">
      <c r="A226" s="38" t="s">
        <v>348</v>
      </c>
      <c r="B226" s="38" t="s">
        <v>26</v>
      </c>
      <c r="C226" s="38" t="s">
        <v>32</v>
      </c>
      <c r="D226" s="39">
        <v>73.0</v>
      </c>
      <c r="E226" s="40">
        <v>2023.0</v>
      </c>
      <c r="F226" s="40">
        <f>IF(COUNT(D226)=1,E226-(Master!$C$2-1),"")</f>
        <v>1</v>
      </c>
      <c r="G226" s="40">
        <f>if(A226="open","",iferror(VLOOKUP(A226,KTC,4,false),iferror(vlookup(VLOOKUP(A226,Names,2,false),KTC,4,false),500)))</f>
        <v>500</v>
      </c>
      <c r="H226" s="40"/>
      <c r="I226" s="39">
        <f t="shared" si="1"/>
        <v>19</v>
      </c>
      <c r="J226" s="38"/>
      <c r="K226" s="41"/>
      <c r="L226" s="38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</row>
    <row r="227">
      <c r="A227" s="38" t="s">
        <v>349</v>
      </c>
      <c r="B227" s="38" t="s">
        <v>23</v>
      </c>
      <c r="C227" s="38" t="s">
        <v>22</v>
      </c>
      <c r="D227" s="39">
        <v>69.0</v>
      </c>
      <c r="E227" s="40">
        <v>2024.0</v>
      </c>
      <c r="F227" s="40">
        <f>IF(COUNT(D227)=1,E227-(Master!$C$2-1),"")</f>
        <v>2</v>
      </c>
      <c r="G227" s="40">
        <f>if(A227="open","",iferror(VLOOKUP(A227,KTC,4,false),iferror(vlookup(VLOOKUP(A227,Names,2,false),KTC,4,false),500)))</f>
        <v>500</v>
      </c>
      <c r="H227" s="40"/>
      <c r="I227" s="39">
        <f t="shared" si="1"/>
        <v>35</v>
      </c>
      <c r="J227" s="38"/>
      <c r="K227" s="41"/>
      <c r="L227" s="38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</row>
    <row r="228">
      <c r="A228" s="38" t="s">
        <v>350</v>
      </c>
      <c r="B228" s="38" t="s">
        <v>23</v>
      </c>
      <c r="C228" s="38" t="s">
        <v>20</v>
      </c>
      <c r="D228" s="39">
        <v>68.0</v>
      </c>
      <c r="E228" s="40">
        <v>2028.0</v>
      </c>
      <c r="F228" s="40">
        <f>IF(COUNT(D228)=1,E228-(Master!$C$2-1),"")</f>
        <v>6</v>
      </c>
      <c r="G228" s="40">
        <f>if(A228="open","",iferror(VLOOKUP(A228,KTC,4,false),iferror(vlookup(VLOOKUP(A228,Names,2,false),KTC,4,false),500)))</f>
        <v>500</v>
      </c>
      <c r="H228" s="43"/>
      <c r="I228" s="39">
        <f t="shared" si="1"/>
        <v>102</v>
      </c>
      <c r="J228" s="38"/>
      <c r="K228" s="41"/>
      <c r="L228" s="38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</row>
    <row r="229">
      <c r="A229" s="38" t="s">
        <v>351</v>
      </c>
      <c r="B229" s="38" t="s">
        <v>26</v>
      </c>
      <c r="C229" s="38" t="s">
        <v>34</v>
      </c>
      <c r="D229" s="39">
        <v>67.0</v>
      </c>
      <c r="E229" s="40">
        <v>2024.0</v>
      </c>
      <c r="F229" s="40">
        <f>IF(COUNT(D229)=1,E229-(Master!$C$2-1),"")</f>
        <v>2</v>
      </c>
      <c r="G229" s="40">
        <f>if(A229="open","",iferror(VLOOKUP(A229,KTC,4,false),iferror(vlookup(VLOOKUP(A229,Names,2,false),KTC,4,false),500)))</f>
        <v>500</v>
      </c>
      <c r="H229" s="40"/>
      <c r="I229" s="39">
        <f t="shared" si="1"/>
        <v>34</v>
      </c>
      <c r="J229" s="38"/>
      <c r="K229" s="41"/>
      <c r="L229" s="38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</row>
    <row r="230">
      <c r="A230" s="38" t="s">
        <v>352</v>
      </c>
      <c r="B230" s="38" t="s">
        <v>26</v>
      </c>
      <c r="C230" s="38" t="s">
        <v>37</v>
      </c>
      <c r="D230" s="39">
        <v>59.0</v>
      </c>
      <c r="E230" s="40">
        <v>2027.0</v>
      </c>
      <c r="F230" s="40">
        <f>IF(COUNT(D230)=1,E230-(Master!$C$2-1),"")</f>
        <v>5</v>
      </c>
      <c r="G230" s="40">
        <f>if(A230="open","",iferror(VLOOKUP(A230,KTC,4,false),iferror(vlookup(VLOOKUP(A230,Names,2,false),KTC,4,false),500)))</f>
        <v>500</v>
      </c>
      <c r="H230" s="40"/>
      <c r="I230" s="39">
        <f t="shared" si="1"/>
        <v>74</v>
      </c>
      <c r="J230" s="38"/>
      <c r="K230" s="41"/>
      <c r="L230" s="38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</row>
    <row r="231">
      <c r="A231" s="38" t="s">
        <v>353</v>
      </c>
      <c r="B231" s="38" t="s">
        <v>23</v>
      </c>
      <c r="C231" s="38" t="s">
        <v>34</v>
      </c>
      <c r="D231" s="39">
        <v>58.0</v>
      </c>
      <c r="E231" s="40">
        <v>2025.0</v>
      </c>
      <c r="F231" s="40">
        <f>IF(COUNT(D231)=1,E231-(Master!$C$2-1),"")</f>
        <v>3</v>
      </c>
      <c r="G231" s="40">
        <f>if(A231="open","",iferror(VLOOKUP(A231,KTC,4,false),iferror(vlookup(VLOOKUP(A231,Names,2,false),KTC,4,false),500)))</f>
        <v>500</v>
      </c>
      <c r="H231" s="40"/>
      <c r="I231" s="39">
        <f t="shared" si="1"/>
        <v>44</v>
      </c>
      <c r="J231" s="38"/>
      <c r="K231" s="41"/>
      <c r="L231" s="38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</row>
    <row r="232">
      <c r="A232" s="38" t="s">
        <v>354</v>
      </c>
      <c r="B232" s="38" t="s">
        <v>26</v>
      </c>
      <c r="C232" s="38" t="s">
        <v>40</v>
      </c>
      <c r="D232" s="39">
        <v>58.0</v>
      </c>
      <c r="E232" s="40">
        <v>2023.0</v>
      </c>
      <c r="F232" s="40">
        <f>IF(COUNT(D232)=1,E232-(Master!$C$2-1),"")</f>
        <v>1</v>
      </c>
      <c r="G232" s="40">
        <f>if(A232="open","",iferror(VLOOKUP(A232,KTC,4,false),iferror(vlookup(VLOOKUP(A232,Names,2,false),KTC,4,false),500)))</f>
        <v>500</v>
      </c>
      <c r="H232" s="40"/>
      <c r="I232" s="39">
        <f t="shared" si="1"/>
        <v>15</v>
      </c>
      <c r="J232" s="38"/>
      <c r="K232" s="41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</row>
    <row r="233">
      <c r="A233" s="38" t="s">
        <v>355</v>
      </c>
      <c r="B233" s="38" t="s">
        <v>26</v>
      </c>
      <c r="C233" s="38" t="s">
        <v>42</v>
      </c>
      <c r="D233" s="39">
        <v>57.0</v>
      </c>
      <c r="E233" s="40">
        <v>2025.0</v>
      </c>
      <c r="F233" s="40">
        <f>IF(COUNT(D233)=1,E233-(Master!$C$2-1),"")</f>
        <v>3</v>
      </c>
      <c r="G233" s="40">
        <f>if(A233="open","",iferror(VLOOKUP(A233,KTC,4,false),iferror(vlookup(VLOOKUP(A233,Names,2,false),KTC,4,false),500)))</f>
        <v>500</v>
      </c>
      <c r="H233" s="40"/>
      <c r="I233" s="39">
        <f t="shared" si="1"/>
        <v>43</v>
      </c>
      <c r="J233" s="38"/>
      <c r="K233" s="41"/>
      <c r="L233" s="38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</row>
    <row r="234">
      <c r="A234" s="38" t="s">
        <v>356</v>
      </c>
      <c r="B234" s="38" t="s">
        <v>23</v>
      </c>
      <c r="C234" s="38" t="s">
        <v>27</v>
      </c>
      <c r="D234" s="39">
        <v>55.0</v>
      </c>
      <c r="E234" s="40">
        <v>2026.0</v>
      </c>
      <c r="F234" s="40">
        <f>IF(COUNT(D234)=1,E234-(Master!$C$2-1),"")</f>
        <v>4</v>
      </c>
      <c r="G234" s="40">
        <f>if(A234="open","",iferror(VLOOKUP(A234,KTC,4,false),iferror(vlookup(VLOOKUP(A234,Names,2,false),KTC,4,false),500)))</f>
        <v>500</v>
      </c>
      <c r="H234" s="40"/>
      <c r="I234" s="39">
        <f t="shared" si="1"/>
        <v>55</v>
      </c>
      <c r="J234" s="38"/>
      <c r="K234" s="41"/>
      <c r="L234" s="38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</row>
    <row r="235">
      <c r="A235" s="38" t="s">
        <v>357</v>
      </c>
      <c r="B235" s="38" t="s">
        <v>26</v>
      </c>
      <c r="C235" s="38" t="s">
        <v>40</v>
      </c>
      <c r="D235" s="39">
        <v>54.0</v>
      </c>
      <c r="E235" s="40">
        <v>2024.0</v>
      </c>
      <c r="F235" s="40">
        <f>IF(COUNT(D235)=1,E235-(Master!$C$2-1),"")</f>
        <v>2</v>
      </c>
      <c r="G235" s="40">
        <f>if(A235="open","",iferror(VLOOKUP(A235,KTC,4,false),iferror(vlookup(VLOOKUP(A235,Names,2,false),KTC,4,false),500)))</f>
        <v>500</v>
      </c>
      <c r="H235" s="40"/>
      <c r="I235" s="39">
        <f t="shared" si="1"/>
        <v>27</v>
      </c>
      <c r="J235" s="38"/>
      <c r="K235" s="41"/>
      <c r="L235" s="38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</row>
    <row r="236">
      <c r="A236" s="38" t="s">
        <v>358</v>
      </c>
      <c r="B236" s="38" t="s">
        <v>23</v>
      </c>
      <c r="C236" s="38" t="s">
        <v>30</v>
      </c>
      <c r="D236" s="39">
        <v>53.0</v>
      </c>
      <c r="E236" s="40">
        <v>2028.0</v>
      </c>
      <c r="F236" s="40">
        <f>IF(COUNT(D236)=1,E236-(Master!$C$2-1),"")</f>
        <v>6</v>
      </c>
      <c r="G236" s="40">
        <f>if(A236="open","",iferror(VLOOKUP(A236,KTC,4,false),iferror(vlookup(VLOOKUP(A236,Names,2,false),KTC,4,false),500)))</f>
        <v>500</v>
      </c>
      <c r="H236" s="40"/>
      <c r="I236" s="39">
        <f t="shared" si="1"/>
        <v>80</v>
      </c>
      <c r="J236" s="38"/>
      <c r="K236" s="41"/>
      <c r="L236" s="38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</row>
    <row r="237">
      <c r="A237" s="38" t="s">
        <v>359</v>
      </c>
      <c r="B237" s="38" t="s">
        <v>26</v>
      </c>
      <c r="C237" s="38" t="s">
        <v>34</v>
      </c>
      <c r="D237" s="39">
        <v>53.0</v>
      </c>
      <c r="E237" s="40">
        <v>2025.0</v>
      </c>
      <c r="F237" s="40">
        <f>IF(COUNT(D237)=1,E237-(Master!$C$2-1),"")</f>
        <v>3</v>
      </c>
      <c r="G237" s="40">
        <f>if(A237="open","",iferror(VLOOKUP(A237,KTC,4,false),iferror(vlookup(VLOOKUP(A237,Names,2,false),KTC,4,false),500)))</f>
        <v>500</v>
      </c>
      <c r="H237" s="40"/>
      <c r="I237" s="39">
        <f t="shared" si="1"/>
        <v>40</v>
      </c>
      <c r="J237" s="38"/>
      <c r="K237" s="41"/>
      <c r="L237" s="38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</row>
    <row r="238">
      <c r="A238" s="38" t="s">
        <v>360</v>
      </c>
      <c r="B238" s="38" t="s">
        <v>23</v>
      </c>
      <c r="C238" s="38" t="s">
        <v>40</v>
      </c>
      <c r="D238" s="39">
        <v>52.0</v>
      </c>
      <c r="E238" s="40">
        <v>2024.0</v>
      </c>
      <c r="F238" s="40">
        <f>IF(COUNT(D238)=1,E238-(Master!$C$2-1),"")</f>
        <v>2</v>
      </c>
      <c r="G238" s="40">
        <f>if(A238="open","",iferror(VLOOKUP(A238,KTC,4,false),iferror(vlookup(VLOOKUP(A238,Names,2,false),KTC,4,false),500)))</f>
        <v>500</v>
      </c>
      <c r="H238" s="40"/>
      <c r="I238" s="39">
        <f t="shared" si="1"/>
        <v>26</v>
      </c>
      <c r="J238" s="38"/>
      <c r="K238" s="41"/>
      <c r="L238" s="38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</row>
    <row r="239">
      <c r="A239" s="38" t="s">
        <v>361</v>
      </c>
      <c r="B239" s="38" t="s">
        <v>29</v>
      </c>
      <c r="C239" s="38" t="s">
        <v>30</v>
      </c>
      <c r="D239" s="39">
        <v>51.0</v>
      </c>
      <c r="E239" s="40">
        <v>2028.0</v>
      </c>
      <c r="F239" s="40">
        <f>IF(COUNT(D239)=1,E239-(Master!$C$2-1),"")</f>
        <v>6</v>
      </c>
      <c r="G239" s="40">
        <f>if(A239="open","",iferror(VLOOKUP(A239,KTC,4,false),iferror(vlookup(VLOOKUP(A239,Names,2,false),KTC,4,false),500)))</f>
        <v>500</v>
      </c>
      <c r="H239" s="40"/>
      <c r="I239" s="39">
        <f t="shared" si="1"/>
        <v>77</v>
      </c>
      <c r="J239" s="38"/>
      <c r="K239" s="41"/>
      <c r="L239" s="38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</row>
    <row r="240">
      <c r="A240" s="44" t="s">
        <v>21</v>
      </c>
      <c r="B240" s="38" t="s">
        <v>23</v>
      </c>
      <c r="C240" s="38" t="s">
        <v>22</v>
      </c>
      <c r="D240" s="39">
        <v>51.0</v>
      </c>
      <c r="E240" s="40">
        <v>2023.0</v>
      </c>
      <c r="F240" s="40">
        <f>IF(COUNT(D240)=1,E240-(Master!$C$2-1),"")</f>
        <v>1</v>
      </c>
      <c r="G240" s="40">
        <f>if(A240="open","",iferror(VLOOKUP(A240,KTC,4,false),iferror(vlookup(VLOOKUP(A240,Names,2,false),KTC,4,false),500)))</f>
        <v>500</v>
      </c>
      <c r="H240" s="40" t="s">
        <v>362</v>
      </c>
      <c r="I240" s="39">
        <f t="shared" si="1"/>
        <v>13</v>
      </c>
      <c r="J240" s="38"/>
      <c r="K240" s="41"/>
      <c r="L240" s="38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</row>
    <row r="241">
      <c r="A241" s="38" t="s">
        <v>363</v>
      </c>
      <c r="B241" s="38" t="s">
        <v>23</v>
      </c>
      <c r="C241" s="38" t="s">
        <v>24</v>
      </c>
      <c r="D241" s="39">
        <v>50.0</v>
      </c>
      <c r="E241" s="40">
        <v>2027.0</v>
      </c>
      <c r="F241" s="40">
        <f>IF(COUNT(D241)=1,E241-(Master!$C$2-1),"")</f>
        <v>5</v>
      </c>
      <c r="G241" s="40">
        <f>if(A241="open","",iferror(VLOOKUP(A241,KTC,4,false),iferror(vlookup(VLOOKUP(A241,Names,2,false),KTC,4,false),500)))</f>
        <v>500</v>
      </c>
      <c r="H241" s="40"/>
      <c r="I241" s="39">
        <f t="shared" si="1"/>
        <v>63</v>
      </c>
      <c r="J241" s="38"/>
      <c r="K241" s="41"/>
      <c r="L241" s="38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</row>
    <row r="242">
      <c r="A242" s="38" t="s">
        <v>364</v>
      </c>
      <c r="B242" s="38" t="s">
        <v>29</v>
      </c>
      <c r="C242" s="38" t="s">
        <v>22</v>
      </c>
      <c r="D242" s="39">
        <v>50.0</v>
      </c>
      <c r="E242" s="40">
        <v>2024.0</v>
      </c>
      <c r="F242" s="40">
        <f>IF(COUNT(D242)=1,E242-(Master!$C$2-1),"")</f>
        <v>2</v>
      </c>
      <c r="G242" s="40">
        <f>if(A242="open","",iferror(VLOOKUP(A242,KTC,4,false),iferror(vlookup(VLOOKUP(A242,Names,2,false),KTC,4,false),500)))</f>
        <v>500</v>
      </c>
      <c r="H242" s="40"/>
      <c r="I242" s="39">
        <f t="shared" si="1"/>
        <v>25</v>
      </c>
      <c r="J242" s="38"/>
      <c r="K242" s="41"/>
      <c r="L242" s="38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</row>
    <row r="243">
      <c r="A243" s="38" t="s">
        <v>365</v>
      </c>
      <c r="B243" s="38" t="s">
        <v>23</v>
      </c>
      <c r="C243" s="38" t="s">
        <v>27</v>
      </c>
      <c r="D243" s="39">
        <v>49.0</v>
      </c>
      <c r="E243" s="40">
        <v>2025.0</v>
      </c>
      <c r="F243" s="40">
        <f>IF(COUNT(D243)=1,E243-(Master!$C$2-1),"")</f>
        <v>3</v>
      </c>
      <c r="G243" s="40">
        <f>if(A243="open","",iferror(VLOOKUP(A243,KTC,4,false),iferror(vlookup(VLOOKUP(A243,Names,2,false),KTC,4,false),500)))</f>
        <v>500</v>
      </c>
      <c r="H243" s="40"/>
      <c r="I243" s="39">
        <f t="shared" si="1"/>
        <v>37</v>
      </c>
      <c r="J243" s="38"/>
      <c r="K243" s="41"/>
      <c r="L243" s="38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</row>
    <row r="244">
      <c r="A244" s="38" t="s">
        <v>366</v>
      </c>
      <c r="B244" s="38" t="s">
        <v>26</v>
      </c>
      <c r="C244" s="38" t="s">
        <v>20</v>
      </c>
      <c r="D244" s="39">
        <v>49.0</v>
      </c>
      <c r="E244" s="40">
        <v>2024.0</v>
      </c>
      <c r="F244" s="40">
        <f>IF(COUNT(D244)=1,E244-(Master!$C$2-1),"")</f>
        <v>2</v>
      </c>
      <c r="G244" s="40">
        <f>if(A244="open","",iferror(VLOOKUP(A244,KTC,4,false),iferror(vlookup(VLOOKUP(A244,Names,2,false),KTC,4,false),500)))</f>
        <v>500</v>
      </c>
      <c r="H244" s="40"/>
      <c r="I244" s="39">
        <f t="shared" si="1"/>
        <v>25</v>
      </c>
      <c r="J244" s="38"/>
      <c r="K244" s="41"/>
      <c r="L244" s="38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</row>
    <row r="245">
      <c r="A245" s="38" t="s">
        <v>367</v>
      </c>
      <c r="B245" s="38" t="s">
        <v>23</v>
      </c>
      <c r="C245" s="38" t="s">
        <v>32</v>
      </c>
      <c r="D245" s="39">
        <v>48.0</v>
      </c>
      <c r="E245" s="40">
        <v>2024.0</v>
      </c>
      <c r="F245" s="40">
        <f>IF(COUNT(D245)=1,E245-(Master!$C$2-1),"")</f>
        <v>2</v>
      </c>
      <c r="G245" s="40">
        <f>if(A245="open","",iferror(VLOOKUP(A245,KTC,4,false),iferror(vlookup(VLOOKUP(A245,Names,2,false),KTC,4,false),500)))</f>
        <v>500</v>
      </c>
      <c r="H245" s="40"/>
      <c r="I245" s="39">
        <f t="shared" si="1"/>
        <v>24</v>
      </c>
      <c r="J245" s="38"/>
      <c r="K245" s="41"/>
      <c r="L245" s="38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</row>
    <row r="246">
      <c r="A246" s="38" t="s">
        <v>368</v>
      </c>
      <c r="B246" s="38" t="s">
        <v>26</v>
      </c>
      <c r="C246" s="38" t="s">
        <v>34</v>
      </c>
      <c r="D246" s="39">
        <v>46.0</v>
      </c>
      <c r="E246" s="40">
        <v>2025.0</v>
      </c>
      <c r="F246" s="40">
        <f>IF(COUNT(D246)=1,E246-(Master!$C$2-1),"")</f>
        <v>3</v>
      </c>
      <c r="G246" s="40">
        <f>if(A246="open","",iferror(VLOOKUP(A246,KTC,4,false),iferror(vlookup(VLOOKUP(A246,Names,2,false),KTC,4,false),500)))</f>
        <v>500</v>
      </c>
      <c r="H246" s="40"/>
      <c r="I246" s="39">
        <f t="shared" si="1"/>
        <v>35</v>
      </c>
      <c r="J246" s="38"/>
      <c r="K246" s="41"/>
      <c r="L246" s="38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</row>
    <row r="247">
      <c r="A247" s="38" t="s">
        <v>369</v>
      </c>
      <c r="B247" s="38" t="s">
        <v>26</v>
      </c>
      <c r="C247" s="38" t="s">
        <v>27</v>
      </c>
      <c r="D247" s="39">
        <v>45.0</v>
      </c>
      <c r="E247" s="40">
        <v>2026.0</v>
      </c>
      <c r="F247" s="40">
        <f>IF(COUNT(D247)=1,E247-(Master!$C$2-1),"")</f>
        <v>4</v>
      </c>
      <c r="G247" s="40">
        <f>if(A247="open","",iferror(VLOOKUP(A247,KTC,4,false),iferror(vlookup(VLOOKUP(A247,Names,2,false),KTC,4,false),500)))</f>
        <v>500</v>
      </c>
      <c r="H247" s="40"/>
      <c r="I247" s="39">
        <f t="shared" si="1"/>
        <v>45</v>
      </c>
      <c r="J247" s="38"/>
      <c r="K247" s="41"/>
      <c r="L247" s="38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</row>
    <row r="248">
      <c r="A248" s="38" t="s">
        <v>370</v>
      </c>
      <c r="B248" s="38" t="s">
        <v>23</v>
      </c>
      <c r="C248" s="38" t="s">
        <v>18</v>
      </c>
      <c r="D248" s="39">
        <v>44.0</v>
      </c>
      <c r="E248" s="40">
        <v>2027.0</v>
      </c>
      <c r="F248" s="40">
        <f>IF(COUNT(D248)=1,E248-(Master!$C$2-1),"")</f>
        <v>5</v>
      </c>
      <c r="G248" s="40">
        <f>if(A248="open","",iferror(VLOOKUP(A248,KTC,4,false),iferror(vlookup(VLOOKUP(A248,Names,2,false),KTC,4,false),500)))</f>
        <v>500</v>
      </c>
      <c r="H248" s="40"/>
      <c r="I248" s="39">
        <f t="shared" si="1"/>
        <v>55</v>
      </c>
      <c r="J248" s="38"/>
      <c r="K248" s="41"/>
      <c r="L248" s="38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</row>
    <row r="249">
      <c r="A249" s="38" t="s">
        <v>371</v>
      </c>
      <c r="B249" s="38" t="s">
        <v>23</v>
      </c>
      <c r="C249" s="38" t="s">
        <v>16</v>
      </c>
      <c r="D249" s="39">
        <v>43.0</v>
      </c>
      <c r="E249" s="40">
        <v>2026.0</v>
      </c>
      <c r="F249" s="40">
        <f>IF(COUNT(D249)=1,E249-(Master!$C$2-1),"")</f>
        <v>4</v>
      </c>
      <c r="G249" s="40">
        <f>if(A249="open","",iferror(VLOOKUP(A249,KTC,4,false),iferror(vlookup(VLOOKUP(A249,Names,2,false),KTC,4,false),500)))</f>
        <v>500</v>
      </c>
      <c r="H249" s="40"/>
      <c r="I249" s="39">
        <f t="shared" si="1"/>
        <v>43</v>
      </c>
      <c r="J249" s="38"/>
      <c r="K249" s="41"/>
      <c r="L249" s="38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</row>
    <row r="250">
      <c r="A250" s="38" t="s">
        <v>372</v>
      </c>
      <c r="B250" s="38" t="s">
        <v>26</v>
      </c>
      <c r="C250" s="38" t="s">
        <v>18</v>
      </c>
      <c r="D250" s="39">
        <v>42.0</v>
      </c>
      <c r="E250" s="40">
        <v>2027.0</v>
      </c>
      <c r="F250" s="40">
        <f>IF(COUNT(D250)=1,E250-(Master!$C$2-1),"")</f>
        <v>5</v>
      </c>
      <c r="G250" s="40">
        <f>if(A250="open","",iferror(VLOOKUP(A250,KTC,4,false),iferror(vlookup(VLOOKUP(A250,Names,2,false),KTC,4,false),500)))</f>
        <v>500</v>
      </c>
      <c r="H250" s="40"/>
      <c r="I250" s="39">
        <f t="shared" si="1"/>
        <v>53</v>
      </c>
      <c r="J250" s="38"/>
      <c r="K250" s="41"/>
      <c r="L250" s="38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</row>
    <row r="251">
      <c r="A251" s="38" t="s">
        <v>373</v>
      </c>
      <c r="B251" s="38" t="s">
        <v>19</v>
      </c>
      <c r="C251" s="38" t="s">
        <v>37</v>
      </c>
      <c r="D251" s="39">
        <v>41.0</v>
      </c>
      <c r="E251" s="40">
        <v>2026.0</v>
      </c>
      <c r="F251" s="40">
        <f>IF(COUNT(D251)=1,E251-(Master!$C$2-1),"")</f>
        <v>4</v>
      </c>
      <c r="G251" s="40">
        <f>if(A251="open","",iferror(VLOOKUP(A251,KTC,4,false),iferror(vlookup(VLOOKUP(A251,Names,2,false),KTC,4,false),500)))</f>
        <v>500</v>
      </c>
      <c r="H251" s="40"/>
      <c r="I251" s="39">
        <f t="shared" si="1"/>
        <v>41</v>
      </c>
      <c r="J251" s="38"/>
      <c r="K251" s="41"/>
      <c r="L251" s="38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</row>
    <row r="252">
      <c r="A252" s="38" t="s">
        <v>374</v>
      </c>
      <c r="B252" s="38" t="s">
        <v>23</v>
      </c>
      <c r="C252" s="38" t="s">
        <v>42</v>
      </c>
      <c r="D252" s="39">
        <v>40.0</v>
      </c>
      <c r="E252" s="40">
        <v>2026.0</v>
      </c>
      <c r="F252" s="40">
        <f>IF(COUNT(D252)=1,E252-(Master!$C$2-1),"")</f>
        <v>4</v>
      </c>
      <c r="G252" s="40">
        <f>if(A252="open","",iferror(VLOOKUP(A252,KTC,4,false),iferror(vlookup(VLOOKUP(A252,Names,2,false),KTC,4,false),500)))</f>
        <v>500</v>
      </c>
      <c r="H252" s="40"/>
      <c r="I252" s="39">
        <f t="shared" si="1"/>
        <v>40</v>
      </c>
      <c r="J252" s="38"/>
      <c r="K252" s="41"/>
      <c r="L252" s="38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</row>
    <row r="253">
      <c r="A253" s="38" t="s">
        <v>375</v>
      </c>
      <c r="B253" s="38" t="s">
        <v>19</v>
      </c>
      <c r="C253" s="38" t="s">
        <v>32</v>
      </c>
      <c r="D253" s="39">
        <v>40.0</v>
      </c>
      <c r="E253" s="40">
        <v>2025.0</v>
      </c>
      <c r="F253" s="40">
        <f>IF(COUNT(D253)=1,E253-(Master!$C$2-1),"")</f>
        <v>3</v>
      </c>
      <c r="G253" s="40">
        <f>if(A253="open","",iferror(VLOOKUP(A253,KTC,4,false),iferror(vlookup(VLOOKUP(A253,Names,2,false),KTC,4,false),500)))</f>
        <v>500</v>
      </c>
      <c r="H253" s="40"/>
      <c r="I253" s="39">
        <f t="shared" si="1"/>
        <v>30</v>
      </c>
      <c r="J253" s="38"/>
      <c r="K253" s="41"/>
      <c r="L253" s="38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</row>
    <row r="254">
      <c r="A254" s="38" t="s">
        <v>376</v>
      </c>
      <c r="B254" s="38" t="s">
        <v>29</v>
      </c>
      <c r="C254" s="38" t="s">
        <v>27</v>
      </c>
      <c r="D254" s="39">
        <v>40.0</v>
      </c>
      <c r="E254" s="40">
        <v>2023.0</v>
      </c>
      <c r="F254" s="40">
        <f>IF(COUNT(D254)=1,E254-(Master!$C$2-1),"")</f>
        <v>1</v>
      </c>
      <c r="G254" s="40">
        <f>if(A254="open","",iferror(VLOOKUP(A254,KTC,4,false),iferror(vlookup(VLOOKUP(A254,Names,2,false),KTC,4,false),500)))</f>
        <v>500</v>
      </c>
      <c r="H254" s="40"/>
      <c r="I254" s="39">
        <f t="shared" si="1"/>
        <v>10</v>
      </c>
      <c r="J254" s="38"/>
      <c r="K254" s="41"/>
      <c r="L254" s="38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</row>
    <row r="255">
      <c r="A255" s="38" t="s">
        <v>377</v>
      </c>
      <c r="B255" s="38" t="s">
        <v>23</v>
      </c>
      <c r="C255" s="38" t="s">
        <v>40</v>
      </c>
      <c r="D255" s="39">
        <v>38.0</v>
      </c>
      <c r="E255" s="40">
        <v>2024.0</v>
      </c>
      <c r="F255" s="40">
        <f>IF(COUNT(D255)=1,E255-(Master!$C$2-1),"")</f>
        <v>2</v>
      </c>
      <c r="G255" s="40">
        <f>if(A255="open","",iferror(VLOOKUP(A255,KTC,4,false),iferror(vlookup(VLOOKUP(A255,Names,2,false),KTC,4,false),500)))</f>
        <v>500</v>
      </c>
      <c r="H255" s="40"/>
      <c r="I255" s="39">
        <f t="shared" si="1"/>
        <v>19</v>
      </c>
      <c r="J255" s="38"/>
      <c r="K255" s="41"/>
      <c r="L255" s="38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</row>
    <row r="256">
      <c r="A256" s="38" t="s">
        <v>378</v>
      </c>
      <c r="B256" s="38" t="s">
        <v>29</v>
      </c>
      <c r="C256" s="38" t="s">
        <v>37</v>
      </c>
      <c r="D256" s="39">
        <v>38.0</v>
      </c>
      <c r="E256" s="40">
        <v>2023.0</v>
      </c>
      <c r="F256" s="40">
        <f>IF(COUNT(D256)=1,E256-(Master!$C$2-1),"")</f>
        <v>1</v>
      </c>
      <c r="G256" s="40">
        <f>if(A256="open","",iferror(VLOOKUP(A256,KTC,4,false),iferror(vlookup(VLOOKUP(A256,Names,2,false),KTC,4,false),500)))</f>
        <v>500</v>
      </c>
      <c r="H256" s="40"/>
      <c r="I256" s="39">
        <f t="shared" si="1"/>
        <v>10</v>
      </c>
      <c r="J256" s="38"/>
      <c r="K256" s="41"/>
      <c r="L256" s="38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</row>
    <row r="257">
      <c r="A257" s="38" t="s">
        <v>379</v>
      </c>
      <c r="B257" s="38" t="s">
        <v>19</v>
      </c>
      <c r="C257" s="38" t="s">
        <v>24</v>
      </c>
      <c r="D257" s="39">
        <v>36.0</v>
      </c>
      <c r="E257" s="40">
        <v>2026.0</v>
      </c>
      <c r="F257" s="40">
        <f>IF(COUNT(D257)=1,E257-(Master!$C$2-1),"")</f>
        <v>4</v>
      </c>
      <c r="G257" s="40">
        <f>if(A257="open","",iferror(VLOOKUP(A257,KTC,4,false),iferror(vlookup(VLOOKUP(A257,Names,2,false),KTC,4,false),500)))</f>
        <v>500</v>
      </c>
      <c r="H257" s="40"/>
      <c r="I257" s="39">
        <f t="shared" si="1"/>
        <v>36</v>
      </c>
      <c r="J257" s="38"/>
      <c r="K257" s="41"/>
      <c r="L257" s="38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</row>
    <row r="258">
      <c r="A258" s="38" t="s">
        <v>380</v>
      </c>
      <c r="B258" s="38" t="s">
        <v>23</v>
      </c>
      <c r="C258" s="38" t="s">
        <v>24</v>
      </c>
      <c r="D258" s="39">
        <v>35.0</v>
      </c>
      <c r="E258" s="40">
        <v>2025.0</v>
      </c>
      <c r="F258" s="40">
        <f>IF(COUNT(D258)=1,E258-(Master!$C$2-1),"")</f>
        <v>3</v>
      </c>
      <c r="G258" s="40">
        <f>if(A258="open","",iferror(VLOOKUP(A258,KTC,4,false),iferror(vlookup(VLOOKUP(A258,Names,2,false),KTC,4,false),500)))</f>
        <v>500</v>
      </c>
      <c r="H258" s="40"/>
      <c r="I258" s="39">
        <f t="shared" si="1"/>
        <v>27</v>
      </c>
      <c r="J258" s="38"/>
      <c r="K258" s="41"/>
      <c r="L258" s="38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</row>
    <row r="259">
      <c r="A259" s="38" t="s">
        <v>381</v>
      </c>
      <c r="B259" s="38" t="s">
        <v>19</v>
      </c>
      <c r="C259" s="38" t="s">
        <v>42</v>
      </c>
      <c r="D259" s="39">
        <v>33.0</v>
      </c>
      <c r="E259" s="40">
        <v>2026.0</v>
      </c>
      <c r="F259" s="40">
        <f>IF(COUNT(D259)=1,E259-(Master!$C$2-1),"")</f>
        <v>4</v>
      </c>
      <c r="G259" s="40">
        <f>if(A259="open","",iferror(VLOOKUP(A259,KTC,4,false),iferror(vlookup(VLOOKUP(A259,Names,2,false),KTC,4,false),500)))</f>
        <v>500</v>
      </c>
      <c r="H259" s="40"/>
      <c r="I259" s="39">
        <f t="shared" si="1"/>
        <v>33</v>
      </c>
      <c r="J259" s="38"/>
      <c r="K259" s="41"/>
      <c r="L259" s="38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</row>
    <row r="260">
      <c r="A260" s="38" t="s">
        <v>382</v>
      </c>
      <c r="B260" s="38" t="s">
        <v>19</v>
      </c>
      <c r="C260" s="38" t="s">
        <v>34</v>
      </c>
      <c r="D260" s="39">
        <v>33.0</v>
      </c>
      <c r="E260" s="40">
        <v>2026.0</v>
      </c>
      <c r="F260" s="40">
        <f>IF(COUNT(D260)=1,E260-(Master!$C$2-1),"")</f>
        <v>4</v>
      </c>
      <c r="G260" s="40">
        <f>if(A260="open","",iferror(VLOOKUP(A260,KTC,4,false),iferror(vlookup(VLOOKUP(A260,Names,2,false),KTC,4,false),500)))</f>
        <v>500</v>
      </c>
      <c r="H260" s="40"/>
      <c r="I260" s="39">
        <f t="shared" si="1"/>
        <v>33</v>
      </c>
      <c r="J260" s="38"/>
      <c r="K260" s="41"/>
      <c r="L260" s="38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</row>
    <row r="261">
      <c r="A261" s="38" t="s">
        <v>383</v>
      </c>
      <c r="B261" s="38" t="s">
        <v>23</v>
      </c>
      <c r="C261" s="38" t="s">
        <v>40</v>
      </c>
      <c r="D261" s="39">
        <v>33.0</v>
      </c>
      <c r="E261" s="40">
        <v>2026.0</v>
      </c>
      <c r="F261" s="40">
        <f>IF(COUNT(D261)=1,E261-(Master!$C$2-1),"")</f>
        <v>4</v>
      </c>
      <c r="G261" s="40">
        <f>if(A261="open","",iferror(VLOOKUP(A261,KTC,4,false),iferror(vlookup(VLOOKUP(A261,Names,2,false),KTC,4,false),500)))</f>
        <v>500</v>
      </c>
      <c r="H261" s="40"/>
      <c r="I261" s="39">
        <f t="shared" si="1"/>
        <v>33</v>
      </c>
      <c r="J261" s="38"/>
      <c r="K261" s="41"/>
      <c r="L261" s="38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</row>
    <row r="262">
      <c r="A262" s="38" t="s">
        <v>384</v>
      </c>
      <c r="B262" s="38" t="s">
        <v>23</v>
      </c>
      <c r="C262" s="38" t="s">
        <v>30</v>
      </c>
      <c r="D262" s="39">
        <v>33.0</v>
      </c>
      <c r="E262" s="40">
        <v>2025.0</v>
      </c>
      <c r="F262" s="40">
        <f>IF(COUNT(D262)=1,E262-(Master!$C$2-1),"")</f>
        <v>3</v>
      </c>
      <c r="G262" s="40">
        <f>if(A262="open","",iferror(VLOOKUP(A262,KTC,4,false),iferror(vlookup(VLOOKUP(A262,Names,2,false),KTC,4,false),500)))</f>
        <v>500</v>
      </c>
      <c r="H262" s="40"/>
      <c r="I262" s="39">
        <f t="shared" si="1"/>
        <v>25</v>
      </c>
      <c r="J262" s="38"/>
      <c r="K262" s="41"/>
      <c r="L262" s="38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</row>
    <row r="263">
      <c r="A263" s="38" t="s">
        <v>385</v>
      </c>
      <c r="B263" s="38" t="s">
        <v>23</v>
      </c>
      <c r="C263" s="38" t="s">
        <v>24</v>
      </c>
      <c r="D263" s="39">
        <v>32.0</v>
      </c>
      <c r="E263" s="40">
        <v>2026.0</v>
      </c>
      <c r="F263" s="40">
        <f>IF(COUNT(D263)=1,E263-(Master!$C$2-1),"")</f>
        <v>4</v>
      </c>
      <c r="G263" s="40">
        <f>if(A263="open","",iferror(VLOOKUP(A263,KTC,4,false),iferror(vlookup(VLOOKUP(A263,Names,2,false),KTC,4,false),500)))</f>
        <v>500</v>
      </c>
      <c r="H263" s="40"/>
      <c r="I263" s="39">
        <f t="shared" si="1"/>
        <v>32</v>
      </c>
      <c r="J263" s="38"/>
      <c r="K263" s="41"/>
      <c r="L263" s="38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</row>
    <row r="264">
      <c r="A264" s="38" t="s">
        <v>386</v>
      </c>
      <c r="B264" s="38" t="s">
        <v>23</v>
      </c>
      <c r="C264" s="38" t="s">
        <v>42</v>
      </c>
      <c r="D264" s="39">
        <v>31.0</v>
      </c>
      <c r="E264" s="40">
        <v>2026.0</v>
      </c>
      <c r="F264" s="40">
        <f>IF(COUNT(D264)=1,E264-(Master!$C$2-1),"")</f>
        <v>4</v>
      </c>
      <c r="G264" s="40">
        <f>if(A264="open","",iferror(VLOOKUP(A264,KTC,4,false),iferror(vlookup(VLOOKUP(A264,Names,2,false),KTC,4,false),500)))</f>
        <v>500</v>
      </c>
      <c r="H264" s="40"/>
      <c r="I264" s="39">
        <f t="shared" si="1"/>
        <v>31</v>
      </c>
      <c r="J264" s="38"/>
      <c r="K264" s="41"/>
      <c r="L264" s="38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</row>
    <row r="265">
      <c r="A265" s="38" t="s">
        <v>387</v>
      </c>
      <c r="B265" s="38" t="s">
        <v>26</v>
      </c>
      <c r="C265" s="38" t="s">
        <v>37</v>
      </c>
      <c r="D265" s="39">
        <v>30.0</v>
      </c>
      <c r="E265" s="40">
        <v>2023.0</v>
      </c>
      <c r="F265" s="40">
        <f>IF(COUNT(D265)=1,E265-(Master!$C$2-1),"")</f>
        <v>1</v>
      </c>
      <c r="G265" s="40">
        <f>if(A265="open","",iferror(VLOOKUP(A265,KTC,4,false),iferror(vlookup(VLOOKUP(A265,Names,2,false),KTC,4,false),500)))</f>
        <v>500</v>
      </c>
      <c r="H265" s="40"/>
      <c r="I265" s="39">
        <f t="shared" si="1"/>
        <v>8</v>
      </c>
      <c r="J265" s="38"/>
      <c r="K265" s="41"/>
      <c r="L265" s="38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</row>
    <row r="266">
      <c r="A266" s="38" t="s">
        <v>388</v>
      </c>
      <c r="B266" s="38" t="s">
        <v>23</v>
      </c>
      <c r="C266" s="38" t="s">
        <v>20</v>
      </c>
      <c r="D266" s="39">
        <v>29.0</v>
      </c>
      <c r="E266" s="40">
        <v>2026.0</v>
      </c>
      <c r="F266" s="40">
        <f>IF(COUNT(D266)=1,E266-(Master!$C$2-1),"")</f>
        <v>4</v>
      </c>
      <c r="G266" s="40">
        <f>if(A266="open","",iferror(VLOOKUP(A266,KTC,4,false),iferror(vlookup(VLOOKUP(A266,Names,2,false),KTC,4,false),500)))</f>
        <v>500</v>
      </c>
      <c r="H266" s="40"/>
      <c r="I266" s="39">
        <f t="shared" si="1"/>
        <v>29</v>
      </c>
      <c r="J266" s="38"/>
      <c r="K266" s="41"/>
      <c r="L266" s="38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</row>
    <row r="267">
      <c r="A267" s="38" t="s">
        <v>389</v>
      </c>
      <c r="B267" s="38" t="s">
        <v>23</v>
      </c>
      <c r="C267" s="38" t="s">
        <v>18</v>
      </c>
      <c r="D267" s="39">
        <v>28.0</v>
      </c>
      <c r="E267" s="40">
        <v>2028.0</v>
      </c>
      <c r="F267" s="40">
        <f>IF(COUNT(D267)=1,E267-(Master!$C$2-1),"")</f>
        <v>6</v>
      </c>
      <c r="G267" s="40">
        <f>if(A267="open","",iferror(VLOOKUP(A267,KTC,4,false),iferror(vlookup(VLOOKUP(A267,Names,2,false),KTC,4,false),500)))</f>
        <v>500</v>
      </c>
      <c r="H267" s="40"/>
      <c r="I267" s="39">
        <f t="shared" si="1"/>
        <v>42</v>
      </c>
      <c r="J267" s="38"/>
      <c r="K267" s="41"/>
      <c r="L267" s="38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</row>
    <row r="268">
      <c r="A268" s="38" t="s">
        <v>390</v>
      </c>
      <c r="B268" s="38" t="s">
        <v>23</v>
      </c>
      <c r="C268" s="38" t="s">
        <v>42</v>
      </c>
      <c r="D268" s="39">
        <v>25.0</v>
      </c>
      <c r="E268" s="40">
        <v>2028.0</v>
      </c>
      <c r="F268" s="40">
        <f>IF(COUNT(D268)=1,E268-(Master!$C$2-1),"")</f>
        <v>6</v>
      </c>
      <c r="G268" s="40">
        <f>if(A268="open","",iferror(VLOOKUP(A268,KTC,4,false),iferror(vlookup(VLOOKUP(A268,Names,2,false),KTC,4,false),500)))</f>
        <v>500</v>
      </c>
      <c r="H268" s="40"/>
      <c r="I268" s="39">
        <f t="shared" si="1"/>
        <v>38</v>
      </c>
      <c r="J268" s="38"/>
      <c r="K268" s="41"/>
      <c r="L268" s="38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</row>
    <row r="269">
      <c r="A269" s="38" t="s">
        <v>391</v>
      </c>
      <c r="B269" s="38" t="s">
        <v>26</v>
      </c>
      <c r="C269" s="38" t="s">
        <v>42</v>
      </c>
      <c r="D269" s="39">
        <v>25.0</v>
      </c>
      <c r="E269" s="40">
        <v>2026.0</v>
      </c>
      <c r="F269" s="40">
        <f>IF(COUNT(D269)=1,E269-(Master!$C$2-1),"")</f>
        <v>4</v>
      </c>
      <c r="G269" s="40">
        <f>if(A269="open","",iferror(VLOOKUP(A269,KTC,4,false),iferror(vlookup(VLOOKUP(A269,Names,2,false),KTC,4,false),500)))</f>
        <v>500</v>
      </c>
      <c r="H269" s="40"/>
      <c r="I269" s="39">
        <f t="shared" si="1"/>
        <v>25</v>
      </c>
      <c r="J269" s="38"/>
      <c r="K269" s="41"/>
      <c r="L269" s="38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</row>
    <row r="270">
      <c r="A270" s="38" t="s">
        <v>392</v>
      </c>
      <c r="B270" s="38" t="s">
        <v>23</v>
      </c>
      <c r="C270" s="38" t="s">
        <v>22</v>
      </c>
      <c r="D270" s="39">
        <v>25.0</v>
      </c>
      <c r="E270" s="40">
        <v>2025.0</v>
      </c>
      <c r="F270" s="40">
        <f>IF(COUNT(D270)=1,E270-(Master!$C$2-1),"")</f>
        <v>3</v>
      </c>
      <c r="G270" s="40">
        <f>if(A270="open","",iferror(VLOOKUP(A270,KTC,4,false),iferror(vlookup(VLOOKUP(A270,Names,2,false),KTC,4,false),500)))</f>
        <v>500</v>
      </c>
      <c r="H270" s="40"/>
      <c r="I270" s="39">
        <f t="shared" si="1"/>
        <v>19</v>
      </c>
      <c r="J270" s="38"/>
      <c r="K270" s="41"/>
      <c r="L270" s="38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</row>
    <row r="271">
      <c r="A271" s="38" t="s">
        <v>393</v>
      </c>
      <c r="B271" s="38" t="s">
        <v>26</v>
      </c>
      <c r="C271" s="38" t="s">
        <v>27</v>
      </c>
      <c r="D271" s="39">
        <v>25.0</v>
      </c>
      <c r="E271" s="40">
        <v>2023.0</v>
      </c>
      <c r="F271" s="40">
        <f>IF(COUNT(D271)=1,E271-(Master!$C$2-1),"")</f>
        <v>1</v>
      </c>
      <c r="G271" s="40">
        <f>if(A271="open","",iferror(VLOOKUP(A271,KTC,4,false),iferror(vlookup(VLOOKUP(A271,Names,2,false),KTC,4,false),500)))</f>
        <v>500</v>
      </c>
      <c r="H271" s="40" t="s">
        <v>394</v>
      </c>
      <c r="I271" s="39">
        <f t="shared" si="1"/>
        <v>7</v>
      </c>
      <c r="J271" s="38"/>
      <c r="K271" s="41"/>
      <c r="L271" s="38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</row>
    <row r="272">
      <c r="A272" s="38" t="s">
        <v>395</v>
      </c>
      <c r="B272" s="38" t="s">
        <v>26</v>
      </c>
      <c r="C272" s="38" t="s">
        <v>37</v>
      </c>
      <c r="D272" s="39">
        <v>24.0</v>
      </c>
      <c r="E272" s="40">
        <v>2023.0</v>
      </c>
      <c r="F272" s="40">
        <f>IF(COUNT(D272)=1,E272-(Master!$C$2-1),"")</f>
        <v>1</v>
      </c>
      <c r="G272" s="40">
        <f>if(A272="open","",iferror(VLOOKUP(A272,KTC,4,false),iferror(vlookup(VLOOKUP(A272,Names,2,false),KTC,4,false),500)))</f>
        <v>500</v>
      </c>
      <c r="H272" s="40" t="s">
        <v>396</v>
      </c>
      <c r="I272" s="39">
        <f t="shared" si="1"/>
        <v>6</v>
      </c>
      <c r="J272" s="38"/>
      <c r="K272" s="41"/>
      <c r="L272" s="38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</row>
    <row r="273">
      <c r="A273" s="38" t="s">
        <v>397</v>
      </c>
      <c r="B273" s="38" t="s">
        <v>23</v>
      </c>
      <c r="C273" s="38" t="s">
        <v>16</v>
      </c>
      <c r="D273" s="39">
        <v>23.0</v>
      </c>
      <c r="E273" s="40">
        <v>2027.0</v>
      </c>
      <c r="F273" s="40">
        <f>IF(COUNT(D273)=1,E273-(Master!$C$2-1),"")</f>
        <v>5</v>
      </c>
      <c r="G273" s="40">
        <f>if(A273="open","",iferror(VLOOKUP(A273,KTC,4,false),iferror(vlookup(VLOOKUP(A273,Names,2,false),KTC,4,false),500)))</f>
        <v>500</v>
      </c>
      <c r="H273" s="40"/>
      <c r="I273" s="39">
        <f t="shared" si="1"/>
        <v>29</v>
      </c>
      <c r="J273" s="38"/>
      <c r="K273" s="41"/>
      <c r="L273" s="38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</row>
    <row r="274">
      <c r="A274" s="38" t="s">
        <v>398</v>
      </c>
      <c r="B274" s="38" t="s">
        <v>23</v>
      </c>
      <c r="C274" s="38" t="s">
        <v>32</v>
      </c>
      <c r="D274" s="39">
        <v>23.0</v>
      </c>
      <c r="E274" s="40">
        <v>2026.0</v>
      </c>
      <c r="F274" s="40">
        <f>IF(COUNT(D274)=1,E274-(Master!$C$2-1),"")</f>
        <v>4</v>
      </c>
      <c r="G274" s="40">
        <f>if(A274="open","",iferror(VLOOKUP(A274,KTC,4,false),iferror(vlookup(VLOOKUP(A274,Names,2,false),KTC,4,false),500)))</f>
        <v>500</v>
      </c>
      <c r="H274" s="40"/>
      <c r="I274" s="39">
        <f t="shared" si="1"/>
        <v>23</v>
      </c>
      <c r="J274" s="38"/>
      <c r="K274" s="41"/>
      <c r="L274" s="38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</row>
    <row r="275">
      <c r="A275" s="38" t="s">
        <v>399</v>
      </c>
      <c r="B275" s="38" t="s">
        <v>26</v>
      </c>
      <c r="C275" s="38" t="s">
        <v>20</v>
      </c>
      <c r="D275" s="39">
        <v>23.0</v>
      </c>
      <c r="E275" s="40">
        <v>2023.0</v>
      </c>
      <c r="F275" s="40">
        <f>IF(COUNT(D275)=1,E275-(Master!$C$2-1),"")</f>
        <v>1</v>
      </c>
      <c r="G275" s="40">
        <f>if(A275="open","",iferror(VLOOKUP(A275,KTC,4,false),iferror(vlookup(VLOOKUP(A275,Names,2,false),KTC,4,false),500)))</f>
        <v>500</v>
      </c>
      <c r="H275" s="40" t="s">
        <v>400</v>
      </c>
      <c r="I275" s="39">
        <f t="shared" si="1"/>
        <v>6</v>
      </c>
      <c r="J275" s="38"/>
      <c r="K275" s="41"/>
      <c r="L275" s="38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</row>
    <row r="276">
      <c r="A276" s="38" t="s">
        <v>401</v>
      </c>
      <c r="B276" s="38" t="s">
        <v>26</v>
      </c>
      <c r="C276" s="38" t="s">
        <v>16</v>
      </c>
      <c r="D276" s="39">
        <v>23.0</v>
      </c>
      <c r="E276" s="40">
        <v>2023.0</v>
      </c>
      <c r="F276" s="40">
        <f>IF(COUNT(D276)=1,E276-(Master!$C$2-1),"")</f>
        <v>1</v>
      </c>
      <c r="G276" s="40">
        <f>if(A276="open","",iferror(VLOOKUP(A276,KTC,4,false),iferror(vlookup(VLOOKUP(A276,Names,2,false),KTC,4,false),500)))</f>
        <v>500</v>
      </c>
      <c r="H276" s="40" t="s">
        <v>394</v>
      </c>
      <c r="I276" s="39">
        <f t="shared" si="1"/>
        <v>6</v>
      </c>
      <c r="J276" s="38"/>
      <c r="K276" s="41"/>
      <c r="L276" s="38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</row>
    <row r="277">
      <c r="A277" s="38" t="s">
        <v>402</v>
      </c>
      <c r="B277" s="38" t="s">
        <v>23</v>
      </c>
      <c r="C277" s="38" t="s">
        <v>42</v>
      </c>
      <c r="D277" s="39">
        <v>22.0</v>
      </c>
      <c r="E277" s="40">
        <v>2026.0</v>
      </c>
      <c r="F277" s="40">
        <f>IF(COUNT(D277)=1,E277-(Master!$C$2-1),"")</f>
        <v>4</v>
      </c>
      <c r="G277" s="40">
        <f>if(A277="open","",iferror(VLOOKUP(A277,KTC,4,false),iferror(vlookup(VLOOKUP(A277,Names,2,false),KTC,4,false),500)))</f>
        <v>500</v>
      </c>
      <c r="H277" s="40"/>
      <c r="I277" s="39">
        <f t="shared" si="1"/>
        <v>22</v>
      </c>
      <c r="J277" s="38"/>
      <c r="K277" s="41"/>
      <c r="L277" s="38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</row>
    <row r="278">
      <c r="A278" s="38" t="s">
        <v>403</v>
      </c>
      <c r="B278" s="38" t="s">
        <v>19</v>
      </c>
      <c r="C278" s="38" t="s">
        <v>20</v>
      </c>
      <c r="D278" s="39">
        <v>21.0</v>
      </c>
      <c r="E278" s="40">
        <v>2028.0</v>
      </c>
      <c r="F278" s="40">
        <f>IF(COUNT(D278)=1,E278-(Master!$C$2-1),"")</f>
        <v>6</v>
      </c>
      <c r="G278" s="40">
        <f>if(A278="open","",iferror(VLOOKUP(A278,KTC,4,false),iferror(vlookup(VLOOKUP(A278,Names,2,false),KTC,4,false),500)))</f>
        <v>500</v>
      </c>
      <c r="H278" s="40"/>
      <c r="I278" s="39">
        <f t="shared" si="1"/>
        <v>32</v>
      </c>
      <c r="J278" s="38"/>
      <c r="K278" s="41"/>
      <c r="L278" s="38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</row>
    <row r="279">
      <c r="A279" s="38" t="s">
        <v>404</v>
      </c>
      <c r="B279" s="38" t="s">
        <v>23</v>
      </c>
      <c r="C279" s="38" t="s">
        <v>18</v>
      </c>
      <c r="D279" s="39">
        <v>21.0</v>
      </c>
      <c r="E279" s="40">
        <v>2023.0</v>
      </c>
      <c r="F279" s="40">
        <f>IF(COUNT(D279)=1,E279-(Master!$C$2-1),"")</f>
        <v>1</v>
      </c>
      <c r="G279" s="40">
        <f>if(A279="open","",iferror(VLOOKUP(A279,KTC,4,false),iferror(vlookup(VLOOKUP(A279,Names,2,false),KTC,4,false),500)))</f>
        <v>500</v>
      </c>
      <c r="H279" s="40" t="s">
        <v>394</v>
      </c>
      <c r="I279" s="39">
        <f t="shared" si="1"/>
        <v>6</v>
      </c>
      <c r="J279" s="38"/>
      <c r="K279" s="41"/>
      <c r="L279" s="38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</row>
    <row r="280">
      <c r="A280" s="38" t="s">
        <v>405</v>
      </c>
      <c r="B280" s="38" t="s">
        <v>23</v>
      </c>
      <c r="C280" s="38" t="s">
        <v>37</v>
      </c>
      <c r="D280" s="39">
        <v>20.0</v>
      </c>
      <c r="E280" s="40">
        <v>2027.0</v>
      </c>
      <c r="F280" s="40">
        <f>IF(COUNT(D280)=1,E280-(Master!$C$2-1),"")</f>
        <v>5</v>
      </c>
      <c r="G280" s="40">
        <f>if(A280="open","",iferror(VLOOKUP(A280,KTC,4,false),iferror(vlookup(VLOOKUP(A280,Names,2,false),KTC,4,false),500)))</f>
        <v>500</v>
      </c>
      <c r="H280" s="40"/>
      <c r="I280" s="39">
        <f t="shared" si="1"/>
        <v>25</v>
      </c>
      <c r="J280" s="38"/>
      <c r="K280" s="41"/>
      <c r="L280" s="38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</row>
    <row r="281">
      <c r="A281" s="38" t="s">
        <v>406</v>
      </c>
      <c r="B281" s="38" t="s">
        <v>19</v>
      </c>
      <c r="C281" s="38" t="s">
        <v>30</v>
      </c>
      <c r="D281" s="39">
        <v>20.0</v>
      </c>
      <c r="E281" s="40">
        <v>2026.0</v>
      </c>
      <c r="F281" s="40">
        <f>IF(COUNT(D281)=1,E281-(Master!$C$2-1),"")</f>
        <v>4</v>
      </c>
      <c r="G281" s="40">
        <f>if(A281="open","",iferror(VLOOKUP(A281,KTC,4,false),iferror(vlookup(VLOOKUP(A281,Names,2,false),KTC,4,false),500)))</f>
        <v>500</v>
      </c>
      <c r="H281" s="40"/>
      <c r="I281" s="39">
        <f t="shared" si="1"/>
        <v>20</v>
      </c>
      <c r="J281" s="38"/>
      <c r="K281" s="41"/>
      <c r="L281" s="38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</row>
    <row r="282">
      <c r="A282" s="38" t="s">
        <v>407</v>
      </c>
      <c r="B282" s="38" t="s">
        <v>26</v>
      </c>
      <c r="C282" s="38" t="s">
        <v>20</v>
      </c>
      <c r="D282" s="39">
        <v>20.0</v>
      </c>
      <c r="E282" s="40">
        <v>2025.0</v>
      </c>
      <c r="F282" s="40">
        <f>IF(COUNT(D282)=1,E282-(Master!$C$2-1),"")</f>
        <v>3</v>
      </c>
      <c r="G282" s="40">
        <f>if(A282="open","",iferror(VLOOKUP(A282,KTC,4,false),iferror(vlookup(VLOOKUP(A282,Names,2,false),KTC,4,false),500)))</f>
        <v>500</v>
      </c>
      <c r="H282" s="40"/>
      <c r="I282" s="39">
        <f t="shared" si="1"/>
        <v>15</v>
      </c>
      <c r="J282" s="38"/>
      <c r="K282" s="41"/>
      <c r="L282" s="38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</row>
    <row r="283">
      <c r="A283" s="38" t="s">
        <v>408</v>
      </c>
      <c r="B283" s="38" t="s">
        <v>23</v>
      </c>
      <c r="C283" s="38" t="s">
        <v>42</v>
      </c>
      <c r="D283" s="39">
        <v>19.0</v>
      </c>
      <c r="E283" s="40">
        <v>2027.0</v>
      </c>
      <c r="F283" s="40">
        <f>IF(COUNT(D283)=1,E283-(Master!$C$2-1),"")</f>
        <v>5</v>
      </c>
      <c r="G283" s="40">
        <f>if(A283="open","",iferror(VLOOKUP(A283,KTC,4,false),iferror(vlookup(VLOOKUP(A283,Names,2,false),KTC,4,false),500)))</f>
        <v>500</v>
      </c>
      <c r="H283" s="40"/>
      <c r="I283" s="39">
        <f t="shared" si="1"/>
        <v>24</v>
      </c>
      <c r="J283" s="38"/>
      <c r="K283" s="41"/>
      <c r="L283" s="38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</row>
    <row r="284">
      <c r="A284" s="38" t="s">
        <v>409</v>
      </c>
      <c r="B284" s="38" t="s">
        <v>23</v>
      </c>
      <c r="C284" s="38" t="s">
        <v>37</v>
      </c>
      <c r="D284" s="39">
        <v>19.0</v>
      </c>
      <c r="E284" s="40">
        <v>2023.0</v>
      </c>
      <c r="F284" s="40">
        <f>IF(COUNT(D284)=1,E284-(Master!$C$2-1),"")</f>
        <v>1</v>
      </c>
      <c r="G284" s="40">
        <f>if(A284="open","",iferror(VLOOKUP(A284,KTC,4,false),iferror(vlookup(VLOOKUP(A284,Names,2,false),KTC,4,false),500)))</f>
        <v>500</v>
      </c>
      <c r="H284" s="40"/>
      <c r="I284" s="39">
        <f t="shared" si="1"/>
        <v>5</v>
      </c>
      <c r="J284" s="38"/>
      <c r="K284" s="41"/>
      <c r="L284" s="38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</row>
    <row r="285">
      <c r="A285" s="38" t="s">
        <v>410</v>
      </c>
      <c r="B285" s="38" t="s">
        <v>23</v>
      </c>
      <c r="C285" s="38" t="s">
        <v>42</v>
      </c>
      <c r="D285" s="39">
        <v>19.0</v>
      </c>
      <c r="E285" s="40">
        <v>2023.0</v>
      </c>
      <c r="F285" s="40">
        <f>IF(COUNT(D285)=1,E285-(Master!$C$2-1),"")</f>
        <v>1</v>
      </c>
      <c r="G285" s="40">
        <f>if(A285="open","",iferror(VLOOKUP(A285,KTC,4,false),iferror(vlookup(VLOOKUP(A285,Names,2,false),KTC,4,false),500)))</f>
        <v>500</v>
      </c>
      <c r="H285" s="40" t="s">
        <v>394</v>
      </c>
      <c r="I285" s="39">
        <f t="shared" si="1"/>
        <v>5</v>
      </c>
      <c r="J285" s="38"/>
      <c r="K285" s="41"/>
      <c r="L285" s="38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</row>
    <row r="286">
      <c r="A286" s="44" t="s">
        <v>25</v>
      </c>
      <c r="B286" s="38" t="s">
        <v>26</v>
      </c>
      <c r="C286" s="38" t="s">
        <v>32</v>
      </c>
      <c r="D286" s="39">
        <v>18.0</v>
      </c>
      <c r="E286" s="40">
        <v>2023.0</v>
      </c>
      <c r="F286" s="40">
        <f>IF(COUNT(D286)=1,E286-(Master!$C$2-1),"")</f>
        <v>1</v>
      </c>
      <c r="G286" s="40">
        <f>if(A286="open","",iferror(VLOOKUP(A286,KTC,4,false),iferror(vlookup(VLOOKUP(A286,Names,2,false),KTC,4,false),500)))</f>
        <v>500</v>
      </c>
      <c r="H286" s="40" t="s">
        <v>411</v>
      </c>
      <c r="I286" s="39">
        <f t="shared" si="1"/>
        <v>5</v>
      </c>
      <c r="J286" s="38"/>
      <c r="K286" s="41"/>
      <c r="L286" s="38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</row>
    <row r="287">
      <c r="A287" s="38" t="s">
        <v>412</v>
      </c>
      <c r="B287" s="38" t="s">
        <v>23</v>
      </c>
      <c r="C287" s="38" t="s">
        <v>40</v>
      </c>
      <c r="D287" s="39">
        <v>17.0</v>
      </c>
      <c r="E287" s="40">
        <v>2024.0</v>
      </c>
      <c r="F287" s="40">
        <f>IF(COUNT(D287)=1,E287-(Master!$C$2-1),"")</f>
        <v>2</v>
      </c>
      <c r="G287" s="40">
        <f>if(A287="open","",iferror(VLOOKUP(A287,KTC,4,false),iferror(vlookup(VLOOKUP(A287,Names,2,false),KTC,4,false),500)))</f>
        <v>500</v>
      </c>
      <c r="H287" s="40"/>
      <c r="I287" s="39">
        <f t="shared" si="1"/>
        <v>9</v>
      </c>
      <c r="J287" s="38"/>
      <c r="K287" s="41"/>
      <c r="L287" s="38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</row>
    <row r="288">
      <c r="A288" s="38" t="s">
        <v>413</v>
      </c>
      <c r="B288" s="38" t="s">
        <v>23</v>
      </c>
      <c r="C288" s="38" t="s">
        <v>16</v>
      </c>
      <c r="D288" s="39">
        <v>17.0</v>
      </c>
      <c r="E288" s="40">
        <v>2023.0</v>
      </c>
      <c r="F288" s="40">
        <f>IF(COUNT(D288)=1,E288-(Master!$C$2-1),"")</f>
        <v>1</v>
      </c>
      <c r="G288" s="40">
        <f>if(A288="open","",iferror(VLOOKUP(A288,KTC,4,false),iferror(vlookup(VLOOKUP(A288,Names,2,false),KTC,4,false),500)))</f>
        <v>500</v>
      </c>
      <c r="H288" s="40" t="s">
        <v>394</v>
      </c>
      <c r="I288" s="39">
        <f t="shared" si="1"/>
        <v>5</v>
      </c>
      <c r="J288" s="38"/>
      <c r="K288" s="41"/>
      <c r="L288" s="38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</row>
    <row r="289">
      <c r="A289" s="38" t="s">
        <v>414</v>
      </c>
      <c r="B289" s="38" t="s">
        <v>23</v>
      </c>
      <c r="C289" s="38" t="s">
        <v>30</v>
      </c>
      <c r="D289" s="39">
        <v>16.0</v>
      </c>
      <c r="E289" s="40">
        <v>2028.0</v>
      </c>
      <c r="F289" s="40">
        <f>IF(COUNT(D289)=1,E289-(Master!$C$2-1),"")</f>
        <v>6</v>
      </c>
      <c r="G289" s="40">
        <f>if(A289="open","",iferror(VLOOKUP(A289,KTC,4,false),iferror(vlookup(VLOOKUP(A289,Names,2,false),KTC,4,false),500)))</f>
        <v>500</v>
      </c>
      <c r="H289" s="40"/>
      <c r="I289" s="39">
        <f t="shared" si="1"/>
        <v>24</v>
      </c>
      <c r="J289" s="38"/>
      <c r="K289" s="41"/>
      <c r="L289" s="38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</row>
    <row r="290">
      <c r="A290" s="38" t="s">
        <v>415</v>
      </c>
      <c r="B290" s="38" t="s">
        <v>23</v>
      </c>
      <c r="C290" s="38" t="s">
        <v>27</v>
      </c>
      <c r="D290" s="39">
        <v>16.0</v>
      </c>
      <c r="E290" s="40">
        <v>2028.0</v>
      </c>
      <c r="F290" s="40">
        <f>IF(COUNT(D290)=1,E290-(Master!$C$2-1),"")</f>
        <v>6</v>
      </c>
      <c r="G290" s="40">
        <f>if(A290="open","",iferror(VLOOKUP(A290,KTC,4,false),iferror(vlookup(VLOOKUP(A290,Names,2,false),KTC,4,false),500)))</f>
        <v>500</v>
      </c>
      <c r="H290" s="40"/>
      <c r="I290" s="39">
        <f t="shared" si="1"/>
        <v>24</v>
      </c>
      <c r="J290" s="38"/>
      <c r="K290" s="41"/>
      <c r="L290" s="38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</row>
    <row r="291">
      <c r="A291" s="38" t="s">
        <v>416</v>
      </c>
      <c r="B291" s="38" t="s">
        <v>26</v>
      </c>
      <c r="C291" s="38" t="s">
        <v>20</v>
      </c>
      <c r="D291" s="39">
        <v>16.0</v>
      </c>
      <c r="E291" s="40">
        <v>2024.0</v>
      </c>
      <c r="F291" s="40">
        <f>IF(COUNT(D291)=1,E291-(Master!$C$2-1),"")</f>
        <v>2</v>
      </c>
      <c r="G291" s="40">
        <f>if(A291="open","",iferror(VLOOKUP(A291,KTC,4,false),iferror(vlookup(VLOOKUP(A291,Names,2,false),KTC,4,false),500)))</f>
        <v>500</v>
      </c>
      <c r="H291" s="40" t="s">
        <v>417</v>
      </c>
      <c r="I291" s="39">
        <f t="shared" si="1"/>
        <v>8</v>
      </c>
      <c r="J291" s="38"/>
      <c r="K291" s="41"/>
      <c r="L291" s="38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</row>
    <row r="292">
      <c r="A292" s="38" t="s">
        <v>418</v>
      </c>
      <c r="B292" s="38" t="s">
        <v>26</v>
      </c>
      <c r="C292" s="38" t="s">
        <v>37</v>
      </c>
      <c r="D292" s="39">
        <v>16.0</v>
      </c>
      <c r="E292" s="40">
        <v>2026.0</v>
      </c>
      <c r="F292" s="40">
        <f>IF(COUNT(D292)=1,E292-(Master!$C$2-1),"")</f>
        <v>4</v>
      </c>
      <c r="G292" s="40">
        <f>if(A292="open","",iferror(VLOOKUP(A292,KTC,4,false),iferror(vlookup(VLOOKUP(A292,Names,2,false),KTC,4,false),500)))</f>
        <v>500</v>
      </c>
      <c r="H292" s="40"/>
      <c r="I292" s="39">
        <f t="shared" si="1"/>
        <v>16</v>
      </c>
      <c r="J292" s="38"/>
      <c r="K292" s="41"/>
      <c r="L292" s="38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</row>
    <row r="293">
      <c r="A293" s="38" t="s">
        <v>419</v>
      </c>
      <c r="B293" s="38" t="s">
        <v>26</v>
      </c>
      <c r="C293" s="38" t="s">
        <v>40</v>
      </c>
      <c r="D293" s="39">
        <v>16.0</v>
      </c>
      <c r="E293" s="40">
        <v>2023.0</v>
      </c>
      <c r="F293" s="40">
        <f>IF(COUNT(D293)=1,E293-(Master!$C$2-1),"")</f>
        <v>1</v>
      </c>
      <c r="G293" s="40">
        <f>if(A293="open","",iferror(VLOOKUP(A293,KTC,4,false),iferror(vlookup(VLOOKUP(A293,Names,2,false),KTC,4,false),500)))</f>
        <v>500</v>
      </c>
      <c r="H293" s="40"/>
      <c r="I293" s="39">
        <f t="shared" si="1"/>
        <v>4</v>
      </c>
      <c r="J293" s="38"/>
      <c r="K293" s="41"/>
      <c r="L293" s="38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</row>
    <row r="294">
      <c r="A294" s="38" t="s">
        <v>420</v>
      </c>
      <c r="B294" s="38" t="s">
        <v>26</v>
      </c>
      <c r="C294" s="38" t="s">
        <v>42</v>
      </c>
      <c r="D294" s="39">
        <v>15.0</v>
      </c>
      <c r="E294" s="40">
        <v>2025.0</v>
      </c>
      <c r="F294" s="40">
        <f>IF(COUNT(D294)=1,E294-(Master!$C$2-1),"")</f>
        <v>3</v>
      </c>
      <c r="G294" s="40">
        <f>if(A294="open","",iferror(VLOOKUP(A294,KTC,4,false),iferror(vlookup(VLOOKUP(A294,Names,2,false),KTC,4,false),500)))</f>
        <v>500</v>
      </c>
      <c r="H294" s="40"/>
      <c r="I294" s="39">
        <f t="shared" si="1"/>
        <v>12</v>
      </c>
      <c r="J294" s="38"/>
      <c r="K294" s="41"/>
      <c r="L294" s="38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</row>
    <row r="295">
      <c r="A295" s="38" t="s">
        <v>421</v>
      </c>
      <c r="B295" s="38" t="s">
        <v>23</v>
      </c>
      <c r="C295" s="38" t="s">
        <v>34</v>
      </c>
      <c r="D295" s="39">
        <v>15.0</v>
      </c>
      <c r="E295" s="40">
        <v>2024.0</v>
      </c>
      <c r="F295" s="40">
        <f>IF(COUNT(D295)=1,E295-(Master!$C$2-1),"")</f>
        <v>2</v>
      </c>
      <c r="G295" s="40">
        <f>if(A295="open","",iferror(VLOOKUP(A295,KTC,4,false),iferror(vlookup(VLOOKUP(A295,Names,2,false),KTC,4,false),500)))</f>
        <v>500</v>
      </c>
      <c r="H295" s="40"/>
      <c r="I295" s="39">
        <f t="shared" si="1"/>
        <v>8</v>
      </c>
      <c r="J295" s="38"/>
      <c r="K295" s="41"/>
      <c r="L295" s="38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</row>
    <row r="296">
      <c r="A296" s="38" t="s">
        <v>422</v>
      </c>
      <c r="B296" s="38" t="s">
        <v>23</v>
      </c>
      <c r="C296" s="38" t="s">
        <v>30</v>
      </c>
      <c r="D296" s="39">
        <v>15.0</v>
      </c>
      <c r="E296" s="40">
        <v>2023.0</v>
      </c>
      <c r="F296" s="40">
        <f>IF(COUNT(D296)=1,E296-(Master!$C$2-1),"")</f>
        <v>1</v>
      </c>
      <c r="G296" s="40">
        <f>if(A296="open","",iferror(VLOOKUP(A296,KTC,4,false),iferror(vlookup(VLOOKUP(A296,Names,2,false),KTC,4,false),500)))</f>
        <v>500</v>
      </c>
      <c r="H296" s="40" t="s">
        <v>394</v>
      </c>
      <c r="I296" s="39">
        <f t="shared" si="1"/>
        <v>4</v>
      </c>
      <c r="J296" s="38"/>
      <c r="K296" s="41"/>
      <c r="L296" s="38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</row>
    <row r="297">
      <c r="A297" s="38" t="s">
        <v>423</v>
      </c>
      <c r="B297" s="38" t="s">
        <v>26</v>
      </c>
      <c r="C297" s="38" t="s">
        <v>22</v>
      </c>
      <c r="D297" s="39">
        <v>15.0</v>
      </c>
      <c r="E297" s="40">
        <v>2023.0</v>
      </c>
      <c r="F297" s="40">
        <f>IF(COUNT(D297)=1,E297-(Master!$C$2-1),"")</f>
        <v>1</v>
      </c>
      <c r="G297" s="40">
        <f>if(A297="open","",iferror(VLOOKUP(A297,KTC,4,false),iferror(vlookup(VLOOKUP(A297,Names,2,false),KTC,4,false),500)))</f>
        <v>500</v>
      </c>
      <c r="H297" s="40" t="s">
        <v>424</v>
      </c>
      <c r="I297" s="39">
        <f t="shared" si="1"/>
        <v>4</v>
      </c>
      <c r="J297" s="38"/>
      <c r="K297" s="41"/>
      <c r="L297" s="38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</row>
    <row r="298">
      <c r="A298" s="38" t="s">
        <v>425</v>
      </c>
      <c r="B298" s="38" t="s">
        <v>29</v>
      </c>
      <c r="C298" s="38" t="s">
        <v>34</v>
      </c>
      <c r="D298" s="39">
        <v>14.0</v>
      </c>
      <c r="E298" s="40">
        <v>2027.0</v>
      </c>
      <c r="F298" s="40">
        <f>IF(COUNT(D298)=1,E298-(Master!$C$2-1),"")</f>
        <v>5</v>
      </c>
      <c r="G298" s="40">
        <f>if(A298="open","",iferror(VLOOKUP(A298,KTC,4,false),iferror(vlookup(VLOOKUP(A298,Names,2,false),KTC,4,false),500)))</f>
        <v>500</v>
      </c>
      <c r="H298" s="40"/>
      <c r="I298" s="39">
        <f t="shared" si="1"/>
        <v>18</v>
      </c>
      <c r="J298" s="38"/>
      <c r="K298" s="41"/>
      <c r="L298" s="38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</row>
    <row r="299">
      <c r="A299" s="38" t="s">
        <v>426</v>
      </c>
      <c r="B299" s="38" t="s">
        <v>26</v>
      </c>
      <c r="C299" s="38" t="s">
        <v>30</v>
      </c>
      <c r="D299" s="39">
        <v>14.0</v>
      </c>
      <c r="E299" s="40">
        <v>2024.0</v>
      </c>
      <c r="F299" s="40">
        <f>IF(COUNT(D299)=1,E299-(Master!$C$2-1),"")</f>
        <v>2</v>
      </c>
      <c r="G299" s="40">
        <f>if(A299="open","",iferror(VLOOKUP(A299,KTC,4,false),iferror(vlookup(VLOOKUP(A299,Names,2,false),KTC,4,false),500)))</f>
        <v>500</v>
      </c>
      <c r="H299" s="40"/>
      <c r="I299" s="39">
        <f t="shared" si="1"/>
        <v>7</v>
      </c>
      <c r="J299" s="38"/>
      <c r="K299" s="41"/>
      <c r="L299" s="38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</row>
    <row r="300">
      <c r="A300" s="38" t="s">
        <v>427</v>
      </c>
      <c r="B300" s="38" t="s">
        <v>29</v>
      </c>
      <c r="C300" s="38" t="s">
        <v>27</v>
      </c>
      <c r="D300" s="39">
        <v>13.0</v>
      </c>
      <c r="E300" s="40">
        <v>2024.0</v>
      </c>
      <c r="F300" s="40">
        <f>IF(COUNT(D300)=1,E300-(Master!$C$2-1),"")</f>
        <v>2</v>
      </c>
      <c r="G300" s="40">
        <f>if(A300="open","",iferror(VLOOKUP(A300,KTC,4,false),iferror(vlookup(VLOOKUP(A300,Names,2,false),KTC,4,false),500)))</f>
        <v>500</v>
      </c>
      <c r="H300" s="40"/>
      <c r="I300" s="39">
        <f t="shared" si="1"/>
        <v>7</v>
      </c>
      <c r="J300" s="38"/>
      <c r="K300" s="41"/>
      <c r="L300" s="38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</row>
    <row r="301">
      <c r="A301" s="44" t="s">
        <v>46</v>
      </c>
      <c r="B301" s="38" t="s">
        <v>26</v>
      </c>
      <c r="C301" s="38" t="s">
        <v>27</v>
      </c>
      <c r="D301" s="39">
        <v>13.0</v>
      </c>
      <c r="E301" s="40">
        <v>2024.0</v>
      </c>
      <c r="F301" s="40">
        <f>IF(COUNT(D301)=1,E301-(Master!$C$2-1),"")</f>
        <v>2</v>
      </c>
      <c r="G301" s="40">
        <f>if(A301="open","",iferror(VLOOKUP(A301,KTC,4,false),iferror(vlookup(VLOOKUP(A301,Names,2,false),KTC,4,false),500)))</f>
        <v>500</v>
      </c>
      <c r="H301" s="40" t="s">
        <v>428</v>
      </c>
      <c r="I301" s="39">
        <f t="shared" si="1"/>
        <v>7</v>
      </c>
      <c r="J301" s="38"/>
      <c r="K301" s="41"/>
      <c r="L301" s="38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</row>
    <row r="302">
      <c r="A302" s="38" t="s">
        <v>429</v>
      </c>
      <c r="B302" s="38" t="s">
        <v>26</v>
      </c>
      <c r="C302" s="38" t="s">
        <v>22</v>
      </c>
      <c r="D302" s="39">
        <v>12.0</v>
      </c>
      <c r="E302" s="40">
        <v>2023.0</v>
      </c>
      <c r="F302" s="40">
        <f>IF(COUNT(D302)=1,E302-(Master!$C$2-1),"")</f>
        <v>1</v>
      </c>
      <c r="G302" s="40">
        <f>if(A302="open","",iferror(VLOOKUP(A302,KTC,4,false),iferror(vlookup(VLOOKUP(A302,Names,2,false),KTC,4,false),500)))</f>
        <v>500</v>
      </c>
      <c r="H302" s="40"/>
      <c r="I302" s="39">
        <f t="shared" si="1"/>
        <v>3</v>
      </c>
      <c r="J302" s="38"/>
      <c r="K302" s="41"/>
      <c r="L302" s="38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</row>
    <row r="303">
      <c r="A303" s="38" t="s">
        <v>430</v>
      </c>
      <c r="B303" s="38" t="s">
        <v>29</v>
      </c>
      <c r="C303" s="38" t="s">
        <v>40</v>
      </c>
      <c r="D303" s="39">
        <v>11.0</v>
      </c>
      <c r="E303" s="40">
        <v>2026.0</v>
      </c>
      <c r="F303" s="40">
        <f>IF(COUNT(D303)=1,E303-(Master!$C$2-1),"")</f>
        <v>4</v>
      </c>
      <c r="G303" s="40">
        <f>if(A303="open","",iferror(VLOOKUP(A303,KTC,4,false),iferror(vlookup(VLOOKUP(A303,Names,2,false),KTC,4,false),500)))</f>
        <v>500</v>
      </c>
      <c r="H303" s="40"/>
      <c r="I303" s="39">
        <f t="shared" si="1"/>
        <v>11</v>
      </c>
      <c r="J303" s="38"/>
      <c r="K303" s="41"/>
      <c r="L303" s="38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</row>
    <row r="304">
      <c r="A304" s="38" t="s">
        <v>431</v>
      </c>
      <c r="B304" s="38" t="s">
        <v>23</v>
      </c>
      <c r="C304" s="38" t="s">
        <v>18</v>
      </c>
      <c r="D304" s="39">
        <v>11.0</v>
      </c>
      <c r="E304" s="40">
        <v>2026.0</v>
      </c>
      <c r="F304" s="40">
        <f>IF(COUNT(D304)=1,E304-(Master!$C$2-1),"")</f>
        <v>4</v>
      </c>
      <c r="G304" s="40">
        <f>if(A304="open","",iferror(VLOOKUP(A304,KTC,4,false),iferror(vlookup(VLOOKUP(A304,Names,2,false),KTC,4,false),500)))</f>
        <v>500</v>
      </c>
      <c r="H304" s="40"/>
      <c r="I304" s="39">
        <f t="shared" si="1"/>
        <v>11</v>
      </c>
      <c r="J304" s="38"/>
      <c r="K304" s="41"/>
      <c r="L304" s="38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</row>
    <row r="305">
      <c r="A305" s="38" t="s">
        <v>432</v>
      </c>
      <c r="B305" s="38" t="s">
        <v>23</v>
      </c>
      <c r="C305" s="38" t="s">
        <v>32</v>
      </c>
      <c r="D305" s="39">
        <v>11.0</v>
      </c>
      <c r="E305" s="40">
        <v>2025.0</v>
      </c>
      <c r="F305" s="40">
        <f>IF(COUNT(D305)=1,E305-(Master!$C$2-1),"")</f>
        <v>3</v>
      </c>
      <c r="G305" s="40">
        <f>if(A305="open","",iferror(VLOOKUP(A305,KTC,4,false),iferror(vlookup(VLOOKUP(A305,Names,2,false),KTC,4,false),500)))</f>
        <v>500</v>
      </c>
      <c r="H305" s="40"/>
      <c r="I305" s="39">
        <f t="shared" si="1"/>
        <v>9</v>
      </c>
      <c r="J305" s="38"/>
      <c r="K305" s="41"/>
      <c r="L305" s="38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</row>
    <row r="306">
      <c r="A306" s="38" t="s">
        <v>433</v>
      </c>
      <c r="B306" s="38" t="s">
        <v>23</v>
      </c>
      <c r="C306" s="38" t="s">
        <v>34</v>
      </c>
      <c r="D306" s="39">
        <v>11.0</v>
      </c>
      <c r="E306" s="40">
        <v>2025.0</v>
      </c>
      <c r="F306" s="40">
        <f>IF(COUNT(D306)=1,E306-(Master!$C$2-1),"")</f>
        <v>3</v>
      </c>
      <c r="G306" s="40">
        <f>if(A306="open","",iferror(VLOOKUP(A306,KTC,4,false),iferror(vlookup(VLOOKUP(A306,Names,2,false),KTC,4,false),500)))</f>
        <v>500</v>
      </c>
      <c r="H306" s="40"/>
      <c r="I306" s="39">
        <f t="shared" si="1"/>
        <v>9</v>
      </c>
      <c r="J306" s="38"/>
      <c r="K306" s="41"/>
      <c r="L306" s="38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</row>
    <row r="307">
      <c r="A307" s="38" t="s">
        <v>434</v>
      </c>
      <c r="B307" s="38" t="s">
        <v>19</v>
      </c>
      <c r="C307" s="38" t="s">
        <v>18</v>
      </c>
      <c r="D307" s="39">
        <v>11.0</v>
      </c>
      <c r="E307" s="40">
        <v>2024.0</v>
      </c>
      <c r="F307" s="40">
        <f>IF(COUNT(D307)=1,E307-(Master!$C$2-1),"")</f>
        <v>2</v>
      </c>
      <c r="G307" s="40">
        <f>if(A307="open","",iferror(VLOOKUP(A307,KTC,4,false),iferror(vlookup(VLOOKUP(A307,Names,2,false),KTC,4,false),500)))</f>
        <v>500</v>
      </c>
      <c r="H307" s="40"/>
      <c r="I307" s="39">
        <f t="shared" si="1"/>
        <v>6</v>
      </c>
      <c r="J307" s="38"/>
      <c r="K307" s="41"/>
      <c r="L307" s="38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</row>
    <row r="308">
      <c r="A308" s="44" t="s">
        <v>43</v>
      </c>
      <c r="B308" s="38" t="s">
        <v>26</v>
      </c>
      <c r="C308" s="38" t="s">
        <v>30</v>
      </c>
      <c r="D308" s="39">
        <v>11.0</v>
      </c>
      <c r="E308" s="40">
        <v>2024.0</v>
      </c>
      <c r="F308" s="40">
        <f>IF(COUNT(D308)=1,E308-(Master!$C$2-1),"")</f>
        <v>2</v>
      </c>
      <c r="G308" s="40">
        <f>if(A308="open","",iferror(VLOOKUP(A308,KTC,4,false),iferror(vlookup(VLOOKUP(A308,Names,2,false),KTC,4,false),500)))</f>
        <v>500</v>
      </c>
      <c r="H308" s="40"/>
      <c r="I308" s="39">
        <f t="shared" si="1"/>
        <v>6</v>
      </c>
      <c r="J308" s="38"/>
      <c r="K308" s="41"/>
      <c r="L308" s="38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</row>
    <row r="309">
      <c r="A309" s="38" t="s">
        <v>435</v>
      </c>
      <c r="B309" s="38" t="s">
        <v>26</v>
      </c>
      <c r="C309" s="38" t="s">
        <v>22</v>
      </c>
      <c r="D309" s="39">
        <v>11.0</v>
      </c>
      <c r="E309" s="40">
        <v>2023.0</v>
      </c>
      <c r="F309" s="40">
        <f>IF(COUNT(D309)=1,E309-(Master!$C$2-1),"")</f>
        <v>1</v>
      </c>
      <c r="G309" s="40">
        <f>if(A309="open","",iferror(VLOOKUP(A309,KTC,4,false),iferror(vlookup(VLOOKUP(A309,Names,2,false),KTC,4,false),500)))</f>
        <v>500</v>
      </c>
      <c r="H309" s="40" t="s">
        <v>436</v>
      </c>
      <c r="I309" s="39">
        <f t="shared" si="1"/>
        <v>3</v>
      </c>
      <c r="J309" s="38"/>
      <c r="K309" s="41"/>
      <c r="L309" s="38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</row>
    <row r="310">
      <c r="A310" s="38" t="s">
        <v>437</v>
      </c>
      <c r="B310" s="38" t="s">
        <v>29</v>
      </c>
      <c r="C310" s="38" t="s">
        <v>16</v>
      </c>
      <c r="D310" s="39">
        <v>11.0</v>
      </c>
      <c r="E310" s="40">
        <v>2023.0</v>
      </c>
      <c r="F310" s="40">
        <f>IF(COUNT(D310)=1,E310-(Master!$C$2-1),"")</f>
        <v>1</v>
      </c>
      <c r="G310" s="40">
        <f>if(A310="open","",iferror(VLOOKUP(A310,KTC,4,false),iferror(vlookup(VLOOKUP(A310,Names,2,false),KTC,4,false),500)))</f>
        <v>500</v>
      </c>
      <c r="H310" s="40" t="s">
        <v>394</v>
      </c>
      <c r="I310" s="39">
        <f t="shared" si="1"/>
        <v>3</v>
      </c>
      <c r="J310" s="38"/>
      <c r="K310" s="41"/>
      <c r="L310" s="38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</row>
    <row r="311">
      <c r="A311" s="38" t="s">
        <v>438</v>
      </c>
      <c r="B311" s="38" t="s">
        <v>26</v>
      </c>
      <c r="C311" s="38" t="s">
        <v>16</v>
      </c>
      <c r="D311" s="39">
        <v>11.0</v>
      </c>
      <c r="E311" s="40">
        <v>2023.0</v>
      </c>
      <c r="F311" s="40">
        <f>IF(COUNT(D311)=1,E311-(Master!$C$2-1),"")</f>
        <v>1</v>
      </c>
      <c r="G311" s="40">
        <f>if(A311="open","",iferror(VLOOKUP(A311,KTC,4,false),iferror(vlookup(VLOOKUP(A311,Names,2,false),KTC,4,false),500)))</f>
        <v>500</v>
      </c>
      <c r="H311" s="40" t="s">
        <v>394</v>
      </c>
      <c r="I311" s="39">
        <f t="shared" si="1"/>
        <v>3</v>
      </c>
      <c r="J311" s="38"/>
      <c r="K311" s="41"/>
      <c r="L311" s="38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</row>
    <row r="312">
      <c r="A312" s="38" t="s">
        <v>439</v>
      </c>
      <c r="B312" s="38" t="s">
        <v>19</v>
      </c>
      <c r="C312" s="38" t="s">
        <v>40</v>
      </c>
      <c r="D312" s="39">
        <v>11.0</v>
      </c>
      <c r="E312" s="40">
        <v>2023.0</v>
      </c>
      <c r="F312" s="40">
        <f>IF(COUNT(D312)=1,E312-(Master!$C$2-1),"")</f>
        <v>1</v>
      </c>
      <c r="G312" s="40">
        <f>if(A312="open","",iferror(VLOOKUP(A312,KTC,4,false),iferror(vlookup(VLOOKUP(A312,Names,2,false),KTC,4,false),500)))</f>
        <v>500</v>
      </c>
      <c r="H312" s="40" t="s">
        <v>394</v>
      </c>
      <c r="I312" s="39">
        <f t="shared" si="1"/>
        <v>3</v>
      </c>
      <c r="J312" s="38"/>
      <c r="K312" s="41"/>
      <c r="L312" s="38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</row>
    <row r="313">
      <c r="A313" s="38" t="s">
        <v>440</v>
      </c>
      <c r="B313" s="38" t="s">
        <v>26</v>
      </c>
      <c r="C313" s="38" t="s">
        <v>32</v>
      </c>
      <c r="D313" s="39">
        <v>11.0</v>
      </c>
      <c r="E313" s="40">
        <v>2023.0</v>
      </c>
      <c r="F313" s="40">
        <f>IF(COUNT(D313)=1,E313-(Master!$C$2-1),"")</f>
        <v>1</v>
      </c>
      <c r="G313" s="40">
        <f>if(A313="open","",iferror(VLOOKUP(A313,KTC,4,false),iferror(vlookup(VLOOKUP(A313,Names,2,false),KTC,4,false),500)))</f>
        <v>500</v>
      </c>
      <c r="H313" s="40" t="s">
        <v>394</v>
      </c>
      <c r="I313" s="39">
        <f t="shared" si="1"/>
        <v>3</v>
      </c>
      <c r="J313" s="38"/>
      <c r="K313" s="41"/>
      <c r="L313" s="38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</row>
    <row r="314">
      <c r="A314" s="38" t="s">
        <v>441</v>
      </c>
      <c r="B314" s="38" t="s">
        <v>26</v>
      </c>
      <c r="C314" s="38" t="s">
        <v>18</v>
      </c>
      <c r="D314" s="39">
        <v>11.0</v>
      </c>
      <c r="E314" s="40">
        <v>2023.0</v>
      </c>
      <c r="F314" s="40">
        <f>IF(COUNT(D314)=1,E314-(Master!$C$2-1),"")</f>
        <v>1</v>
      </c>
      <c r="G314" s="40">
        <f>if(A314="open","",iferror(VLOOKUP(A314,KTC,4,false),iferror(vlookup(VLOOKUP(A314,Names,2,false),KTC,4,false),500)))</f>
        <v>500</v>
      </c>
      <c r="H314" s="40" t="s">
        <v>394</v>
      </c>
      <c r="I314" s="39">
        <f t="shared" si="1"/>
        <v>3</v>
      </c>
      <c r="J314" s="38"/>
      <c r="K314" s="41"/>
      <c r="L314" s="38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</row>
    <row r="315">
      <c r="A315" s="38" t="s">
        <v>442</v>
      </c>
      <c r="B315" s="38" t="s">
        <v>23</v>
      </c>
      <c r="C315" s="38" t="s">
        <v>20</v>
      </c>
      <c r="D315" s="39">
        <v>11.0</v>
      </c>
      <c r="E315" s="40">
        <v>2023.0</v>
      </c>
      <c r="F315" s="40">
        <f>IF(COUNT(D315)=1,E315-(Master!$C$2-1),"")</f>
        <v>1</v>
      </c>
      <c r="G315" s="40">
        <f>if(A315="open","",iferror(VLOOKUP(A315,KTC,4,false),iferror(vlookup(VLOOKUP(A315,Names,2,false),KTC,4,false),500)))</f>
        <v>500</v>
      </c>
      <c r="H315" s="40" t="s">
        <v>394</v>
      </c>
      <c r="I315" s="39">
        <f t="shared" si="1"/>
        <v>3</v>
      </c>
      <c r="J315" s="38"/>
      <c r="K315" s="41"/>
      <c r="L315" s="38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</row>
    <row r="316">
      <c r="A316" s="44" t="s">
        <v>36</v>
      </c>
      <c r="B316" s="38" t="s">
        <v>23</v>
      </c>
      <c r="C316" s="38" t="s">
        <v>27</v>
      </c>
      <c r="D316" s="39">
        <v>11.0</v>
      </c>
      <c r="E316" s="40">
        <v>2023.0</v>
      </c>
      <c r="F316" s="40">
        <f>IF(COUNT(D316)=1,E316-(Master!$C$2-1),"")</f>
        <v>1</v>
      </c>
      <c r="G316" s="40">
        <f>if(A316="open","",iferror(VLOOKUP(A316,KTC,4,false),iferror(vlookup(VLOOKUP(A316,Names,2,false),KTC,4,false),500)))</f>
        <v>500</v>
      </c>
      <c r="H316" s="40" t="s">
        <v>443</v>
      </c>
      <c r="I316" s="39">
        <f t="shared" si="1"/>
        <v>3</v>
      </c>
      <c r="J316" s="38"/>
      <c r="K316" s="41"/>
      <c r="L316" s="38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</row>
    <row r="317">
      <c r="A317" s="38" t="s">
        <v>444</v>
      </c>
      <c r="B317" s="38" t="s">
        <v>26</v>
      </c>
      <c r="C317" s="38" t="s">
        <v>27</v>
      </c>
      <c r="D317" s="39">
        <v>10.0</v>
      </c>
      <c r="E317" s="40">
        <v>2025.0</v>
      </c>
      <c r="F317" s="40">
        <f>IF(COUNT(D317)=1,E317-(Master!$C$2-1),"")</f>
        <v>3</v>
      </c>
      <c r="G317" s="40">
        <f>if(A317="open","",iferror(VLOOKUP(A317,KTC,4,false),iferror(vlookup(VLOOKUP(A317,Names,2,false),KTC,4,false),500)))</f>
        <v>500</v>
      </c>
      <c r="H317" s="40"/>
      <c r="I317" s="39">
        <f t="shared" si="1"/>
        <v>8</v>
      </c>
      <c r="J317" s="38"/>
      <c r="K317" s="41"/>
      <c r="L317" s="38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</row>
    <row r="318">
      <c r="A318" s="38" t="s">
        <v>445</v>
      </c>
      <c r="B318" s="38" t="s">
        <v>26</v>
      </c>
      <c r="C318" s="38" t="s">
        <v>37</v>
      </c>
      <c r="D318" s="39">
        <v>10.0</v>
      </c>
      <c r="E318" s="40">
        <v>2023.0</v>
      </c>
      <c r="F318" s="40">
        <f>IF(COUNT(D318)=1,E318-(Master!$C$2-1),"")</f>
        <v>1</v>
      </c>
      <c r="G318" s="40">
        <f>if(A318="open","",iferror(VLOOKUP(A318,KTC,4,false),iferror(vlookup(VLOOKUP(A318,Names,2,false),KTC,4,false),500)))</f>
        <v>500</v>
      </c>
      <c r="H318" s="40"/>
      <c r="I318" s="39">
        <f t="shared" si="1"/>
        <v>3</v>
      </c>
      <c r="J318" s="38"/>
      <c r="K318" s="41"/>
      <c r="L318" s="38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</row>
    <row r="319">
      <c r="A319" s="38" t="s">
        <v>446</v>
      </c>
      <c r="B319" s="38" t="s">
        <v>23</v>
      </c>
      <c r="C319" s="38" t="s">
        <v>24</v>
      </c>
      <c r="D319" s="39">
        <v>10.0</v>
      </c>
      <c r="E319" s="40">
        <v>2025.0</v>
      </c>
      <c r="F319" s="40">
        <f>IF(COUNT(D319)=1,E319-(Master!$C$2-1),"")</f>
        <v>3</v>
      </c>
      <c r="G319" s="40">
        <f>if(A319="open","",iferror(VLOOKUP(A319,KTC,4,false),iferror(vlookup(VLOOKUP(A319,Names,2,false),KTC,4,false),500)))</f>
        <v>500</v>
      </c>
      <c r="H319" s="40" t="s">
        <v>447</v>
      </c>
      <c r="I319" s="39">
        <f t="shared" si="1"/>
        <v>8</v>
      </c>
      <c r="J319" s="38"/>
      <c r="K319" s="41"/>
      <c r="L319" s="38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</row>
    <row r="320">
      <c r="A320" s="38" t="s">
        <v>448</v>
      </c>
      <c r="B320" s="38" t="s">
        <v>23</v>
      </c>
      <c r="C320" s="38" t="s">
        <v>16</v>
      </c>
      <c r="D320" s="39">
        <v>9.0</v>
      </c>
      <c r="E320" s="40">
        <v>2023.0</v>
      </c>
      <c r="F320" s="40">
        <f>IF(COUNT(D320)=1,E320-(Master!$C$2-1),"")</f>
        <v>1</v>
      </c>
      <c r="G320" s="40">
        <f>if(A320="open","",iferror(VLOOKUP(A320,KTC,4,false),iferror(vlookup(VLOOKUP(A320,Names,2,false),KTC,4,false),500)))</f>
        <v>500</v>
      </c>
      <c r="H320" s="40" t="s">
        <v>449</v>
      </c>
      <c r="I320" s="39">
        <f t="shared" si="1"/>
        <v>3</v>
      </c>
      <c r="J320" s="38"/>
      <c r="K320" s="41"/>
      <c r="L320" s="38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</row>
    <row r="321">
      <c r="A321" s="38" t="s">
        <v>450</v>
      </c>
      <c r="B321" s="38" t="s">
        <v>23</v>
      </c>
      <c r="C321" s="38" t="s">
        <v>37</v>
      </c>
      <c r="D321" s="39">
        <v>8.0</v>
      </c>
      <c r="E321" s="40">
        <v>2026.0</v>
      </c>
      <c r="F321" s="40">
        <f>IF(COUNT(D321)=1,E321-(Master!$C$2-1),"")</f>
        <v>4</v>
      </c>
      <c r="G321" s="40">
        <f>if(A321="open","",iferror(VLOOKUP(A321,KTC,4,false),iferror(vlookup(VLOOKUP(A321,Names,2,false),KTC,4,false),500)))</f>
        <v>500</v>
      </c>
      <c r="H321" s="40"/>
      <c r="I321" s="39">
        <f t="shared" si="1"/>
        <v>8</v>
      </c>
      <c r="J321" s="38"/>
      <c r="K321" s="41"/>
      <c r="L321" s="38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</row>
    <row r="322">
      <c r="A322" s="38" t="s">
        <v>451</v>
      </c>
      <c r="B322" s="38" t="s">
        <v>26</v>
      </c>
      <c r="C322" s="38" t="s">
        <v>22</v>
      </c>
      <c r="D322" s="39">
        <v>8.0</v>
      </c>
      <c r="E322" s="40">
        <v>2025.0</v>
      </c>
      <c r="F322" s="40">
        <f>IF(COUNT(D322)=1,E322-(Master!$C$2-1),"")</f>
        <v>3</v>
      </c>
      <c r="G322" s="40">
        <f>if(A322="open","",iferror(VLOOKUP(A322,KTC,4,false),iferror(vlookup(VLOOKUP(A322,Names,2,false),KTC,4,false),500)))</f>
        <v>500</v>
      </c>
      <c r="H322" s="40" t="s">
        <v>452</v>
      </c>
      <c r="I322" s="39">
        <f t="shared" si="1"/>
        <v>6</v>
      </c>
      <c r="J322" s="38"/>
      <c r="K322" s="41"/>
      <c r="L322" s="38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</row>
    <row r="323">
      <c r="A323" s="38" t="s">
        <v>453</v>
      </c>
      <c r="B323" s="38" t="s">
        <v>19</v>
      </c>
      <c r="C323" s="38" t="s">
        <v>27</v>
      </c>
      <c r="D323" s="39">
        <v>8.0</v>
      </c>
      <c r="E323" s="40">
        <v>2024.0</v>
      </c>
      <c r="F323" s="40">
        <f>IF(COUNT(D323)=1,E323-(Master!$C$2-1),"")</f>
        <v>2</v>
      </c>
      <c r="G323" s="40">
        <f>if(A323="open","",iferror(VLOOKUP(A323,KTC,4,false),iferror(vlookup(VLOOKUP(A323,Names,2,false),KTC,4,false),500)))</f>
        <v>500</v>
      </c>
      <c r="H323" s="40"/>
      <c r="I323" s="39">
        <f t="shared" si="1"/>
        <v>4</v>
      </c>
      <c r="J323" s="38"/>
      <c r="K323" s="41"/>
      <c r="L323" s="38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</row>
    <row r="324">
      <c r="A324" s="38" t="s">
        <v>454</v>
      </c>
      <c r="B324" s="38" t="s">
        <v>23</v>
      </c>
      <c r="C324" s="38" t="s">
        <v>20</v>
      </c>
      <c r="D324" s="39">
        <v>8.0</v>
      </c>
      <c r="E324" s="40">
        <v>2024.0</v>
      </c>
      <c r="F324" s="40">
        <f>IF(COUNT(D324)=1,E324-(Master!$C$2-1),"")</f>
        <v>2</v>
      </c>
      <c r="G324" s="40">
        <f>if(A324="open","",iferror(VLOOKUP(A324,KTC,4,false),iferror(vlookup(VLOOKUP(A324,Names,2,false),KTC,4,false),500)))</f>
        <v>500</v>
      </c>
      <c r="H324" s="40"/>
      <c r="I324" s="39">
        <f t="shared" si="1"/>
        <v>4</v>
      </c>
      <c r="J324" s="38"/>
      <c r="K324" s="41"/>
      <c r="L324" s="38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</row>
    <row r="325">
      <c r="A325" s="44" t="s">
        <v>45</v>
      </c>
      <c r="B325" s="38" t="s">
        <v>19</v>
      </c>
      <c r="C325" s="38" t="s">
        <v>37</v>
      </c>
      <c r="D325" s="39">
        <v>8.0</v>
      </c>
      <c r="E325" s="40">
        <v>2024.0</v>
      </c>
      <c r="F325" s="40">
        <f>IF(COUNT(D325)=1,E325-(Master!$C$2-1),"")</f>
        <v>2</v>
      </c>
      <c r="G325" s="40">
        <f>if(A325="open","",iferror(VLOOKUP(A325,KTC,4,false),iferror(vlookup(VLOOKUP(A325,Names,2,false),KTC,4,false),500)))</f>
        <v>500</v>
      </c>
      <c r="H325" s="40"/>
      <c r="I325" s="39">
        <f t="shared" si="1"/>
        <v>4</v>
      </c>
      <c r="J325" s="38"/>
      <c r="K325" s="41"/>
      <c r="L325" s="38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</row>
    <row r="326">
      <c r="A326" s="44" t="s">
        <v>48</v>
      </c>
      <c r="B326" s="38" t="s">
        <v>26</v>
      </c>
      <c r="C326" s="38" t="s">
        <v>22</v>
      </c>
      <c r="D326" s="39">
        <v>8.0</v>
      </c>
      <c r="E326" s="40">
        <v>2023.0</v>
      </c>
      <c r="F326" s="40">
        <f>IF(COUNT(D326)=1,E326-(Master!$C$2-1),"")</f>
        <v>1</v>
      </c>
      <c r="G326" s="40">
        <f>if(A326="open","",iferror(VLOOKUP(A326,KTC,4,false),iferror(vlookup(VLOOKUP(A326,Names,2,false),KTC,4,false),500)))</f>
        <v>500</v>
      </c>
      <c r="H326" s="40"/>
      <c r="I326" s="39">
        <f t="shared" si="1"/>
        <v>2</v>
      </c>
      <c r="J326" s="38"/>
      <c r="K326" s="41"/>
      <c r="L326" s="38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</row>
    <row r="327">
      <c r="A327" s="44" t="s">
        <v>53</v>
      </c>
      <c r="B327" s="38" t="s">
        <v>26</v>
      </c>
      <c r="C327" s="38" t="s">
        <v>27</v>
      </c>
      <c r="D327" s="39">
        <v>8.0</v>
      </c>
      <c r="E327" s="40">
        <v>2023.0</v>
      </c>
      <c r="F327" s="40">
        <f>IF(COUNT(D327)=1,E327-(Master!$C$2-1),"")</f>
        <v>1</v>
      </c>
      <c r="G327" s="40">
        <f>if(A327="open","",iferror(VLOOKUP(A327,KTC,4,false),iferror(vlookup(VLOOKUP(A327,Names,2,false),KTC,4,false),500)))</f>
        <v>500</v>
      </c>
      <c r="H327" s="40"/>
      <c r="I327" s="39">
        <f t="shared" si="1"/>
        <v>2</v>
      </c>
      <c r="J327" s="38"/>
      <c r="K327" s="41"/>
      <c r="L327" s="38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</row>
    <row r="328">
      <c r="A328" s="38" t="s">
        <v>455</v>
      </c>
      <c r="B328" s="38" t="s">
        <v>23</v>
      </c>
      <c r="C328" s="38" t="s">
        <v>27</v>
      </c>
      <c r="D328" s="39">
        <v>7.0</v>
      </c>
      <c r="E328" s="40">
        <v>2026.0</v>
      </c>
      <c r="F328" s="40">
        <f>IF(COUNT(D328)=1,E328-(Master!$C$2-1),"")</f>
        <v>4</v>
      </c>
      <c r="G328" s="40">
        <f>if(A328="open","",iferror(VLOOKUP(A328,KTC,4,false),iferror(vlookup(VLOOKUP(A328,Names,2,false),KTC,4,false),500)))</f>
        <v>500</v>
      </c>
      <c r="H328" s="43"/>
      <c r="I328" s="39">
        <f t="shared" si="1"/>
        <v>7</v>
      </c>
      <c r="J328" s="38"/>
      <c r="K328" s="41"/>
      <c r="L328" s="38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</row>
    <row r="329">
      <c r="A329" s="38" t="s">
        <v>456</v>
      </c>
      <c r="B329" s="38" t="s">
        <v>26</v>
      </c>
      <c r="C329" s="38" t="s">
        <v>32</v>
      </c>
      <c r="D329" s="39">
        <v>7.0</v>
      </c>
      <c r="E329" s="40">
        <v>2025.0</v>
      </c>
      <c r="F329" s="40">
        <f>IF(COUNT(D329)=1,E329-(Master!$C$2-1),"")</f>
        <v>3</v>
      </c>
      <c r="G329" s="40">
        <f>if(A329="open","",iferror(VLOOKUP(A329,KTC,4,false),iferror(vlookup(VLOOKUP(A329,Names,2,false),KTC,4,false),500)))</f>
        <v>500</v>
      </c>
      <c r="H329" s="40"/>
      <c r="I329" s="39">
        <f t="shared" si="1"/>
        <v>6</v>
      </c>
      <c r="J329" s="38"/>
      <c r="K329" s="41"/>
      <c r="L329" s="38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</row>
    <row r="330">
      <c r="A330" s="38" t="s">
        <v>457</v>
      </c>
      <c r="B330" s="38" t="s">
        <v>23</v>
      </c>
      <c r="C330" s="38" t="s">
        <v>20</v>
      </c>
      <c r="D330" s="39">
        <v>7.0</v>
      </c>
      <c r="E330" s="40">
        <v>2025.0</v>
      </c>
      <c r="F330" s="40">
        <f>IF(COUNT(D330)=1,E330-(Master!$C$2-1),"")</f>
        <v>3</v>
      </c>
      <c r="G330" s="40">
        <f>if(A330="open","",iferror(VLOOKUP(A330,KTC,4,false),iferror(vlookup(VLOOKUP(A330,Names,2,false),KTC,4,false),500)))</f>
        <v>500</v>
      </c>
      <c r="H330" s="40"/>
      <c r="I330" s="39">
        <f t="shared" si="1"/>
        <v>6</v>
      </c>
      <c r="J330" s="38"/>
      <c r="K330" s="41"/>
      <c r="L330" s="38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</row>
    <row r="331">
      <c r="A331" s="38" t="s">
        <v>458</v>
      </c>
      <c r="B331" s="38" t="s">
        <v>26</v>
      </c>
      <c r="C331" s="38" t="s">
        <v>16</v>
      </c>
      <c r="D331" s="39">
        <v>7.0</v>
      </c>
      <c r="E331" s="40">
        <v>2025.0</v>
      </c>
      <c r="F331" s="40">
        <f>IF(COUNT(D331)=1,E331-(Master!$C$2-1),"")</f>
        <v>3</v>
      </c>
      <c r="G331" s="40">
        <f>if(A331="open","",iferror(VLOOKUP(A331,KTC,4,false),iferror(vlookup(VLOOKUP(A331,Names,2,false),KTC,4,false),500)))</f>
        <v>500</v>
      </c>
      <c r="H331" s="40"/>
      <c r="I331" s="39">
        <f t="shared" si="1"/>
        <v>6</v>
      </c>
      <c r="J331" s="38"/>
      <c r="K331" s="41"/>
      <c r="L331" s="38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</row>
    <row r="332">
      <c r="A332" s="38" t="s">
        <v>459</v>
      </c>
      <c r="B332" s="38" t="s">
        <v>23</v>
      </c>
      <c r="C332" s="38" t="s">
        <v>20</v>
      </c>
      <c r="D332" s="39">
        <v>7.0</v>
      </c>
      <c r="E332" s="40">
        <v>2024.0</v>
      </c>
      <c r="F332" s="40">
        <f>IF(COUNT(D332)=1,E332-(Master!$C$2-1),"")</f>
        <v>2</v>
      </c>
      <c r="G332" s="40">
        <f>if(A332="open","",iferror(VLOOKUP(A332,KTC,4,false),iferror(vlookup(VLOOKUP(A332,Names,2,false),KTC,4,false),500)))</f>
        <v>500</v>
      </c>
      <c r="H332" s="40"/>
      <c r="I332" s="39">
        <f t="shared" si="1"/>
        <v>4</v>
      </c>
      <c r="J332" s="38"/>
      <c r="K332" s="41"/>
      <c r="L332" s="38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</row>
    <row r="333">
      <c r="A333" s="38" t="s">
        <v>460</v>
      </c>
      <c r="B333" s="38" t="s">
        <v>23</v>
      </c>
      <c r="C333" s="38" t="s">
        <v>18</v>
      </c>
      <c r="D333" s="39">
        <v>7.0</v>
      </c>
      <c r="E333" s="40">
        <v>2023.0</v>
      </c>
      <c r="F333" s="40">
        <f>IF(COUNT(D333)=1,E333-(Master!$C$2-1),"")</f>
        <v>1</v>
      </c>
      <c r="G333" s="40">
        <f>if(A333="open","",iferror(VLOOKUP(A333,KTC,4,false),iferror(vlookup(VLOOKUP(A333,Names,2,false),KTC,4,false),500)))</f>
        <v>500</v>
      </c>
      <c r="H333" s="40" t="s">
        <v>394</v>
      </c>
      <c r="I333" s="39">
        <f t="shared" si="1"/>
        <v>2</v>
      </c>
      <c r="J333" s="38"/>
      <c r="K333" s="41"/>
      <c r="L333" s="38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</row>
    <row r="334">
      <c r="A334" s="38" t="s">
        <v>461</v>
      </c>
      <c r="B334" s="38" t="s">
        <v>19</v>
      </c>
      <c r="C334" s="38" t="s">
        <v>18</v>
      </c>
      <c r="D334" s="39">
        <v>7.0</v>
      </c>
      <c r="E334" s="40">
        <v>2023.0</v>
      </c>
      <c r="F334" s="40">
        <f>IF(COUNT(D334)=1,E334-(Master!$C$2-1),"")</f>
        <v>1</v>
      </c>
      <c r="G334" s="40">
        <f>if(A334="open","",iferror(VLOOKUP(A334,KTC,4,false),iferror(vlookup(VLOOKUP(A334,Names,2,false),KTC,4,false),500)))</f>
        <v>500</v>
      </c>
      <c r="H334" s="40" t="s">
        <v>394</v>
      </c>
      <c r="I334" s="39">
        <f t="shared" si="1"/>
        <v>2</v>
      </c>
      <c r="J334" s="38"/>
      <c r="K334" s="41"/>
      <c r="L334" s="38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</row>
    <row r="335">
      <c r="A335" s="38" t="s">
        <v>462</v>
      </c>
      <c r="B335" s="38" t="s">
        <v>23</v>
      </c>
      <c r="C335" s="38" t="s">
        <v>16</v>
      </c>
      <c r="D335" s="39">
        <v>7.0</v>
      </c>
      <c r="E335" s="40">
        <v>2023.0</v>
      </c>
      <c r="F335" s="40">
        <f>IF(COUNT(D335)=1,E335-(Master!$C$2-1),"")</f>
        <v>1</v>
      </c>
      <c r="G335" s="40">
        <f>if(A335="open","",iferror(VLOOKUP(A335,KTC,4,false),iferror(vlookup(VLOOKUP(A335,Names,2,false),KTC,4,false),500)))</f>
        <v>500</v>
      </c>
      <c r="H335" s="40" t="s">
        <v>394</v>
      </c>
      <c r="I335" s="39">
        <f t="shared" si="1"/>
        <v>2</v>
      </c>
      <c r="J335" s="38"/>
      <c r="K335" s="41"/>
      <c r="L335" s="38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</row>
    <row r="336">
      <c r="A336" s="38" t="s">
        <v>463</v>
      </c>
      <c r="B336" s="38" t="s">
        <v>29</v>
      </c>
      <c r="C336" s="38" t="s">
        <v>37</v>
      </c>
      <c r="D336" s="39">
        <v>7.0</v>
      </c>
      <c r="E336" s="40">
        <v>2023.0</v>
      </c>
      <c r="F336" s="40">
        <f>IF(COUNT(D336)=1,E336-(Master!$C$2-1),"")</f>
        <v>1</v>
      </c>
      <c r="G336" s="40">
        <f>if(A336="open","",iferror(VLOOKUP(A336,KTC,4,false),iferror(vlookup(VLOOKUP(A336,Names,2,false),KTC,4,false),500)))</f>
        <v>500</v>
      </c>
      <c r="H336" s="40" t="s">
        <v>394</v>
      </c>
      <c r="I336" s="39">
        <f t="shared" si="1"/>
        <v>2</v>
      </c>
      <c r="J336" s="38"/>
      <c r="K336" s="41"/>
      <c r="L336" s="38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</row>
    <row r="337">
      <c r="A337" s="38" t="s">
        <v>464</v>
      </c>
      <c r="B337" s="38" t="s">
        <v>23</v>
      </c>
      <c r="C337" s="38" t="s">
        <v>20</v>
      </c>
      <c r="D337" s="39">
        <v>7.0</v>
      </c>
      <c r="E337" s="40">
        <v>2023.0</v>
      </c>
      <c r="F337" s="40">
        <f>IF(COUNT(D337)=1,E337-(Master!$C$2-1),"")</f>
        <v>1</v>
      </c>
      <c r="G337" s="40">
        <f>if(A337="open","",iferror(VLOOKUP(A337,KTC,4,false),iferror(vlookup(VLOOKUP(A337,Names,2,false),KTC,4,false),500)))</f>
        <v>500</v>
      </c>
      <c r="H337" s="40" t="s">
        <v>394</v>
      </c>
      <c r="I337" s="39">
        <f t="shared" si="1"/>
        <v>2</v>
      </c>
      <c r="J337" s="38"/>
      <c r="K337" s="41"/>
      <c r="L337" s="38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</row>
    <row r="338">
      <c r="A338" s="38" t="s">
        <v>465</v>
      </c>
      <c r="B338" s="38" t="s">
        <v>26</v>
      </c>
      <c r="C338" s="38" t="s">
        <v>24</v>
      </c>
      <c r="D338" s="39">
        <v>7.0</v>
      </c>
      <c r="E338" s="40">
        <v>2023.0</v>
      </c>
      <c r="F338" s="40">
        <f>IF(COUNT(D338)=1,E338-(Master!$C$2-1),"")</f>
        <v>1</v>
      </c>
      <c r="G338" s="40">
        <f>if(A338="open","",iferror(VLOOKUP(A338,KTC,4,false),iferror(vlookup(VLOOKUP(A338,Names,2,false),KTC,4,false),500)))</f>
        <v>500</v>
      </c>
      <c r="H338" s="40" t="s">
        <v>394</v>
      </c>
      <c r="I338" s="39">
        <f t="shared" si="1"/>
        <v>2</v>
      </c>
      <c r="J338" s="38"/>
      <c r="K338" s="41"/>
      <c r="L338" s="38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</row>
    <row r="339">
      <c r="A339" s="38" t="s">
        <v>466</v>
      </c>
      <c r="B339" s="38" t="s">
        <v>23</v>
      </c>
      <c r="C339" s="38" t="s">
        <v>18</v>
      </c>
      <c r="D339" s="39">
        <v>7.0</v>
      </c>
      <c r="E339" s="40">
        <v>2023.0</v>
      </c>
      <c r="F339" s="40">
        <f>IF(COUNT(D339)=1,E339-(Master!$C$2-1),"")</f>
        <v>1</v>
      </c>
      <c r="G339" s="40">
        <f>if(A339="open","",iferror(VLOOKUP(A339,KTC,4,false),iferror(vlookup(VLOOKUP(A339,Names,2,false),KTC,4,false),500)))</f>
        <v>500</v>
      </c>
      <c r="H339" s="40" t="s">
        <v>394</v>
      </c>
      <c r="I339" s="39">
        <f t="shared" si="1"/>
        <v>2</v>
      </c>
      <c r="J339" s="38"/>
      <c r="K339" s="41"/>
      <c r="L339" s="38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</row>
    <row r="340">
      <c r="A340" s="38" t="s">
        <v>467</v>
      </c>
      <c r="B340" s="38" t="s">
        <v>23</v>
      </c>
      <c r="C340" s="38" t="s">
        <v>22</v>
      </c>
      <c r="D340" s="39">
        <v>7.0</v>
      </c>
      <c r="E340" s="40">
        <v>2023.0</v>
      </c>
      <c r="F340" s="40">
        <f>IF(COUNT(D340)=1,E340-(Master!$C$2-1),"")</f>
        <v>1</v>
      </c>
      <c r="G340" s="40">
        <f>if(A340="open","",iferror(VLOOKUP(A340,KTC,4,false),iferror(vlookup(VLOOKUP(A340,Names,2,false),KTC,4,false),500)))</f>
        <v>500</v>
      </c>
      <c r="H340" s="40" t="s">
        <v>394</v>
      </c>
      <c r="I340" s="39">
        <f t="shared" si="1"/>
        <v>2</v>
      </c>
      <c r="J340" s="38"/>
      <c r="K340" s="41"/>
      <c r="L340" s="38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</row>
    <row r="341">
      <c r="A341" s="38" t="s">
        <v>468</v>
      </c>
      <c r="B341" s="38" t="s">
        <v>26</v>
      </c>
      <c r="C341" s="38" t="s">
        <v>18</v>
      </c>
      <c r="D341" s="39">
        <v>7.0</v>
      </c>
      <c r="E341" s="40">
        <v>2023.0</v>
      </c>
      <c r="F341" s="40">
        <f>IF(COUNT(D341)=1,E341-(Master!$C$2-1),"")</f>
        <v>1</v>
      </c>
      <c r="G341" s="40">
        <f>if(A341="open","",iferror(VLOOKUP(A341,KTC,4,false),iferror(vlookup(VLOOKUP(A341,Names,2,false),KTC,4,false),500)))</f>
        <v>500</v>
      </c>
      <c r="H341" s="40" t="s">
        <v>394</v>
      </c>
      <c r="I341" s="39">
        <f t="shared" si="1"/>
        <v>2</v>
      </c>
      <c r="J341" s="38"/>
      <c r="K341" s="41"/>
      <c r="L341" s="38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</row>
    <row r="342">
      <c r="A342" s="38" t="s">
        <v>469</v>
      </c>
      <c r="B342" s="38" t="s">
        <v>29</v>
      </c>
      <c r="C342" s="38" t="s">
        <v>32</v>
      </c>
      <c r="D342" s="39">
        <v>7.0</v>
      </c>
      <c r="E342" s="40">
        <v>2023.0</v>
      </c>
      <c r="F342" s="40">
        <f>IF(COUNT(D342)=1,E342-(Master!$C$2-1),"")</f>
        <v>1</v>
      </c>
      <c r="G342" s="40">
        <f>if(A342="open","",iferror(VLOOKUP(A342,KTC,4,false),iferror(vlookup(VLOOKUP(A342,Names,2,false),KTC,4,false),500)))</f>
        <v>500</v>
      </c>
      <c r="H342" s="40" t="s">
        <v>394</v>
      </c>
      <c r="I342" s="39">
        <f t="shared" si="1"/>
        <v>2</v>
      </c>
      <c r="J342" s="38"/>
      <c r="K342" s="41"/>
      <c r="L342" s="38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</row>
    <row r="343">
      <c r="A343" s="38" t="s">
        <v>470</v>
      </c>
      <c r="B343" s="38" t="s">
        <v>26</v>
      </c>
      <c r="C343" s="38" t="s">
        <v>18</v>
      </c>
      <c r="D343" s="39">
        <v>7.0</v>
      </c>
      <c r="E343" s="40">
        <v>2023.0</v>
      </c>
      <c r="F343" s="40">
        <f>IF(COUNT(D343)=1,E343-(Master!$C$2-1),"")</f>
        <v>1</v>
      </c>
      <c r="G343" s="40">
        <f>if(A343="open","",iferror(VLOOKUP(A343,KTC,4,false),iferror(vlookup(VLOOKUP(A343,Names,2,false),KTC,4,false),500)))</f>
        <v>500</v>
      </c>
      <c r="H343" s="40" t="s">
        <v>394</v>
      </c>
      <c r="I343" s="39">
        <f t="shared" si="1"/>
        <v>2</v>
      </c>
      <c r="J343" s="38"/>
      <c r="K343" s="41"/>
      <c r="L343" s="38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</row>
    <row r="344">
      <c r="A344" s="38" t="s">
        <v>471</v>
      </c>
      <c r="B344" s="38" t="s">
        <v>23</v>
      </c>
      <c r="C344" s="38" t="s">
        <v>30</v>
      </c>
      <c r="D344" s="39">
        <v>7.0</v>
      </c>
      <c r="E344" s="40">
        <v>2023.0</v>
      </c>
      <c r="F344" s="40">
        <f>IF(COUNT(D344)=1,E344-(Master!$C$2-1),"")</f>
        <v>1</v>
      </c>
      <c r="G344" s="40">
        <f>if(A344="open","",iferror(VLOOKUP(A344,KTC,4,false),iferror(vlookup(VLOOKUP(A344,Names,2,false),KTC,4,false),500)))</f>
        <v>500</v>
      </c>
      <c r="H344" s="40" t="s">
        <v>394</v>
      </c>
      <c r="I344" s="39">
        <f t="shared" si="1"/>
        <v>2</v>
      </c>
      <c r="J344" s="38"/>
      <c r="K344" s="41"/>
      <c r="L344" s="38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</row>
    <row r="345">
      <c r="A345" s="38" t="s">
        <v>472</v>
      </c>
      <c r="B345" s="38" t="s">
        <v>23</v>
      </c>
      <c r="C345" s="38" t="s">
        <v>22</v>
      </c>
      <c r="D345" s="39">
        <v>7.0</v>
      </c>
      <c r="E345" s="40">
        <v>2023.0</v>
      </c>
      <c r="F345" s="40">
        <f>IF(COUNT(D345)=1,E345-(Master!$C$2-1),"")</f>
        <v>1</v>
      </c>
      <c r="G345" s="40">
        <f>if(A345="open","",iferror(VLOOKUP(A345,KTC,4,false),iferror(vlookup(VLOOKUP(A345,Names,2,false),KTC,4,false),500)))</f>
        <v>500</v>
      </c>
      <c r="H345" s="40" t="s">
        <v>473</v>
      </c>
      <c r="I345" s="39">
        <f t="shared" si="1"/>
        <v>2</v>
      </c>
      <c r="J345" s="38"/>
      <c r="K345" s="41"/>
      <c r="L345" s="38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</row>
    <row r="346">
      <c r="A346" s="38" t="s">
        <v>474</v>
      </c>
      <c r="B346" s="38" t="s">
        <v>26</v>
      </c>
      <c r="C346" s="38" t="s">
        <v>40</v>
      </c>
      <c r="D346" s="39">
        <v>6.0</v>
      </c>
      <c r="E346" s="40">
        <v>2025.0</v>
      </c>
      <c r="F346" s="40">
        <f>IF(COUNT(D346)=1,E346-(Master!$C$2-1),"")</f>
        <v>3</v>
      </c>
      <c r="G346" s="40">
        <f>if(A346="open","",iferror(VLOOKUP(A346,KTC,4,false),iferror(vlookup(VLOOKUP(A346,Names,2,false),KTC,4,false),500)))</f>
        <v>500</v>
      </c>
      <c r="H346" s="40"/>
      <c r="I346" s="39">
        <f t="shared" si="1"/>
        <v>5</v>
      </c>
      <c r="J346" s="38"/>
      <c r="K346" s="41"/>
      <c r="L346" s="38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</row>
    <row r="347">
      <c r="A347" s="38" t="s">
        <v>475</v>
      </c>
      <c r="B347" s="38" t="s">
        <v>23</v>
      </c>
      <c r="C347" s="38" t="s">
        <v>37</v>
      </c>
      <c r="D347" s="39">
        <v>6.0</v>
      </c>
      <c r="E347" s="40">
        <v>2025.0</v>
      </c>
      <c r="F347" s="40">
        <f>IF(COUNT(D347)=1,E347-(Master!$C$2-1),"")</f>
        <v>3</v>
      </c>
      <c r="G347" s="40">
        <f>if(A347="open","",iferror(VLOOKUP(A347,KTC,4,false),iferror(vlookup(VLOOKUP(A347,Names,2,false),KTC,4,false),500)))</f>
        <v>500</v>
      </c>
      <c r="H347" s="40"/>
      <c r="I347" s="39">
        <f t="shared" si="1"/>
        <v>5</v>
      </c>
      <c r="J347" s="38"/>
      <c r="K347" s="41"/>
      <c r="L347" s="38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</row>
    <row r="348">
      <c r="A348" s="38" t="s">
        <v>476</v>
      </c>
      <c r="B348" s="38" t="s">
        <v>26</v>
      </c>
      <c r="C348" s="38" t="s">
        <v>22</v>
      </c>
      <c r="D348" s="39">
        <v>6.0</v>
      </c>
      <c r="E348" s="40">
        <v>2025.0</v>
      </c>
      <c r="F348" s="40">
        <f>IF(COUNT(D348)=1,E348-(Master!$C$2-1),"")</f>
        <v>3</v>
      </c>
      <c r="G348" s="40">
        <f>if(A348="open","",iferror(VLOOKUP(A348,KTC,4,false),iferror(vlookup(VLOOKUP(A348,Names,2,false),KTC,4,false),500)))</f>
        <v>500</v>
      </c>
      <c r="H348" s="40"/>
      <c r="I348" s="39">
        <f t="shared" si="1"/>
        <v>5</v>
      </c>
      <c r="J348" s="38"/>
      <c r="K348" s="41"/>
      <c r="L348" s="38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</row>
    <row r="349">
      <c r="A349" s="38" t="s">
        <v>477</v>
      </c>
      <c r="B349" s="38" t="s">
        <v>23</v>
      </c>
      <c r="C349" s="38" t="s">
        <v>16</v>
      </c>
      <c r="D349" s="39">
        <v>6.0</v>
      </c>
      <c r="E349" s="40">
        <v>2025.0</v>
      </c>
      <c r="F349" s="40">
        <f>IF(COUNT(D349)=1,E349-(Master!$C$2-1),"")</f>
        <v>3</v>
      </c>
      <c r="G349" s="40">
        <f>if(A349="open","",iferror(VLOOKUP(A349,KTC,4,false),iferror(vlookup(VLOOKUP(A349,Names,2,false),KTC,4,false),500)))</f>
        <v>500</v>
      </c>
      <c r="H349" s="40" t="s">
        <v>478</v>
      </c>
      <c r="I349" s="39">
        <f t="shared" si="1"/>
        <v>5</v>
      </c>
      <c r="J349" s="38"/>
      <c r="K349" s="41"/>
      <c r="L349" s="38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</row>
    <row r="350">
      <c r="A350" s="38" t="s">
        <v>479</v>
      </c>
      <c r="B350" s="38" t="s">
        <v>23</v>
      </c>
      <c r="C350" s="38" t="s">
        <v>32</v>
      </c>
      <c r="D350" s="39">
        <v>6.0</v>
      </c>
      <c r="E350" s="40">
        <v>2024.0</v>
      </c>
      <c r="F350" s="40">
        <f>IF(COUNT(D350)=1,E350-(Master!$C$2-1),"")</f>
        <v>2</v>
      </c>
      <c r="G350" s="40">
        <f>if(A350="open","",iferror(VLOOKUP(A350,KTC,4,false),iferror(vlookup(VLOOKUP(A350,Names,2,false),KTC,4,false),500)))</f>
        <v>500</v>
      </c>
      <c r="H350" s="40"/>
      <c r="I350" s="39">
        <f t="shared" si="1"/>
        <v>3</v>
      </c>
      <c r="J350" s="38"/>
      <c r="K350" s="41"/>
      <c r="L350" s="38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</row>
    <row r="351">
      <c r="A351" s="38" t="s">
        <v>480</v>
      </c>
      <c r="B351" s="38" t="s">
        <v>19</v>
      </c>
      <c r="C351" s="38" t="s">
        <v>32</v>
      </c>
      <c r="D351" s="39">
        <v>5.0</v>
      </c>
      <c r="E351" s="40">
        <v>2024.0</v>
      </c>
      <c r="F351" s="40">
        <f>IF(COUNT(D351)=1,E351-(Master!$C$2-1),"")</f>
        <v>2</v>
      </c>
      <c r="G351" s="40">
        <f>if(A351="open","",iferror(VLOOKUP(A351,KTC,4,false),iferror(vlookup(VLOOKUP(A351,Names,2,false),KTC,4,false),500)))</f>
        <v>500</v>
      </c>
      <c r="H351" s="40" t="s">
        <v>481</v>
      </c>
      <c r="I351" s="39">
        <f t="shared" si="1"/>
        <v>3</v>
      </c>
      <c r="J351" s="38"/>
      <c r="K351" s="41"/>
      <c r="L351" s="38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</row>
    <row r="352">
      <c r="A352" s="38" t="s">
        <v>482</v>
      </c>
      <c r="B352" s="38" t="s">
        <v>19</v>
      </c>
      <c r="C352" s="38" t="s">
        <v>18</v>
      </c>
      <c r="D352" s="39">
        <v>5.0</v>
      </c>
      <c r="E352" s="40">
        <v>2025.0</v>
      </c>
      <c r="F352" s="40">
        <f>IF(COUNT(D352)=1,E352-(Master!$C$2-1),"")</f>
        <v>3</v>
      </c>
      <c r="G352" s="40">
        <f>if(A352="open","",iferror(VLOOKUP(A352,KTC,4,false),iferror(vlookup(VLOOKUP(A352,Names,2,false),KTC,4,false),500)))</f>
        <v>500</v>
      </c>
      <c r="H352" s="40" t="s">
        <v>109</v>
      </c>
      <c r="I352" s="39">
        <f t="shared" si="1"/>
        <v>4</v>
      </c>
      <c r="J352" s="38"/>
      <c r="K352" s="41"/>
      <c r="L352" s="38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</row>
    <row r="353">
      <c r="A353" s="38" t="s">
        <v>483</v>
      </c>
      <c r="B353" s="38" t="s">
        <v>23</v>
      </c>
      <c r="C353" s="38" t="s">
        <v>32</v>
      </c>
      <c r="D353" s="39">
        <v>4.0</v>
      </c>
      <c r="E353" s="40">
        <v>2026.0</v>
      </c>
      <c r="F353" s="40">
        <f>IF(COUNT(D353)=1,E353-(Master!$C$2-1),"")</f>
        <v>4</v>
      </c>
      <c r="G353" s="40">
        <f>if(A353="open","",iferror(VLOOKUP(A353,KTC,4,false),iferror(vlookup(VLOOKUP(A353,Names,2,false),KTC,4,false),500)))</f>
        <v>500</v>
      </c>
      <c r="H353" s="40"/>
      <c r="I353" s="39">
        <f t="shared" si="1"/>
        <v>4</v>
      </c>
      <c r="J353" s="38"/>
      <c r="K353" s="41"/>
      <c r="L353" s="38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</row>
    <row r="354">
      <c r="A354" s="38" t="s">
        <v>484</v>
      </c>
      <c r="B354" s="38" t="s">
        <v>26</v>
      </c>
      <c r="C354" s="38"/>
      <c r="D354" s="39"/>
      <c r="E354" s="40"/>
      <c r="F354" s="40" t="str">
        <f>IF(COUNT(D354)=1,E354-(Master!$C$2-1),"")</f>
        <v/>
      </c>
      <c r="G354" s="40">
        <f>if(A354="open","",iferror(VLOOKUP(A354,KTC,4,false),iferror(vlookup(VLOOKUP(A354,Names,2,false),KTC,4,false),500)))</f>
        <v>500</v>
      </c>
      <c r="H354" s="40" t="s">
        <v>485</v>
      </c>
      <c r="I354" s="39">
        <f t="shared" si="1"/>
        <v>0</v>
      </c>
      <c r="J354" s="38"/>
      <c r="K354" s="41"/>
      <c r="L354" s="38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</row>
    <row r="355">
      <c r="A355" s="38" t="s">
        <v>486</v>
      </c>
      <c r="B355" s="38" t="s">
        <v>26</v>
      </c>
      <c r="C355" s="38" t="s">
        <v>16</v>
      </c>
      <c r="D355" s="39">
        <v>4.0</v>
      </c>
      <c r="E355" s="40">
        <v>2025.0</v>
      </c>
      <c r="F355" s="40">
        <f>IF(COUNT(D355)=1,E355-(Master!$C$2-1),"")</f>
        <v>3</v>
      </c>
      <c r="G355" s="40">
        <f>if(A355="open","",iferror(VLOOKUP(A355,KTC,4,false),iferror(vlookup(VLOOKUP(A355,Names,2,false),KTC,4,false),500)))</f>
        <v>500</v>
      </c>
      <c r="H355" s="40"/>
      <c r="I355" s="39">
        <f t="shared" si="1"/>
        <v>3</v>
      </c>
      <c r="J355" s="38"/>
      <c r="K355" s="41"/>
      <c r="L355" s="38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</row>
    <row r="356">
      <c r="A356" s="38" t="s">
        <v>487</v>
      </c>
      <c r="B356" s="38" t="s">
        <v>23</v>
      </c>
      <c r="C356" s="38" t="s">
        <v>34</v>
      </c>
      <c r="D356" s="39">
        <v>4.0</v>
      </c>
      <c r="E356" s="40">
        <v>2024.0</v>
      </c>
      <c r="F356" s="40">
        <f>IF(COUNT(D356)=1,E356-(Master!$C$2-1),"")</f>
        <v>2</v>
      </c>
      <c r="G356" s="40">
        <f>if(A356="open","",iferror(VLOOKUP(A356,KTC,4,false),iferror(vlookup(VLOOKUP(A356,Names,2,false),KTC,4,false),500)))</f>
        <v>500</v>
      </c>
      <c r="H356" s="40" t="s">
        <v>488</v>
      </c>
      <c r="I356" s="39">
        <f t="shared" si="1"/>
        <v>2</v>
      </c>
      <c r="J356" s="38"/>
      <c r="K356" s="41"/>
      <c r="L356" s="38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</row>
    <row r="357">
      <c r="A357" s="44" t="s">
        <v>44</v>
      </c>
      <c r="B357" s="38" t="s">
        <v>23</v>
      </c>
      <c r="C357" s="38" t="s">
        <v>20</v>
      </c>
      <c r="D357" s="39">
        <v>4.0</v>
      </c>
      <c r="E357" s="40">
        <v>2024.0</v>
      </c>
      <c r="F357" s="40">
        <f>IF(COUNT(D357)=1,E357-(Master!$C$2-1),"")</f>
        <v>2</v>
      </c>
      <c r="G357" s="40">
        <f>if(A357="open","",iferror(VLOOKUP(A357,KTC,4,false),iferror(vlookup(VLOOKUP(A357,Names,2,false),KTC,4,false),500)))</f>
        <v>500</v>
      </c>
      <c r="H357" s="40" t="s">
        <v>489</v>
      </c>
      <c r="I357" s="39">
        <f t="shared" si="1"/>
        <v>2</v>
      </c>
      <c r="J357" s="38"/>
      <c r="K357" s="41"/>
      <c r="L357" s="38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</row>
    <row r="358">
      <c r="A358" s="44" t="s">
        <v>35</v>
      </c>
      <c r="B358" s="38" t="s">
        <v>26</v>
      </c>
      <c r="C358" s="38" t="s">
        <v>32</v>
      </c>
      <c r="D358" s="39">
        <v>4.0</v>
      </c>
      <c r="E358" s="40">
        <v>2023.0</v>
      </c>
      <c r="F358" s="40">
        <f>IF(COUNT(D358)=1,E358-(Master!$C$2-1),"")</f>
        <v>1</v>
      </c>
      <c r="G358" s="40">
        <f>if(A358="open","",iferror(VLOOKUP(A358,KTC,4,false),iferror(vlookup(VLOOKUP(A358,Names,2,false),KTC,4,false),500)))</f>
        <v>500</v>
      </c>
      <c r="H358" s="40" t="s">
        <v>436</v>
      </c>
      <c r="I358" s="39">
        <f t="shared" si="1"/>
        <v>1</v>
      </c>
      <c r="J358" s="38"/>
      <c r="K358" s="41"/>
      <c r="L358" s="38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</row>
    <row r="359">
      <c r="A359" s="44" t="s">
        <v>41</v>
      </c>
      <c r="B359" s="38" t="s">
        <v>29</v>
      </c>
      <c r="C359" s="38" t="s">
        <v>42</v>
      </c>
      <c r="D359" s="39">
        <v>4.0</v>
      </c>
      <c r="E359" s="40">
        <v>2023.0</v>
      </c>
      <c r="F359" s="40">
        <f>IF(COUNT(D359)=1,E359-(Master!$C$2-1),"")</f>
        <v>1</v>
      </c>
      <c r="G359" s="40">
        <f>if(A359="open","",iferror(VLOOKUP(A359,KTC,4,false),iferror(vlookup(VLOOKUP(A359,Names,2,false),KTC,4,false),500)))</f>
        <v>500</v>
      </c>
      <c r="H359" s="40" t="s">
        <v>490</v>
      </c>
      <c r="I359" s="39">
        <f t="shared" si="1"/>
        <v>1</v>
      </c>
      <c r="J359" s="38"/>
      <c r="K359" s="41"/>
      <c r="L359" s="38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</row>
    <row r="360">
      <c r="A360" s="44" t="s">
        <v>50</v>
      </c>
      <c r="B360" s="38" t="s">
        <v>23</v>
      </c>
      <c r="C360" s="38" t="s">
        <v>20</v>
      </c>
      <c r="D360" s="39">
        <v>4.0</v>
      </c>
      <c r="E360" s="40">
        <v>2023.0</v>
      </c>
      <c r="F360" s="40">
        <f>IF(COUNT(D360)=1,E360-(Master!$C$2-1),"")</f>
        <v>1</v>
      </c>
      <c r="G360" s="40">
        <f>if(A360="open","",iferror(VLOOKUP(A360,KTC,4,false),iferror(vlookup(VLOOKUP(A360,Names,2,false),KTC,4,false),500)))</f>
        <v>500</v>
      </c>
      <c r="H360" s="40"/>
      <c r="I360" s="39">
        <f t="shared" si="1"/>
        <v>1</v>
      </c>
      <c r="J360" s="38"/>
      <c r="K360" s="41"/>
      <c r="L360" s="38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</row>
    <row r="361">
      <c r="A361" s="38" t="s">
        <v>491</v>
      </c>
      <c r="B361" s="38" t="s">
        <v>26</v>
      </c>
      <c r="C361" s="38" t="s">
        <v>32</v>
      </c>
      <c r="D361" s="39">
        <v>4.0</v>
      </c>
      <c r="E361" s="40">
        <v>2023.0</v>
      </c>
      <c r="F361" s="40">
        <f>IF(COUNT(D361)=1,E361-(Master!$C$2-1),"")</f>
        <v>1</v>
      </c>
      <c r="G361" s="40">
        <f>if(A361="open","",iferror(VLOOKUP(A361,KTC,4,false),iferror(vlookup(VLOOKUP(A361,Names,2,false),KTC,4,false),500)))</f>
        <v>500</v>
      </c>
      <c r="H361" s="40" t="s">
        <v>103</v>
      </c>
      <c r="I361" s="39">
        <f t="shared" si="1"/>
        <v>1</v>
      </c>
      <c r="J361" s="38"/>
      <c r="K361" s="41"/>
      <c r="L361" s="38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</row>
    <row r="362">
      <c r="A362" s="38" t="s">
        <v>492</v>
      </c>
      <c r="B362" s="38" t="s">
        <v>23</v>
      </c>
      <c r="C362" s="38" t="s">
        <v>24</v>
      </c>
      <c r="D362" s="39">
        <v>4.0</v>
      </c>
      <c r="E362" s="40">
        <v>2027.0</v>
      </c>
      <c r="F362" s="40">
        <f>IF(COUNT(D362)=1,E362-(Master!$C$2-1),"")</f>
        <v>5</v>
      </c>
      <c r="G362" s="40">
        <f>if(A362="open","",iferror(VLOOKUP(A362,KTC,4,false),iferror(vlookup(VLOOKUP(A362,Names,2,false),KTC,4,false),500)))</f>
        <v>500</v>
      </c>
      <c r="H362" s="40" t="s">
        <v>493</v>
      </c>
      <c r="I362" s="39">
        <f t="shared" si="1"/>
        <v>5</v>
      </c>
      <c r="J362" s="38"/>
      <c r="K362" s="41"/>
      <c r="L362" s="38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</row>
    <row r="363">
      <c r="A363" s="38" t="s">
        <v>494</v>
      </c>
      <c r="B363" s="38" t="s">
        <v>26</v>
      </c>
      <c r="C363" s="38" t="s">
        <v>20</v>
      </c>
      <c r="D363" s="39">
        <v>3.0</v>
      </c>
      <c r="E363" s="40">
        <v>2025.0</v>
      </c>
      <c r="F363" s="40">
        <f>IF(COUNT(D363)=1,E363-(Master!$C$2-1),"")</f>
        <v>3</v>
      </c>
      <c r="G363" s="40">
        <f>if(A363="open","",iferror(VLOOKUP(A363,KTC,4,false),iferror(vlookup(VLOOKUP(A363,Names,2,false),KTC,4,false),500)))</f>
        <v>500</v>
      </c>
      <c r="H363" s="40" t="s">
        <v>495</v>
      </c>
      <c r="I363" s="39">
        <f t="shared" si="1"/>
        <v>3</v>
      </c>
      <c r="J363" s="38"/>
      <c r="K363" s="41"/>
      <c r="L363" s="38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</row>
    <row r="364">
      <c r="A364" s="38" t="s">
        <v>496</v>
      </c>
      <c r="B364" s="38" t="s">
        <v>23</v>
      </c>
      <c r="C364" s="38" t="s">
        <v>20</v>
      </c>
      <c r="D364" s="39">
        <v>3.0</v>
      </c>
      <c r="E364" s="40">
        <v>2027.0</v>
      </c>
      <c r="F364" s="40">
        <f>IF(COUNT(D364)=1,E364-(Master!$C$2-1),"")</f>
        <v>5</v>
      </c>
      <c r="G364" s="40">
        <f>if(A364="open","",iferror(VLOOKUP(A364,KTC,4,false),iferror(vlookup(VLOOKUP(A364,Names,2,false),KTC,4,false),500)))</f>
        <v>500</v>
      </c>
      <c r="H364" s="40" t="s">
        <v>497</v>
      </c>
      <c r="I364" s="39">
        <f t="shared" si="1"/>
        <v>4</v>
      </c>
      <c r="J364" s="38"/>
      <c r="K364" s="41"/>
      <c r="L364" s="38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</row>
    <row r="365">
      <c r="A365" s="38" t="s">
        <v>498</v>
      </c>
      <c r="B365" s="38" t="s">
        <v>26</v>
      </c>
      <c r="C365" s="38" t="s">
        <v>18</v>
      </c>
      <c r="D365" s="39">
        <v>3.0</v>
      </c>
      <c r="E365" s="40">
        <v>2025.0</v>
      </c>
      <c r="F365" s="40">
        <f>IF(COUNT(D365)=1,E365-(Master!$C$2-1),"")</f>
        <v>3</v>
      </c>
      <c r="G365" s="40">
        <f>if(A365="open","",iferror(VLOOKUP(A365,KTC,4,false),iferror(vlookup(VLOOKUP(A365,Names,2,false),KTC,4,false),500)))</f>
        <v>500</v>
      </c>
      <c r="H365" s="40"/>
      <c r="I365" s="39">
        <f t="shared" si="1"/>
        <v>3</v>
      </c>
      <c r="J365" s="38"/>
      <c r="K365" s="41"/>
      <c r="L365" s="38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</row>
    <row r="366">
      <c r="A366" s="38" t="s">
        <v>499</v>
      </c>
      <c r="B366" s="38" t="s">
        <v>29</v>
      </c>
      <c r="C366" s="38" t="s">
        <v>42</v>
      </c>
      <c r="D366" s="39">
        <v>3.0</v>
      </c>
      <c r="E366" s="40">
        <v>2025.0</v>
      </c>
      <c r="F366" s="40">
        <f>IF(COUNT(D366)=1,E366-(Master!$C$2-1),"")</f>
        <v>3</v>
      </c>
      <c r="G366" s="40">
        <f>if(A366="open","",iferror(VLOOKUP(A366,KTC,4,false),iferror(vlookup(VLOOKUP(A366,Names,2,false),KTC,4,false),500)))</f>
        <v>500</v>
      </c>
      <c r="H366" s="40"/>
      <c r="I366" s="39">
        <f t="shared" si="1"/>
        <v>3</v>
      </c>
      <c r="J366" s="38"/>
      <c r="K366" s="41"/>
      <c r="L366" s="38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</row>
    <row r="367">
      <c r="A367" s="38" t="s">
        <v>500</v>
      </c>
      <c r="B367" s="38" t="s">
        <v>23</v>
      </c>
      <c r="C367" s="38" t="s">
        <v>40</v>
      </c>
      <c r="D367" s="39">
        <v>3.0</v>
      </c>
      <c r="E367" s="40">
        <v>2026.0</v>
      </c>
      <c r="F367" s="40">
        <f>IF(COUNT(D367)=1,E367-(Master!$C$2-1),"")</f>
        <v>4</v>
      </c>
      <c r="G367" s="40">
        <f>if(A367="open","",iferror(VLOOKUP(A367,KTC,4,false),iferror(vlookup(VLOOKUP(A367,Names,2,false),KTC,4,false),500)))</f>
        <v>500</v>
      </c>
      <c r="H367" s="40"/>
      <c r="I367" s="39">
        <f t="shared" si="1"/>
        <v>3</v>
      </c>
      <c r="J367" s="38"/>
      <c r="K367" s="41"/>
      <c r="L367" s="38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</row>
    <row r="368">
      <c r="A368" s="38" t="s">
        <v>501</v>
      </c>
      <c r="B368" s="38" t="s">
        <v>19</v>
      </c>
      <c r="C368" s="38" t="s">
        <v>16</v>
      </c>
      <c r="D368" s="39">
        <v>3.0</v>
      </c>
      <c r="E368" s="40">
        <v>2024.0</v>
      </c>
      <c r="F368" s="40">
        <f>IF(COUNT(D368)=1,E368-(Master!$C$2-1),"")</f>
        <v>2</v>
      </c>
      <c r="G368" s="40">
        <f>if(A368="open","",iferror(VLOOKUP(A368,KTC,4,false),iferror(vlookup(VLOOKUP(A368,Names,2,false),KTC,4,false),500)))</f>
        <v>500</v>
      </c>
      <c r="H368" s="40"/>
      <c r="I368" s="39">
        <f t="shared" si="1"/>
        <v>2</v>
      </c>
      <c r="J368" s="38"/>
      <c r="K368" s="41"/>
      <c r="L368" s="38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</row>
    <row r="369">
      <c r="A369" s="38" t="s">
        <v>502</v>
      </c>
      <c r="B369" s="38" t="s">
        <v>19</v>
      </c>
      <c r="C369" s="38" t="s">
        <v>22</v>
      </c>
      <c r="D369" s="39">
        <v>3.0</v>
      </c>
      <c r="E369" s="40">
        <v>2024.0</v>
      </c>
      <c r="F369" s="40">
        <f>IF(COUNT(D369)=1,E369-(Master!$C$2-1),"")</f>
        <v>2</v>
      </c>
      <c r="G369" s="40">
        <f>if(A369="open","",iferror(VLOOKUP(A369,KTC,4,false),iferror(vlookup(VLOOKUP(A369,Names,2,false),KTC,4,false),500)))</f>
        <v>500</v>
      </c>
      <c r="H369" s="40"/>
      <c r="I369" s="39">
        <f t="shared" si="1"/>
        <v>2</v>
      </c>
      <c r="J369" s="38"/>
      <c r="K369" s="41"/>
      <c r="L369" s="38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</row>
    <row r="370">
      <c r="A370" s="38" t="s">
        <v>503</v>
      </c>
      <c r="B370" s="38" t="s">
        <v>29</v>
      </c>
      <c r="C370" s="38" t="s">
        <v>27</v>
      </c>
      <c r="D370" s="39">
        <v>3.0</v>
      </c>
      <c r="E370" s="40">
        <v>2024.0</v>
      </c>
      <c r="F370" s="40">
        <f>IF(COUNT(D370)=1,E370-(Master!$C$2-1),"")</f>
        <v>2</v>
      </c>
      <c r="G370" s="40">
        <f>if(A370="open","",iferror(VLOOKUP(A370,KTC,4,false),iferror(vlookup(VLOOKUP(A370,Names,2,false),KTC,4,false),500)))</f>
        <v>500</v>
      </c>
      <c r="H370" s="40"/>
      <c r="I370" s="39">
        <f t="shared" si="1"/>
        <v>2</v>
      </c>
      <c r="J370" s="38"/>
      <c r="K370" s="41"/>
      <c r="L370" s="38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</row>
    <row r="371">
      <c r="A371" s="38" t="s">
        <v>504</v>
      </c>
      <c r="B371" s="38" t="s">
        <v>23</v>
      </c>
      <c r="C371" s="38" t="s">
        <v>37</v>
      </c>
      <c r="D371" s="39">
        <v>3.0</v>
      </c>
      <c r="E371" s="40">
        <v>2024.0</v>
      </c>
      <c r="F371" s="40">
        <f>IF(COUNT(D371)=1,E371-(Master!$C$2-1),"")</f>
        <v>2</v>
      </c>
      <c r="G371" s="40">
        <f>if(A371="open","",iferror(VLOOKUP(A371,KTC,4,false),iferror(vlookup(VLOOKUP(A371,Names,2,false),KTC,4,false),500)))</f>
        <v>500</v>
      </c>
      <c r="H371" s="40"/>
      <c r="I371" s="39">
        <f t="shared" si="1"/>
        <v>2</v>
      </c>
      <c r="J371" s="38"/>
      <c r="K371" s="41"/>
      <c r="L371" s="38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</row>
    <row r="372">
      <c r="A372" s="44" t="s">
        <v>33</v>
      </c>
      <c r="B372" s="38" t="s">
        <v>23</v>
      </c>
      <c r="C372" s="38" t="s">
        <v>27</v>
      </c>
      <c r="D372" s="39">
        <v>3.0</v>
      </c>
      <c r="E372" s="40">
        <v>2024.0</v>
      </c>
      <c r="F372" s="40">
        <f>IF(COUNT(D372)=1,E372-(Master!$C$2-1),"")</f>
        <v>2</v>
      </c>
      <c r="G372" s="40">
        <f>if(A372="open","",iferror(VLOOKUP(A372,KTC,4,false),iferror(vlookup(VLOOKUP(A372,Names,2,false),KTC,4,false),500)))</f>
        <v>500</v>
      </c>
      <c r="H372" s="40" t="s">
        <v>505</v>
      </c>
      <c r="I372" s="39">
        <f t="shared" si="1"/>
        <v>2</v>
      </c>
      <c r="J372" s="38"/>
      <c r="K372" s="41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</row>
    <row r="373">
      <c r="A373" s="38" t="s">
        <v>506</v>
      </c>
      <c r="B373" s="38" t="s">
        <v>26</v>
      </c>
      <c r="C373" s="38" t="s">
        <v>40</v>
      </c>
      <c r="D373" s="39">
        <v>3.0</v>
      </c>
      <c r="E373" s="40">
        <v>2023.0</v>
      </c>
      <c r="F373" s="40">
        <f>IF(COUNT(D373)=1,E373-(Master!$C$2-1),"")</f>
        <v>1</v>
      </c>
      <c r="G373" s="40">
        <f>if(A373="open","",iferror(VLOOKUP(A373,KTC,4,false),iferror(vlookup(VLOOKUP(A373,Names,2,false),KTC,4,false),500)))</f>
        <v>500</v>
      </c>
      <c r="H373" s="40"/>
      <c r="I373" s="39">
        <f t="shared" si="1"/>
        <v>1</v>
      </c>
      <c r="J373" s="38"/>
      <c r="K373" s="41"/>
      <c r="L373" s="38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</row>
    <row r="374">
      <c r="A374" s="38" t="s">
        <v>507</v>
      </c>
      <c r="B374" s="38" t="s">
        <v>26</v>
      </c>
      <c r="C374" s="38" t="s">
        <v>30</v>
      </c>
      <c r="D374" s="39">
        <v>3.0</v>
      </c>
      <c r="E374" s="40">
        <v>2023.0</v>
      </c>
      <c r="F374" s="40">
        <f>IF(COUNT(D374)=1,E374-(Master!$C$2-1),"")</f>
        <v>1</v>
      </c>
      <c r="G374" s="40">
        <f>if(A374="open","",iferror(VLOOKUP(A374,KTC,4,false),iferror(vlookup(VLOOKUP(A374,Names,2,false),KTC,4,false),500)))</f>
        <v>500</v>
      </c>
      <c r="H374" s="40"/>
      <c r="I374" s="39">
        <f t="shared" si="1"/>
        <v>1</v>
      </c>
      <c r="J374" s="38"/>
      <c r="K374" s="41"/>
      <c r="L374" s="38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</row>
    <row r="375">
      <c r="A375" s="38" t="s">
        <v>508</v>
      </c>
      <c r="B375" s="38" t="s">
        <v>29</v>
      </c>
      <c r="C375" s="38" t="s">
        <v>40</v>
      </c>
      <c r="D375" s="39">
        <v>3.0</v>
      </c>
      <c r="E375" s="40">
        <v>2023.0</v>
      </c>
      <c r="F375" s="40">
        <f>IF(COUNT(D375)=1,E375-(Master!$C$2-1),"")</f>
        <v>1</v>
      </c>
      <c r="G375" s="40">
        <f>if(A375="open","",iferror(VLOOKUP(A375,KTC,4,false),iferror(vlookup(VLOOKUP(A375,Names,2,false),KTC,4,false),500)))</f>
        <v>500</v>
      </c>
      <c r="H375" s="40"/>
      <c r="I375" s="39">
        <f t="shared" si="1"/>
        <v>1</v>
      </c>
      <c r="J375" s="38"/>
      <c r="K375" s="41"/>
      <c r="L375" s="38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</row>
    <row r="376">
      <c r="A376" s="44" t="s">
        <v>81</v>
      </c>
      <c r="B376" s="38" t="s">
        <v>26</v>
      </c>
      <c r="C376" s="38" t="s">
        <v>34</v>
      </c>
      <c r="D376" s="39">
        <v>3.0</v>
      </c>
      <c r="E376" s="40">
        <v>2025.0</v>
      </c>
      <c r="F376" s="40">
        <f>IF(COUNT(D376)=1,E376-(Master!$C$2-1),"")</f>
        <v>3</v>
      </c>
      <c r="G376" s="40">
        <f>if(A376="open","",iferror(VLOOKUP(A376,KTC,4,false),iferror(vlookup(VLOOKUP(A376,Names,2,false),KTC,4,false),500)))</f>
        <v>500</v>
      </c>
      <c r="H376" s="40" t="s">
        <v>509</v>
      </c>
      <c r="I376" s="39">
        <f t="shared" si="1"/>
        <v>3</v>
      </c>
      <c r="J376" s="38"/>
      <c r="K376" s="41"/>
      <c r="L376" s="38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</row>
    <row r="377">
      <c r="A377" s="38" t="s">
        <v>510</v>
      </c>
      <c r="B377" s="38" t="s">
        <v>23</v>
      </c>
      <c r="C377" s="38"/>
      <c r="D377" s="39"/>
      <c r="E377" s="40"/>
      <c r="F377" s="40" t="str">
        <f>IF(COUNT(D377)=1,E377-(Master!$C$2-1),"")</f>
        <v/>
      </c>
      <c r="G377" s="40">
        <f>if(A377="open","",iferror(VLOOKUP(A377,KTC,4,false),iferror(vlookup(VLOOKUP(A377,Names,2,false),KTC,4,false),500)))</f>
        <v>500</v>
      </c>
      <c r="H377" s="40" t="s">
        <v>511</v>
      </c>
      <c r="I377" s="39">
        <f t="shared" si="1"/>
        <v>0</v>
      </c>
      <c r="J377" s="38"/>
      <c r="K377" s="41"/>
      <c r="L377" s="38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</row>
    <row r="378">
      <c r="A378" s="38" t="s">
        <v>512</v>
      </c>
      <c r="B378" s="38" t="s">
        <v>23</v>
      </c>
      <c r="C378" s="38" t="s">
        <v>22</v>
      </c>
      <c r="D378" s="39">
        <v>2.0</v>
      </c>
      <c r="E378" s="40">
        <v>2027.0</v>
      </c>
      <c r="F378" s="40">
        <f>IF(COUNT(D378)=1,E378-(Master!$C$2-1),"")</f>
        <v>5</v>
      </c>
      <c r="G378" s="40">
        <f>if(A378="open","",iferror(VLOOKUP(A378,KTC,4,false),iferror(vlookup(VLOOKUP(A378,Names,2,false),KTC,4,false),500)))</f>
        <v>500</v>
      </c>
      <c r="H378" s="40"/>
      <c r="I378" s="39">
        <f t="shared" si="1"/>
        <v>3</v>
      </c>
      <c r="J378" s="38"/>
      <c r="K378" s="41"/>
      <c r="L378" s="38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</row>
    <row r="379">
      <c r="A379" s="38" t="s">
        <v>513</v>
      </c>
      <c r="B379" s="38" t="s">
        <v>26</v>
      </c>
      <c r="C379" s="38" t="s">
        <v>30</v>
      </c>
      <c r="D379" s="39">
        <v>2.0</v>
      </c>
      <c r="E379" s="40">
        <v>2025.0</v>
      </c>
      <c r="F379" s="40">
        <f>IF(COUNT(D379)=1,E379-(Master!$C$2-1),"")</f>
        <v>3</v>
      </c>
      <c r="G379" s="40">
        <f>if(A379="open","",iferror(VLOOKUP(A379,KTC,4,false),iferror(vlookup(VLOOKUP(A379,Names,2,false),KTC,4,false),500)))</f>
        <v>500</v>
      </c>
      <c r="H379" s="40" t="s">
        <v>490</v>
      </c>
      <c r="I379" s="39">
        <f t="shared" si="1"/>
        <v>2</v>
      </c>
      <c r="J379" s="38"/>
      <c r="K379" s="41"/>
      <c r="L379" s="38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</row>
    <row r="380">
      <c r="A380" s="38" t="s">
        <v>514</v>
      </c>
      <c r="B380" s="38" t="s">
        <v>23</v>
      </c>
      <c r="C380" s="38" t="s">
        <v>20</v>
      </c>
      <c r="D380" s="39">
        <v>2.0</v>
      </c>
      <c r="E380" s="40">
        <v>2026.0</v>
      </c>
      <c r="F380" s="40">
        <f>IF(COUNT(D380)=1,E380-(Master!$C$2-1),"")</f>
        <v>4</v>
      </c>
      <c r="G380" s="40">
        <f>if(A380="open","",iferror(VLOOKUP(A380,KTC,4,false),iferror(vlookup(VLOOKUP(A380,Names,2,false),KTC,4,false),500)))</f>
        <v>500</v>
      </c>
      <c r="H380" s="40"/>
      <c r="I380" s="39">
        <f t="shared" si="1"/>
        <v>2</v>
      </c>
      <c r="J380" s="38"/>
      <c r="K380" s="41"/>
      <c r="L380" s="38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</row>
    <row r="381">
      <c r="A381" s="38" t="s">
        <v>515</v>
      </c>
      <c r="B381" s="38" t="s">
        <v>29</v>
      </c>
      <c r="C381" s="38" t="s">
        <v>20</v>
      </c>
      <c r="D381" s="39">
        <v>2.0</v>
      </c>
      <c r="E381" s="40">
        <v>2026.0</v>
      </c>
      <c r="F381" s="40">
        <f>IF(COUNT(D381)=1,E381-(Master!$C$2-1),"")</f>
        <v>4</v>
      </c>
      <c r="G381" s="40">
        <f>if(A381="open","",iferror(VLOOKUP(A381,KTC,4,false),iferror(vlookup(VLOOKUP(A381,Names,2,false),KTC,4,false),500)))</f>
        <v>500</v>
      </c>
      <c r="H381" s="40"/>
      <c r="I381" s="39">
        <f t="shared" si="1"/>
        <v>2</v>
      </c>
      <c r="J381" s="38"/>
      <c r="K381" s="41"/>
      <c r="L381" s="38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</row>
    <row r="382">
      <c r="A382" s="44" t="s">
        <v>49</v>
      </c>
      <c r="B382" s="38" t="s">
        <v>19</v>
      </c>
      <c r="C382" s="38" t="s">
        <v>16</v>
      </c>
      <c r="D382" s="39">
        <v>2.0</v>
      </c>
      <c r="E382" s="40">
        <v>2026.0</v>
      </c>
      <c r="F382" s="40">
        <f>IF(COUNT(D382)=1,E382-(Master!$C$2-1),"")</f>
        <v>4</v>
      </c>
      <c r="G382" s="40">
        <f>if(A382="open","",iferror(VLOOKUP(A382,KTC,4,false),iferror(vlookup(VLOOKUP(A382,Names,2,false),KTC,4,false),500)))</f>
        <v>500</v>
      </c>
      <c r="H382" s="40"/>
      <c r="I382" s="39">
        <f t="shared" si="1"/>
        <v>2</v>
      </c>
      <c r="J382" s="38"/>
      <c r="K382" s="41"/>
      <c r="L382" s="38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</row>
    <row r="383">
      <c r="A383" s="38" t="s">
        <v>516</v>
      </c>
      <c r="B383" s="38" t="s">
        <v>23</v>
      </c>
      <c r="C383" s="38" t="s">
        <v>20</v>
      </c>
      <c r="D383" s="39">
        <v>2.0</v>
      </c>
      <c r="E383" s="40">
        <v>2023.0</v>
      </c>
      <c r="F383" s="40">
        <f>IF(COUNT(D383)=1,E383-(Master!$C$2-1),"")</f>
        <v>1</v>
      </c>
      <c r="G383" s="40">
        <f>if(A383="open","",iferror(VLOOKUP(A383,KTC,4,false),iferror(vlookup(VLOOKUP(A383,Names,2,false),KTC,4,false),500)))</f>
        <v>500</v>
      </c>
      <c r="H383" s="40"/>
      <c r="I383" s="39">
        <f t="shared" si="1"/>
        <v>1</v>
      </c>
      <c r="J383" s="38"/>
      <c r="K383" s="41"/>
      <c r="L383" s="38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</row>
    <row r="384">
      <c r="A384" s="38" t="s">
        <v>517</v>
      </c>
      <c r="B384" s="38" t="s">
        <v>29</v>
      </c>
      <c r="C384" s="38" t="s">
        <v>30</v>
      </c>
      <c r="D384" s="39">
        <v>2.0</v>
      </c>
      <c r="E384" s="40">
        <v>2023.0</v>
      </c>
      <c r="F384" s="40">
        <f>IF(COUNT(D384)=1,E384-(Master!$C$2-1),"")</f>
        <v>1</v>
      </c>
      <c r="G384" s="40">
        <f>if(A384="open","",iferror(VLOOKUP(A384,KTC,4,false),iferror(vlookup(VLOOKUP(A384,Names,2,false),KTC,4,false),500)))</f>
        <v>500</v>
      </c>
      <c r="H384" s="40"/>
      <c r="I384" s="39">
        <f t="shared" si="1"/>
        <v>1</v>
      </c>
      <c r="J384" s="38"/>
      <c r="K384" s="41"/>
      <c r="L384" s="38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</row>
    <row r="385">
      <c r="A385" s="38" t="s">
        <v>518</v>
      </c>
      <c r="B385" s="38" t="s">
        <v>23</v>
      </c>
      <c r="C385" s="38" t="s">
        <v>32</v>
      </c>
      <c r="D385" s="39">
        <v>2.0</v>
      </c>
      <c r="E385" s="40">
        <v>2023.0</v>
      </c>
      <c r="F385" s="40">
        <f>IF(COUNT(D385)=1,E385-(Master!$C$2-1),"")</f>
        <v>1</v>
      </c>
      <c r="G385" s="40">
        <f>if(A385="open","",iferror(VLOOKUP(A385,KTC,4,false),iferror(vlookup(VLOOKUP(A385,Names,2,false),KTC,4,false),500)))</f>
        <v>500</v>
      </c>
      <c r="H385" s="40"/>
      <c r="I385" s="39">
        <f t="shared" si="1"/>
        <v>1</v>
      </c>
      <c r="J385" s="38"/>
      <c r="K385" s="41"/>
      <c r="L385" s="38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</row>
    <row r="386">
      <c r="A386" s="38" t="s">
        <v>519</v>
      </c>
      <c r="B386" s="38" t="s">
        <v>26</v>
      </c>
      <c r="C386" s="38" t="s">
        <v>40</v>
      </c>
      <c r="D386" s="39">
        <v>2.0</v>
      </c>
      <c r="E386" s="40">
        <v>2023.0</v>
      </c>
      <c r="F386" s="40">
        <f>IF(COUNT(D386)=1,E386-(Master!$C$2-1),"")</f>
        <v>1</v>
      </c>
      <c r="G386" s="40">
        <f>if(A386="open","",iferror(VLOOKUP(A386,KTC,4,false),iferror(vlookup(VLOOKUP(A386,Names,2,false),KTC,4,false),500)))</f>
        <v>500</v>
      </c>
      <c r="H386" s="40"/>
      <c r="I386" s="39">
        <f t="shared" si="1"/>
        <v>1</v>
      </c>
      <c r="J386" s="38"/>
      <c r="K386" s="41"/>
      <c r="L386" s="38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</row>
    <row r="387">
      <c r="A387" s="38" t="s">
        <v>520</v>
      </c>
      <c r="B387" s="38" t="s">
        <v>19</v>
      </c>
      <c r="C387" s="38" t="s">
        <v>22</v>
      </c>
      <c r="D387" s="39">
        <v>2.0</v>
      </c>
      <c r="E387" s="40">
        <v>2024.0</v>
      </c>
      <c r="F387" s="40">
        <f>IF(COUNT(D387)=1,E387-(Master!$C$2-1),"")</f>
        <v>2</v>
      </c>
      <c r="G387" s="40">
        <f>if(A387="open","",iferror(VLOOKUP(A387,KTC,4,false),iferror(vlookup(VLOOKUP(A387,Names,2,false),KTC,4,false),500)))</f>
        <v>500</v>
      </c>
      <c r="H387" s="40" t="s">
        <v>521</v>
      </c>
      <c r="I387" s="39">
        <f t="shared" si="1"/>
        <v>1</v>
      </c>
      <c r="J387" s="38"/>
      <c r="K387" s="41"/>
      <c r="L387" s="38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</row>
    <row r="388">
      <c r="A388" s="44" t="s">
        <v>57</v>
      </c>
      <c r="B388" s="38" t="s">
        <v>26</v>
      </c>
      <c r="C388" s="38" t="s">
        <v>37</v>
      </c>
      <c r="D388" s="39">
        <v>2.0</v>
      </c>
      <c r="E388" s="40">
        <v>2023.0</v>
      </c>
      <c r="F388" s="40">
        <f>IF(COUNT(D388)=1,E388-(Master!$C$2-1),"")</f>
        <v>1</v>
      </c>
      <c r="G388" s="40">
        <f>if(A388="open","",iferror(VLOOKUP(A388,KTC,4,false),iferror(vlookup(VLOOKUP(A388,Names,2,false),KTC,4,false),500)))</f>
        <v>500</v>
      </c>
      <c r="H388" s="40" t="s">
        <v>522</v>
      </c>
      <c r="I388" s="39">
        <f t="shared" si="1"/>
        <v>1</v>
      </c>
      <c r="J388" s="38"/>
      <c r="K388" s="41"/>
      <c r="L388" s="38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</row>
    <row r="389">
      <c r="A389" s="38" t="s">
        <v>523</v>
      </c>
      <c r="B389" s="38" t="s">
        <v>19</v>
      </c>
      <c r="C389" s="38" t="s">
        <v>42</v>
      </c>
      <c r="D389" s="39">
        <v>2.0</v>
      </c>
      <c r="E389" s="40">
        <v>2023.0</v>
      </c>
      <c r="F389" s="40">
        <f>IF(COUNT(D389)=1,E389-(Master!$C$2-1),"")</f>
        <v>1</v>
      </c>
      <c r="G389" s="40">
        <f>if(A389="open","",iferror(VLOOKUP(A389,KTC,4,false),iferror(vlookup(VLOOKUP(A389,Names,2,false),KTC,4,false),500)))</f>
        <v>500</v>
      </c>
      <c r="H389" s="40"/>
      <c r="I389" s="39">
        <f t="shared" si="1"/>
        <v>1</v>
      </c>
      <c r="J389" s="38"/>
      <c r="K389" s="41"/>
      <c r="L389" s="38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</row>
    <row r="390">
      <c r="A390" s="44" t="s">
        <v>65</v>
      </c>
      <c r="B390" s="38" t="s">
        <v>29</v>
      </c>
      <c r="C390" s="38" t="s">
        <v>27</v>
      </c>
      <c r="D390" s="39">
        <v>2.0</v>
      </c>
      <c r="E390" s="40">
        <v>2023.0</v>
      </c>
      <c r="F390" s="40">
        <f>IF(COUNT(D390)=1,E390-(Master!$C$2-1),"")</f>
        <v>1</v>
      </c>
      <c r="G390" s="40">
        <f>if(A390="open","",iferror(VLOOKUP(A390,KTC,4,false),iferror(vlookup(VLOOKUP(A390,Names,2,false),KTC,4,false),500)))</f>
        <v>500</v>
      </c>
      <c r="H390" s="40"/>
      <c r="I390" s="39">
        <f t="shared" si="1"/>
        <v>1</v>
      </c>
      <c r="J390" s="38"/>
      <c r="K390" s="41"/>
      <c r="L390" s="38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</row>
    <row r="391">
      <c r="A391" s="38" t="s">
        <v>524</v>
      </c>
      <c r="B391" s="38" t="s">
        <v>19</v>
      </c>
      <c r="C391" s="38" t="s">
        <v>40</v>
      </c>
      <c r="D391" s="39">
        <v>2.0</v>
      </c>
      <c r="E391" s="40">
        <v>2023.0</v>
      </c>
      <c r="F391" s="40">
        <f>IF(COUNT(D391)=1,E391-(Master!$C$2-1),"")</f>
        <v>1</v>
      </c>
      <c r="G391" s="40">
        <f>if(A391="open","",iferror(VLOOKUP(A391,KTC,4,false),iferror(vlookup(VLOOKUP(A391,Names,2,false),KTC,4,false),500)))</f>
        <v>500</v>
      </c>
      <c r="H391" s="40"/>
      <c r="I391" s="39">
        <f t="shared" si="1"/>
        <v>1</v>
      </c>
      <c r="J391" s="38"/>
      <c r="K391" s="41"/>
      <c r="L391" s="38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</row>
    <row r="392">
      <c r="A392" s="44" t="s">
        <v>70</v>
      </c>
      <c r="B392" s="38" t="s">
        <v>29</v>
      </c>
      <c r="C392" s="38" t="s">
        <v>37</v>
      </c>
      <c r="D392" s="39">
        <v>2.0</v>
      </c>
      <c r="E392" s="40">
        <v>2023.0</v>
      </c>
      <c r="F392" s="40">
        <f>IF(COUNT(D392)=1,E392-(Master!$C$2-1),"")</f>
        <v>1</v>
      </c>
      <c r="G392" s="40">
        <f>if(A392="open","",iferror(VLOOKUP(A392,KTC,4,false),iferror(vlookup(VLOOKUP(A392,Names,2,false),KTC,4,false),500)))</f>
        <v>500</v>
      </c>
      <c r="H392" s="40" t="s">
        <v>525</v>
      </c>
      <c r="I392" s="39">
        <f t="shared" si="1"/>
        <v>1</v>
      </c>
      <c r="J392" s="38"/>
      <c r="K392" s="41"/>
      <c r="L392" s="38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</row>
    <row r="393">
      <c r="A393" s="44" t="s">
        <v>526</v>
      </c>
      <c r="B393" s="38" t="s">
        <v>26</v>
      </c>
      <c r="C393" s="38" t="s">
        <v>40</v>
      </c>
      <c r="D393" s="39">
        <v>2.0</v>
      </c>
      <c r="E393" s="40">
        <v>2023.0</v>
      </c>
      <c r="F393" s="40">
        <f>IF(COUNT(D393)=1,E393-(Master!$C$2-1),"")</f>
        <v>1</v>
      </c>
      <c r="G393" s="40">
        <f>if(A393="open","",iferror(VLOOKUP(A393,KTC,4,false),iferror(vlookup(VLOOKUP(A393,Names,2,false),KTC,4,false),500)))</f>
        <v>500</v>
      </c>
      <c r="H393" s="40"/>
      <c r="I393" s="39">
        <f t="shared" si="1"/>
        <v>1</v>
      </c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</row>
    <row r="394">
      <c r="A394" s="38" t="s">
        <v>527</v>
      </c>
      <c r="B394" s="38" t="s">
        <v>23</v>
      </c>
      <c r="C394" s="38" t="s">
        <v>34</v>
      </c>
      <c r="D394" s="39">
        <v>2.0</v>
      </c>
      <c r="E394" s="40">
        <v>2024.0</v>
      </c>
      <c r="F394" s="40">
        <f>IF(COUNT(D394)=1,E394-(Master!$C$2-1),"")</f>
        <v>2</v>
      </c>
      <c r="G394" s="40">
        <f>if(A394="open","",iferror(VLOOKUP(A394,KTC,4,false),iferror(vlookup(VLOOKUP(A394,Names,2,false),KTC,4,false),500)))</f>
        <v>500</v>
      </c>
      <c r="H394" s="40"/>
      <c r="I394" s="39">
        <f t="shared" si="1"/>
        <v>1</v>
      </c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</row>
    <row r="395">
      <c r="A395" s="38" t="s">
        <v>528</v>
      </c>
      <c r="B395" s="38" t="s">
        <v>26</v>
      </c>
      <c r="C395" s="38" t="s">
        <v>24</v>
      </c>
      <c r="D395" s="39">
        <v>1.0</v>
      </c>
      <c r="E395" s="40">
        <v>2027.0</v>
      </c>
      <c r="F395" s="40">
        <f>IF(COUNT(D395)=1,E395-(Master!$C$2-1),"")</f>
        <v>5</v>
      </c>
      <c r="G395" s="40">
        <f>if(A395="open","",iferror(VLOOKUP(A395,KTC,4,false),iferror(vlookup(VLOOKUP(A395,Names,2,false),KTC,4,false),500)))</f>
        <v>500</v>
      </c>
      <c r="H395" s="40" t="s">
        <v>529</v>
      </c>
      <c r="I395" s="39">
        <f t="shared" si="1"/>
        <v>2</v>
      </c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</row>
    <row r="396">
      <c r="A396" s="44" t="s">
        <v>530</v>
      </c>
      <c r="B396" s="38" t="s">
        <v>23</v>
      </c>
      <c r="C396" s="38" t="s">
        <v>32</v>
      </c>
      <c r="D396" s="39">
        <v>1.0</v>
      </c>
      <c r="E396" s="40">
        <v>2027.0</v>
      </c>
      <c r="F396" s="40">
        <f>IF(COUNT(D396)=1,E396-(Master!$C$2-1),"")</f>
        <v>5</v>
      </c>
      <c r="G396" s="40">
        <f>if(A396="open","",iferror(VLOOKUP(A396,KTC,4,false),iferror(vlookup(VLOOKUP(A396,Names,2,false),KTC,4,false),500)))</f>
        <v>500</v>
      </c>
      <c r="H396" s="40"/>
      <c r="I396" s="39">
        <f t="shared" si="1"/>
        <v>2</v>
      </c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</row>
    <row r="397">
      <c r="A397" s="38" t="s">
        <v>531</v>
      </c>
      <c r="B397" s="38" t="s">
        <v>29</v>
      </c>
      <c r="C397" s="38" t="s">
        <v>18</v>
      </c>
      <c r="D397" s="39">
        <v>1.0</v>
      </c>
      <c r="E397" s="40">
        <v>2028.0</v>
      </c>
      <c r="F397" s="40">
        <f>IF(COUNT(D397)=1,E397-(Master!$C$2-1),"")</f>
        <v>6</v>
      </c>
      <c r="G397" s="40">
        <f>if(A397="open","",iferror(VLOOKUP(A397,KTC,4,false),iferror(vlookup(VLOOKUP(A397,Names,2,false),KTC,4,false),500)))</f>
        <v>500</v>
      </c>
      <c r="H397" s="40"/>
      <c r="I397" s="39">
        <f t="shared" si="1"/>
        <v>2</v>
      </c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</row>
    <row r="398">
      <c r="A398" s="38" t="s">
        <v>532</v>
      </c>
      <c r="B398" s="38" t="s">
        <v>23</v>
      </c>
      <c r="C398" s="38" t="s">
        <v>27</v>
      </c>
      <c r="D398" s="39">
        <v>1.0</v>
      </c>
      <c r="E398" s="40">
        <v>2028.0</v>
      </c>
      <c r="F398" s="40">
        <f>IF(COUNT(D398)=1,E398-(Master!$C$2-1),"")</f>
        <v>6</v>
      </c>
      <c r="G398" s="40">
        <f>if(A398="open","",iferror(VLOOKUP(A398,KTC,4,false),iferror(vlookup(VLOOKUP(A398,Names,2,false),KTC,4,false),500)))</f>
        <v>500</v>
      </c>
      <c r="H398" s="40"/>
      <c r="I398" s="39">
        <f t="shared" si="1"/>
        <v>2</v>
      </c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</row>
    <row r="399">
      <c r="A399" s="38" t="s">
        <v>533</v>
      </c>
      <c r="B399" s="38" t="s">
        <v>29</v>
      </c>
      <c r="C399" s="38" t="s">
        <v>42</v>
      </c>
      <c r="D399" s="39">
        <v>1.0</v>
      </c>
      <c r="E399" s="40">
        <v>2027.0</v>
      </c>
      <c r="F399" s="40">
        <f>IF(COUNT(D399)=1,E399-(Master!$C$2-1),"")</f>
        <v>5</v>
      </c>
      <c r="G399" s="40">
        <f>if(A399="open","",iferror(VLOOKUP(A399,KTC,4,false),iferror(vlookup(VLOOKUP(A399,Names,2,false),KTC,4,false),500)))</f>
        <v>500</v>
      </c>
      <c r="H399" s="40" t="s">
        <v>97</v>
      </c>
      <c r="I399" s="39">
        <f t="shared" si="1"/>
        <v>2</v>
      </c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</row>
    <row r="400">
      <c r="A400" s="38" t="s">
        <v>534</v>
      </c>
      <c r="B400" s="38" t="s">
        <v>29</v>
      </c>
      <c r="C400" s="38" t="s">
        <v>42</v>
      </c>
      <c r="D400" s="39">
        <v>1.0</v>
      </c>
      <c r="E400" s="40">
        <v>2027.0</v>
      </c>
      <c r="F400" s="40">
        <f>IF(COUNT(D400)=1,E400-(Master!$C$2-1),"")</f>
        <v>5</v>
      </c>
      <c r="G400" s="40">
        <f>if(A400="open","",iferror(VLOOKUP(A400,KTC,4,false),iferror(vlookup(VLOOKUP(A400,Names,2,false),KTC,4,false),500)))</f>
        <v>500</v>
      </c>
      <c r="H400" s="40"/>
      <c r="I400" s="39">
        <f t="shared" si="1"/>
        <v>2</v>
      </c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</row>
    <row r="401">
      <c r="A401" s="38" t="s">
        <v>535</v>
      </c>
      <c r="B401" s="38" t="s">
        <v>19</v>
      </c>
      <c r="C401" s="38" t="s">
        <v>18</v>
      </c>
      <c r="D401" s="39">
        <v>1.0</v>
      </c>
      <c r="E401" s="40">
        <v>2023.0</v>
      </c>
      <c r="F401" s="40">
        <f>IF(COUNT(D401)=1,E401-(Master!$C$2-1),"")</f>
        <v>1</v>
      </c>
      <c r="G401" s="40">
        <f>if(A401="open","",iferror(VLOOKUP(A401,KTC,4,false),iferror(vlookup(VLOOKUP(A401,Names,2,false),KTC,4,false),500)))</f>
        <v>500</v>
      </c>
      <c r="H401" s="40"/>
      <c r="I401" s="39">
        <f t="shared" si="1"/>
        <v>1</v>
      </c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</row>
    <row r="402">
      <c r="A402" s="38" t="s">
        <v>536</v>
      </c>
      <c r="B402" s="38" t="s">
        <v>19</v>
      </c>
      <c r="C402" s="38" t="s">
        <v>18</v>
      </c>
      <c r="D402" s="39">
        <v>1.0</v>
      </c>
      <c r="E402" s="40">
        <v>2024.0</v>
      </c>
      <c r="F402" s="40">
        <f>IF(COUNT(D402)=1,E402-(Master!$C$2-1),"")</f>
        <v>2</v>
      </c>
      <c r="G402" s="40">
        <f>if(A402="open","",iferror(VLOOKUP(A402,KTC,4,false),iferror(vlookup(VLOOKUP(A402,Names,2,false),KTC,4,false),500)))</f>
        <v>500</v>
      </c>
      <c r="H402" s="40" t="s">
        <v>537</v>
      </c>
      <c r="I402" s="39">
        <f t="shared" si="1"/>
        <v>1</v>
      </c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</row>
    <row r="403">
      <c r="A403" s="38" t="s">
        <v>538</v>
      </c>
      <c r="B403" s="38" t="s">
        <v>23</v>
      </c>
      <c r="C403" s="38" t="s">
        <v>40</v>
      </c>
      <c r="D403" s="39">
        <v>1.0</v>
      </c>
      <c r="E403" s="40">
        <v>2023.0</v>
      </c>
      <c r="F403" s="40">
        <f>IF(COUNT(D403)=1,E403-(Master!$C$2-1),"")</f>
        <v>1</v>
      </c>
      <c r="G403" s="40">
        <f>if(A403="open","",iferror(VLOOKUP(A403,KTC,4,false),iferror(vlookup(VLOOKUP(A403,Names,2,false),KTC,4,false),500)))</f>
        <v>500</v>
      </c>
      <c r="H403" s="40"/>
      <c r="I403" s="39">
        <f t="shared" si="1"/>
        <v>1</v>
      </c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</row>
    <row r="404">
      <c r="A404" s="38" t="s">
        <v>539</v>
      </c>
      <c r="B404" s="38" t="s">
        <v>26</v>
      </c>
      <c r="C404" s="38" t="s">
        <v>32</v>
      </c>
      <c r="D404" s="39">
        <v>1.0</v>
      </c>
      <c r="E404" s="40">
        <v>2023.0</v>
      </c>
      <c r="F404" s="40">
        <f>IF(COUNT(D404)=1,E404-(Master!$C$2-1),"")</f>
        <v>1</v>
      </c>
      <c r="G404" s="40">
        <f>if(A404="open","",iferror(VLOOKUP(A404,KTC,4,false),iferror(vlookup(VLOOKUP(A404,Names,2,false),KTC,4,false),500)))</f>
        <v>500</v>
      </c>
      <c r="H404" s="40" t="s">
        <v>540</v>
      </c>
      <c r="I404" s="39">
        <f t="shared" si="1"/>
        <v>1</v>
      </c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</row>
    <row r="405">
      <c r="A405" s="38" t="s">
        <v>541</v>
      </c>
      <c r="B405" s="38" t="s">
        <v>19</v>
      </c>
      <c r="C405" s="38" t="s">
        <v>40</v>
      </c>
      <c r="D405" s="39">
        <v>1.0</v>
      </c>
      <c r="E405" s="40">
        <v>2023.0</v>
      </c>
      <c r="F405" s="40">
        <f>IF(COUNT(D405)=1,E405-(Master!$C$2-1),"")</f>
        <v>1</v>
      </c>
      <c r="G405" s="40">
        <f>if(A405="open","",iferror(VLOOKUP(A405,KTC,4,false),iferror(vlookup(VLOOKUP(A405,Names,2,false),KTC,4,false),500)))</f>
        <v>500</v>
      </c>
      <c r="H405" s="40" t="s">
        <v>542</v>
      </c>
      <c r="I405" s="39">
        <f t="shared" si="1"/>
        <v>1</v>
      </c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</row>
    <row r="406">
      <c r="A406" s="38" t="s">
        <v>543</v>
      </c>
      <c r="B406" s="38" t="s">
        <v>29</v>
      </c>
      <c r="C406" s="38" t="s">
        <v>32</v>
      </c>
      <c r="D406" s="39">
        <v>1.0</v>
      </c>
      <c r="E406" s="40">
        <v>2023.0</v>
      </c>
      <c r="F406" s="40">
        <f>IF(COUNT(D406)=1,E406-(Master!$C$2-1),"")</f>
        <v>1</v>
      </c>
      <c r="G406" s="40">
        <f>if(A406="open","",iferror(VLOOKUP(A406,KTC,4,false),iferror(vlookup(VLOOKUP(A406,Names,2,false),KTC,4,false),500)))</f>
        <v>500</v>
      </c>
      <c r="H406" s="40"/>
      <c r="I406" s="39">
        <f t="shared" si="1"/>
        <v>1</v>
      </c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</row>
    <row r="407">
      <c r="A407" s="38" t="s">
        <v>544</v>
      </c>
      <c r="B407" s="38" t="s">
        <v>19</v>
      </c>
      <c r="C407" s="38" t="s">
        <v>34</v>
      </c>
      <c r="D407" s="39">
        <v>1.0</v>
      </c>
      <c r="E407" s="40">
        <v>2023.0</v>
      </c>
      <c r="F407" s="40">
        <f>IF(COUNT(D407)=1,E407-(Master!$C$2-1),"")</f>
        <v>1</v>
      </c>
      <c r="G407" s="40">
        <f>if(A407="open","",iferror(VLOOKUP(A407,KTC,4,false),iferror(vlookup(VLOOKUP(A407,Names,2,false),KTC,4,false),500)))</f>
        <v>500</v>
      </c>
      <c r="H407" s="40" t="s">
        <v>269</v>
      </c>
      <c r="I407" s="39">
        <f t="shared" si="1"/>
        <v>1</v>
      </c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</row>
    <row r="408">
      <c r="A408" s="38" t="s">
        <v>545</v>
      </c>
      <c r="B408" s="38" t="s">
        <v>26</v>
      </c>
      <c r="C408" s="38" t="s">
        <v>32</v>
      </c>
      <c r="D408" s="39">
        <v>1.0</v>
      </c>
      <c r="E408" s="40">
        <v>2023.0</v>
      </c>
      <c r="F408" s="40">
        <f>IF(COUNT(D408)=1,E408-(Master!$C$2-1),"")</f>
        <v>1</v>
      </c>
      <c r="G408" s="40">
        <f>if(A408="open","",iferror(VLOOKUP(A408,KTC,4,false),iferror(vlookup(VLOOKUP(A408,Names,2,false),KTC,4,false),500)))</f>
        <v>500</v>
      </c>
      <c r="H408" s="40"/>
      <c r="I408" s="39">
        <f t="shared" si="1"/>
        <v>1</v>
      </c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</row>
    <row r="409">
      <c r="A409" s="38" t="s">
        <v>546</v>
      </c>
      <c r="B409" s="38" t="s">
        <v>29</v>
      </c>
      <c r="C409" s="38" t="s">
        <v>40</v>
      </c>
      <c r="D409" s="39">
        <v>1.0</v>
      </c>
      <c r="E409" s="40">
        <v>2023.0</v>
      </c>
      <c r="F409" s="40">
        <f>IF(COUNT(D409)=1,E409-(Master!$C$2-1),"")</f>
        <v>1</v>
      </c>
      <c r="G409" s="40">
        <f>if(A409="open","",iferror(VLOOKUP(A409,KTC,4,false),iferror(vlookup(VLOOKUP(A409,Names,2,false),KTC,4,false),500)))</f>
        <v>500</v>
      </c>
      <c r="H409" s="40"/>
      <c r="I409" s="39">
        <f t="shared" si="1"/>
        <v>1</v>
      </c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</row>
    <row r="410">
      <c r="A410" s="38" t="s">
        <v>547</v>
      </c>
      <c r="B410" s="38" t="s">
        <v>19</v>
      </c>
      <c r="C410" s="38" t="s">
        <v>22</v>
      </c>
      <c r="D410" s="39">
        <v>1.0</v>
      </c>
      <c r="E410" s="40">
        <v>2023.0</v>
      </c>
      <c r="F410" s="40">
        <f>IF(COUNT(D410)=1,E410-(Master!$C$2-1),"")</f>
        <v>1</v>
      </c>
      <c r="G410" s="40">
        <f>if(A410="open","",iferror(VLOOKUP(A410,KTC,4,false),iferror(vlookup(VLOOKUP(A410,Names,2,false),KTC,4,false),500)))</f>
        <v>500</v>
      </c>
      <c r="H410" s="40" t="s">
        <v>548</v>
      </c>
      <c r="I410" s="39">
        <f t="shared" si="1"/>
        <v>1</v>
      </c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</row>
    <row r="411">
      <c r="A411" s="38" t="s">
        <v>549</v>
      </c>
      <c r="B411" s="38" t="s">
        <v>19</v>
      </c>
      <c r="C411" s="38" t="s">
        <v>40</v>
      </c>
      <c r="D411" s="39">
        <v>1.0</v>
      </c>
      <c r="E411" s="40">
        <v>2023.0</v>
      </c>
      <c r="F411" s="40">
        <f>IF(COUNT(D411)=1,E411-(Master!$C$2-1),"")</f>
        <v>1</v>
      </c>
      <c r="G411" s="40">
        <f>if(A411="open","",iferror(VLOOKUP(A411,KTC,4,false),iferror(vlookup(VLOOKUP(A411,Names,2,false),KTC,4,false),500)))</f>
        <v>500</v>
      </c>
      <c r="H411" s="40"/>
      <c r="I411" s="39">
        <f t="shared" si="1"/>
        <v>1</v>
      </c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</row>
    <row r="412">
      <c r="A412" s="38" t="s">
        <v>550</v>
      </c>
      <c r="B412" s="38" t="s">
        <v>29</v>
      </c>
      <c r="C412" s="38" t="s">
        <v>24</v>
      </c>
      <c r="D412" s="39">
        <v>1.0</v>
      </c>
      <c r="E412" s="40">
        <v>2023.0</v>
      </c>
      <c r="F412" s="40">
        <f>IF(COUNT(D412)=1,E412-(Master!$C$2-1),"")</f>
        <v>1</v>
      </c>
      <c r="G412" s="40">
        <f>if(A412="open","",iferror(VLOOKUP(A412,KTC,4,false),iferror(vlookup(VLOOKUP(A412,Names,2,false),KTC,4,false),500)))</f>
        <v>500</v>
      </c>
      <c r="H412" s="40" t="s">
        <v>394</v>
      </c>
      <c r="I412" s="39">
        <f t="shared" si="1"/>
        <v>1</v>
      </c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</row>
    <row r="413">
      <c r="A413" s="38" t="s">
        <v>551</v>
      </c>
      <c r="B413" s="38" t="s">
        <v>26</v>
      </c>
      <c r="C413" s="38" t="s">
        <v>16</v>
      </c>
      <c r="D413" s="39">
        <v>1.0</v>
      </c>
      <c r="E413" s="40">
        <v>2023.0</v>
      </c>
      <c r="F413" s="40">
        <f>IF(COUNT(D413)=1,E413-(Master!$C$2-1),"")</f>
        <v>1</v>
      </c>
      <c r="G413" s="40">
        <f>if(A413="open","",iferror(VLOOKUP(A413,KTC,4,false),iferror(vlookup(VLOOKUP(A413,Names,2,false),KTC,4,false),500)))</f>
        <v>500</v>
      </c>
      <c r="H413" s="40" t="s">
        <v>394</v>
      </c>
      <c r="I413" s="39">
        <f t="shared" si="1"/>
        <v>1</v>
      </c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</row>
    <row r="414">
      <c r="A414" s="38" t="s">
        <v>552</v>
      </c>
      <c r="B414" s="38" t="s">
        <v>19</v>
      </c>
      <c r="C414" s="38" t="s">
        <v>27</v>
      </c>
      <c r="D414" s="39">
        <v>1.0</v>
      </c>
      <c r="E414" s="40">
        <v>2023.0</v>
      </c>
      <c r="F414" s="40">
        <f>IF(COUNT(D414)=1,E414-(Master!$C$2-1),"")</f>
        <v>1</v>
      </c>
      <c r="G414" s="40">
        <f>if(A414="open","",iferror(VLOOKUP(A414,KTC,4,false),iferror(vlookup(VLOOKUP(A414,Names,2,false),KTC,4,false),500)))</f>
        <v>500</v>
      </c>
      <c r="H414" s="40" t="s">
        <v>394</v>
      </c>
      <c r="I414" s="39">
        <f t="shared" si="1"/>
        <v>1</v>
      </c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</row>
    <row r="415">
      <c r="A415" s="38" t="s">
        <v>553</v>
      </c>
      <c r="B415" s="38" t="s">
        <v>23</v>
      </c>
      <c r="C415" s="38" t="s">
        <v>42</v>
      </c>
      <c r="D415" s="39">
        <v>1.0</v>
      </c>
      <c r="E415" s="40">
        <v>2023.0</v>
      </c>
      <c r="F415" s="40">
        <f>IF(COUNT(D415)=1,E415-(Master!$C$2-1),"")</f>
        <v>1</v>
      </c>
      <c r="G415" s="40">
        <f>if(A415="open","",iferror(VLOOKUP(A415,KTC,4,false),iferror(vlookup(VLOOKUP(A415,Names,2,false),KTC,4,false),500)))</f>
        <v>500</v>
      </c>
      <c r="H415" s="40" t="s">
        <v>394</v>
      </c>
      <c r="I415" s="39">
        <f t="shared" si="1"/>
        <v>1</v>
      </c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</row>
    <row r="416">
      <c r="A416" s="38" t="s">
        <v>554</v>
      </c>
      <c r="B416" s="38" t="s">
        <v>23</v>
      </c>
      <c r="C416" s="38" t="s">
        <v>32</v>
      </c>
      <c r="D416" s="39">
        <v>1.0</v>
      </c>
      <c r="E416" s="40">
        <v>2023.0</v>
      </c>
      <c r="F416" s="40">
        <f>IF(COUNT(D416)=1,E416-(Master!$C$2-1),"")</f>
        <v>1</v>
      </c>
      <c r="G416" s="40">
        <f>if(A416="open","",iferror(VLOOKUP(A416,KTC,4,false),iferror(vlookup(VLOOKUP(A416,Names,2,false),KTC,4,false),500)))</f>
        <v>500</v>
      </c>
      <c r="H416" s="40" t="s">
        <v>394</v>
      </c>
      <c r="I416" s="39">
        <f t="shared" si="1"/>
        <v>1</v>
      </c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</row>
    <row r="417">
      <c r="A417" s="38" t="s">
        <v>555</v>
      </c>
      <c r="B417" s="38" t="s">
        <v>23</v>
      </c>
      <c r="C417" s="38" t="s">
        <v>30</v>
      </c>
      <c r="D417" s="39">
        <v>1.0</v>
      </c>
      <c r="E417" s="40">
        <v>2023.0</v>
      </c>
      <c r="F417" s="40">
        <f>IF(COUNT(D417)=1,E417-(Master!$C$2-1),"")</f>
        <v>1</v>
      </c>
      <c r="G417" s="40">
        <f>if(A417="open","",iferror(VLOOKUP(A417,KTC,4,false),iferror(vlookup(VLOOKUP(A417,Names,2,false),KTC,4,false),500)))</f>
        <v>500</v>
      </c>
      <c r="H417" s="40" t="s">
        <v>394</v>
      </c>
      <c r="I417" s="39">
        <f t="shared" si="1"/>
        <v>1</v>
      </c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</row>
    <row r="418">
      <c r="A418" s="38" t="s">
        <v>556</v>
      </c>
      <c r="B418" s="38" t="s">
        <v>29</v>
      </c>
      <c r="C418" s="38" t="s">
        <v>34</v>
      </c>
      <c r="D418" s="39">
        <v>1.0</v>
      </c>
      <c r="E418" s="40">
        <v>2023.0</v>
      </c>
      <c r="F418" s="40">
        <f>IF(COUNT(D418)=1,E418-(Master!$C$2-1),"")</f>
        <v>1</v>
      </c>
      <c r="G418" s="40">
        <f>if(A418="open","",iferror(VLOOKUP(A418,KTC,4,false),iferror(vlookup(VLOOKUP(A418,Names,2,false),KTC,4,false),500)))</f>
        <v>500</v>
      </c>
      <c r="H418" s="40" t="s">
        <v>394</v>
      </c>
      <c r="I418" s="39">
        <f t="shared" si="1"/>
        <v>1</v>
      </c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</row>
    <row r="419">
      <c r="A419" s="38" t="s">
        <v>557</v>
      </c>
      <c r="B419" s="38" t="s">
        <v>26</v>
      </c>
      <c r="C419" s="38" t="s">
        <v>27</v>
      </c>
      <c r="D419" s="39">
        <v>1.0</v>
      </c>
      <c r="E419" s="40">
        <v>2023.0</v>
      </c>
      <c r="F419" s="40">
        <f>IF(COUNT(D419)=1,E419-(Master!$C$2-1),"")</f>
        <v>1</v>
      </c>
      <c r="G419" s="40">
        <f>if(A419="open","",iferror(VLOOKUP(A419,KTC,4,false),iferror(vlookup(VLOOKUP(A419,Names,2,false),KTC,4,false),500)))</f>
        <v>500</v>
      </c>
      <c r="H419" s="40" t="s">
        <v>394</v>
      </c>
      <c r="I419" s="39">
        <f t="shared" si="1"/>
        <v>1</v>
      </c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</row>
    <row r="420">
      <c r="A420" s="38" t="s">
        <v>558</v>
      </c>
      <c r="B420" s="38" t="s">
        <v>29</v>
      </c>
      <c r="C420" s="38" t="s">
        <v>16</v>
      </c>
      <c r="D420" s="39">
        <v>1.0</v>
      </c>
      <c r="E420" s="40">
        <v>2023.0</v>
      </c>
      <c r="F420" s="40">
        <f>IF(COUNT(D420)=1,E420-(Master!$C$2-1),"")</f>
        <v>1</v>
      </c>
      <c r="G420" s="40">
        <f>if(A420="open","",iferror(VLOOKUP(A420,KTC,4,false),iferror(vlookup(VLOOKUP(A420,Names,2,false),KTC,4,false),500)))</f>
        <v>500</v>
      </c>
      <c r="H420" s="40" t="s">
        <v>394</v>
      </c>
      <c r="I420" s="39">
        <f t="shared" si="1"/>
        <v>1</v>
      </c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</row>
    <row r="421">
      <c r="A421" s="38" t="s">
        <v>559</v>
      </c>
      <c r="B421" s="38" t="s">
        <v>26</v>
      </c>
      <c r="C421" s="38" t="s">
        <v>24</v>
      </c>
      <c r="D421" s="39">
        <v>1.0</v>
      </c>
      <c r="E421" s="40">
        <v>2023.0</v>
      </c>
      <c r="F421" s="40">
        <f>IF(COUNT(D421)=1,E421-(Master!$C$2-1),"")</f>
        <v>1</v>
      </c>
      <c r="G421" s="40">
        <f>if(A421="open","",iferror(VLOOKUP(A421,KTC,4,false),iferror(vlookup(VLOOKUP(A421,Names,2,false),KTC,4,false),500)))</f>
        <v>500</v>
      </c>
      <c r="H421" s="40" t="s">
        <v>394</v>
      </c>
      <c r="I421" s="39">
        <f t="shared" si="1"/>
        <v>1</v>
      </c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</row>
    <row r="422">
      <c r="A422" s="38" t="s">
        <v>560</v>
      </c>
      <c r="B422" s="38" t="s">
        <v>23</v>
      </c>
      <c r="C422" s="38" t="s">
        <v>37</v>
      </c>
      <c r="D422" s="39">
        <v>1.0</v>
      </c>
      <c r="E422" s="40">
        <v>2023.0</v>
      </c>
      <c r="F422" s="40">
        <f>IF(COUNT(D422)=1,E422-(Master!$C$2-1),"")</f>
        <v>1</v>
      </c>
      <c r="G422" s="40">
        <f>if(A422="open","",iferror(VLOOKUP(A422,KTC,4,false),iferror(vlookup(VLOOKUP(A422,Names,2,false),KTC,4,false),500)))</f>
        <v>500</v>
      </c>
      <c r="H422" s="40" t="s">
        <v>394</v>
      </c>
      <c r="I422" s="39">
        <f t="shared" si="1"/>
        <v>1</v>
      </c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</row>
    <row r="423">
      <c r="A423" s="38" t="s">
        <v>561</v>
      </c>
      <c r="B423" s="38" t="s">
        <v>26</v>
      </c>
      <c r="C423" s="38" t="s">
        <v>16</v>
      </c>
      <c r="D423" s="39">
        <v>1.0</v>
      </c>
      <c r="E423" s="40">
        <v>2023.0</v>
      </c>
      <c r="F423" s="40">
        <f>IF(COUNT(D423)=1,E423-(Master!$C$2-1),"")</f>
        <v>1</v>
      </c>
      <c r="G423" s="40">
        <f>if(A423="open","",iferror(VLOOKUP(A423,KTC,4,false),iferror(vlookup(VLOOKUP(A423,Names,2,false),KTC,4,false),500)))</f>
        <v>500</v>
      </c>
      <c r="H423" s="40" t="s">
        <v>394</v>
      </c>
      <c r="I423" s="39">
        <f t="shared" si="1"/>
        <v>1</v>
      </c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</row>
    <row r="424">
      <c r="A424" s="38" t="s">
        <v>562</v>
      </c>
      <c r="B424" s="38" t="s">
        <v>26</v>
      </c>
      <c r="C424" s="38" t="s">
        <v>16</v>
      </c>
      <c r="D424" s="39">
        <v>1.0</v>
      </c>
      <c r="E424" s="40">
        <v>2023.0</v>
      </c>
      <c r="F424" s="40">
        <f>IF(COUNT(D424)=1,E424-(Master!$C$2-1),"")</f>
        <v>1</v>
      </c>
      <c r="G424" s="40">
        <f>if(A424="open","",iferror(VLOOKUP(A424,KTC,4,false),iferror(vlookup(VLOOKUP(A424,Names,2,false),KTC,4,false),500)))</f>
        <v>500</v>
      </c>
      <c r="H424" s="40" t="s">
        <v>394</v>
      </c>
      <c r="I424" s="39">
        <f t="shared" si="1"/>
        <v>1</v>
      </c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</row>
    <row r="425">
      <c r="A425" s="38" t="s">
        <v>563</v>
      </c>
      <c r="B425" s="38" t="s">
        <v>19</v>
      </c>
      <c r="C425" s="38" t="s">
        <v>16</v>
      </c>
      <c r="D425" s="39">
        <v>1.0</v>
      </c>
      <c r="E425" s="40">
        <v>2023.0</v>
      </c>
      <c r="F425" s="40">
        <f>IF(COUNT(D425)=1,E425-(Master!$C$2-1),"")</f>
        <v>1</v>
      </c>
      <c r="G425" s="40">
        <f>if(A425="open","",iferror(VLOOKUP(A425,KTC,4,false),iferror(vlookup(VLOOKUP(A425,Names,2,false),KTC,4,false),500)))</f>
        <v>500</v>
      </c>
      <c r="H425" s="40" t="s">
        <v>394</v>
      </c>
      <c r="I425" s="39">
        <f t="shared" si="1"/>
        <v>1</v>
      </c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</row>
    <row r="426">
      <c r="A426" s="38" t="s">
        <v>564</v>
      </c>
      <c r="B426" s="38" t="s">
        <v>23</v>
      </c>
      <c r="C426" s="38" t="s">
        <v>30</v>
      </c>
      <c r="D426" s="39">
        <v>1.0</v>
      </c>
      <c r="E426" s="40">
        <v>2023.0</v>
      </c>
      <c r="F426" s="40">
        <f>IF(COUNT(D426)=1,E426-(Master!$C$2-1),"")</f>
        <v>1</v>
      </c>
      <c r="G426" s="40">
        <f>if(A426="open","",iferror(VLOOKUP(A426,KTC,4,false),iferror(vlookup(VLOOKUP(A426,Names,2,false),KTC,4,false),500)))</f>
        <v>500</v>
      </c>
      <c r="H426" s="40" t="s">
        <v>394</v>
      </c>
      <c r="I426" s="39">
        <f t="shared" si="1"/>
        <v>1</v>
      </c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</row>
    <row r="427">
      <c r="A427" s="38" t="s">
        <v>565</v>
      </c>
      <c r="B427" s="38" t="s">
        <v>26</v>
      </c>
      <c r="C427" s="38" t="s">
        <v>22</v>
      </c>
      <c r="D427" s="39">
        <v>1.0</v>
      </c>
      <c r="E427" s="40">
        <v>2023.0</v>
      </c>
      <c r="F427" s="40">
        <f>IF(COUNT(D427)=1,E427-(Master!$C$2-1),"")</f>
        <v>1</v>
      </c>
      <c r="G427" s="40">
        <f>if(A427="open","",iferror(VLOOKUP(A427,KTC,4,false),iferror(vlookup(VLOOKUP(A427,Names,2,false),KTC,4,false),500)))</f>
        <v>500</v>
      </c>
      <c r="H427" s="40" t="s">
        <v>394</v>
      </c>
      <c r="I427" s="39">
        <f t="shared" si="1"/>
        <v>1</v>
      </c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</row>
    <row r="428">
      <c r="A428" s="38" t="s">
        <v>566</v>
      </c>
      <c r="B428" s="38" t="s">
        <v>23</v>
      </c>
      <c r="C428" s="38" t="s">
        <v>40</v>
      </c>
      <c r="D428" s="39">
        <v>1.0</v>
      </c>
      <c r="E428" s="40">
        <v>2023.0</v>
      </c>
      <c r="F428" s="40">
        <f>IF(COUNT(D428)=1,E428-(Master!$C$2-1),"")</f>
        <v>1</v>
      </c>
      <c r="G428" s="40">
        <f>if(A428="open","",iferror(VLOOKUP(A428,KTC,4,false),iferror(vlookup(VLOOKUP(A428,Names,2,false),KTC,4,false),500)))</f>
        <v>500</v>
      </c>
      <c r="H428" s="40" t="s">
        <v>394</v>
      </c>
      <c r="I428" s="39">
        <f t="shared" si="1"/>
        <v>1</v>
      </c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</row>
    <row r="429">
      <c r="A429" s="38" t="s">
        <v>567</v>
      </c>
      <c r="B429" s="38" t="s">
        <v>26</v>
      </c>
      <c r="C429" s="38" t="s">
        <v>24</v>
      </c>
      <c r="D429" s="39">
        <v>1.0</v>
      </c>
      <c r="E429" s="40">
        <v>2023.0</v>
      </c>
      <c r="F429" s="40">
        <f>IF(COUNT(D429)=1,E429-(Master!$C$2-1),"")</f>
        <v>1</v>
      </c>
      <c r="G429" s="40">
        <f>if(A429="open","",iferror(VLOOKUP(A429,KTC,4,false),iferror(vlookup(VLOOKUP(A429,Names,2,false),KTC,4,false),500)))</f>
        <v>500</v>
      </c>
      <c r="H429" s="40" t="s">
        <v>394</v>
      </c>
      <c r="I429" s="39">
        <f t="shared" si="1"/>
        <v>1</v>
      </c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</row>
    <row r="430">
      <c r="A430" s="38" t="s">
        <v>568</v>
      </c>
      <c r="B430" s="38" t="s">
        <v>26</v>
      </c>
      <c r="C430" s="38" t="s">
        <v>24</v>
      </c>
      <c r="D430" s="39">
        <v>1.0</v>
      </c>
      <c r="E430" s="40">
        <v>2023.0</v>
      </c>
      <c r="F430" s="40">
        <f>IF(COUNT(D430)=1,E430-(Master!$C$2-1),"")</f>
        <v>1</v>
      </c>
      <c r="G430" s="40">
        <f>if(A430="open","",iferror(VLOOKUP(A430,KTC,4,false),iferror(vlookup(VLOOKUP(A430,Names,2,false),KTC,4,false),500)))</f>
        <v>500</v>
      </c>
      <c r="H430" s="40" t="s">
        <v>394</v>
      </c>
      <c r="I430" s="39">
        <f t="shared" si="1"/>
        <v>1</v>
      </c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</row>
    <row r="431">
      <c r="A431" s="38" t="s">
        <v>569</v>
      </c>
      <c r="B431" s="38" t="s">
        <v>23</v>
      </c>
      <c r="C431" s="38" t="s">
        <v>32</v>
      </c>
      <c r="D431" s="39">
        <v>1.0</v>
      </c>
      <c r="E431" s="40">
        <v>2023.0</v>
      </c>
      <c r="F431" s="40">
        <f>IF(COUNT(D431)=1,E431-(Master!$C$2-1),"")</f>
        <v>1</v>
      </c>
      <c r="G431" s="40">
        <f>if(A431="open","",iferror(VLOOKUP(A431,KTC,4,false),iferror(vlookup(VLOOKUP(A431,Names,2,false),KTC,4,false),500)))</f>
        <v>500</v>
      </c>
      <c r="H431" s="40" t="s">
        <v>394</v>
      </c>
      <c r="I431" s="39">
        <f t="shared" si="1"/>
        <v>1</v>
      </c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</row>
    <row r="432">
      <c r="A432" s="38" t="s">
        <v>570</v>
      </c>
      <c r="B432" s="38" t="s">
        <v>23</v>
      </c>
      <c r="C432" s="38" t="s">
        <v>37</v>
      </c>
      <c r="D432" s="39">
        <v>1.0</v>
      </c>
      <c r="E432" s="40">
        <v>2023.0</v>
      </c>
      <c r="F432" s="40">
        <f>IF(COUNT(D432)=1,E432-(Master!$C$2-1),"")</f>
        <v>1</v>
      </c>
      <c r="G432" s="40">
        <f>if(A432="open","",iferror(VLOOKUP(A432,KTC,4,false),iferror(vlookup(VLOOKUP(A432,Names,2,false),KTC,4,false),500)))</f>
        <v>500</v>
      </c>
      <c r="H432" s="40" t="s">
        <v>394</v>
      </c>
      <c r="I432" s="39">
        <f t="shared" si="1"/>
        <v>1</v>
      </c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</row>
    <row r="433">
      <c r="A433" s="38" t="s">
        <v>571</v>
      </c>
      <c r="B433" s="38" t="s">
        <v>29</v>
      </c>
      <c r="C433" s="38" t="s">
        <v>30</v>
      </c>
      <c r="D433" s="39">
        <v>1.0</v>
      </c>
      <c r="E433" s="40">
        <v>2023.0</v>
      </c>
      <c r="F433" s="40">
        <f>IF(COUNT(D433)=1,E433-(Master!$C$2-1),"")</f>
        <v>1</v>
      </c>
      <c r="G433" s="40">
        <f>if(A433="open","",iferror(VLOOKUP(A433,KTC,4,false),iferror(vlookup(VLOOKUP(A433,Names,2,false),KTC,4,false),500)))</f>
        <v>500</v>
      </c>
      <c r="H433" s="40"/>
      <c r="I433" s="39">
        <f t="shared" si="1"/>
        <v>1</v>
      </c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</row>
    <row r="434">
      <c r="A434" s="38" t="s">
        <v>572</v>
      </c>
      <c r="B434" s="38" t="s">
        <v>23</v>
      </c>
      <c r="C434" s="38" t="s">
        <v>40</v>
      </c>
      <c r="D434" s="39">
        <v>1.0</v>
      </c>
      <c r="E434" s="40">
        <v>2023.0</v>
      </c>
      <c r="F434" s="40">
        <f>IF(COUNT(D434)=1,E434-(Master!$C$2-1),"")</f>
        <v>1</v>
      </c>
      <c r="G434" s="40">
        <f>if(A434="open","",iferror(VLOOKUP(A434,KTC,4,false),iferror(vlookup(VLOOKUP(A434,Names,2,false),KTC,4,false),500)))</f>
        <v>500</v>
      </c>
      <c r="H434" s="40"/>
      <c r="I434" s="39">
        <f t="shared" si="1"/>
        <v>1</v>
      </c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</row>
    <row r="435">
      <c r="A435" s="38" t="s">
        <v>573</v>
      </c>
      <c r="B435" s="38" t="s">
        <v>29</v>
      </c>
      <c r="C435" s="38" t="s">
        <v>18</v>
      </c>
      <c r="D435" s="39">
        <v>1.0</v>
      </c>
      <c r="E435" s="40">
        <v>2023.0</v>
      </c>
      <c r="F435" s="40">
        <f>IF(COUNT(D435)=1,E435-(Master!$C$2-1),"")</f>
        <v>1</v>
      </c>
      <c r="G435" s="40">
        <f>if(A435="open","",iferror(VLOOKUP(A435,KTC,4,false),iferror(vlookup(VLOOKUP(A435,Names,2,false),KTC,4,false),500)))</f>
        <v>500</v>
      </c>
      <c r="H435" s="40" t="s">
        <v>574</v>
      </c>
      <c r="I435" s="39">
        <f t="shared" si="1"/>
        <v>1</v>
      </c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</row>
    <row r="436">
      <c r="A436" s="38" t="s">
        <v>575</v>
      </c>
      <c r="B436" s="38" t="s">
        <v>19</v>
      </c>
      <c r="C436" s="38" t="s">
        <v>34</v>
      </c>
      <c r="D436" s="39">
        <v>1.0</v>
      </c>
      <c r="E436" s="40">
        <v>2023.0</v>
      </c>
      <c r="F436" s="40">
        <f>IF(COUNT(D436)=1,E436-(Master!$C$2-1),"")</f>
        <v>1</v>
      </c>
      <c r="G436" s="40">
        <f>if(A436="open","",iferror(VLOOKUP(A436,KTC,4,false),iferror(vlookup(VLOOKUP(A436,Names,2,false),KTC,4,false),500)))</f>
        <v>500</v>
      </c>
      <c r="H436" s="40" t="s">
        <v>576</v>
      </c>
      <c r="I436" s="39">
        <f t="shared" si="1"/>
        <v>1</v>
      </c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</row>
    <row r="437">
      <c r="A437" s="38" t="s">
        <v>577</v>
      </c>
      <c r="B437" s="38" t="s">
        <v>26</v>
      </c>
      <c r="C437" s="38" t="s">
        <v>30</v>
      </c>
      <c r="D437" s="39">
        <v>1.0</v>
      </c>
      <c r="E437" s="40">
        <v>2023.0</v>
      </c>
      <c r="F437" s="40">
        <f>IF(COUNT(D437)=1,E437-(Master!$C$2-1),"")</f>
        <v>1</v>
      </c>
      <c r="G437" s="40">
        <f>if(A437="open","",iferror(VLOOKUP(A437,KTC,4,false),iferror(vlookup(VLOOKUP(A437,Names,2,false),KTC,4,false),500)))</f>
        <v>500</v>
      </c>
      <c r="H437" s="40" t="s">
        <v>578</v>
      </c>
      <c r="I437" s="39">
        <f t="shared" si="1"/>
        <v>1</v>
      </c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</row>
    <row r="438">
      <c r="A438" s="38" t="s">
        <v>579</v>
      </c>
      <c r="B438" s="38" t="s">
        <v>29</v>
      </c>
      <c r="C438" s="38" t="s">
        <v>32</v>
      </c>
      <c r="D438" s="39">
        <v>1.0</v>
      </c>
      <c r="E438" s="40">
        <v>2025.0</v>
      </c>
      <c r="F438" s="40">
        <f>IF(COUNT(D438)=1,E438-(Master!$C$2-1),"")</f>
        <v>3</v>
      </c>
      <c r="G438" s="40">
        <f>if(A438="open","",iferror(VLOOKUP(A438,KTC,4,false),iferror(vlookup(VLOOKUP(A438,Names,2,false),KTC,4,false),500)))</f>
        <v>500</v>
      </c>
      <c r="H438" s="40" t="s">
        <v>580</v>
      </c>
      <c r="I438" s="39">
        <f t="shared" si="1"/>
        <v>1</v>
      </c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</row>
    <row r="439">
      <c r="A439" s="38" t="s">
        <v>581</v>
      </c>
      <c r="B439" s="38" t="s">
        <v>29</v>
      </c>
      <c r="C439" s="38" t="s">
        <v>18</v>
      </c>
      <c r="D439" s="39">
        <v>1.0</v>
      </c>
      <c r="E439" s="40">
        <v>2026.0</v>
      </c>
      <c r="F439" s="40">
        <f>IF(COUNT(D439)=1,E439-(Master!$C$2-1),"")</f>
        <v>4</v>
      </c>
      <c r="G439" s="40">
        <f>if(A439="open","",iferror(VLOOKUP(A439,KTC,4,false),iferror(vlookup(VLOOKUP(A439,Names,2,false),KTC,4,false),500)))</f>
        <v>500</v>
      </c>
      <c r="H439" s="40" t="s">
        <v>103</v>
      </c>
      <c r="I439" s="39">
        <f t="shared" si="1"/>
        <v>1</v>
      </c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</row>
    <row r="440">
      <c r="A440" s="38" t="s">
        <v>582</v>
      </c>
      <c r="B440" s="38" t="s">
        <v>29</v>
      </c>
      <c r="C440" s="38" t="s">
        <v>16</v>
      </c>
      <c r="D440" s="39">
        <v>1.0</v>
      </c>
      <c r="E440" s="40">
        <v>2025.0</v>
      </c>
      <c r="F440" s="40">
        <f>IF(COUNT(D440)=1,E440-(Master!$C$2-1),"")</f>
        <v>3</v>
      </c>
      <c r="G440" s="40">
        <f>if(A440="open","",iferror(VLOOKUP(A440,KTC,4,false),iferror(vlookup(VLOOKUP(A440,Names,2,false),KTC,4,false),500)))</f>
        <v>500</v>
      </c>
      <c r="H440" s="40" t="s">
        <v>583</v>
      </c>
      <c r="I440" s="39">
        <f t="shared" si="1"/>
        <v>1</v>
      </c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</row>
    <row r="441">
      <c r="A441" s="38" t="s">
        <v>584</v>
      </c>
      <c r="B441" s="38" t="s">
        <v>26</v>
      </c>
      <c r="C441" s="38" t="s">
        <v>22</v>
      </c>
      <c r="D441" s="39">
        <v>1.0</v>
      </c>
      <c r="E441" s="40">
        <v>2025.0</v>
      </c>
      <c r="F441" s="40">
        <f>IF(COUNT(D441)=1,E441-(Master!$C$2-1),"")</f>
        <v>3</v>
      </c>
      <c r="G441" s="40">
        <f>if(A441="open","",iferror(VLOOKUP(A441,KTC,4,false),iferror(vlookup(VLOOKUP(A441,Names,2,false),KTC,4,false),500)))</f>
        <v>500</v>
      </c>
      <c r="H441" s="40" t="s">
        <v>103</v>
      </c>
      <c r="I441" s="39">
        <f t="shared" si="1"/>
        <v>1</v>
      </c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</row>
    <row r="442">
      <c r="A442" s="38" t="s">
        <v>585</v>
      </c>
      <c r="B442" s="38" t="s">
        <v>19</v>
      </c>
      <c r="C442" s="38" t="s">
        <v>30</v>
      </c>
      <c r="D442" s="39">
        <v>1.0</v>
      </c>
      <c r="E442" s="40">
        <v>2025.0</v>
      </c>
      <c r="F442" s="40">
        <f>IF(COUNT(D442)=1,E442-(Master!$C$2-1),"")</f>
        <v>3</v>
      </c>
      <c r="G442" s="40">
        <f>if(A442="open","",iferror(VLOOKUP(A442,KTC,4,false),iferror(vlookup(VLOOKUP(A442,Names,2,false),KTC,4,false),500)))</f>
        <v>500</v>
      </c>
      <c r="H442" s="40" t="s">
        <v>97</v>
      </c>
      <c r="I442" s="39">
        <f t="shared" si="1"/>
        <v>1</v>
      </c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</row>
    <row r="443">
      <c r="A443" s="38" t="s">
        <v>586</v>
      </c>
      <c r="B443" s="38" t="s">
        <v>23</v>
      </c>
      <c r="C443" s="38" t="s">
        <v>27</v>
      </c>
      <c r="D443" s="39">
        <v>1.0</v>
      </c>
      <c r="E443" s="40">
        <v>2025.0</v>
      </c>
      <c r="F443" s="40">
        <f>IF(COUNT(D443)=1,E443-(Master!$C$2-1),"")</f>
        <v>3</v>
      </c>
      <c r="G443" s="40">
        <f>if(A443="open","",iferror(VLOOKUP(A443,KTC,4,false),iferror(vlookup(VLOOKUP(A443,Names,2,false),KTC,4,false),500)))</f>
        <v>500</v>
      </c>
      <c r="H443" s="40"/>
      <c r="I443" s="39">
        <f t="shared" si="1"/>
        <v>1</v>
      </c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</row>
    <row r="444">
      <c r="A444" s="38" t="s">
        <v>587</v>
      </c>
      <c r="B444" s="38" t="s">
        <v>23</v>
      </c>
      <c r="C444" s="38" t="s">
        <v>22</v>
      </c>
      <c r="D444" s="39">
        <v>1.0</v>
      </c>
      <c r="E444" s="40">
        <v>2025.0</v>
      </c>
      <c r="F444" s="40">
        <f>IF(COUNT(D444)=1,E444-(Master!$C$2-1),"")</f>
        <v>3</v>
      </c>
      <c r="G444" s="40">
        <f>if(A444="open","",iferror(VLOOKUP(A444,KTC,4,false),iferror(vlookup(VLOOKUP(A444,Names,2,false),KTC,4,false),500)))</f>
        <v>500</v>
      </c>
      <c r="H444" s="40" t="s">
        <v>588</v>
      </c>
      <c r="I444" s="39">
        <f t="shared" si="1"/>
        <v>1</v>
      </c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</row>
    <row r="445">
      <c r="A445" s="38" t="s">
        <v>589</v>
      </c>
      <c r="B445" s="38" t="s">
        <v>29</v>
      </c>
      <c r="C445" s="38" t="s">
        <v>22</v>
      </c>
      <c r="D445" s="39">
        <v>1.0</v>
      </c>
      <c r="E445" s="40">
        <v>2025.0</v>
      </c>
      <c r="F445" s="40">
        <f>IF(COUNT(D445)=1,E445-(Master!$C$2-1),"")</f>
        <v>3</v>
      </c>
      <c r="G445" s="40">
        <f>if(A445="open","",iferror(VLOOKUP(A445,KTC,4,false),iferror(vlookup(VLOOKUP(A445,Names,2,false),KTC,4,false),500)))</f>
        <v>500</v>
      </c>
      <c r="H445" s="40"/>
      <c r="I445" s="39">
        <f t="shared" si="1"/>
        <v>1</v>
      </c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</row>
    <row r="446">
      <c r="A446" s="38" t="s">
        <v>590</v>
      </c>
      <c r="B446" s="38" t="s">
        <v>23</v>
      </c>
      <c r="C446" s="38" t="s">
        <v>22</v>
      </c>
      <c r="D446" s="39">
        <v>1.0</v>
      </c>
      <c r="E446" s="40">
        <v>2025.0</v>
      </c>
      <c r="F446" s="40">
        <f>IF(COUNT(D446)=1,E446-(Master!$C$2-1),"")</f>
        <v>3</v>
      </c>
      <c r="G446" s="40">
        <f>if(A446="open","",iferror(VLOOKUP(A446,KTC,4,false),iferror(vlookup(VLOOKUP(A446,Names,2,false),KTC,4,false),500)))</f>
        <v>500</v>
      </c>
      <c r="H446" s="40"/>
      <c r="I446" s="39">
        <f t="shared" si="1"/>
        <v>1</v>
      </c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</row>
    <row r="447">
      <c r="A447" s="38" t="s">
        <v>591</v>
      </c>
      <c r="B447" s="38" t="s">
        <v>26</v>
      </c>
      <c r="C447" s="38" t="s">
        <v>22</v>
      </c>
      <c r="D447" s="39">
        <v>1.0</v>
      </c>
      <c r="E447" s="40">
        <v>2025.0</v>
      </c>
      <c r="F447" s="40">
        <f>IF(COUNT(D447)=1,E447-(Master!$C$2-1),"")</f>
        <v>3</v>
      </c>
      <c r="G447" s="40">
        <f>if(A447="open","",iferror(VLOOKUP(A447,KTC,4,false),iferror(vlookup(VLOOKUP(A447,Names,2,false),KTC,4,false),500)))</f>
        <v>500</v>
      </c>
      <c r="H447" s="40"/>
      <c r="I447" s="39">
        <f t="shared" si="1"/>
        <v>1</v>
      </c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</row>
    <row r="448">
      <c r="A448" s="38" t="s">
        <v>592</v>
      </c>
      <c r="B448" s="38" t="s">
        <v>23</v>
      </c>
      <c r="C448" s="38" t="s">
        <v>24</v>
      </c>
      <c r="D448" s="39">
        <v>1.0</v>
      </c>
      <c r="E448" s="40">
        <v>2026.0</v>
      </c>
      <c r="F448" s="40">
        <f>IF(COUNT(D448)=1,E448-(Master!$C$2-1),"")</f>
        <v>4</v>
      </c>
      <c r="G448" s="40">
        <f>if(A448="open","",iferror(VLOOKUP(A448,KTC,4,false),iferror(vlookup(VLOOKUP(A448,Names,2,false),KTC,4,false),500)))</f>
        <v>500</v>
      </c>
      <c r="H448" s="40"/>
      <c r="I448" s="39">
        <f t="shared" si="1"/>
        <v>1</v>
      </c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</row>
    <row r="449">
      <c r="A449" s="44" t="s">
        <v>73</v>
      </c>
      <c r="B449" s="38" t="s">
        <v>19</v>
      </c>
      <c r="C449" s="38" t="s">
        <v>22</v>
      </c>
      <c r="D449" s="39">
        <v>1.0</v>
      </c>
      <c r="E449" s="40">
        <v>2026.0</v>
      </c>
      <c r="F449" s="40">
        <f>IF(COUNT(D449)=1,E449-(Master!$C$2-1),"")</f>
        <v>4</v>
      </c>
      <c r="G449" s="40">
        <f>if(A449="open","",iferror(VLOOKUP(A449,KTC,4,false),iferror(vlookup(VLOOKUP(A449,Names,2,false),KTC,4,false),500)))</f>
        <v>500</v>
      </c>
      <c r="H449" s="40" t="s">
        <v>593</v>
      </c>
      <c r="I449" s="39">
        <f t="shared" si="1"/>
        <v>1</v>
      </c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</row>
    <row r="450">
      <c r="A450" s="44" t="s">
        <v>64</v>
      </c>
      <c r="B450" s="38" t="s">
        <v>23</v>
      </c>
      <c r="C450" s="38" t="s">
        <v>22</v>
      </c>
      <c r="D450" s="39">
        <v>1.0</v>
      </c>
      <c r="E450" s="40">
        <v>2023.0</v>
      </c>
      <c r="F450" s="40">
        <f>IF(COUNT(D450)=1,E450-(Master!$C$2-1),"")</f>
        <v>1</v>
      </c>
      <c r="G450" s="40">
        <f>if(A450="open","",iferror(VLOOKUP(A450,KTC,4,false),iferror(vlookup(VLOOKUP(A450,Names,2,false),KTC,4,false),500)))</f>
        <v>500</v>
      </c>
      <c r="H450" s="40" t="s">
        <v>594</v>
      </c>
      <c r="I450" s="39">
        <f t="shared" si="1"/>
        <v>1</v>
      </c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</row>
    <row r="451">
      <c r="A451" s="44" t="s">
        <v>67</v>
      </c>
      <c r="B451" s="38" t="s">
        <v>26</v>
      </c>
      <c r="C451" s="38" t="s">
        <v>20</v>
      </c>
      <c r="D451" s="39">
        <v>1.0</v>
      </c>
      <c r="E451" s="40">
        <v>2026.0</v>
      </c>
      <c r="F451" s="40">
        <f>IF(COUNT(D451)=1,E451-(Master!$C$2-1),"")</f>
        <v>4</v>
      </c>
      <c r="G451" s="40">
        <f>if(A451="open","",iferror(VLOOKUP(A451,KTC,4,false),iferror(vlookup(VLOOKUP(A451,Names,2,false),KTC,4,false),500)))</f>
        <v>500</v>
      </c>
      <c r="H451" s="40" t="s">
        <v>488</v>
      </c>
      <c r="I451" s="39">
        <f t="shared" si="1"/>
        <v>1</v>
      </c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</row>
    <row r="452">
      <c r="A452" s="44" t="s">
        <v>77</v>
      </c>
      <c r="B452" s="38" t="s">
        <v>26</v>
      </c>
      <c r="C452" s="38" t="s">
        <v>27</v>
      </c>
      <c r="D452" s="39">
        <v>1.0</v>
      </c>
      <c r="E452" s="40">
        <v>2026.0</v>
      </c>
      <c r="F452" s="40">
        <f>IF(COUNT(D452)=1,E452-(Master!$C$2-1),"")</f>
        <v>4</v>
      </c>
      <c r="G452" s="40">
        <f>if(A452="open","",iferror(VLOOKUP(A452,KTC,4,false),iferror(vlookup(VLOOKUP(A452,Names,2,false),KTC,4,false),500)))</f>
        <v>500</v>
      </c>
      <c r="H452" s="40" t="s">
        <v>113</v>
      </c>
      <c r="I452" s="39">
        <f t="shared" si="1"/>
        <v>1</v>
      </c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</row>
    <row r="453">
      <c r="A453" s="44" t="s">
        <v>82</v>
      </c>
      <c r="B453" s="38" t="s">
        <v>26</v>
      </c>
      <c r="C453" s="38" t="s">
        <v>40</v>
      </c>
      <c r="D453" s="39">
        <v>1.0</v>
      </c>
      <c r="E453" s="40">
        <v>2026.0</v>
      </c>
      <c r="F453" s="40">
        <f>IF(COUNT(D453)=1,E453-(Master!$C$2-1),"")</f>
        <v>4</v>
      </c>
      <c r="G453" s="40">
        <f>if(A453="open","",iferror(VLOOKUP(A453,KTC,4,false),iferror(vlookup(VLOOKUP(A453,Names,2,false),KTC,4,false),500)))</f>
        <v>500</v>
      </c>
      <c r="H453" s="40" t="s">
        <v>113</v>
      </c>
      <c r="I453" s="39">
        <f t="shared" si="1"/>
        <v>1</v>
      </c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</row>
    <row r="454">
      <c r="A454" s="44" t="s">
        <v>58</v>
      </c>
      <c r="B454" s="38" t="s">
        <v>29</v>
      </c>
      <c r="C454" s="38" t="s">
        <v>24</v>
      </c>
      <c r="D454" s="39">
        <v>1.0</v>
      </c>
      <c r="E454" s="40">
        <v>2026.0</v>
      </c>
      <c r="F454" s="40">
        <f>IF(COUNT(D454)=1,E454-(Master!$C$2-1),"")</f>
        <v>4</v>
      </c>
      <c r="G454" s="40">
        <f>if(A454="open","",iferror(VLOOKUP(A454,KTC,4,false),iferror(vlookup(VLOOKUP(A454,Names,2,false),KTC,4,false),500)))</f>
        <v>500</v>
      </c>
      <c r="H454" s="40"/>
      <c r="I454" s="39">
        <f t="shared" si="1"/>
        <v>1</v>
      </c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</row>
    <row r="455">
      <c r="A455" s="38" t="s">
        <v>595</v>
      </c>
      <c r="B455" s="38" t="s">
        <v>23</v>
      </c>
      <c r="C455" s="38" t="s">
        <v>32</v>
      </c>
      <c r="D455" s="39">
        <v>1.0</v>
      </c>
      <c r="E455" s="40">
        <v>2026.0</v>
      </c>
      <c r="F455" s="40">
        <f>IF(COUNT(D455)=1,E455-(Master!$C$2-1),"")</f>
        <v>4</v>
      </c>
      <c r="G455" s="40">
        <f>if(A455="open","",iferror(VLOOKUP(A455,KTC,4,false),iferror(vlookup(VLOOKUP(A455,Names,2,false),KTC,4,false),500)))</f>
        <v>500</v>
      </c>
      <c r="H455" s="43"/>
      <c r="I455" s="39">
        <f t="shared" si="1"/>
        <v>1</v>
      </c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</row>
    <row r="456">
      <c r="A456" s="44" t="s">
        <v>76</v>
      </c>
      <c r="B456" s="38" t="s">
        <v>26</v>
      </c>
      <c r="C456" s="38" t="s">
        <v>42</v>
      </c>
      <c r="D456" s="39">
        <v>1.0</v>
      </c>
      <c r="E456" s="40">
        <v>2026.0</v>
      </c>
      <c r="F456" s="40">
        <f>IF(COUNT(D456)=1,E456-(Master!$C$2-1),"")</f>
        <v>4</v>
      </c>
      <c r="G456" s="40">
        <f>if(A456="open","",iferror(VLOOKUP(A456,KTC,4,false),iferror(vlookup(VLOOKUP(A456,Names,2,false),KTC,4,false),500)))</f>
        <v>500</v>
      </c>
      <c r="H456" s="40" t="s">
        <v>103</v>
      </c>
      <c r="I456" s="39">
        <f t="shared" si="1"/>
        <v>1</v>
      </c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</row>
    <row r="457">
      <c r="A457" s="44" t="s">
        <v>83</v>
      </c>
      <c r="B457" s="38" t="s">
        <v>26</v>
      </c>
      <c r="C457" s="38" t="s">
        <v>30</v>
      </c>
      <c r="D457" s="39">
        <v>1.0</v>
      </c>
      <c r="E457" s="40">
        <v>2024.0</v>
      </c>
      <c r="F457" s="40">
        <f>IF(COUNT(D457)=1,E457-(Master!$C$2-1),"")</f>
        <v>2</v>
      </c>
      <c r="G457" s="40">
        <f>if(A457="open","",iferror(VLOOKUP(A457,KTC,4,false),iferror(vlookup(VLOOKUP(A457,Names,2,false),KTC,4,false),500)))</f>
        <v>500</v>
      </c>
      <c r="H457" s="40"/>
      <c r="I457" s="39">
        <f t="shared" si="1"/>
        <v>1</v>
      </c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</row>
    <row r="458">
      <c r="A458" s="44" t="s">
        <v>39</v>
      </c>
      <c r="B458" s="38" t="s">
        <v>26</v>
      </c>
      <c r="C458" s="38" t="s">
        <v>42</v>
      </c>
      <c r="D458" s="39">
        <v>1.0</v>
      </c>
      <c r="E458" s="40">
        <v>2023.0</v>
      </c>
      <c r="F458" s="40">
        <f>IF(COUNT(D458)=1,E458-(Master!$C$2-1),"")</f>
        <v>1</v>
      </c>
      <c r="G458" s="40">
        <f>if(A458="open","",iferror(VLOOKUP(A458,KTC,4,false),iferror(vlookup(VLOOKUP(A458,Names,2,false),KTC,4,false),500)))</f>
        <v>500</v>
      </c>
      <c r="H458" s="40" t="s">
        <v>596</v>
      </c>
      <c r="I458" s="39">
        <f t="shared" si="1"/>
        <v>1</v>
      </c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</row>
    <row r="459">
      <c r="A459" s="38" t="s">
        <v>597</v>
      </c>
      <c r="B459" s="38" t="s">
        <v>29</v>
      </c>
      <c r="C459" s="38" t="s">
        <v>42</v>
      </c>
      <c r="D459" s="39">
        <v>1.0</v>
      </c>
      <c r="E459" s="40">
        <v>2026.0</v>
      </c>
      <c r="F459" s="40">
        <f>IF(COUNT(D459)=1,E459-(Master!$C$2-1),"")</f>
        <v>4</v>
      </c>
      <c r="G459" s="40">
        <f>if(A459="open","",iferror(VLOOKUP(A459,KTC,4,false),iferror(vlookup(VLOOKUP(A459,Names,2,false),KTC,4,false),500)))</f>
        <v>500</v>
      </c>
      <c r="H459" s="40" t="s">
        <v>115</v>
      </c>
      <c r="I459" s="39">
        <f t="shared" si="1"/>
        <v>1</v>
      </c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</row>
    <row r="460">
      <c r="A460" s="38" t="s">
        <v>598</v>
      </c>
      <c r="B460" s="38" t="s">
        <v>26</v>
      </c>
      <c r="C460" s="38" t="s">
        <v>20</v>
      </c>
      <c r="D460" s="39">
        <v>1.0</v>
      </c>
      <c r="E460" s="40">
        <v>2023.0</v>
      </c>
      <c r="F460" s="40">
        <f>IF(COUNT(D460)=1,E460-(Master!$C$2-1),"")</f>
        <v>1</v>
      </c>
      <c r="G460" s="40">
        <f>if(A460="open","",iferror(VLOOKUP(A460,KTC,4,false),iferror(vlookup(VLOOKUP(A460,Names,2,false),KTC,4,false),500)))</f>
        <v>500</v>
      </c>
      <c r="H460" s="40" t="s">
        <v>343</v>
      </c>
      <c r="I460" s="39">
        <f t="shared" si="1"/>
        <v>1</v>
      </c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</row>
    <row r="461">
      <c r="A461" s="44" t="s">
        <v>66</v>
      </c>
      <c r="B461" s="38" t="s">
        <v>19</v>
      </c>
      <c r="C461" s="38"/>
      <c r="D461" s="39"/>
      <c r="E461" s="40"/>
      <c r="F461" s="40" t="str">
        <f>IF(COUNT(D461)=1,E461-(Master!$C$2-1),"")</f>
        <v/>
      </c>
      <c r="G461" s="40">
        <f>if(A461="open","",iferror(VLOOKUP(A461,KTC,4,false),iferror(vlookup(VLOOKUP(A461,Names,2,false),KTC,4,false),500)))</f>
        <v>500</v>
      </c>
      <c r="H461" s="40" t="s">
        <v>328</v>
      </c>
      <c r="I461" s="39">
        <f t="shared" si="1"/>
        <v>0</v>
      </c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</row>
    <row r="462">
      <c r="A462" s="44" t="s">
        <v>71</v>
      </c>
      <c r="B462" s="38" t="s">
        <v>26</v>
      </c>
      <c r="C462" s="38" t="s">
        <v>32</v>
      </c>
      <c r="D462" s="39">
        <v>1.0</v>
      </c>
      <c r="E462" s="40">
        <v>2024.0</v>
      </c>
      <c r="F462" s="40">
        <f>IF(COUNT(D462)=1,E462-(Master!$C$2-1),"")</f>
        <v>2</v>
      </c>
      <c r="G462" s="40">
        <f>if(A462="open","",iferror(VLOOKUP(A462,KTC,4,false),iferror(vlookup(VLOOKUP(A462,Names,2,false),KTC,4,false),500)))</f>
        <v>500</v>
      </c>
      <c r="H462" s="40" t="s">
        <v>103</v>
      </c>
      <c r="I462" s="39">
        <f t="shared" si="1"/>
        <v>1</v>
      </c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</row>
    <row r="463">
      <c r="A463" s="38" t="s">
        <v>599</v>
      </c>
      <c r="B463" s="38" t="s">
        <v>23</v>
      </c>
      <c r="C463" s="38" t="s">
        <v>20</v>
      </c>
      <c r="D463" s="39">
        <v>1.0</v>
      </c>
      <c r="E463" s="40">
        <v>2023.0</v>
      </c>
      <c r="F463" s="40">
        <f>IF(COUNT(D463)=1,E463-(Master!$C$2-1),"")</f>
        <v>1</v>
      </c>
      <c r="G463" s="40">
        <f>if(A463="open","",iferror(VLOOKUP(A463,KTC,4,false),iferror(vlookup(VLOOKUP(A463,Names,2,false),KTC,4,false),500)))</f>
        <v>500</v>
      </c>
      <c r="H463" s="40"/>
      <c r="I463" s="39">
        <f t="shared" si="1"/>
        <v>1</v>
      </c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</row>
    <row r="464">
      <c r="A464" s="44" t="s">
        <v>80</v>
      </c>
      <c r="B464" s="38" t="s">
        <v>29</v>
      </c>
      <c r="C464" s="38" t="s">
        <v>34</v>
      </c>
      <c r="D464" s="39">
        <v>1.0</v>
      </c>
      <c r="E464" s="40">
        <v>2024.0</v>
      </c>
      <c r="F464" s="40">
        <f>IF(COUNT(D464)=1,E464-(Master!$C$2-1),"")</f>
        <v>2</v>
      </c>
      <c r="G464" s="40">
        <f>if(A464="open","",iferror(VLOOKUP(A464,KTC,4,false),iferror(vlookup(VLOOKUP(A464,Names,2,false),KTC,4,false),500)))</f>
        <v>500</v>
      </c>
      <c r="H464" s="40" t="s">
        <v>269</v>
      </c>
      <c r="I464" s="39">
        <f t="shared" si="1"/>
        <v>1</v>
      </c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</row>
    <row r="465">
      <c r="A465" s="38" t="s">
        <v>600</v>
      </c>
      <c r="B465" s="38" t="s">
        <v>23</v>
      </c>
      <c r="C465" s="38" t="s">
        <v>20</v>
      </c>
      <c r="D465" s="39">
        <v>1.0</v>
      </c>
      <c r="E465" s="40">
        <v>2023.0</v>
      </c>
      <c r="F465" s="40">
        <f>IF(COUNT(D465)=1,E465-(Master!$C$2-1),"")</f>
        <v>1</v>
      </c>
      <c r="G465" s="40">
        <f>if(A465="open","",iferror(VLOOKUP(A465,KTC,4,false),iferror(vlookup(VLOOKUP(A465,Names,2,false),KTC,4,false),500)))</f>
        <v>500</v>
      </c>
      <c r="H465" s="40" t="s">
        <v>601</v>
      </c>
      <c r="I465" s="39">
        <f t="shared" si="1"/>
        <v>1</v>
      </c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</row>
    <row r="466">
      <c r="A466" s="38" t="s">
        <v>602</v>
      </c>
      <c r="B466" s="38" t="s">
        <v>19</v>
      </c>
      <c r="C466" s="38"/>
      <c r="D466" s="39"/>
      <c r="E466" s="40"/>
      <c r="F466" s="40" t="str">
        <f>IF(COUNT(D466)=1,E466-(Master!$C$2-1),"")</f>
        <v/>
      </c>
      <c r="G466" s="40">
        <f>if(A466="open","",iferror(VLOOKUP(A466,KTC,4,false),iferror(vlookup(VLOOKUP(A466,Names,2,false),KTC,4,false),500)))</f>
        <v>500</v>
      </c>
      <c r="H466" s="40" t="s">
        <v>328</v>
      </c>
      <c r="I466" s="39">
        <f t="shared" si="1"/>
        <v>0</v>
      </c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</row>
    <row r="467">
      <c r="A467" s="44" t="s">
        <v>72</v>
      </c>
      <c r="B467" s="38" t="s">
        <v>23</v>
      </c>
      <c r="C467" s="38" t="s">
        <v>34</v>
      </c>
      <c r="D467" s="39">
        <v>1.0</v>
      </c>
      <c r="E467" s="40">
        <v>2023.0</v>
      </c>
      <c r="F467" s="40">
        <f>IF(COUNT(D467)=1,E467-(Master!$C$2-1),"")</f>
        <v>1</v>
      </c>
      <c r="G467" s="40">
        <f>if(A467="open","",iferror(VLOOKUP(A467,KTC,4,false),iferror(vlookup(VLOOKUP(A467,Names,2,false),KTC,4,false),500)))</f>
        <v>500</v>
      </c>
      <c r="H467" s="40" t="s">
        <v>269</v>
      </c>
      <c r="I467" s="39">
        <f t="shared" si="1"/>
        <v>1</v>
      </c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</row>
    <row r="468">
      <c r="A468" s="44" t="s">
        <v>74</v>
      </c>
      <c r="B468" s="38" t="s">
        <v>29</v>
      </c>
      <c r="C468" s="38" t="s">
        <v>42</v>
      </c>
      <c r="D468" s="39">
        <v>1.0</v>
      </c>
      <c r="E468" s="40">
        <v>2023.0</v>
      </c>
      <c r="F468" s="40">
        <f>IF(COUNT(D468)=1,E468-(Master!$C$2-1),"")</f>
        <v>1</v>
      </c>
      <c r="G468" s="40">
        <f>if(A468="open","",iferror(VLOOKUP(A468,KTC,4,false),iferror(vlookup(VLOOKUP(A468,Names,2,false),KTC,4,false),500)))</f>
        <v>500</v>
      </c>
      <c r="H468" s="40" t="s">
        <v>603</v>
      </c>
      <c r="I468" s="39">
        <f t="shared" si="1"/>
        <v>1</v>
      </c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</row>
    <row r="469">
      <c r="A469" s="38" t="s">
        <v>604</v>
      </c>
      <c r="B469" s="38" t="s">
        <v>29</v>
      </c>
      <c r="C469" s="38" t="s">
        <v>42</v>
      </c>
      <c r="D469" s="39">
        <v>1.0</v>
      </c>
      <c r="E469" s="40">
        <v>2023.0</v>
      </c>
      <c r="F469" s="40">
        <f>IF(COUNT(D469)=1,E469-(Master!$C$2-1),"")</f>
        <v>1</v>
      </c>
      <c r="G469" s="40">
        <f>if(A469="open","",iferror(VLOOKUP(A469,KTC,4,false),iferror(vlookup(VLOOKUP(A469,Names,2,false),KTC,4,false),500)))</f>
        <v>500</v>
      </c>
      <c r="H469" s="40" t="s">
        <v>103</v>
      </c>
      <c r="I469" s="39">
        <f t="shared" si="1"/>
        <v>1</v>
      </c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</row>
    <row r="470">
      <c r="A470" s="38" t="s">
        <v>605</v>
      </c>
      <c r="B470" s="38" t="s">
        <v>26</v>
      </c>
      <c r="C470" s="38" t="s">
        <v>42</v>
      </c>
      <c r="D470" s="39">
        <v>1.0</v>
      </c>
      <c r="E470" s="40">
        <v>2023.0</v>
      </c>
      <c r="F470" s="40">
        <f>IF(COUNT(D470)=1,E470-(Master!$C$2-1),"")</f>
        <v>1</v>
      </c>
      <c r="G470" s="40">
        <f>if(A470="open","",iferror(VLOOKUP(A470,KTC,4,false),iferror(vlookup(VLOOKUP(A470,Names,2,false),KTC,4,false),500)))</f>
        <v>500</v>
      </c>
      <c r="H470" s="40" t="s">
        <v>606</v>
      </c>
      <c r="I470" s="39">
        <f t="shared" si="1"/>
        <v>1</v>
      </c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</row>
    <row r="471">
      <c r="A471" s="38" t="s">
        <v>607</v>
      </c>
      <c r="B471" s="38" t="s">
        <v>26</v>
      </c>
      <c r="C471" s="38" t="s">
        <v>27</v>
      </c>
      <c r="D471" s="39">
        <v>1.0</v>
      </c>
      <c r="E471" s="40">
        <v>2025.0</v>
      </c>
      <c r="F471" s="40">
        <f>IF(COUNT(D471)=1,E471-(Master!$C$2-1),"")</f>
        <v>3</v>
      </c>
      <c r="G471" s="40">
        <f>if(A471="open","",iferror(VLOOKUP(A471,KTC,4,false),iferror(vlookup(VLOOKUP(A471,Names,2,false),KTC,4,false),500)))</f>
        <v>500</v>
      </c>
      <c r="H471" s="40"/>
      <c r="I471" s="39">
        <f t="shared" si="1"/>
        <v>1</v>
      </c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</row>
    <row r="472">
      <c r="A472" s="38" t="s">
        <v>608</v>
      </c>
      <c r="B472" s="38" t="s">
        <v>26</v>
      </c>
      <c r="C472" s="38" t="s">
        <v>24</v>
      </c>
      <c r="D472" s="39">
        <v>1.0</v>
      </c>
      <c r="E472" s="40">
        <v>2023.0</v>
      </c>
      <c r="F472" s="40">
        <f>IF(COUNT(D472)=1,E472-(Master!$C$2-1),"")</f>
        <v>1</v>
      </c>
      <c r="G472" s="40">
        <f>if(A472="open","",iferror(VLOOKUP(A472,KTC,4,false),iferror(vlookup(VLOOKUP(A472,Names,2,false),KTC,4,false),500)))</f>
        <v>500</v>
      </c>
      <c r="H472" s="40" t="s">
        <v>609</v>
      </c>
      <c r="I472" s="39">
        <f t="shared" si="1"/>
        <v>1</v>
      </c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</row>
    <row r="473">
      <c r="A473" s="38" t="s">
        <v>610</v>
      </c>
      <c r="B473" s="38" t="s">
        <v>26</v>
      </c>
      <c r="C473" s="38" t="s">
        <v>24</v>
      </c>
      <c r="D473" s="39">
        <v>1.0</v>
      </c>
      <c r="E473" s="40">
        <v>2023.0</v>
      </c>
      <c r="F473" s="40">
        <f>IF(COUNT(D473)=1,E473-(Master!$C$2-1),"")</f>
        <v>1</v>
      </c>
      <c r="G473" s="40">
        <f>if(A473="open","",iferror(VLOOKUP(A473,KTC,4,false),iferror(vlookup(VLOOKUP(A473,Names,2,false),KTC,4,false),500)))</f>
        <v>500</v>
      </c>
      <c r="H473" s="40"/>
      <c r="I473" s="39">
        <f t="shared" si="1"/>
        <v>1</v>
      </c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</row>
    <row r="474">
      <c r="A474" s="38" t="s">
        <v>611</v>
      </c>
      <c r="B474" s="38" t="s">
        <v>19</v>
      </c>
      <c r="C474" s="38" t="s">
        <v>42</v>
      </c>
      <c r="D474" s="39">
        <v>1.0</v>
      </c>
      <c r="E474" s="40">
        <v>2023.0</v>
      </c>
      <c r="F474" s="40">
        <f>IF(COUNT(D474)=1,E474-(Master!$C$2-1),"")</f>
        <v>1</v>
      </c>
      <c r="G474" s="40">
        <f>if(A474="open","",iferror(VLOOKUP(A474,KTC,4,false),iferror(vlookup(VLOOKUP(A474,Names,2,false),KTC,4,false),500)))</f>
        <v>500</v>
      </c>
      <c r="H474" s="40"/>
      <c r="I474" s="39">
        <f t="shared" si="1"/>
        <v>1</v>
      </c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</row>
    <row r="475">
      <c r="A475" s="38" t="s">
        <v>612</v>
      </c>
      <c r="B475" s="38" t="s">
        <v>19</v>
      </c>
      <c r="C475" s="38" t="s">
        <v>30</v>
      </c>
      <c r="D475" s="39">
        <v>1.0</v>
      </c>
      <c r="E475" s="40">
        <v>2023.0</v>
      </c>
      <c r="F475" s="40">
        <f>IF(COUNT(D475)=1,E475-(Master!$C$2-1),"")</f>
        <v>1</v>
      </c>
      <c r="G475" s="40">
        <f>if(A475="open","",iferror(VLOOKUP(A475,KTC,4,false),iferror(vlookup(VLOOKUP(A475,Names,2,false),KTC,4,false),500)))</f>
        <v>500</v>
      </c>
      <c r="H475" s="40"/>
      <c r="I475" s="39">
        <f t="shared" si="1"/>
        <v>1</v>
      </c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</row>
    <row r="476">
      <c r="A476" s="44" t="s">
        <v>17</v>
      </c>
      <c r="B476" s="38" t="s">
        <v>19</v>
      </c>
      <c r="C476" s="38" t="s">
        <v>18</v>
      </c>
      <c r="D476" s="39">
        <v>1.0</v>
      </c>
      <c r="E476" s="40">
        <v>2026.0</v>
      </c>
      <c r="F476" s="40">
        <f>IF(COUNT(D476)=1,E476-(Master!$C$2-1),"")</f>
        <v>4</v>
      </c>
      <c r="G476" s="40">
        <f>if(A476="open","",iferror(VLOOKUP(A476,KTC,4,false),iferror(vlookup(VLOOKUP(A476,Names,2,false),KTC,4,false),500)))</f>
        <v>500</v>
      </c>
      <c r="H476" s="40" t="s">
        <v>583</v>
      </c>
      <c r="I476" s="39">
        <f t="shared" si="1"/>
        <v>1</v>
      </c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</row>
    <row r="477">
      <c r="A477" s="38" t="s">
        <v>613</v>
      </c>
      <c r="B477" s="38" t="s">
        <v>29</v>
      </c>
      <c r="C477" s="38" t="s">
        <v>34</v>
      </c>
      <c r="D477" s="39">
        <v>1.0</v>
      </c>
      <c r="E477" s="40">
        <v>2023.0</v>
      </c>
      <c r="F477" s="40">
        <f>IF(COUNT(D477)=1,E477-(Master!$C$2-1),"")</f>
        <v>1</v>
      </c>
      <c r="G477" s="40">
        <f>if(A477="open","",iferror(VLOOKUP(A477,KTC,4,false),iferror(vlookup(VLOOKUP(A477,Names,2,false),KTC,4,false),500)))</f>
        <v>500</v>
      </c>
      <c r="H477" s="40" t="s">
        <v>113</v>
      </c>
      <c r="I477" s="39">
        <f t="shared" si="1"/>
        <v>1</v>
      </c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</row>
    <row r="478">
      <c r="A478" s="38" t="s">
        <v>614</v>
      </c>
      <c r="B478" s="38" t="s">
        <v>26</v>
      </c>
      <c r="C478" s="38" t="s">
        <v>22</v>
      </c>
      <c r="D478" s="39">
        <v>1.0</v>
      </c>
      <c r="E478" s="40">
        <v>2023.0</v>
      </c>
      <c r="F478" s="40">
        <f>IF(COUNT(D478)=1,E478-(Master!$C$2-1),"")</f>
        <v>1</v>
      </c>
      <c r="G478" s="40">
        <f>if(A478="open","",iferror(VLOOKUP(A478,KTC,4,false),iferror(vlookup(VLOOKUP(A478,Names,2,false),KTC,4,false),500)))</f>
        <v>500</v>
      </c>
      <c r="H478" s="40" t="s">
        <v>609</v>
      </c>
      <c r="I478" s="39">
        <f t="shared" si="1"/>
        <v>1</v>
      </c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</row>
    <row r="479">
      <c r="A479" s="44" t="s">
        <v>47</v>
      </c>
      <c r="B479" s="38" t="s">
        <v>19</v>
      </c>
      <c r="C479" s="38" t="s">
        <v>20</v>
      </c>
      <c r="D479" s="39">
        <v>1.0</v>
      </c>
      <c r="E479" s="40">
        <v>2023.0</v>
      </c>
      <c r="F479" s="40">
        <f>IF(COUNT(D479)=1,E479-(Master!$C$2-1),"")</f>
        <v>1</v>
      </c>
      <c r="G479" s="40">
        <f>if(A479="open","",iferror(VLOOKUP(A479,KTC,4,false),iferror(vlookup(VLOOKUP(A479,Names,2,false),KTC,4,false),500)))</f>
        <v>500</v>
      </c>
      <c r="H479" s="40" t="s">
        <v>615</v>
      </c>
      <c r="I479" s="39">
        <f t="shared" si="1"/>
        <v>1</v>
      </c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</row>
    <row r="480">
      <c r="A480" s="45" t="s">
        <v>616</v>
      </c>
      <c r="B480" s="38" t="s">
        <v>23</v>
      </c>
      <c r="C480" s="38"/>
      <c r="D480" s="39"/>
      <c r="E480" s="40"/>
      <c r="F480" s="40" t="str">
        <f>IF(COUNT(D480)=1,E480-(Master!$C$2-1),"")</f>
        <v/>
      </c>
      <c r="G480" s="40">
        <f>if(A480="open","",iferror(VLOOKUP(A480,KTC,4,false),iferror(vlookup(VLOOKUP(A480,Names,2,false),KTC,4,false),500)))</f>
        <v>500</v>
      </c>
      <c r="H480" s="40" t="s">
        <v>617</v>
      </c>
      <c r="I480" s="39">
        <f t="shared" si="1"/>
        <v>0</v>
      </c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</row>
    <row r="481">
      <c r="A481" s="44" t="s">
        <v>28</v>
      </c>
      <c r="B481" s="38" t="s">
        <v>29</v>
      </c>
      <c r="C481" s="38"/>
      <c r="D481" s="39"/>
      <c r="E481" s="40"/>
      <c r="F481" s="40" t="str">
        <f>IF(COUNT(D481)=1,E481-(Master!$C$2-1),"")</f>
        <v/>
      </c>
      <c r="G481" s="40">
        <f>if(A481="open","",iferror(VLOOKUP(A481,KTC,4,false),iferror(vlookup(VLOOKUP(A481,Names,2,false),KTC,4,false),500)))</f>
        <v>500</v>
      </c>
      <c r="H481" s="40" t="s">
        <v>618</v>
      </c>
      <c r="I481" s="39">
        <f t="shared" si="1"/>
        <v>0</v>
      </c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</row>
    <row r="482">
      <c r="A482" s="45" t="s">
        <v>31</v>
      </c>
      <c r="B482" s="38" t="s">
        <v>26</v>
      </c>
      <c r="C482" s="38"/>
      <c r="D482" s="39"/>
      <c r="E482" s="40"/>
      <c r="F482" s="40" t="str">
        <f>IF(COUNT(D482)=1,E482-(Master!$C$2-1),"")</f>
        <v/>
      </c>
      <c r="G482" s="40">
        <f>if(A482="open","",iferror(VLOOKUP(A482,KTC,4,false),iferror(vlookup(VLOOKUP(A482,Names,2,false),KTC,4,false),500)))</f>
        <v>500</v>
      </c>
      <c r="H482" s="40" t="s">
        <v>619</v>
      </c>
      <c r="I482" s="39">
        <f t="shared" si="1"/>
        <v>0</v>
      </c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</row>
    <row r="483">
      <c r="A483" s="44" t="s">
        <v>38</v>
      </c>
      <c r="B483" s="38" t="s">
        <v>23</v>
      </c>
      <c r="C483" s="38"/>
      <c r="D483" s="39"/>
      <c r="E483" s="40"/>
      <c r="F483" s="40" t="str">
        <f>IF(COUNT(D483)=1,E483-(Master!$C$2-1),"")</f>
        <v/>
      </c>
      <c r="G483" s="40">
        <f>if(A483="open","",iferror(VLOOKUP(A483,KTC,4,false),iferror(vlookup(VLOOKUP(A483,Names,2,false),KTC,4,false),500)))</f>
        <v>500</v>
      </c>
      <c r="H483" s="40" t="s">
        <v>620</v>
      </c>
      <c r="I483" s="39">
        <f t="shared" si="1"/>
        <v>0</v>
      </c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</row>
    <row r="484">
      <c r="A484" s="38" t="s">
        <v>621</v>
      </c>
      <c r="B484" s="38" t="s">
        <v>26</v>
      </c>
      <c r="C484" s="38"/>
      <c r="D484" s="39"/>
      <c r="E484" s="40"/>
      <c r="F484" s="40" t="str">
        <f>IF(COUNT(D484)=1,E484-(Master!$C$2-1),"")</f>
        <v/>
      </c>
      <c r="G484" s="40">
        <f>if(A484="open","",iferror(VLOOKUP(A484,KTC,4,false),iferror(vlookup(VLOOKUP(A484,Names,2,false),KTC,4,false),500)))</f>
        <v>500</v>
      </c>
      <c r="H484" s="40" t="s">
        <v>594</v>
      </c>
      <c r="I484" s="39">
        <f t="shared" si="1"/>
        <v>0</v>
      </c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</row>
    <row r="485">
      <c r="A485" s="38" t="s">
        <v>622</v>
      </c>
      <c r="B485" s="38" t="s">
        <v>26</v>
      </c>
      <c r="C485" s="38"/>
      <c r="D485" s="39"/>
      <c r="E485" s="40"/>
      <c r="F485" s="40" t="str">
        <f>IF(COUNT(D485)=1,E485-(Master!$C$2-1),"")</f>
        <v/>
      </c>
      <c r="G485" s="40">
        <f>if(A485="open","",iferror(VLOOKUP(A485,KTC,4,false),iferror(vlookup(VLOOKUP(A485,Names,2,false),KTC,4,false),500)))</f>
        <v>500</v>
      </c>
      <c r="H485" s="40" t="s">
        <v>594</v>
      </c>
      <c r="I485" s="39">
        <f t="shared" si="1"/>
        <v>0</v>
      </c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</row>
    <row r="486">
      <c r="A486" s="38" t="s">
        <v>623</v>
      </c>
      <c r="B486" s="38" t="s">
        <v>23</v>
      </c>
      <c r="C486" s="38"/>
      <c r="D486" s="39"/>
      <c r="E486" s="40"/>
      <c r="F486" s="40" t="str">
        <f>IF(COUNT(D486)=1,E486-(Master!$C$2-1),"")</f>
        <v/>
      </c>
      <c r="G486" s="40">
        <f>if(A486="open","",iferror(VLOOKUP(A486,KTC,4,false),iferror(vlookup(VLOOKUP(A486,Names,2,false),KTC,4,false),500)))</f>
        <v>500</v>
      </c>
      <c r="H486" s="40" t="s">
        <v>314</v>
      </c>
      <c r="I486" s="39">
        <f t="shared" si="1"/>
        <v>0</v>
      </c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</row>
    <row r="487">
      <c r="A487" s="44" t="s">
        <v>55</v>
      </c>
      <c r="B487" s="38" t="s">
        <v>29</v>
      </c>
      <c r="C487" s="38"/>
      <c r="D487" s="39"/>
      <c r="E487" s="40"/>
      <c r="F487" s="40" t="str">
        <f>IF(COUNT(D487)=1,E487-(Master!$C$2-1),"")</f>
        <v/>
      </c>
      <c r="G487" s="40">
        <f>if(A487="open","",iferror(VLOOKUP(A487,KTC,4,false),iferror(vlookup(VLOOKUP(A487,Names,2,false),KTC,4,false),500)))</f>
        <v>500</v>
      </c>
      <c r="H487" s="40" t="s">
        <v>97</v>
      </c>
      <c r="I487" s="39">
        <f t="shared" si="1"/>
        <v>0</v>
      </c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</row>
    <row r="488">
      <c r="A488" s="44" t="s">
        <v>52</v>
      </c>
      <c r="B488" s="38" t="s">
        <v>23</v>
      </c>
      <c r="C488" s="38"/>
      <c r="D488" s="39"/>
      <c r="E488" s="40"/>
      <c r="F488" s="40" t="str">
        <f>IF(COUNT(D488)=1,E488-(Master!$C$2-1),"")</f>
        <v/>
      </c>
      <c r="G488" s="40">
        <f>if(A488="open","",iferror(VLOOKUP(A488,KTC,4,false),iferror(vlookup(VLOOKUP(A488,Names,2,false),KTC,4,false),500)))</f>
        <v>500</v>
      </c>
      <c r="H488" s="40" t="s">
        <v>624</v>
      </c>
      <c r="I488" s="39">
        <f t="shared" si="1"/>
        <v>0</v>
      </c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</row>
    <row r="489">
      <c r="A489" s="38" t="s">
        <v>625</v>
      </c>
      <c r="B489" s="38" t="s">
        <v>26</v>
      </c>
      <c r="C489" s="38"/>
      <c r="D489" s="39"/>
      <c r="E489" s="40"/>
      <c r="F489" s="40" t="str">
        <f>IF(COUNT(D489)=1,E489-(Master!$C$2-1),"")</f>
        <v/>
      </c>
      <c r="G489" s="40">
        <f>if(A489="open","",iferror(VLOOKUP(A489,KTC,4,false),iferror(vlookup(VLOOKUP(A489,Names,2,false),KTC,4,false),500)))</f>
        <v>500</v>
      </c>
      <c r="H489" s="40" t="s">
        <v>117</v>
      </c>
      <c r="I489" s="39">
        <f t="shared" si="1"/>
        <v>0</v>
      </c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</row>
    <row r="490">
      <c r="A490" s="38" t="s">
        <v>626</v>
      </c>
      <c r="B490" s="38" t="s">
        <v>23</v>
      </c>
      <c r="C490" s="38"/>
      <c r="D490" s="39"/>
      <c r="E490" s="40"/>
      <c r="F490" s="40" t="str">
        <f>IF(COUNT(D490)=1,E490-(Master!$C$2-1),"")</f>
        <v/>
      </c>
      <c r="G490" s="40">
        <f>if(A490="open","",iferror(VLOOKUP(A490,KTC,4,false),iferror(vlookup(VLOOKUP(A490,Names,2,false),KTC,4,false),500)))</f>
        <v>500</v>
      </c>
      <c r="H490" s="40" t="s">
        <v>588</v>
      </c>
      <c r="I490" s="39">
        <f t="shared" si="1"/>
        <v>0</v>
      </c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</row>
    <row r="491">
      <c r="A491" s="45" t="s">
        <v>69</v>
      </c>
      <c r="B491" s="38" t="s">
        <v>23</v>
      </c>
      <c r="C491" s="38"/>
      <c r="D491" s="39"/>
      <c r="E491" s="40"/>
      <c r="F491" s="40" t="str">
        <f>IF(COUNT(D491)=1,E491-(Master!$C$2-1),"")</f>
        <v/>
      </c>
      <c r="G491" s="40">
        <f>if(A491="open","",iferror(VLOOKUP(A491,KTC,4,false),iferror(vlookup(VLOOKUP(A491,Names,2,false),KTC,4,false),500)))</f>
        <v>500</v>
      </c>
      <c r="H491" s="40" t="s">
        <v>117</v>
      </c>
      <c r="I491" s="39">
        <f t="shared" si="1"/>
        <v>0</v>
      </c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</row>
    <row r="492">
      <c r="A492" s="38" t="s">
        <v>627</v>
      </c>
      <c r="B492" s="38" t="s">
        <v>23</v>
      </c>
      <c r="C492" s="38"/>
      <c r="D492" s="39"/>
      <c r="E492" s="40"/>
      <c r="F492" s="40" t="str">
        <f>IF(COUNT(D492)=1,E492-(Master!$C$2-1),"")</f>
        <v/>
      </c>
      <c r="G492" s="40">
        <f>if(A492="open","",iferror(VLOOKUP(A492,KTC,4,false),iferror(vlookup(VLOOKUP(A492,Names,2,false),KTC,4,false),500)))</f>
        <v>500</v>
      </c>
      <c r="H492" s="40" t="s">
        <v>588</v>
      </c>
      <c r="I492" s="39">
        <f t="shared" si="1"/>
        <v>0</v>
      </c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</row>
    <row r="493">
      <c r="A493" s="45" t="s">
        <v>68</v>
      </c>
      <c r="B493" s="38" t="s">
        <v>26</v>
      </c>
      <c r="C493" s="38"/>
      <c r="D493" s="39"/>
      <c r="E493" s="40"/>
      <c r="F493" s="40" t="str">
        <f>IF(COUNT(D493)=1,E493-(Master!$C$2-1),"")</f>
        <v/>
      </c>
      <c r="G493" s="40">
        <f>if(A493="open","",iferror(VLOOKUP(A493,KTC,4,false),iferror(vlookup(VLOOKUP(A493,Names,2,false),KTC,4,false),500)))</f>
        <v>500</v>
      </c>
      <c r="H493" s="40" t="s">
        <v>628</v>
      </c>
      <c r="I493" s="39">
        <f t="shared" si="1"/>
        <v>0</v>
      </c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</row>
    <row r="494">
      <c r="A494" s="45" t="s">
        <v>629</v>
      </c>
      <c r="B494" s="38" t="s">
        <v>26</v>
      </c>
      <c r="C494" s="38"/>
      <c r="D494" s="39"/>
      <c r="E494" s="40"/>
      <c r="F494" s="40" t="str">
        <f>IF(COUNT(D494)=1,E494-(Master!$C$2-1),"")</f>
        <v/>
      </c>
      <c r="G494" s="40">
        <f>if(A494="open","",iferror(VLOOKUP(A494,KTC,4,false),iferror(vlookup(VLOOKUP(A494,Names,2,false),KTC,4,false),500)))</f>
        <v>500</v>
      </c>
      <c r="H494" s="40" t="s">
        <v>117</v>
      </c>
      <c r="I494" s="39">
        <f t="shared" si="1"/>
        <v>0</v>
      </c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</row>
    <row r="495">
      <c r="A495" s="38" t="s">
        <v>630</v>
      </c>
      <c r="B495" s="38" t="s">
        <v>26</v>
      </c>
      <c r="C495" s="38"/>
      <c r="D495" s="39"/>
      <c r="E495" s="40"/>
      <c r="F495" s="40" t="str">
        <f>IF(COUNT(D495)=1,E495-(Master!$C$2-1),"")</f>
        <v/>
      </c>
      <c r="G495" s="40">
        <f>if(A495="open","",iferror(VLOOKUP(A495,KTC,4,false),iferror(vlookup(VLOOKUP(A495,Names,2,false),KTC,4,false),500)))</f>
        <v>500</v>
      </c>
      <c r="H495" s="40" t="s">
        <v>115</v>
      </c>
      <c r="I495" s="39">
        <f t="shared" si="1"/>
        <v>0</v>
      </c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</row>
    <row r="496">
      <c r="A496" s="38" t="s">
        <v>631</v>
      </c>
      <c r="B496" s="38" t="s">
        <v>29</v>
      </c>
      <c r="C496" s="38"/>
      <c r="D496" s="39"/>
      <c r="E496" s="40"/>
      <c r="F496" s="40" t="str">
        <f>IF(COUNT(D496)=1,E496-(Master!$C$2-1),"")</f>
        <v/>
      </c>
      <c r="G496" s="40">
        <f>if(A496="open","",iferror(VLOOKUP(A496,KTC,4,false),iferror(vlookup(VLOOKUP(A496,Names,2,false),KTC,4,false),500)))</f>
        <v>500</v>
      </c>
      <c r="H496" s="40" t="s">
        <v>103</v>
      </c>
      <c r="I496" s="39">
        <f t="shared" si="1"/>
        <v>0</v>
      </c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</row>
    <row r="497">
      <c r="A497" s="38" t="s">
        <v>632</v>
      </c>
      <c r="B497" s="38" t="s">
        <v>23</v>
      </c>
      <c r="C497" s="38"/>
      <c r="D497" s="39"/>
      <c r="E497" s="40"/>
      <c r="F497" s="40" t="str">
        <f>IF(COUNT(D497)=1,E497-(Master!$C$2-1),"")</f>
        <v/>
      </c>
      <c r="G497" s="40">
        <f>if(A497="open","",iferror(VLOOKUP(A497,KTC,4,false),iferror(vlookup(VLOOKUP(A497,Names,2,false),KTC,4,false),500)))</f>
        <v>500</v>
      </c>
      <c r="H497" s="40" t="s">
        <v>624</v>
      </c>
      <c r="I497" s="39">
        <f t="shared" si="1"/>
        <v>0</v>
      </c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</row>
    <row r="498">
      <c r="A498" s="38" t="s">
        <v>633</v>
      </c>
      <c r="B498" s="38" t="s">
        <v>23</v>
      </c>
      <c r="C498" s="38"/>
      <c r="D498" s="39"/>
      <c r="E498" s="40"/>
      <c r="F498" s="40" t="str">
        <f>IF(COUNT(D498)=1,E498-(Master!$C$2-1),"")</f>
        <v/>
      </c>
      <c r="G498" s="40">
        <f>if(A498="open","",iferror(VLOOKUP(A498,KTC,4,false),iferror(vlookup(VLOOKUP(A498,Names,2,false),KTC,4,false),500)))</f>
        <v>500</v>
      </c>
      <c r="H498" s="40" t="s">
        <v>319</v>
      </c>
      <c r="I498" s="39">
        <f t="shared" si="1"/>
        <v>0</v>
      </c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</row>
    <row r="499">
      <c r="A499" s="45" t="s">
        <v>634</v>
      </c>
      <c r="B499" s="38" t="s">
        <v>26</v>
      </c>
      <c r="C499" s="38"/>
      <c r="D499" s="39"/>
      <c r="E499" s="40"/>
      <c r="F499" s="40" t="str">
        <f>IF(COUNT(D499)=1,E499-(Master!$C$2-1),"")</f>
        <v/>
      </c>
      <c r="G499" s="40">
        <f>if(A499="open","",iferror(VLOOKUP(A499,KTC,4,false),iferror(vlookup(VLOOKUP(A499,Names,2,false),KTC,4,false),500)))</f>
        <v>500</v>
      </c>
      <c r="H499" s="40" t="s">
        <v>635</v>
      </c>
      <c r="I499" s="39">
        <f t="shared" si="1"/>
        <v>0</v>
      </c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</row>
    <row r="500">
      <c r="A500" s="38" t="s">
        <v>636</v>
      </c>
      <c r="B500" s="38" t="s">
        <v>23</v>
      </c>
      <c r="C500" s="38"/>
      <c r="D500" s="39"/>
      <c r="E500" s="40"/>
      <c r="F500" s="40" t="str">
        <f>IF(COUNT(D500)=1,E500-(Master!$C$2-1),"")</f>
        <v/>
      </c>
      <c r="G500" s="40">
        <f>if(A500="open","",iferror(VLOOKUP(A500,KTC,4,false),iferror(vlookup(VLOOKUP(A500,Names,2,false),KTC,4,false),500)))</f>
        <v>500</v>
      </c>
      <c r="H500" s="40" t="s">
        <v>103</v>
      </c>
      <c r="I500" s="39">
        <f t="shared" si="1"/>
        <v>0</v>
      </c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</row>
    <row r="501">
      <c r="A501" s="44" t="s">
        <v>78</v>
      </c>
      <c r="B501" s="38" t="s">
        <v>23</v>
      </c>
      <c r="C501" s="38"/>
      <c r="D501" s="39"/>
      <c r="E501" s="40"/>
      <c r="F501" s="40" t="str">
        <f>IF(COUNT(D501)=1,E501-(Master!$C$2-1),"")</f>
        <v/>
      </c>
      <c r="G501" s="40">
        <f>if(A501="open","",iferror(VLOOKUP(A501,KTC,4,false),iferror(vlookup(VLOOKUP(A501,Names,2,false),KTC,4,false),500)))</f>
        <v>500</v>
      </c>
      <c r="H501" s="40" t="s">
        <v>637</v>
      </c>
      <c r="I501" s="39">
        <f t="shared" si="1"/>
        <v>0</v>
      </c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</row>
    <row r="502">
      <c r="A502" s="38" t="s">
        <v>638</v>
      </c>
      <c r="B502" s="38" t="s">
        <v>26</v>
      </c>
      <c r="C502" s="38"/>
      <c r="D502" s="39"/>
      <c r="E502" s="40"/>
      <c r="F502" s="40" t="str">
        <f>IF(COUNT(D502)=1,E502-(Master!$C$2-1),"")</f>
        <v/>
      </c>
      <c r="G502" s="40">
        <f>if(A502="open","",iferror(VLOOKUP(A502,KTC,4,false),iferror(vlookup(VLOOKUP(A502,Names,2,false),KTC,4,false),500)))</f>
        <v>500</v>
      </c>
      <c r="H502" s="40" t="s">
        <v>639</v>
      </c>
      <c r="I502" s="39">
        <f t="shared" si="1"/>
        <v>0</v>
      </c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</row>
    <row r="503">
      <c r="A503" s="44" t="s">
        <v>62</v>
      </c>
      <c r="B503" s="38" t="s">
        <v>23</v>
      </c>
      <c r="C503" s="38"/>
      <c r="D503" s="39"/>
      <c r="E503" s="40"/>
      <c r="F503" s="40" t="str">
        <f>IF(COUNT(D503)=1,E503-(Master!$C$2-1),"")</f>
        <v/>
      </c>
      <c r="G503" s="40">
        <f>if(A503="open","",iferror(VLOOKUP(A503,KTC,4,false),iferror(vlookup(VLOOKUP(A503,Names,2,false),KTC,4,false),500)))</f>
        <v>500</v>
      </c>
      <c r="H503" s="40" t="s">
        <v>117</v>
      </c>
      <c r="I503" s="39">
        <f t="shared" si="1"/>
        <v>0</v>
      </c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</row>
    <row r="504">
      <c r="A504" s="38" t="s">
        <v>640</v>
      </c>
      <c r="B504" s="38" t="s">
        <v>26</v>
      </c>
      <c r="C504" s="38"/>
      <c r="D504" s="39"/>
      <c r="E504" s="40"/>
      <c r="F504" s="40" t="str">
        <f>IF(COUNT(D504)=1,E504-(Master!$C$2-1),"")</f>
        <v/>
      </c>
      <c r="G504" s="40">
        <f>if(A504="open","",iferror(VLOOKUP(A504,KTC,4,false),iferror(vlookup(VLOOKUP(A504,Names,2,false),KTC,4,false),500)))</f>
        <v>500</v>
      </c>
      <c r="H504" s="40" t="s">
        <v>117</v>
      </c>
      <c r="I504" s="39">
        <f t="shared" si="1"/>
        <v>0</v>
      </c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</row>
    <row r="505">
      <c r="A505" s="44" t="s">
        <v>75</v>
      </c>
      <c r="B505" s="38" t="s">
        <v>26</v>
      </c>
      <c r="C505" s="38"/>
      <c r="D505" s="39"/>
      <c r="E505" s="40"/>
      <c r="F505" s="40" t="str">
        <f>IF(COUNT(D505)=1,E505-(Master!$C$2-1),"")</f>
        <v/>
      </c>
      <c r="G505" s="40">
        <f>if(A505="open","",iferror(VLOOKUP(A505,KTC,4,false),iferror(vlookup(VLOOKUP(A505,Names,2,false),KTC,4,false),500)))</f>
        <v>500</v>
      </c>
      <c r="H505" s="40" t="s">
        <v>641</v>
      </c>
      <c r="I505" s="39">
        <f t="shared" si="1"/>
        <v>0</v>
      </c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</row>
    <row r="506">
      <c r="A506" s="38" t="s">
        <v>642</v>
      </c>
      <c r="B506" s="38" t="s">
        <v>23</v>
      </c>
      <c r="C506" s="38"/>
      <c r="D506" s="39"/>
      <c r="E506" s="40"/>
      <c r="F506" s="40" t="str">
        <f>IF(COUNT(D506)=1,E506-(Master!$C$2-1),"")</f>
        <v/>
      </c>
      <c r="G506" s="40">
        <f>if(A506="open","",iferror(VLOOKUP(A506,KTC,4,false),iferror(vlookup(VLOOKUP(A506,Names,2,false),KTC,4,false),500)))</f>
        <v>500</v>
      </c>
      <c r="H506" s="40" t="s">
        <v>113</v>
      </c>
      <c r="I506" s="39">
        <f t="shared" si="1"/>
        <v>0</v>
      </c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</row>
    <row r="507">
      <c r="A507" s="38" t="s">
        <v>643</v>
      </c>
      <c r="B507" s="38" t="s">
        <v>23</v>
      </c>
      <c r="C507" s="38"/>
      <c r="D507" s="39"/>
      <c r="E507" s="40"/>
      <c r="F507" s="40" t="str">
        <f>IF(COUNT(D507)=1,E507-(Master!$C$2-1),"")</f>
        <v/>
      </c>
      <c r="G507" s="40">
        <f>if(A507="open","",iferror(VLOOKUP(A507,KTC,4,false),iferror(vlookup(VLOOKUP(A507,Names,2,false),KTC,4,false),500)))</f>
        <v>500</v>
      </c>
      <c r="H507" s="40" t="s">
        <v>644</v>
      </c>
      <c r="I507" s="39">
        <f t="shared" si="1"/>
        <v>0</v>
      </c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</row>
    <row r="508">
      <c r="A508" s="38" t="s">
        <v>645</v>
      </c>
      <c r="B508" s="38" t="s">
        <v>26</v>
      </c>
      <c r="C508" s="38"/>
      <c r="D508" s="39"/>
      <c r="E508" s="40"/>
      <c r="F508" s="40" t="str">
        <f>IF(COUNT(D508)=1,E508-(Master!$C$2-1),"")</f>
        <v/>
      </c>
      <c r="G508" s="40">
        <f>if(A508="open","",iferror(VLOOKUP(A508,KTC,4,false),iferror(vlookup(VLOOKUP(A508,Names,2,false),KTC,4,false),500)))</f>
        <v>500</v>
      </c>
      <c r="H508" s="40" t="s">
        <v>646</v>
      </c>
      <c r="I508" s="39">
        <f t="shared" si="1"/>
        <v>0</v>
      </c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</row>
    <row r="509">
      <c r="A509" s="38" t="s">
        <v>647</v>
      </c>
      <c r="B509" s="38" t="s">
        <v>26</v>
      </c>
      <c r="C509" s="38"/>
      <c r="D509" s="39"/>
      <c r="E509" s="40"/>
      <c r="F509" s="40" t="str">
        <f>IF(COUNT(D509)=1,E509-(Master!$C$2-1),"")</f>
        <v/>
      </c>
      <c r="G509" s="40">
        <f>if(A509="open","",iferror(VLOOKUP(A509,KTC,4,false),iferror(vlookup(VLOOKUP(A509,Names,2,false),KTC,4,false),500)))</f>
        <v>500</v>
      </c>
      <c r="H509" s="40" t="s">
        <v>648</v>
      </c>
      <c r="I509" s="39">
        <f t="shared" si="1"/>
        <v>0</v>
      </c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</row>
    <row r="510">
      <c r="A510" s="38" t="s">
        <v>649</v>
      </c>
      <c r="B510" s="38" t="s">
        <v>29</v>
      </c>
      <c r="C510" s="38"/>
      <c r="D510" s="39"/>
      <c r="E510" s="40"/>
      <c r="F510" s="40" t="str">
        <f>IF(COUNT(D510)=1,E510-(Master!$C$2-1),"")</f>
        <v/>
      </c>
      <c r="G510" s="40">
        <f>if(A510="open","",iferror(VLOOKUP(A510,KTC,4,false),iferror(vlookup(VLOOKUP(A510,Names,2,false),KTC,4,false),500)))</f>
        <v>500</v>
      </c>
      <c r="H510" s="40" t="s">
        <v>650</v>
      </c>
      <c r="I510" s="39">
        <f t="shared" si="1"/>
        <v>0</v>
      </c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</row>
    <row r="511">
      <c r="A511" s="38" t="s">
        <v>651</v>
      </c>
      <c r="B511" s="38" t="s">
        <v>29</v>
      </c>
      <c r="C511" s="38" t="s">
        <v>30</v>
      </c>
      <c r="D511" s="39">
        <v>2.0</v>
      </c>
      <c r="E511" s="40">
        <v>2023.0</v>
      </c>
      <c r="F511" s="40">
        <f>IF(COUNT(D511)=1,E511-(Master!$C$2-1),"")</f>
        <v>1</v>
      </c>
      <c r="G511" s="40">
        <f>if(A511="open","",iferror(VLOOKUP(A511,KTC,4,false),iferror(vlookup(VLOOKUP(A511,Names,2,false),KTC,4,false),500)))</f>
        <v>500</v>
      </c>
      <c r="H511" s="40" t="s">
        <v>652</v>
      </c>
      <c r="I511" s="39">
        <f t="shared" si="1"/>
        <v>1</v>
      </c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</row>
    <row r="512">
      <c r="A512" s="38" t="s">
        <v>653</v>
      </c>
      <c r="B512" s="38" t="s">
        <v>23</v>
      </c>
      <c r="C512" s="38"/>
      <c r="D512" s="39"/>
      <c r="E512" s="40"/>
      <c r="F512" s="40" t="str">
        <f>IF(COUNT(D512)=1,E512-(Master!$C$2-1),"")</f>
        <v/>
      </c>
      <c r="G512" s="40">
        <f>if(A512="open","",iferror(VLOOKUP(A512,KTC,4,false),iferror(vlookup(VLOOKUP(A512,Names,2,false),KTC,4,false),500)))</f>
        <v>500</v>
      </c>
      <c r="H512" s="40" t="s">
        <v>654</v>
      </c>
      <c r="I512" s="39">
        <f t="shared" si="1"/>
        <v>0</v>
      </c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</row>
    <row r="513">
      <c r="A513" s="38" t="s">
        <v>655</v>
      </c>
      <c r="B513" s="38" t="s">
        <v>23</v>
      </c>
      <c r="C513" s="38"/>
      <c r="D513" s="39"/>
      <c r="E513" s="40"/>
      <c r="F513" s="40" t="str">
        <f>IF(COUNT(D513)=1,E513-(Master!$C$2-1),"")</f>
        <v/>
      </c>
      <c r="G513" s="40">
        <f>if(A513="open","",iferror(VLOOKUP(A513,KTC,4,false),iferror(vlookup(VLOOKUP(A513,Names,2,false),KTC,4,false),500)))</f>
        <v>500</v>
      </c>
      <c r="H513" s="40" t="s">
        <v>652</v>
      </c>
      <c r="I513" s="39">
        <f t="shared" si="1"/>
        <v>0</v>
      </c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</row>
    <row r="514">
      <c r="A514" s="38" t="s">
        <v>656</v>
      </c>
      <c r="B514" s="38" t="s">
        <v>23</v>
      </c>
      <c r="C514" s="38"/>
      <c r="D514" s="39"/>
      <c r="E514" s="40"/>
      <c r="F514" s="40" t="str">
        <f>IF(COUNT(D514)=1,E514-(Master!$C$2-1),"")</f>
        <v/>
      </c>
      <c r="G514" s="40">
        <f>if(A514="open","",iferror(VLOOKUP(A514,KTC,4,false),iferror(vlookup(VLOOKUP(A514,Names,2,false),KTC,4,false),500)))</f>
        <v>500</v>
      </c>
      <c r="H514" s="40" t="s">
        <v>652</v>
      </c>
      <c r="I514" s="39">
        <f t="shared" si="1"/>
        <v>0</v>
      </c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</row>
    <row r="515">
      <c r="A515" s="38" t="s">
        <v>657</v>
      </c>
      <c r="B515" s="38" t="s">
        <v>23</v>
      </c>
      <c r="C515" s="38"/>
      <c r="D515" s="39"/>
      <c r="E515" s="40"/>
      <c r="F515" s="40" t="str">
        <f>IF(COUNT(D515)=1,E515-(Master!$C$2-1),"")</f>
        <v/>
      </c>
      <c r="G515" s="40">
        <f>if(A515="open","",iferror(VLOOKUP(A515,KTC,4,false),iferror(vlookup(VLOOKUP(A515,Names,2,false),KTC,4,false),500)))</f>
        <v>500</v>
      </c>
      <c r="H515" s="40" t="s">
        <v>658</v>
      </c>
      <c r="I515" s="39">
        <f t="shared" si="1"/>
        <v>0</v>
      </c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</row>
    <row r="516">
      <c r="A516" s="38" t="s">
        <v>659</v>
      </c>
      <c r="B516" s="38" t="s">
        <v>29</v>
      </c>
      <c r="C516" s="38"/>
      <c r="D516" s="39"/>
      <c r="E516" s="40"/>
      <c r="F516" s="40" t="str">
        <f>IF(COUNT(D516)=1,E516-(Master!$C$2-1),"")</f>
        <v/>
      </c>
      <c r="G516" s="40">
        <f>if(A516="open","",iferror(VLOOKUP(A516,KTC,4,false),iferror(vlookup(VLOOKUP(A516,Names,2,false),KTC,4,false),500)))</f>
        <v>500</v>
      </c>
      <c r="H516" s="40" t="s">
        <v>113</v>
      </c>
      <c r="I516" s="39">
        <f t="shared" si="1"/>
        <v>0</v>
      </c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</row>
    <row r="517">
      <c r="A517" s="38" t="s">
        <v>660</v>
      </c>
      <c r="B517" s="38" t="s">
        <v>26</v>
      </c>
      <c r="C517" s="38"/>
      <c r="D517" s="39"/>
      <c r="E517" s="40"/>
      <c r="F517" s="40" t="str">
        <f>IF(COUNT(D517)=1,E517-(Master!$C$2-1),"")</f>
        <v/>
      </c>
      <c r="G517" s="40">
        <f>if(A517="open","",iferror(VLOOKUP(A517,KTC,4,false),iferror(vlookup(VLOOKUP(A517,Names,2,false),KTC,4,false),500)))</f>
        <v>500</v>
      </c>
      <c r="H517" s="40" t="s">
        <v>661</v>
      </c>
      <c r="I517" s="39">
        <f t="shared" si="1"/>
        <v>0</v>
      </c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</row>
    <row r="518">
      <c r="A518" s="44" t="s">
        <v>63</v>
      </c>
      <c r="B518" s="38" t="s">
        <v>26</v>
      </c>
      <c r="C518" s="38"/>
      <c r="D518" s="39"/>
      <c r="E518" s="40"/>
      <c r="F518" s="40" t="str">
        <f>IF(COUNT(D518)=1,E518-(Master!$C$2-1),"")</f>
        <v/>
      </c>
      <c r="G518" s="40">
        <f>if(A518="open","",iferror(VLOOKUP(A518,KTC,4,false),iferror(vlookup(VLOOKUP(A518,Names,2,false),KTC,4,false),500)))</f>
        <v>500</v>
      </c>
      <c r="H518" s="40" t="s">
        <v>269</v>
      </c>
      <c r="I518" s="39">
        <f t="shared" si="1"/>
        <v>0</v>
      </c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</row>
    <row r="519">
      <c r="A519" s="44" t="s">
        <v>60</v>
      </c>
      <c r="B519" s="38" t="s">
        <v>23</v>
      </c>
      <c r="C519" s="38"/>
      <c r="D519" s="39"/>
      <c r="E519" s="40"/>
      <c r="F519" s="40" t="str">
        <f>IF(COUNT(D519)=1,E519-(Master!$C$2-1),"")</f>
        <v/>
      </c>
      <c r="G519" s="40">
        <f>if(A519="open","",iferror(VLOOKUP(A519,KTC,4,false),iferror(vlookup(VLOOKUP(A519,Names,2,false),KTC,4,false),500)))</f>
        <v>500</v>
      </c>
      <c r="H519" s="40" t="s">
        <v>449</v>
      </c>
      <c r="I519" s="39">
        <f t="shared" si="1"/>
        <v>0</v>
      </c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</row>
    <row r="520">
      <c r="A520" s="44" t="s">
        <v>59</v>
      </c>
      <c r="B520" s="38" t="s">
        <v>23</v>
      </c>
      <c r="C520" s="38"/>
      <c r="D520" s="39"/>
      <c r="E520" s="40"/>
      <c r="F520" s="40" t="str">
        <f>IF(COUNT(D520)=1,E520-(Master!$C$2-1),"")</f>
        <v/>
      </c>
      <c r="G520" s="40">
        <f>if(A520="open","",iferror(VLOOKUP(A520,KTC,4,false),iferror(vlookup(VLOOKUP(A520,Names,2,false),KTC,4,false),500)))</f>
        <v>500</v>
      </c>
      <c r="H520" s="40" t="s">
        <v>310</v>
      </c>
      <c r="I520" s="39">
        <f t="shared" si="1"/>
        <v>0</v>
      </c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</row>
    <row r="521">
      <c r="A521" s="44" t="s">
        <v>61</v>
      </c>
      <c r="B521" s="38" t="s">
        <v>26</v>
      </c>
      <c r="C521" s="38"/>
      <c r="D521" s="39"/>
      <c r="E521" s="40"/>
      <c r="F521" s="40" t="str">
        <f>IF(COUNT(D521)=1,E521-(Master!$C$2-1),"")</f>
        <v/>
      </c>
      <c r="G521" s="40">
        <f>if(A521="open","",iferror(VLOOKUP(A521,KTC,4,false),iferror(vlookup(VLOOKUP(A521,Names,2,false),KTC,4,false),500)))</f>
        <v>500</v>
      </c>
      <c r="H521" s="40"/>
      <c r="I521" s="39">
        <f t="shared" si="1"/>
        <v>0</v>
      </c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</row>
    <row r="522">
      <c r="A522" s="44" t="s">
        <v>79</v>
      </c>
      <c r="B522" s="38" t="s">
        <v>29</v>
      </c>
      <c r="C522" s="38"/>
      <c r="D522" s="39"/>
      <c r="E522" s="40"/>
      <c r="F522" s="40" t="str">
        <f>IF(COUNT(D522)=1,E522-(Master!$C$2-1),"")</f>
        <v/>
      </c>
      <c r="G522" s="40">
        <f>if(A522="open","",iferror(VLOOKUP(A522,KTC,4,false),iferror(vlookup(VLOOKUP(A522,Names,2,false),KTC,4,false),500)))</f>
        <v>500</v>
      </c>
      <c r="H522" s="40" t="s">
        <v>662</v>
      </c>
      <c r="I522" s="39">
        <f t="shared" si="1"/>
        <v>0</v>
      </c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</row>
    <row r="523">
      <c r="A523" s="38" t="s">
        <v>663</v>
      </c>
      <c r="B523" s="38" t="s">
        <v>26</v>
      </c>
      <c r="C523" s="38"/>
      <c r="D523" s="39"/>
      <c r="E523" s="40"/>
      <c r="F523" s="40" t="str">
        <f>IF(COUNT(D523)=1,E523-(Master!$C$2-1),"")</f>
        <v/>
      </c>
      <c r="G523" s="40">
        <f>if(A523="open","",iferror(VLOOKUP(A523,KTC,4,false),iferror(vlookup(VLOOKUP(A523,Names,2,false),KTC,4,false),500)))</f>
        <v>500</v>
      </c>
      <c r="H523" s="40" t="s">
        <v>103</v>
      </c>
      <c r="I523" s="39">
        <f t="shared" si="1"/>
        <v>0</v>
      </c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</row>
    <row r="524">
      <c r="A524" s="44" t="s">
        <v>56</v>
      </c>
      <c r="B524" s="38" t="s">
        <v>23</v>
      </c>
      <c r="C524" s="38"/>
      <c r="D524" s="39"/>
      <c r="E524" s="40"/>
      <c r="F524" s="40" t="str">
        <f>IF(COUNT(D524)=1,E524-(Master!$C$2-1),"")</f>
        <v/>
      </c>
      <c r="G524" s="40">
        <f>if(A524="open","",iferror(VLOOKUP(A524,KTC,4,false),iferror(vlookup(VLOOKUP(A524,Names,2,false),KTC,4,false),500)))</f>
        <v>500</v>
      </c>
      <c r="H524" s="40" t="s">
        <v>664</v>
      </c>
      <c r="I524" s="39">
        <f t="shared" si="1"/>
        <v>0</v>
      </c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</row>
    <row r="525">
      <c r="A525" s="38" t="s">
        <v>665</v>
      </c>
      <c r="B525" s="38" t="s">
        <v>26</v>
      </c>
      <c r="C525" s="38"/>
      <c r="D525" s="39"/>
      <c r="E525" s="40"/>
      <c r="F525" s="40" t="str">
        <f>IF(COUNT(D525)=1,E525-(Master!$C$2-1),"")</f>
        <v/>
      </c>
      <c r="G525" s="40">
        <f>if(A525="open","",iferror(VLOOKUP(A525,KTC,4,false),iferror(vlookup(VLOOKUP(A525,Names,2,false),KTC,4,false),500)))</f>
        <v>500</v>
      </c>
      <c r="H525" s="40" t="s">
        <v>666</v>
      </c>
      <c r="I525" s="39">
        <f t="shared" si="1"/>
        <v>0</v>
      </c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</row>
    <row r="526">
      <c r="A526" s="38"/>
      <c r="B526" s="38"/>
      <c r="C526" s="38" t="s">
        <v>94</v>
      </c>
      <c r="D526" s="39"/>
      <c r="E526" s="40"/>
      <c r="F526" s="40" t="str">
        <f>IF(COUNT(D526)=1,E526-(Master!$C$2-1),"")</f>
        <v/>
      </c>
      <c r="G526" s="40"/>
      <c r="H526" s="40"/>
      <c r="I526" s="39">
        <f t="shared" si="1"/>
        <v>0</v>
      </c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</row>
    <row r="527">
      <c r="A527" s="38"/>
      <c r="B527" s="38"/>
      <c r="C527" s="38" t="s">
        <v>94</v>
      </c>
      <c r="D527" s="39"/>
      <c r="E527" s="40"/>
      <c r="F527" s="40" t="str">
        <f>IF(COUNT(D527)=1,E527-(Master!$C$2-1),"")</f>
        <v/>
      </c>
      <c r="G527" s="40"/>
      <c r="H527" s="40"/>
      <c r="I527" s="39">
        <f t="shared" si="1"/>
        <v>0</v>
      </c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</row>
    <row r="528">
      <c r="A528" s="38"/>
      <c r="B528" s="38"/>
      <c r="C528" s="38" t="s">
        <v>94</v>
      </c>
      <c r="D528" s="39"/>
      <c r="E528" s="40"/>
      <c r="F528" s="40" t="str">
        <f>IF(COUNT(D528)=1,E528-(Master!$C$2-1),"")</f>
        <v/>
      </c>
      <c r="G528" s="40"/>
      <c r="H528" s="40"/>
      <c r="I528" s="39">
        <f t="shared" si="1"/>
        <v>0</v>
      </c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</row>
    <row r="529">
      <c r="A529" s="38"/>
      <c r="B529" s="38"/>
      <c r="C529" s="38" t="s">
        <v>94</v>
      </c>
      <c r="D529" s="39"/>
      <c r="E529" s="40"/>
      <c r="F529" s="40" t="str">
        <f>IF(COUNT(D529)=1,E529-(Master!$C$2-1),"")</f>
        <v/>
      </c>
      <c r="G529" s="40"/>
      <c r="H529" s="40"/>
      <c r="I529" s="39">
        <f t="shared" si="1"/>
        <v>0</v>
      </c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</row>
    <row r="530">
      <c r="A530" s="38"/>
      <c r="B530" s="38"/>
      <c r="C530" s="38" t="s">
        <v>94</v>
      </c>
      <c r="D530" s="39"/>
      <c r="E530" s="40"/>
      <c r="F530" s="40" t="str">
        <f>IF(COUNT(D530)=1,E530-(Master!$C$2-1),"")</f>
        <v/>
      </c>
      <c r="G530" s="40"/>
      <c r="H530" s="40"/>
      <c r="I530" s="39">
        <f t="shared" si="1"/>
        <v>0</v>
      </c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</row>
    <row r="531">
      <c r="A531" s="38"/>
      <c r="B531" s="38"/>
      <c r="C531" s="38" t="s">
        <v>94</v>
      </c>
      <c r="D531" s="39"/>
      <c r="E531" s="40"/>
      <c r="F531" s="40" t="str">
        <f>IF(COUNT(D531)=1,E531-(Master!$C$2-1),"")</f>
        <v/>
      </c>
      <c r="G531" s="40"/>
      <c r="H531" s="40"/>
      <c r="I531" s="39">
        <f t="shared" si="1"/>
        <v>0</v>
      </c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</row>
    <row r="532">
      <c r="A532" s="38"/>
      <c r="B532" s="38"/>
      <c r="C532" s="38"/>
      <c r="D532" s="39"/>
      <c r="E532" s="40"/>
      <c r="F532" s="40" t="str">
        <f>IF(COUNT(D532)=1,E532-(Master!$C$2-1),"")</f>
        <v/>
      </c>
      <c r="G532" s="40"/>
      <c r="H532" s="40"/>
      <c r="I532" s="39">
        <f t="shared" si="1"/>
        <v>0</v>
      </c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</row>
    <row r="533">
      <c r="A533" s="38"/>
      <c r="B533" s="38"/>
      <c r="C533" s="38"/>
      <c r="D533" s="39"/>
      <c r="E533" s="40"/>
      <c r="F533" s="40" t="str">
        <f>IF(COUNT(D533)=1,E533-(Master!$C$2-1),"")</f>
        <v/>
      </c>
      <c r="G533" s="40"/>
      <c r="H533" s="40"/>
      <c r="I533" s="39">
        <f t="shared" si="1"/>
        <v>0</v>
      </c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</row>
    <row r="534">
      <c r="A534" s="38"/>
      <c r="B534" s="38"/>
      <c r="C534" s="38"/>
      <c r="D534" s="39"/>
      <c r="E534" s="40"/>
      <c r="F534" s="40" t="str">
        <f>IF(COUNT(D534)=1,E534-(Master!$C$2-1),"")</f>
        <v/>
      </c>
      <c r="G534" s="40"/>
      <c r="H534" s="40"/>
      <c r="I534" s="39">
        <f t="shared" si="1"/>
        <v>0</v>
      </c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</row>
    <row r="535">
      <c r="A535" s="38"/>
      <c r="B535" s="38"/>
      <c r="C535" s="38"/>
      <c r="D535" s="39"/>
      <c r="E535" s="40"/>
      <c r="F535" s="40" t="str">
        <f>IF(COUNT(D535)=1,E535-(Master!$C$2-1),"")</f>
        <v/>
      </c>
      <c r="G535" s="40"/>
      <c r="H535" s="40"/>
      <c r="I535" s="39">
        <f t="shared" si="1"/>
        <v>0</v>
      </c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</row>
    <row r="536">
      <c r="A536" s="38"/>
      <c r="B536" s="38"/>
      <c r="C536" s="38"/>
      <c r="D536" s="39"/>
      <c r="E536" s="40"/>
      <c r="F536" s="40" t="str">
        <f>IF(COUNT(D536)=1,E536-(Master!$C$2-1),"")</f>
        <v/>
      </c>
      <c r="G536" s="40"/>
      <c r="H536" s="40"/>
      <c r="I536" s="39">
        <f t="shared" si="1"/>
        <v>0</v>
      </c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</row>
    <row r="537">
      <c r="A537" s="38"/>
      <c r="B537" s="38"/>
      <c r="C537" s="38"/>
      <c r="D537" s="39"/>
      <c r="E537" s="40"/>
      <c r="F537" s="40" t="str">
        <f>IF(COUNT(D537)=1,E537-(Master!$C$2-1),"")</f>
        <v/>
      </c>
      <c r="G537" s="40"/>
      <c r="H537" s="40"/>
      <c r="I537" s="39">
        <f t="shared" si="1"/>
        <v>0</v>
      </c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</row>
    <row r="538">
      <c r="A538" s="38"/>
      <c r="B538" s="38"/>
      <c r="C538" s="38"/>
      <c r="D538" s="39"/>
      <c r="E538" s="40"/>
      <c r="F538" s="40" t="str">
        <f>IF(COUNT(D538)=1,E538-(Master!$C$2-1),"")</f>
        <v/>
      </c>
      <c r="G538" s="40"/>
      <c r="H538" s="40"/>
      <c r="I538" s="39">
        <f t="shared" si="1"/>
        <v>0</v>
      </c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</row>
    <row r="539">
      <c r="A539" s="38"/>
      <c r="B539" s="38"/>
      <c r="C539" s="38"/>
      <c r="D539" s="39"/>
      <c r="E539" s="40"/>
      <c r="F539" s="40" t="str">
        <f>IF(COUNT(D539)=1,E539-(Master!$C$2-1),"")</f>
        <v/>
      </c>
      <c r="G539" s="40"/>
      <c r="H539" s="40"/>
      <c r="I539" s="39">
        <f t="shared" si="1"/>
        <v>0</v>
      </c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</row>
    <row r="540">
      <c r="A540" s="38"/>
      <c r="B540" s="38"/>
      <c r="C540" s="38"/>
      <c r="D540" s="39"/>
      <c r="E540" s="40"/>
      <c r="F540" s="40" t="str">
        <f>IF(COUNT(D540)=1,E540-(Master!$C$2-1),"")</f>
        <v/>
      </c>
      <c r="G540" s="40"/>
      <c r="H540" s="40"/>
      <c r="I540" s="39">
        <f t="shared" si="1"/>
        <v>0</v>
      </c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</row>
    <row r="541">
      <c r="A541" s="38"/>
      <c r="B541" s="38"/>
      <c r="C541" s="38"/>
      <c r="D541" s="39"/>
      <c r="E541" s="40"/>
      <c r="F541" s="40" t="str">
        <f>IF(COUNT(D541)=1,E541-(Master!$C$2-1),"")</f>
        <v/>
      </c>
      <c r="G541" s="40"/>
      <c r="H541" s="40"/>
      <c r="I541" s="39">
        <f t="shared" si="1"/>
        <v>0</v>
      </c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</row>
    <row r="542">
      <c r="A542" s="38"/>
      <c r="B542" s="38"/>
      <c r="C542" s="38"/>
      <c r="D542" s="39"/>
      <c r="E542" s="40"/>
      <c r="F542" s="40" t="str">
        <f>IF(COUNT(D542)=1,E542-(Master!$C$2-1),"")</f>
        <v/>
      </c>
      <c r="G542" s="40"/>
      <c r="H542" s="40"/>
      <c r="I542" s="39">
        <f t="shared" si="1"/>
        <v>0</v>
      </c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</row>
    <row r="543">
      <c r="A543" s="38"/>
      <c r="B543" s="38"/>
      <c r="C543" s="38"/>
      <c r="D543" s="39"/>
      <c r="E543" s="40"/>
      <c r="F543" s="40" t="str">
        <f>IF(COUNT(D543)=1,E543-(Master!$C$2-1),"")</f>
        <v/>
      </c>
      <c r="G543" s="40"/>
      <c r="H543" s="40"/>
      <c r="I543" s="39">
        <f t="shared" si="1"/>
        <v>0</v>
      </c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</row>
    <row r="544">
      <c r="A544" s="38"/>
      <c r="B544" s="38"/>
      <c r="C544" s="38"/>
      <c r="D544" s="39"/>
      <c r="E544" s="40"/>
      <c r="F544" s="40" t="str">
        <f>IF(COUNT(D544)=1,E544-(Master!$C$2-1),"")</f>
        <v/>
      </c>
      <c r="G544" s="40"/>
      <c r="H544" s="40"/>
      <c r="I544" s="39">
        <f t="shared" si="1"/>
        <v>0</v>
      </c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</row>
    <row r="545">
      <c r="A545" s="38"/>
      <c r="B545" s="38"/>
      <c r="C545" s="38"/>
      <c r="D545" s="39"/>
      <c r="E545" s="40"/>
      <c r="F545" s="40" t="str">
        <f>IF(COUNT(D545)=1,E545-(Master!$C$2-1),"")</f>
        <v/>
      </c>
      <c r="G545" s="40"/>
      <c r="H545" s="40"/>
      <c r="I545" s="39">
        <f t="shared" si="1"/>
        <v>0</v>
      </c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</row>
    <row r="546">
      <c r="A546" s="38"/>
      <c r="B546" s="38"/>
      <c r="C546" s="38"/>
      <c r="D546" s="39"/>
      <c r="E546" s="40"/>
      <c r="F546" s="40" t="str">
        <f>IF(COUNT(D546)=1,E546-(Master!$C$2-1),"")</f>
        <v/>
      </c>
      <c r="G546" s="40"/>
      <c r="H546" s="40"/>
      <c r="I546" s="39">
        <f t="shared" si="1"/>
        <v>0</v>
      </c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</row>
    <row r="547">
      <c r="A547" s="38"/>
      <c r="B547" s="38"/>
      <c r="C547" s="38"/>
      <c r="D547" s="39"/>
      <c r="E547" s="40"/>
      <c r="F547" s="40" t="str">
        <f>IF(COUNT(D547)=1,E547-(Master!$C$2-1),"")</f>
        <v/>
      </c>
      <c r="G547" s="40"/>
      <c r="H547" s="40"/>
      <c r="I547" s="39">
        <f t="shared" si="1"/>
        <v>0</v>
      </c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</row>
    <row r="548">
      <c r="A548" s="38"/>
      <c r="B548" s="38"/>
      <c r="C548" s="38"/>
      <c r="D548" s="39"/>
      <c r="E548" s="40"/>
      <c r="F548" s="40" t="str">
        <f>IF(COUNT(D548)=1,E548-(Master!$C$2-1),"")</f>
        <v/>
      </c>
      <c r="G548" s="40"/>
      <c r="H548" s="40"/>
      <c r="I548" s="39">
        <f t="shared" si="1"/>
        <v>0</v>
      </c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</row>
    <row r="549">
      <c r="A549" s="38"/>
      <c r="B549" s="38"/>
      <c r="C549" s="38"/>
      <c r="D549" s="39"/>
      <c r="E549" s="40"/>
      <c r="F549" s="40" t="str">
        <f>IF(COUNT(D549)=1,E549-(Master!$C$2-1),"")</f>
        <v/>
      </c>
      <c r="G549" s="40"/>
      <c r="H549" s="40"/>
      <c r="I549" s="39">
        <f t="shared" si="1"/>
        <v>0</v>
      </c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</row>
    <row r="550">
      <c r="A550" s="38"/>
      <c r="B550" s="38"/>
      <c r="C550" s="38"/>
      <c r="D550" s="39"/>
      <c r="E550" s="40"/>
      <c r="F550" s="40" t="str">
        <f>IF(COUNT(D550)=1,E550-(Master!$C$2-1),"")</f>
        <v/>
      </c>
      <c r="G550" s="40"/>
      <c r="H550" s="40"/>
      <c r="I550" s="39">
        <f t="shared" si="1"/>
        <v>0</v>
      </c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</row>
    <row r="551">
      <c r="A551" s="38"/>
      <c r="B551" s="38"/>
      <c r="C551" s="38"/>
      <c r="D551" s="39"/>
      <c r="E551" s="40"/>
      <c r="F551" s="40" t="str">
        <f>IF(COUNT(D551)=1,E551-(Master!$C$2-1),"")</f>
        <v/>
      </c>
      <c r="G551" s="40"/>
      <c r="H551" s="40"/>
      <c r="I551" s="39">
        <f t="shared" si="1"/>
        <v>0</v>
      </c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</row>
    <row r="552">
      <c r="A552" s="38"/>
      <c r="B552" s="38"/>
      <c r="C552" s="38"/>
      <c r="D552" s="39"/>
      <c r="E552" s="40"/>
      <c r="F552" s="40" t="str">
        <f>IF(COUNT(D552)=1,E552-(Master!$C$2-1),"")</f>
        <v/>
      </c>
      <c r="G552" s="40"/>
      <c r="H552" s="40"/>
      <c r="I552" s="39">
        <f t="shared" si="1"/>
        <v>0</v>
      </c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</row>
    <row r="553">
      <c r="A553" s="38"/>
      <c r="B553" s="38"/>
      <c r="C553" s="38"/>
      <c r="D553" s="39"/>
      <c r="E553" s="40"/>
      <c r="F553" s="40" t="str">
        <f>IF(COUNT(D553)=1,E553-(Master!$C$2-1),"")</f>
        <v/>
      </c>
      <c r="G553" s="40"/>
      <c r="H553" s="40"/>
      <c r="I553" s="39">
        <f t="shared" si="1"/>
        <v>0</v>
      </c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</row>
    <row r="554">
      <c r="A554" s="38"/>
      <c r="B554" s="38"/>
      <c r="C554" s="38"/>
      <c r="D554" s="39"/>
      <c r="E554" s="40"/>
      <c r="F554" s="40" t="str">
        <f>IF(COUNT(D554)=1,E554-(Master!$C$2-1),"")</f>
        <v/>
      </c>
      <c r="G554" s="40"/>
      <c r="H554" s="40"/>
      <c r="I554" s="39">
        <f t="shared" si="1"/>
        <v>0</v>
      </c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</row>
    <row r="555">
      <c r="A555" s="38"/>
      <c r="B555" s="38"/>
      <c r="C555" s="38"/>
      <c r="D555" s="39"/>
      <c r="E555" s="40"/>
      <c r="F555" s="40" t="str">
        <f>IF(COUNT(D555)=1,E555-(Master!$C$2-1),"")</f>
        <v/>
      </c>
      <c r="G555" s="40"/>
      <c r="H555" s="40"/>
      <c r="I555" s="39">
        <f t="shared" si="1"/>
        <v>0</v>
      </c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</row>
    <row r="556">
      <c r="A556" s="38"/>
      <c r="B556" s="38"/>
      <c r="C556" s="38"/>
      <c r="D556" s="39"/>
      <c r="E556" s="40"/>
      <c r="F556" s="40" t="str">
        <f>IF(D556&gt;0,E556-(Master!$C$2-1),"")</f>
        <v/>
      </c>
      <c r="G556" s="40"/>
      <c r="H556" s="40"/>
      <c r="I556" s="39">
        <f t="shared" si="1"/>
        <v>0</v>
      </c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</row>
    <row r="557">
      <c r="A557" s="38"/>
      <c r="B557" s="38"/>
      <c r="C557" s="38"/>
      <c r="D557" s="39"/>
      <c r="E557" s="40"/>
      <c r="F557" s="40" t="str">
        <f>IF(D557&gt;0,E557-(Master!$C$2-1),"")</f>
        <v/>
      </c>
      <c r="G557" s="40"/>
      <c r="H557" s="40"/>
      <c r="I557" s="39">
        <f t="shared" si="1"/>
        <v>0</v>
      </c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</row>
    <row r="558">
      <c r="A558" s="38"/>
      <c r="B558" s="38"/>
      <c r="C558" s="38"/>
      <c r="D558" s="39"/>
      <c r="E558" s="40"/>
      <c r="F558" s="40" t="str">
        <f>IF(D558&gt;0,E558-(Master!$C$2-1),"")</f>
        <v/>
      </c>
      <c r="G558" s="40"/>
      <c r="H558" s="40"/>
      <c r="I558" s="39">
        <f t="shared" si="1"/>
        <v>0</v>
      </c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</row>
    <row r="559">
      <c r="A559" s="38"/>
      <c r="B559" s="38"/>
      <c r="C559" s="38"/>
      <c r="D559" s="39"/>
      <c r="E559" s="40"/>
      <c r="F559" s="40" t="str">
        <f>IF(D559&gt;0,E559-(Master!$C$2-1),"")</f>
        <v/>
      </c>
      <c r="G559" s="40"/>
      <c r="H559" s="40"/>
      <c r="I559" s="39">
        <f t="shared" si="1"/>
        <v>0</v>
      </c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</row>
    <row r="560">
      <c r="A560" s="38"/>
      <c r="B560" s="38"/>
      <c r="C560" s="38"/>
      <c r="D560" s="39"/>
      <c r="E560" s="40"/>
      <c r="F560" s="40" t="str">
        <f>IF(D560&gt;0,E560-(Master!$C$2-1),"")</f>
        <v/>
      </c>
      <c r="G560" s="40"/>
      <c r="H560" s="40"/>
      <c r="I560" s="39">
        <f t="shared" si="1"/>
        <v>0</v>
      </c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</row>
    <row r="561">
      <c r="A561" s="38"/>
      <c r="B561" s="38"/>
      <c r="C561" s="38"/>
      <c r="D561" s="39"/>
      <c r="E561" s="40"/>
      <c r="F561" s="40" t="str">
        <f>IF(D561&gt;0,E561-(Master!$C$2-1),"")</f>
        <v/>
      </c>
      <c r="G561" s="40"/>
      <c r="H561" s="40"/>
      <c r="I561" s="39">
        <f t="shared" si="1"/>
        <v>0</v>
      </c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</row>
    <row r="562">
      <c r="A562" s="38"/>
      <c r="B562" s="38"/>
      <c r="C562" s="38"/>
      <c r="D562" s="39"/>
      <c r="E562" s="40"/>
      <c r="F562" s="40" t="str">
        <f>IF(D562&gt;0,E562-(Master!$C$2-1),"")</f>
        <v/>
      </c>
      <c r="G562" s="40"/>
      <c r="H562" s="40"/>
      <c r="I562" s="39">
        <f t="shared" si="1"/>
        <v>0</v>
      </c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</row>
    <row r="563">
      <c r="A563" s="38"/>
      <c r="B563" s="38"/>
      <c r="C563" s="38"/>
      <c r="D563" s="39"/>
      <c r="E563" s="40"/>
      <c r="F563" s="40" t="str">
        <f>IF(D563&gt;0,E563-(Master!$C$2-1),"")</f>
        <v/>
      </c>
      <c r="G563" s="40"/>
      <c r="H563" s="40"/>
      <c r="I563" s="39">
        <f t="shared" si="1"/>
        <v>0</v>
      </c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</row>
    <row r="564">
      <c r="A564" s="38"/>
      <c r="B564" s="38"/>
      <c r="C564" s="38"/>
      <c r="D564" s="39"/>
      <c r="E564" s="40"/>
      <c r="F564" s="40" t="str">
        <f>IF(D564&gt;0,E564-(Master!$C$2-1),"")</f>
        <v/>
      </c>
      <c r="G564" s="40"/>
      <c r="H564" s="40"/>
      <c r="I564" s="39">
        <f t="shared" si="1"/>
        <v>0</v>
      </c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</row>
    <row r="565">
      <c r="A565" s="38"/>
      <c r="B565" s="38"/>
      <c r="C565" s="38"/>
      <c r="D565" s="39"/>
      <c r="E565" s="40"/>
      <c r="F565" s="40" t="str">
        <f>IF(D565&gt;0,E565-(Master!$C$2-1),"")</f>
        <v/>
      </c>
      <c r="G565" s="40"/>
      <c r="H565" s="40"/>
      <c r="I565" s="39">
        <f t="shared" si="1"/>
        <v>0</v>
      </c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</row>
    <row r="566">
      <c r="A566" s="38"/>
      <c r="B566" s="38"/>
      <c r="C566" s="38"/>
      <c r="D566" s="39"/>
      <c r="E566" s="40"/>
      <c r="F566" s="40" t="str">
        <f>IF(D566&gt;0,E566-(Master!$C$2-1),"")</f>
        <v/>
      </c>
      <c r="G566" s="40"/>
      <c r="H566" s="40"/>
      <c r="I566" s="39">
        <f t="shared" si="1"/>
        <v>0</v>
      </c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</row>
    <row r="567">
      <c r="A567" s="38"/>
      <c r="B567" s="38"/>
      <c r="C567" s="38"/>
      <c r="D567" s="39"/>
      <c r="E567" s="40"/>
      <c r="F567" s="40" t="str">
        <f>IF(D567&gt;0,E567-(Master!$C$2-1),"")</f>
        <v/>
      </c>
      <c r="G567" s="40"/>
      <c r="H567" s="40"/>
      <c r="I567" s="39">
        <f t="shared" si="1"/>
        <v>0</v>
      </c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</row>
    <row r="568">
      <c r="A568" s="38"/>
      <c r="B568" s="38"/>
      <c r="C568" s="38"/>
      <c r="D568" s="39"/>
      <c r="E568" s="40"/>
      <c r="F568" s="40" t="str">
        <f>IF(D568&gt;0,E568-(Master!$C$2-1),"")</f>
        <v/>
      </c>
      <c r="G568" s="40"/>
      <c r="H568" s="40"/>
      <c r="I568" s="39">
        <f t="shared" si="1"/>
        <v>0</v>
      </c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</row>
    <row r="569">
      <c r="A569" s="38"/>
      <c r="B569" s="38"/>
      <c r="C569" s="38"/>
      <c r="D569" s="39"/>
      <c r="E569" s="40"/>
      <c r="F569" s="40" t="str">
        <f>IF(D569&gt;0,E569-(Master!$C$2-1),"")</f>
        <v/>
      </c>
      <c r="G569" s="40"/>
      <c r="H569" s="40"/>
      <c r="I569" s="39">
        <f t="shared" si="1"/>
        <v>0</v>
      </c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</row>
    <row r="570">
      <c r="A570" s="38"/>
      <c r="B570" s="38"/>
      <c r="C570" s="38"/>
      <c r="D570" s="39"/>
      <c r="E570" s="40"/>
      <c r="F570" s="40" t="str">
        <f>IF(D570&gt;0,E570-(Master!$C$2-1),"")</f>
        <v/>
      </c>
      <c r="G570" s="40"/>
      <c r="H570" s="40"/>
      <c r="I570" s="39">
        <f t="shared" si="1"/>
        <v>0</v>
      </c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</row>
    <row r="571">
      <c r="A571" s="38"/>
      <c r="B571" s="38"/>
      <c r="C571" s="38"/>
      <c r="D571" s="39"/>
      <c r="E571" s="40"/>
      <c r="F571" s="40" t="str">
        <f>IF(D571&gt;0,E571-(Master!$C$2-1),"")</f>
        <v/>
      </c>
      <c r="G571" s="40"/>
      <c r="H571" s="40"/>
      <c r="I571" s="39">
        <f t="shared" si="1"/>
        <v>0</v>
      </c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</row>
    <row r="572">
      <c r="A572" s="38"/>
      <c r="B572" s="38"/>
      <c r="C572" s="38"/>
      <c r="D572" s="39"/>
      <c r="E572" s="40"/>
      <c r="F572" s="40" t="str">
        <f>IF(D572&gt;0,E572-(Master!$C$2-1),"")</f>
        <v/>
      </c>
      <c r="G572" s="40"/>
      <c r="H572" s="40"/>
      <c r="I572" s="39">
        <f t="shared" si="1"/>
        <v>0</v>
      </c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</row>
    <row r="573">
      <c r="A573" s="38"/>
      <c r="B573" s="38"/>
      <c r="C573" s="38"/>
      <c r="D573" s="39"/>
      <c r="E573" s="40"/>
      <c r="F573" s="40" t="str">
        <f>IF(D573&gt;0,E573-(Master!$C$2-1),"")</f>
        <v/>
      </c>
      <c r="G573" s="40"/>
      <c r="H573" s="40"/>
      <c r="I573" s="39">
        <f t="shared" si="1"/>
        <v>0</v>
      </c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</row>
    <row r="574">
      <c r="A574" s="38"/>
      <c r="B574" s="38"/>
      <c r="C574" s="38"/>
      <c r="D574" s="39"/>
      <c r="E574" s="40"/>
      <c r="F574" s="40" t="str">
        <f>IF(D574&gt;0,E574-(Master!$C$2-1),"")</f>
        <v/>
      </c>
      <c r="G574" s="40"/>
      <c r="H574" s="40"/>
      <c r="I574" s="39">
        <f t="shared" si="1"/>
        <v>0</v>
      </c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</row>
    <row r="575">
      <c r="A575" s="38"/>
      <c r="B575" s="38"/>
      <c r="C575" s="38"/>
      <c r="D575" s="39"/>
      <c r="E575" s="40"/>
      <c r="F575" s="40" t="str">
        <f>IF(D575&gt;0,E575-(Master!$C$2-1),"")</f>
        <v/>
      </c>
      <c r="G575" s="40"/>
      <c r="H575" s="40"/>
      <c r="I575" s="39">
        <f t="shared" si="1"/>
        <v>0</v>
      </c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</row>
    <row r="576">
      <c r="A576" s="38"/>
      <c r="B576" s="38"/>
      <c r="C576" s="38"/>
      <c r="D576" s="39"/>
      <c r="E576" s="40"/>
      <c r="F576" s="40" t="str">
        <f>IF(D576&gt;0,E576-(Master!$C$2-1),"")</f>
        <v/>
      </c>
      <c r="G576" s="40"/>
      <c r="H576" s="40"/>
      <c r="I576" s="39">
        <f t="shared" si="1"/>
        <v>0</v>
      </c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</row>
    <row r="577">
      <c r="A577" s="38"/>
      <c r="B577" s="38"/>
      <c r="C577" s="38"/>
      <c r="D577" s="39"/>
      <c r="E577" s="40"/>
      <c r="F577" s="40" t="str">
        <f>IF(D577&gt;0,E577-(Master!$C$2-1),"")</f>
        <v/>
      </c>
      <c r="G577" s="40"/>
      <c r="H577" s="40"/>
      <c r="I577" s="39">
        <f t="shared" si="1"/>
        <v>0</v>
      </c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</row>
    <row r="578">
      <c r="A578" s="38"/>
      <c r="B578" s="38"/>
      <c r="C578" s="38"/>
      <c r="D578" s="39"/>
      <c r="E578" s="40"/>
      <c r="F578" s="40" t="str">
        <f>IF(D578&gt;0,E578-(Master!$C$2-1),"")</f>
        <v/>
      </c>
      <c r="G578" s="40"/>
      <c r="H578" s="40"/>
      <c r="I578" s="39">
        <f t="shared" si="1"/>
        <v>0</v>
      </c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</row>
    <row r="579">
      <c r="A579" s="38"/>
      <c r="B579" s="38"/>
      <c r="C579" s="38"/>
      <c r="D579" s="39"/>
      <c r="E579" s="40"/>
      <c r="F579" s="40" t="str">
        <f>IF(D579&gt;0,E579-(Master!$C$2-1),"")</f>
        <v/>
      </c>
      <c r="G579" s="40"/>
      <c r="H579" s="40"/>
      <c r="I579" s="39">
        <f t="shared" si="1"/>
        <v>0</v>
      </c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</row>
    <row r="580">
      <c r="A580" s="38"/>
      <c r="B580" s="38"/>
      <c r="C580" s="38"/>
      <c r="D580" s="39"/>
      <c r="E580" s="40"/>
      <c r="F580" s="40" t="str">
        <f>IF(D580&gt;0,E580-(Master!$C$2-1),"")</f>
        <v/>
      </c>
      <c r="G580" s="40"/>
      <c r="H580" s="40"/>
      <c r="I580" s="39">
        <f t="shared" si="1"/>
        <v>0</v>
      </c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</row>
    <row r="581">
      <c r="A581" s="38"/>
      <c r="B581" s="38"/>
      <c r="C581" s="38"/>
      <c r="D581" s="39"/>
      <c r="E581" s="40"/>
      <c r="F581" s="40" t="str">
        <f>IF(D581&gt;0,E581-(Master!$C$2-1),"")</f>
        <v/>
      </c>
      <c r="G581" s="40"/>
      <c r="H581" s="40"/>
      <c r="I581" s="39">
        <f t="shared" si="1"/>
        <v>0</v>
      </c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</row>
    <row r="582">
      <c r="A582" s="38"/>
      <c r="B582" s="38"/>
      <c r="C582" s="38"/>
      <c r="D582" s="39"/>
      <c r="E582" s="40"/>
      <c r="F582" s="40" t="str">
        <f>IF(D582&gt;0,E582-(Master!$C$2-1),"")</f>
        <v/>
      </c>
      <c r="G582" s="40"/>
      <c r="H582" s="40"/>
      <c r="I582" s="39">
        <f t="shared" si="1"/>
        <v>0</v>
      </c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</row>
    <row r="583">
      <c r="A583" s="38"/>
      <c r="B583" s="38"/>
      <c r="C583" s="38"/>
      <c r="D583" s="39"/>
      <c r="E583" s="40"/>
      <c r="F583" s="40" t="str">
        <f>IF(D583&gt;0,E583-(Master!$C$2-1),"")</f>
        <v/>
      </c>
      <c r="G583" s="40"/>
      <c r="H583" s="40"/>
      <c r="I583" s="39">
        <f t="shared" si="1"/>
        <v>0</v>
      </c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</row>
    <row r="584">
      <c r="A584" s="38"/>
      <c r="B584" s="38"/>
      <c r="C584" s="38"/>
      <c r="D584" s="39"/>
      <c r="E584" s="40"/>
      <c r="F584" s="40" t="str">
        <f>IF(D584&gt;0,E584-(Master!$C$2-1),"")</f>
        <v/>
      </c>
      <c r="G584" s="40"/>
      <c r="H584" s="40"/>
      <c r="I584" s="39">
        <f t="shared" si="1"/>
        <v>0</v>
      </c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</row>
    <row r="585">
      <c r="A585" s="38"/>
      <c r="B585" s="38"/>
      <c r="C585" s="38"/>
      <c r="D585" s="39"/>
      <c r="E585" s="40"/>
      <c r="F585" s="40" t="str">
        <f>IF(D585&gt;0,E585-(Master!$C$2-1),"")</f>
        <v/>
      </c>
      <c r="G585" s="40"/>
      <c r="H585" s="40"/>
      <c r="I585" s="39">
        <f t="shared" si="1"/>
        <v>0</v>
      </c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</row>
    <row r="586">
      <c r="A586" s="38"/>
      <c r="B586" s="38"/>
      <c r="C586" s="38"/>
      <c r="D586" s="39"/>
      <c r="E586" s="40"/>
      <c r="F586" s="40" t="str">
        <f>IF(D586&gt;0,E586-(Master!$C$2-1),"")</f>
        <v/>
      </c>
      <c r="G586" s="40"/>
      <c r="H586" s="40"/>
      <c r="I586" s="39">
        <f t="shared" si="1"/>
        <v>0</v>
      </c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</row>
    <row r="587">
      <c r="A587" s="38"/>
      <c r="B587" s="38"/>
      <c r="C587" s="38"/>
      <c r="D587" s="39"/>
      <c r="E587" s="40"/>
      <c r="F587" s="40" t="str">
        <f>IF(D587&gt;0,E587-(Master!$C$2-1),"")</f>
        <v/>
      </c>
      <c r="G587" s="40"/>
      <c r="H587" s="40"/>
      <c r="I587" s="39">
        <f t="shared" si="1"/>
        <v>0</v>
      </c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</row>
    <row r="588">
      <c r="A588" s="38"/>
      <c r="B588" s="38"/>
      <c r="C588" s="38"/>
      <c r="D588" s="39"/>
      <c r="E588" s="40"/>
      <c r="F588" s="40" t="str">
        <f>IF(D588&gt;0,E588-(Master!$C$2-1),"")</f>
        <v/>
      </c>
      <c r="G588" s="40"/>
      <c r="H588" s="40"/>
      <c r="I588" s="39">
        <f t="shared" si="1"/>
        <v>0</v>
      </c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</row>
    <row r="589">
      <c r="A589" s="38"/>
      <c r="B589" s="38"/>
      <c r="C589" s="38"/>
      <c r="D589" s="39"/>
      <c r="E589" s="40"/>
      <c r="F589" s="40" t="str">
        <f>IF(D589&gt;0,E589-(Master!$C$2-1),"")</f>
        <v/>
      </c>
      <c r="G589" s="40"/>
      <c r="H589" s="40"/>
      <c r="I589" s="39">
        <f t="shared" si="1"/>
        <v>0</v>
      </c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</row>
    <row r="590">
      <c r="A590" s="38"/>
      <c r="B590" s="38"/>
      <c r="C590" s="38"/>
      <c r="D590" s="39"/>
      <c r="E590" s="40"/>
      <c r="F590" s="40" t="str">
        <f>IF(D590&gt;0,E590-(Master!$C$2-1),"")</f>
        <v/>
      </c>
      <c r="G590" s="40"/>
      <c r="H590" s="40"/>
      <c r="I590" s="39">
        <f t="shared" si="1"/>
        <v>0</v>
      </c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</row>
    <row r="591">
      <c r="A591" s="38"/>
      <c r="B591" s="38"/>
      <c r="C591" s="38"/>
      <c r="D591" s="39"/>
      <c r="E591" s="40"/>
      <c r="F591" s="40" t="str">
        <f>IF(D591&gt;0,E591-(Master!$C$2-1),"")</f>
        <v/>
      </c>
      <c r="G591" s="40"/>
      <c r="H591" s="40"/>
      <c r="I591" s="39">
        <f t="shared" si="1"/>
        <v>0</v>
      </c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</row>
    <row r="592">
      <c r="A592" s="38"/>
      <c r="B592" s="38"/>
      <c r="C592" s="38"/>
      <c r="D592" s="39"/>
      <c r="E592" s="40"/>
      <c r="F592" s="40" t="str">
        <f>IF(D592&gt;0,E592-(Master!$C$2-1),"")</f>
        <v/>
      </c>
      <c r="G592" s="40"/>
      <c r="H592" s="40"/>
      <c r="I592" s="39">
        <f t="shared" si="1"/>
        <v>0</v>
      </c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</row>
    <row r="593">
      <c r="A593" s="38"/>
      <c r="B593" s="38"/>
      <c r="C593" s="38"/>
      <c r="D593" s="39"/>
      <c r="E593" s="40"/>
      <c r="F593" s="40" t="str">
        <f>IF(D593&gt;0,E593-(Master!$C$2-1),"")</f>
        <v/>
      </c>
      <c r="G593" s="40"/>
      <c r="H593" s="40"/>
      <c r="I593" s="39">
        <f t="shared" si="1"/>
        <v>0</v>
      </c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</row>
    <row r="594">
      <c r="A594" s="38"/>
      <c r="B594" s="38"/>
      <c r="C594" s="38"/>
      <c r="D594" s="39"/>
      <c r="E594" s="40"/>
      <c r="F594" s="40" t="str">
        <f>IF(D594&gt;0,E594-(Master!$C$2-1),"")</f>
        <v/>
      </c>
      <c r="G594" s="40"/>
      <c r="H594" s="40"/>
      <c r="I594" s="39">
        <f t="shared" si="1"/>
        <v>0</v>
      </c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</row>
    <row r="595">
      <c r="A595" s="38"/>
      <c r="B595" s="38"/>
      <c r="C595" s="38"/>
      <c r="D595" s="39"/>
      <c r="E595" s="40"/>
      <c r="F595" s="40" t="str">
        <f>IF(D595&gt;0,E595-(Master!$C$2-1),"")</f>
        <v/>
      </c>
      <c r="G595" s="40"/>
      <c r="H595" s="40"/>
      <c r="I595" s="39">
        <f t="shared" si="1"/>
        <v>0</v>
      </c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</row>
    <row r="596">
      <c r="A596" s="38"/>
      <c r="B596" s="38"/>
      <c r="C596" s="38"/>
      <c r="D596" s="39"/>
      <c r="E596" s="40"/>
      <c r="F596" s="40" t="str">
        <f>IF(D596&gt;0,E596-(Master!$C$2-1),"")</f>
        <v/>
      </c>
      <c r="G596" s="40"/>
      <c r="H596" s="40"/>
      <c r="I596" s="39">
        <f t="shared" si="1"/>
        <v>0</v>
      </c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</row>
    <row r="597">
      <c r="A597" s="38"/>
      <c r="B597" s="38"/>
      <c r="C597" s="38"/>
      <c r="D597" s="39"/>
      <c r="E597" s="40"/>
      <c r="F597" s="40" t="str">
        <f>IF(D597&gt;0,E597-(Master!$C$2-1),"")</f>
        <v/>
      </c>
      <c r="G597" s="40"/>
      <c r="H597" s="40"/>
      <c r="I597" s="39">
        <f t="shared" si="1"/>
        <v>0</v>
      </c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</row>
    <row r="598">
      <c r="A598" s="38"/>
      <c r="B598" s="38"/>
      <c r="C598" s="38"/>
      <c r="D598" s="39"/>
      <c r="E598" s="40"/>
      <c r="F598" s="40" t="str">
        <f>IF(D598&gt;0,E598-(Master!$C$2-1),"")</f>
        <v/>
      </c>
      <c r="G598" s="40"/>
      <c r="H598" s="40"/>
      <c r="I598" s="39">
        <f t="shared" si="1"/>
        <v>0</v>
      </c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</row>
    <row r="599">
      <c r="A599" s="38"/>
      <c r="B599" s="38"/>
      <c r="C599" s="38"/>
      <c r="D599" s="39"/>
      <c r="E599" s="40"/>
      <c r="F599" s="40" t="str">
        <f>IF(D599&gt;0,E599-(Master!$C$2-1),"")</f>
        <v/>
      </c>
      <c r="G599" s="40"/>
      <c r="H599" s="40"/>
      <c r="I599" s="39">
        <f t="shared" si="1"/>
        <v>0</v>
      </c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</row>
    <row r="600">
      <c r="A600" s="38"/>
      <c r="B600" s="38"/>
      <c r="C600" s="38"/>
      <c r="D600" s="39"/>
      <c r="E600" s="40"/>
      <c r="F600" s="40" t="str">
        <f>IF(D600&gt;0,E600-(Master!$C$2-1),"")</f>
        <v/>
      </c>
      <c r="G600" s="40"/>
      <c r="H600" s="40"/>
      <c r="I600" s="39">
        <f t="shared" si="1"/>
        <v>0</v>
      </c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</row>
    <row r="601">
      <c r="A601" s="38"/>
      <c r="B601" s="38"/>
      <c r="C601" s="38"/>
      <c r="D601" s="39"/>
      <c r="E601" s="40"/>
      <c r="F601" s="40" t="str">
        <f>IF(D601&gt;0,E601-(Master!$C$2-1),"")</f>
        <v/>
      </c>
      <c r="G601" s="40"/>
      <c r="H601" s="40"/>
      <c r="I601" s="39">
        <f t="shared" si="1"/>
        <v>0</v>
      </c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</row>
    <row r="602">
      <c r="A602" s="38"/>
      <c r="B602" s="38"/>
      <c r="C602" s="38"/>
      <c r="D602" s="39"/>
      <c r="E602" s="40"/>
      <c r="F602" s="40" t="str">
        <f>IF(D602&gt;0,E602-(Master!$C$2-1),"")</f>
        <v/>
      </c>
      <c r="G602" s="40"/>
      <c r="H602" s="40"/>
      <c r="I602" s="39">
        <f t="shared" si="1"/>
        <v>0</v>
      </c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</row>
    <row r="603">
      <c r="A603" s="38"/>
      <c r="B603" s="38"/>
      <c r="C603" s="38"/>
      <c r="D603" s="39"/>
      <c r="E603" s="40"/>
      <c r="F603" s="40" t="str">
        <f>IF(D603&gt;0,E603-(Master!$C$2-1),"")</f>
        <v/>
      </c>
      <c r="G603" s="40"/>
      <c r="H603" s="40"/>
      <c r="I603" s="39">
        <f t="shared" si="1"/>
        <v>0</v>
      </c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</row>
    <row r="604">
      <c r="A604" s="38"/>
      <c r="B604" s="38"/>
      <c r="C604" s="38"/>
      <c r="D604" s="39"/>
      <c r="E604" s="40"/>
      <c r="F604" s="40" t="str">
        <f>IF(D604&gt;0,E604-(Master!$C$2-1),"")</f>
        <v/>
      </c>
      <c r="G604" s="40"/>
      <c r="H604" s="40"/>
      <c r="I604" s="39">
        <f t="shared" si="1"/>
        <v>0</v>
      </c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</row>
    <row r="605">
      <c r="A605" s="38"/>
      <c r="B605" s="38"/>
      <c r="C605" s="38"/>
      <c r="D605" s="39"/>
      <c r="E605" s="40"/>
      <c r="F605" s="40" t="str">
        <f>IF(D605&gt;0,E605-(Master!$C$2-1),"")</f>
        <v/>
      </c>
      <c r="G605" s="40"/>
      <c r="H605" s="40"/>
      <c r="I605" s="39">
        <f t="shared" si="1"/>
        <v>0</v>
      </c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</row>
    <row r="606">
      <c r="A606" s="38"/>
      <c r="B606" s="38"/>
      <c r="C606" s="38"/>
      <c r="D606" s="39"/>
      <c r="E606" s="40"/>
      <c r="F606" s="40" t="str">
        <f>IF(D606&gt;0,E606-(Master!$C$2-1),"")</f>
        <v/>
      </c>
      <c r="G606" s="40"/>
      <c r="H606" s="40"/>
      <c r="I606" s="39">
        <f t="shared" si="1"/>
        <v>0</v>
      </c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</row>
    <row r="607">
      <c r="A607" s="38"/>
      <c r="B607" s="38"/>
      <c r="C607" s="38"/>
      <c r="D607" s="39"/>
      <c r="E607" s="40"/>
      <c r="F607" s="40" t="str">
        <f>IF(D607&gt;0,E607-(Master!$C$2-1),"")</f>
        <v/>
      </c>
      <c r="G607" s="40"/>
      <c r="H607" s="40"/>
      <c r="I607" s="39">
        <f t="shared" si="1"/>
        <v>0</v>
      </c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</row>
    <row r="608">
      <c r="A608" s="38"/>
      <c r="B608" s="38"/>
      <c r="C608" s="38"/>
      <c r="D608" s="39"/>
      <c r="E608" s="40"/>
      <c r="F608" s="40" t="str">
        <f>IF(D608&gt;0,E608-(Master!$C$2-1),"")</f>
        <v/>
      </c>
      <c r="G608" s="40"/>
      <c r="H608" s="40"/>
      <c r="I608" s="39">
        <f t="shared" si="1"/>
        <v>0</v>
      </c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</row>
    <row r="609">
      <c r="A609" s="38"/>
      <c r="B609" s="38"/>
      <c r="C609" s="38"/>
      <c r="D609" s="39"/>
      <c r="E609" s="40"/>
      <c r="F609" s="40" t="str">
        <f>IF(D609&gt;0,E609-(Master!$C$2-1),"")</f>
        <v/>
      </c>
      <c r="G609" s="40"/>
      <c r="H609" s="40"/>
      <c r="I609" s="39">
        <f t="shared" si="1"/>
        <v>0</v>
      </c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</row>
    <row r="610">
      <c r="A610" s="38"/>
      <c r="B610" s="38"/>
      <c r="C610" s="38"/>
      <c r="D610" s="39"/>
      <c r="E610" s="40"/>
      <c r="F610" s="40" t="str">
        <f>IF(D610&gt;0,E610-(Master!$C$2-1),"")</f>
        <v/>
      </c>
      <c r="G610" s="40"/>
      <c r="H610" s="40"/>
      <c r="I610" s="39">
        <f t="shared" si="1"/>
        <v>0</v>
      </c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</row>
    <row r="611">
      <c r="A611" s="38"/>
      <c r="B611" s="38"/>
      <c r="C611" s="38"/>
      <c r="D611" s="39"/>
      <c r="E611" s="40"/>
      <c r="F611" s="40" t="str">
        <f>IF(D611&gt;0,E611-(Master!$C$2-1),"")</f>
        <v/>
      </c>
      <c r="G611" s="40"/>
      <c r="H611" s="40"/>
      <c r="I611" s="39">
        <f t="shared" si="1"/>
        <v>0</v>
      </c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</row>
    <row r="612">
      <c r="A612" s="38"/>
      <c r="B612" s="38"/>
      <c r="C612" s="38"/>
      <c r="D612" s="39"/>
      <c r="E612" s="40"/>
      <c r="F612" s="40" t="str">
        <f>IF(D612&gt;0,E612-(Master!$C$2-1),"")</f>
        <v/>
      </c>
      <c r="G612" s="40"/>
      <c r="H612" s="40"/>
      <c r="I612" s="39">
        <f t="shared" si="1"/>
        <v>0</v>
      </c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</row>
    <row r="613">
      <c r="A613" s="38"/>
      <c r="B613" s="38"/>
      <c r="C613" s="38"/>
      <c r="D613" s="39"/>
      <c r="E613" s="40"/>
      <c r="F613" s="40" t="str">
        <f>IF(D613&gt;0,E613-(Master!$C$2-1),"")</f>
        <v/>
      </c>
      <c r="G613" s="40"/>
      <c r="H613" s="40"/>
      <c r="I613" s="39">
        <f t="shared" si="1"/>
        <v>0</v>
      </c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</row>
    <row r="614">
      <c r="A614" s="38"/>
      <c r="B614" s="38"/>
      <c r="C614" s="38"/>
      <c r="D614" s="39"/>
      <c r="E614" s="40"/>
      <c r="F614" s="40" t="str">
        <f>IF(D614&gt;0,E614-(Master!$C$2-1),"")</f>
        <v/>
      </c>
      <c r="G614" s="40"/>
      <c r="H614" s="40"/>
      <c r="I614" s="39">
        <f t="shared" si="1"/>
        <v>0</v>
      </c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</row>
    <row r="615">
      <c r="A615" s="38"/>
      <c r="B615" s="38"/>
      <c r="C615" s="38"/>
      <c r="D615" s="39"/>
      <c r="E615" s="40"/>
      <c r="F615" s="40" t="str">
        <f>IF(D615&gt;0,E615-(Master!$C$2-1),"")</f>
        <v/>
      </c>
      <c r="G615" s="40"/>
      <c r="H615" s="40"/>
      <c r="I615" s="39">
        <f t="shared" si="1"/>
        <v>0</v>
      </c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</row>
    <row r="616">
      <c r="A616" s="38"/>
      <c r="B616" s="38"/>
      <c r="C616" s="38"/>
      <c r="D616" s="39"/>
      <c r="E616" s="40"/>
      <c r="F616" s="40" t="str">
        <f>IF(D616&gt;0,E616-(Master!$C$2-1),"")</f>
        <v/>
      </c>
      <c r="G616" s="40"/>
      <c r="H616" s="40"/>
      <c r="I616" s="39">
        <f t="shared" si="1"/>
        <v>0</v>
      </c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</row>
    <row r="617">
      <c r="A617" s="38"/>
      <c r="B617" s="38"/>
      <c r="C617" s="38"/>
      <c r="D617" s="39"/>
      <c r="E617" s="40"/>
      <c r="F617" s="40" t="str">
        <f>IF(D617&gt;0,E617-(Master!$C$2-1),"")</f>
        <v/>
      </c>
      <c r="G617" s="40"/>
      <c r="H617" s="40"/>
      <c r="I617" s="39">
        <f t="shared" si="1"/>
        <v>0</v>
      </c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</row>
    <row r="618">
      <c r="A618" s="38"/>
      <c r="B618" s="38"/>
      <c r="C618" s="38"/>
      <c r="D618" s="39"/>
      <c r="E618" s="40"/>
      <c r="F618" s="40" t="str">
        <f>IF(D618&gt;0,E618-(Master!$C$2-1),"")</f>
        <v/>
      </c>
      <c r="G618" s="40"/>
      <c r="H618" s="40"/>
      <c r="I618" s="39">
        <f t="shared" si="1"/>
        <v>0</v>
      </c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</row>
    <row r="619">
      <c r="A619" s="38"/>
      <c r="B619" s="38"/>
      <c r="C619" s="38"/>
      <c r="D619" s="39"/>
      <c r="E619" s="40"/>
      <c r="F619" s="40" t="str">
        <f>IF(D619&gt;0,E619-(Master!$C$2-1),"")</f>
        <v/>
      </c>
      <c r="G619" s="40"/>
      <c r="H619" s="40"/>
      <c r="I619" s="39">
        <f t="shared" si="1"/>
        <v>0</v>
      </c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</row>
    <row r="620">
      <c r="A620" s="38"/>
      <c r="B620" s="38"/>
      <c r="C620" s="38"/>
      <c r="D620" s="39"/>
      <c r="E620" s="40"/>
      <c r="F620" s="40" t="str">
        <f>IF(D620&gt;0,E620-(Master!$C$2-1),"")</f>
        <v/>
      </c>
      <c r="G620" s="40"/>
      <c r="H620" s="40"/>
      <c r="I620" s="39">
        <f t="shared" si="1"/>
        <v>0</v>
      </c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</row>
    <row r="621">
      <c r="A621" s="38"/>
      <c r="B621" s="38"/>
      <c r="C621" s="38"/>
      <c r="D621" s="39"/>
      <c r="E621" s="40"/>
      <c r="F621" s="40" t="str">
        <f>IF(D621&gt;0,E621-(Master!$C$2-1),"")</f>
        <v/>
      </c>
      <c r="G621" s="40"/>
      <c r="H621" s="40"/>
      <c r="I621" s="39">
        <f t="shared" si="1"/>
        <v>0</v>
      </c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</row>
    <row r="622">
      <c r="A622" s="38"/>
      <c r="B622" s="38"/>
      <c r="C622" s="38"/>
      <c r="D622" s="39"/>
      <c r="E622" s="40"/>
      <c r="F622" s="40" t="str">
        <f>IF(D622&gt;0,E622-(Master!$C$2-1),"")</f>
        <v/>
      </c>
      <c r="G622" s="40"/>
      <c r="H622" s="40"/>
      <c r="I622" s="39">
        <f t="shared" si="1"/>
        <v>0</v>
      </c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</row>
    <row r="623">
      <c r="A623" s="38"/>
      <c r="B623" s="38"/>
      <c r="C623" s="38"/>
      <c r="D623" s="39"/>
      <c r="E623" s="40"/>
      <c r="F623" s="40" t="str">
        <f>IF(D623&gt;0,E623-(Master!$C$2-1),"")</f>
        <v/>
      </c>
      <c r="G623" s="40"/>
      <c r="H623" s="40"/>
      <c r="I623" s="39">
        <f t="shared" si="1"/>
        <v>0</v>
      </c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</row>
    <row r="624">
      <c r="A624" s="38"/>
      <c r="B624" s="38"/>
      <c r="C624" s="38"/>
      <c r="D624" s="39"/>
      <c r="E624" s="40"/>
      <c r="F624" s="40" t="str">
        <f>IF(D624&gt;0,E624-(Master!$C$2-1),"")</f>
        <v/>
      </c>
      <c r="G624" s="40"/>
      <c r="H624" s="40"/>
      <c r="I624" s="39">
        <f t="shared" si="1"/>
        <v>0</v>
      </c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</row>
    <row r="625">
      <c r="A625" s="38"/>
      <c r="B625" s="38"/>
      <c r="C625" s="38"/>
      <c r="D625" s="39"/>
      <c r="E625" s="40"/>
      <c r="F625" s="40" t="str">
        <f>IF(D625&gt;0,E625-(Master!$C$2-1),"")</f>
        <v/>
      </c>
      <c r="G625" s="40"/>
      <c r="H625" s="40"/>
      <c r="I625" s="39">
        <f t="shared" si="1"/>
        <v>0</v>
      </c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</row>
    <row r="626">
      <c r="A626" s="38"/>
      <c r="B626" s="38"/>
      <c r="C626" s="38"/>
      <c r="D626" s="39"/>
      <c r="E626" s="40"/>
      <c r="F626" s="40" t="str">
        <f>IF(D626&gt;0,E626-(Master!$C$2-1),"")</f>
        <v/>
      </c>
      <c r="G626" s="40"/>
      <c r="H626" s="40"/>
      <c r="I626" s="39">
        <f t="shared" si="1"/>
        <v>0</v>
      </c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</row>
    <row r="627">
      <c r="A627" s="38"/>
      <c r="B627" s="38"/>
      <c r="C627" s="38"/>
      <c r="D627" s="39"/>
      <c r="E627" s="40"/>
      <c r="F627" s="40" t="str">
        <f>IF(D627&gt;0,E627-(Master!$C$2-1),"")</f>
        <v/>
      </c>
      <c r="G627" s="40"/>
      <c r="H627" s="40"/>
      <c r="I627" s="39">
        <f t="shared" si="1"/>
        <v>0</v>
      </c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</row>
    <row r="628">
      <c r="A628" s="38"/>
      <c r="B628" s="38"/>
      <c r="C628" s="38"/>
      <c r="D628" s="39"/>
      <c r="E628" s="40"/>
      <c r="F628" s="40" t="str">
        <f>IF(D628&gt;0,E628-(Master!$C$2-1),"")</f>
        <v/>
      </c>
      <c r="G628" s="40"/>
      <c r="H628" s="40"/>
      <c r="I628" s="39">
        <f t="shared" si="1"/>
        <v>0</v>
      </c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</row>
    <row r="629">
      <c r="A629" s="38"/>
      <c r="B629" s="38"/>
      <c r="C629" s="38"/>
      <c r="D629" s="39"/>
      <c r="E629" s="40"/>
      <c r="F629" s="40" t="str">
        <f>IF(D629&gt;0,E629-(Master!$C$2-1),"")</f>
        <v/>
      </c>
      <c r="G629" s="40"/>
      <c r="H629" s="43"/>
      <c r="I629" s="39">
        <f t="shared" si="1"/>
        <v>0</v>
      </c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</row>
    <row r="630">
      <c r="A630" s="38"/>
      <c r="B630" s="38"/>
      <c r="C630" s="38"/>
      <c r="D630" s="39"/>
      <c r="E630" s="40"/>
      <c r="F630" s="40" t="str">
        <f>IF(D630&gt;0,E630-(Master!$C$2-1),"")</f>
        <v/>
      </c>
      <c r="G630" s="40"/>
      <c r="H630" s="40"/>
      <c r="I630" s="39">
        <f t="shared" si="1"/>
        <v>0</v>
      </c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</row>
    <row r="631">
      <c r="A631" s="38"/>
      <c r="B631" s="38"/>
      <c r="C631" s="38"/>
      <c r="D631" s="39"/>
      <c r="E631" s="40"/>
      <c r="F631" s="40" t="str">
        <f>IF(D631&gt;0,E631-(Master!$C$2-1),"")</f>
        <v/>
      </c>
      <c r="G631" s="40"/>
      <c r="H631" s="40"/>
      <c r="I631" s="39">
        <f t="shared" si="1"/>
        <v>0</v>
      </c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</row>
    <row r="632">
      <c r="A632" s="38"/>
      <c r="B632" s="38"/>
      <c r="C632" s="38"/>
      <c r="D632" s="39"/>
      <c r="E632" s="40"/>
      <c r="F632" s="40" t="str">
        <f>IF(D632&gt;0,E632-(Master!$C$2-1),"")</f>
        <v/>
      </c>
      <c r="G632" s="40"/>
      <c r="H632" s="40"/>
      <c r="I632" s="39">
        <f t="shared" si="1"/>
        <v>0</v>
      </c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</row>
    <row r="633">
      <c r="A633" s="38"/>
      <c r="B633" s="38"/>
      <c r="C633" s="38"/>
      <c r="D633" s="39"/>
      <c r="E633" s="40"/>
      <c r="F633" s="40" t="str">
        <f>IF(D633&gt;0,E633-(Master!$C$2-1),"")</f>
        <v/>
      </c>
      <c r="G633" s="40"/>
      <c r="H633" s="40"/>
      <c r="I633" s="39">
        <f t="shared" si="1"/>
        <v>0</v>
      </c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</row>
    <row r="634">
      <c r="A634" s="38"/>
      <c r="B634" s="38"/>
      <c r="C634" s="38"/>
      <c r="D634" s="39"/>
      <c r="E634" s="40"/>
      <c r="F634" s="40" t="str">
        <f>IF(D634&gt;0,E634-(Master!$C$2-1),"")</f>
        <v/>
      </c>
      <c r="G634" s="40"/>
      <c r="H634" s="40"/>
      <c r="I634" s="39">
        <f t="shared" si="1"/>
        <v>0</v>
      </c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</row>
    <row r="635">
      <c r="A635" s="38"/>
      <c r="B635" s="38"/>
      <c r="C635" s="38"/>
      <c r="D635" s="39"/>
      <c r="E635" s="40"/>
      <c r="F635" s="40" t="str">
        <f>IF(D635&gt;0,E635-(Master!$C$2-1),"")</f>
        <v/>
      </c>
      <c r="G635" s="40"/>
      <c r="H635" s="40"/>
      <c r="I635" s="39">
        <f t="shared" si="1"/>
        <v>0</v>
      </c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</row>
    <row r="636">
      <c r="A636" s="38"/>
      <c r="B636" s="38"/>
      <c r="C636" s="38"/>
      <c r="D636" s="39"/>
      <c r="E636" s="40"/>
      <c r="F636" s="40" t="str">
        <f>IF(D636&gt;0,E636-(Master!$C$2-1),"")</f>
        <v/>
      </c>
      <c r="G636" s="40"/>
      <c r="H636" s="40"/>
      <c r="I636" s="39">
        <f t="shared" si="1"/>
        <v>0</v>
      </c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</row>
    <row r="637">
      <c r="A637" s="38"/>
      <c r="B637" s="38"/>
      <c r="C637" s="38"/>
      <c r="D637" s="39"/>
      <c r="E637" s="40"/>
      <c r="F637" s="40" t="str">
        <f>IF(D637&gt;0,E637-(Master!$C$2-1),"")</f>
        <v/>
      </c>
      <c r="G637" s="40"/>
      <c r="H637" s="40"/>
      <c r="I637" s="39">
        <f t="shared" si="1"/>
        <v>0</v>
      </c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</row>
    <row r="638">
      <c r="A638" s="38"/>
      <c r="B638" s="38"/>
      <c r="C638" s="38"/>
      <c r="D638" s="39"/>
      <c r="E638" s="40"/>
      <c r="F638" s="40" t="str">
        <f>IF(D638&gt;0,E638-(Master!$C$2-1),"")</f>
        <v/>
      </c>
      <c r="G638" s="40"/>
      <c r="H638" s="40"/>
      <c r="I638" s="39">
        <f t="shared" si="1"/>
        <v>0</v>
      </c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</row>
    <row r="639">
      <c r="A639" s="38"/>
      <c r="B639" s="38"/>
      <c r="C639" s="38"/>
      <c r="D639" s="39"/>
      <c r="E639" s="40"/>
      <c r="F639" s="40" t="str">
        <f>IF(D639&gt;0,E639-(Master!$C$2-1),"")</f>
        <v/>
      </c>
      <c r="G639" s="40"/>
      <c r="H639" s="40"/>
      <c r="I639" s="39">
        <f t="shared" si="1"/>
        <v>0</v>
      </c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</row>
    <row r="640">
      <c r="A640" s="38"/>
      <c r="B640" s="38"/>
      <c r="C640" s="38"/>
      <c r="D640" s="39"/>
      <c r="E640" s="40"/>
      <c r="F640" s="40" t="str">
        <f>IF(D640&gt;0,E640-(Master!$C$2-1),"")</f>
        <v/>
      </c>
      <c r="G640" s="40"/>
      <c r="H640" s="40"/>
      <c r="I640" s="39">
        <f t="shared" si="1"/>
        <v>0</v>
      </c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</row>
    <row r="641">
      <c r="A641" s="38"/>
      <c r="B641" s="38"/>
      <c r="C641" s="38"/>
      <c r="D641" s="39"/>
      <c r="E641" s="40"/>
      <c r="F641" s="40" t="str">
        <f>IF(D641&gt;0,E641-(Master!$C$2-1),"")</f>
        <v/>
      </c>
      <c r="G641" s="40"/>
      <c r="H641" s="40"/>
      <c r="I641" s="39">
        <f t="shared" si="1"/>
        <v>0</v>
      </c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</row>
    <row r="642">
      <c r="A642" s="38"/>
      <c r="B642" s="38"/>
      <c r="C642" s="38"/>
      <c r="D642" s="39"/>
      <c r="E642" s="40"/>
      <c r="F642" s="40" t="str">
        <f>IF(D642&gt;0,E642-(Master!$C$2-1),"")</f>
        <v/>
      </c>
      <c r="G642" s="40"/>
      <c r="H642" s="40"/>
      <c r="I642" s="39">
        <f t="shared" si="1"/>
        <v>0</v>
      </c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</row>
    <row r="643">
      <c r="A643" s="38"/>
      <c r="B643" s="38"/>
      <c r="C643" s="38"/>
      <c r="D643" s="39"/>
      <c r="E643" s="40"/>
      <c r="F643" s="40" t="str">
        <f>IF(D643&gt;0,E643-(Master!$C$2-1),"")</f>
        <v/>
      </c>
      <c r="G643" s="40"/>
      <c r="H643" s="40"/>
      <c r="I643" s="39">
        <f t="shared" si="1"/>
        <v>0</v>
      </c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</row>
    <row r="644">
      <c r="A644" s="38"/>
      <c r="B644" s="38"/>
      <c r="C644" s="38"/>
      <c r="D644" s="39"/>
      <c r="E644" s="40"/>
      <c r="F644" s="40" t="str">
        <f>IF(D644&gt;0,E644-(Master!$C$2-1),"")</f>
        <v/>
      </c>
      <c r="G644" s="40"/>
      <c r="H644" s="40"/>
      <c r="I644" s="39">
        <f t="shared" si="1"/>
        <v>0</v>
      </c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</row>
    <row r="645">
      <c r="A645" s="38"/>
      <c r="B645" s="38"/>
      <c r="C645" s="38"/>
      <c r="D645" s="39"/>
      <c r="E645" s="40"/>
      <c r="F645" s="40" t="str">
        <f>IF(D645&gt;0,E645-(Master!$C$2-1),"")</f>
        <v/>
      </c>
      <c r="G645" s="40"/>
      <c r="H645" s="40"/>
      <c r="I645" s="39">
        <f t="shared" si="1"/>
        <v>0</v>
      </c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</row>
    <row r="646">
      <c r="A646" s="38"/>
      <c r="B646" s="38"/>
      <c r="C646" s="38"/>
      <c r="D646" s="39"/>
      <c r="E646" s="40"/>
      <c r="F646" s="40" t="str">
        <f>IF(D646&gt;0,E646-(Master!$C$2-1),"")</f>
        <v/>
      </c>
      <c r="G646" s="40"/>
      <c r="H646" s="40"/>
      <c r="I646" s="39">
        <f t="shared" si="1"/>
        <v>0</v>
      </c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</row>
    <row r="647">
      <c r="A647" s="38"/>
      <c r="B647" s="38"/>
      <c r="C647" s="38"/>
      <c r="D647" s="39"/>
      <c r="E647" s="40"/>
      <c r="F647" s="40" t="str">
        <f>IF(D647&gt;0,E647-(Master!$C$2-1),"")</f>
        <v/>
      </c>
      <c r="G647" s="40"/>
      <c r="H647" s="40"/>
      <c r="I647" s="39">
        <f t="shared" si="1"/>
        <v>0</v>
      </c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</row>
    <row r="648">
      <c r="A648" s="38"/>
      <c r="B648" s="38"/>
      <c r="C648" s="38"/>
      <c r="D648" s="39"/>
      <c r="E648" s="40"/>
      <c r="F648" s="40" t="str">
        <f>IF(D648&gt;0,E648-(Master!$C$2-1),"")</f>
        <v/>
      </c>
      <c r="G648" s="40"/>
      <c r="H648" s="40"/>
      <c r="I648" s="39">
        <f t="shared" si="1"/>
        <v>0</v>
      </c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</row>
    <row r="649">
      <c r="A649" s="38"/>
      <c r="B649" s="38"/>
      <c r="C649" s="38"/>
      <c r="D649" s="39"/>
      <c r="E649" s="40"/>
      <c r="F649" s="40" t="str">
        <f>IF(D649&gt;0,E649-(Master!$C$2-1),"")</f>
        <v/>
      </c>
      <c r="G649" s="40"/>
      <c r="H649" s="40"/>
      <c r="I649" s="39">
        <f t="shared" si="1"/>
        <v>0</v>
      </c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</row>
    <row r="650">
      <c r="A650" s="38"/>
      <c r="B650" s="38"/>
      <c r="C650" s="38"/>
      <c r="D650" s="39"/>
      <c r="E650" s="40"/>
      <c r="F650" s="40" t="str">
        <f>IF(D650&gt;0,E650-(Master!$C$2-1),"")</f>
        <v/>
      </c>
      <c r="G650" s="40"/>
      <c r="H650" s="40"/>
      <c r="I650" s="39">
        <f t="shared" si="1"/>
        <v>0</v>
      </c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</row>
    <row r="651">
      <c r="A651" s="38"/>
      <c r="B651" s="38"/>
      <c r="C651" s="38"/>
      <c r="D651" s="39"/>
      <c r="E651" s="40"/>
      <c r="F651" s="40" t="str">
        <f>IF(D651&gt;0,E651-(Master!$C$2-1),"")</f>
        <v/>
      </c>
      <c r="G651" s="40"/>
      <c r="H651" s="40"/>
      <c r="I651" s="39">
        <f t="shared" si="1"/>
        <v>0</v>
      </c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</row>
    <row r="652">
      <c r="A652" s="38"/>
      <c r="B652" s="38"/>
      <c r="C652" s="38"/>
      <c r="D652" s="39"/>
      <c r="E652" s="40"/>
      <c r="F652" s="40" t="str">
        <f>IF(D652&gt;0,E652-(Master!$C$2-1),"")</f>
        <v/>
      </c>
      <c r="G652" s="40"/>
      <c r="H652" s="40"/>
      <c r="I652" s="39">
        <f t="shared" si="1"/>
        <v>0</v>
      </c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</row>
    <row r="653">
      <c r="A653" s="38"/>
      <c r="B653" s="38"/>
      <c r="C653" s="38"/>
      <c r="D653" s="39"/>
      <c r="E653" s="40"/>
      <c r="F653" s="40" t="str">
        <f>IF(D653&gt;0,E653-(Master!$C$2-1),"")</f>
        <v/>
      </c>
      <c r="G653" s="40"/>
      <c r="H653" s="43"/>
      <c r="I653" s="39">
        <f t="shared" si="1"/>
        <v>0</v>
      </c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</row>
    <row r="654">
      <c r="A654" s="38"/>
      <c r="B654" s="38"/>
      <c r="C654" s="38"/>
      <c r="D654" s="39"/>
      <c r="E654" s="40"/>
      <c r="F654" s="40" t="str">
        <f>IF(D654&gt;0,E654-(Master!$C$2-1),"")</f>
        <v/>
      </c>
      <c r="G654" s="40"/>
      <c r="H654" s="40"/>
      <c r="I654" s="39">
        <f t="shared" si="1"/>
        <v>0</v>
      </c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</row>
    <row r="655">
      <c r="A655" s="38"/>
      <c r="B655" s="38"/>
      <c r="C655" s="38"/>
      <c r="D655" s="39"/>
      <c r="E655" s="40"/>
      <c r="F655" s="40" t="str">
        <f>IF(D655&gt;0,E655-(Master!$C$2-1),"")</f>
        <v/>
      </c>
      <c r="G655" s="40"/>
      <c r="H655" s="40"/>
      <c r="I655" s="39">
        <f t="shared" si="1"/>
        <v>0</v>
      </c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</row>
    <row r="656">
      <c r="A656" s="38"/>
      <c r="B656" s="38"/>
      <c r="C656" s="38"/>
      <c r="D656" s="39"/>
      <c r="E656" s="40"/>
      <c r="F656" s="40" t="str">
        <f>IF(D656&gt;0,E656-(Master!$C$2-1),"")</f>
        <v/>
      </c>
      <c r="G656" s="40"/>
      <c r="H656" s="40"/>
      <c r="I656" s="39">
        <f t="shared" si="1"/>
        <v>0</v>
      </c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</row>
    <row r="657">
      <c r="A657" s="38"/>
      <c r="B657" s="38"/>
      <c r="C657" s="38"/>
      <c r="D657" s="39"/>
      <c r="E657" s="40"/>
      <c r="F657" s="40" t="str">
        <f>IF(D657&gt;0,E657-(Master!$C$2-1),"")</f>
        <v/>
      </c>
      <c r="G657" s="40"/>
      <c r="H657" s="40"/>
      <c r="I657" s="39">
        <f t="shared" si="1"/>
        <v>0</v>
      </c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</row>
    <row r="658">
      <c r="A658" s="38"/>
      <c r="B658" s="38"/>
      <c r="C658" s="38"/>
      <c r="D658" s="39"/>
      <c r="E658" s="40"/>
      <c r="F658" s="40" t="str">
        <f>IF(D658&gt;0,E658-(Master!$C$2-1),"")</f>
        <v/>
      </c>
      <c r="G658" s="40"/>
      <c r="H658" s="40"/>
      <c r="I658" s="39">
        <f t="shared" si="1"/>
        <v>0</v>
      </c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</row>
    <row r="659">
      <c r="A659" s="38"/>
      <c r="B659" s="38"/>
      <c r="C659" s="38"/>
      <c r="D659" s="39"/>
      <c r="E659" s="40"/>
      <c r="F659" s="40" t="str">
        <f>IF(D659&gt;0,E659-(Master!$C$2-1),"")</f>
        <v/>
      </c>
      <c r="G659" s="40"/>
      <c r="H659" s="40"/>
      <c r="I659" s="39">
        <f t="shared" si="1"/>
        <v>0</v>
      </c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</row>
    <row r="660">
      <c r="A660" s="38"/>
      <c r="B660" s="38"/>
      <c r="C660" s="38"/>
      <c r="D660" s="39"/>
      <c r="E660" s="40"/>
      <c r="F660" s="40" t="str">
        <f>IF(D660&gt;0,E660-(Master!$C$2-1),"")</f>
        <v/>
      </c>
      <c r="G660" s="40"/>
      <c r="H660" s="40"/>
      <c r="I660" s="39">
        <f t="shared" si="1"/>
        <v>0</v>
      </c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</row>
    <row r="661">
      <c r="A661" s="38"/>
      <c r="B661" s="38"/>
      <c r="C661" s="38"/>
      <c r="D661" s="39"/>
      <c r="E661" s="40"/>
      <c r="F661" s="40" t="str">
        <f>IF(D661&gt;0,E661-(Master!$C$2-1),"")</f>
        <v/>
      </c>
      <c r="G661" s="40"/>
      <c r="H661" s="40"/>
      <c r="I661" s="39">
        <f t="shared" si="1"/>
        <v>0</v>
      </c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</row>
    <row r="662">
      <c r="A662" s="38"/>
      <c r="B662" s="38"/>
      <c r="C662" s="38"/>
      <c r="D662" s="39"/>
      <c r="E662" s="40"/>
      <c r="F662" s="40" t="str">
        <f>IF(D662&gt;0,E662-(Master!$C$2-1),"")</f>
        <v/>
      </c>
      <c r="G662" s="40"/>
      <c r="H662" s="40"/>
      <c r="I662" s="39">
        <f t="shared" si="1"/>
        <v>0</v>
      </c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</row>
    <row r="663">
      <c r="A663" s="38"/>
      <c r="B663" s="38"/>
      <c r="C663" s="38"/>
      <c r="D663" s="39"/>
      <c r="E663" s="40"/>
      <c r="F663" s="40" t="str">
        <f>IF(D663&gt;0,E663-(Master!$C$2-1),"")</f>
        <v/>
      </c>
      <c r="G663" s="40"/>
      <c r="H663" s="40"/>
      <c r="I663" s="39">
        <f t="shared" si="1"/>
        <v>0</v>
      </c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</row>
    <row r="664">
      <c r="A664" s="38"/>
      <c r="B664" s="38"/>
      <c r="C664" s="38"/>
      <c r="D664" s="39"/>
      <c r="E664" s="40"/>
      <c r="F664" s="40" t="str">
        <f>IF(D664&gt;0,E664-(Master!$C$2-1),"")</f>
        <v/>
      </c>
      <c r="G664" s="40"/>
      <c r="H664" s="40"/>
      <c r="I664" s="39">
        <f t="shared" si="1"/>
        <v>0</v>
      </c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</row>
    <row r="665">
      <c r="A665" s="38"/>
      <c r="B665" s="38"/>
      <c r="C665" s="38"/>
      <c r="D665" s="39"/>
      <c r="E665" s="40"/>
      <c r="F665" s="40" t="str">
        <f>IF(D665&gt;0,E665-(Master!$C$2-1),"")</f>
        <v/>
      </c>
      <c r="G665" s="40"/>
      <c r="H665" s="40"/>
      <c r="I665" s="39">
        <f t="shared" si="1"/>
        <v>0</v>
      </c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</row>
    <row r="666">
      <c r="A666" s="38"/>
      <c r="B666" s="38"/>
      <c r="C666" s="38"/>
      <c r="D666" s="39"/>
      <c r="E666" s="40"/>
      <c r="F666" s="40" t="str">
        <f>IF(D666&gt;0,E666-(Master!$C$2-1),"")</f>
        <v/>
      </c>
      <c r="G666" s="40"/>
      <c r="H666" s="40"/>
      <c r="I666" s="39">
        <f t="shared" si="1"/>
        <v>0</v>
      </c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</row>
    <row r="667">
      <c r="A667" s="38"/>
      <c r="B667" s="38"/>
      <c r="C667" s="38"/>
      <c r="D667" s="39"/>
      <c r="E667" s="40"/>
      <c r="F667" s="40" t="str">
        <f>IF(D667&gt;0,E667-(Master!$C$2-1),"")</f>
        <v/>
      </c>
      <c r="G667" s="40"/>
      <c r="H667" s="40"/>
      <c r="I667" s="39">
        <f t="shared" si="1"/>
        <v>0</v>
      </c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</row>
    <row r="668">
      <c r="A668" s="38"/>
      <c r="B668" s="38"/>
      <c r="C668" s="38"/>
      <c r="D668" s="39"/>
      <c r="E668" s="40"/>
      <c r="F668" s="40" t="str">
        <f>IF(D668&gt;0,E668-(Master!$C$2-1),"")</f>
        <v/>
      </c>
      <c r="G668" s="40"/>
      <c r="H668" s="40"/>
      <c r="I668" s="39">
        <f t="shared" si="1"/>
        <v>0</v>
      </c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</row>
    <row r="669">
      <c r="A669" s="38"/>
      <c r="B669" s="38"/>
      <c r="C669" s="38"/>
      <c r="D669" s="39"/>
      <c r="E669" s="40"/>
      <c r="F669" s="40" t="str">
        <f>IF(D669&gt;0,E669-(Master!$C$2-1),"")</f>
        <v/>
      </c>
      <c r="G669" s="40"/>
      <c r="H669" s="40"/>
      <c r="I669" s="39">
        <f t="shared" si="1"/>
        <v>0</v>
      </c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</row>
    <row r="670">
      <c r="A670" s="38"/>
      <c r="B670" s="38"/>
      <c r="C670" s="38"/>
      <c r="D670" s="39"/>
      <c r="E670" s="40"/>
      <c r="F670" s="40" t="str">
        <f>IF(D670&gt;0,E670-(Master!$C$2-1),"")</f>
        <v/>
      </c>
      <c r="G670" s="40"/>
      <c r="H670" s="40"/>
      <c r="I670" s="39">
        <f t="shared" si="1"/>
        <v>0</v>
      </c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</row>
    <row r="671">
      <c r="A671" s="38"/>
      <c r="B671" s="38"/>
      <c r="C671" s="38"/>
      <c r="D671" s="39"/>
      <c r="E671" s="40"/>
      <c r="F671" s="40" t="str">
        <f>IF(D671&gt;0,E671-(Master!$C$2-1),"")</f>
        <v/>
      </c>
      <c r="G671" s="40"/>
      <c r="H671" s="40"/>
      <c r="I671" s="39">
        <f t="shared" si="1"/>
        <v>0</v>
      </c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</row>
    <row r="672">
      <c r="A672" s="38"/>
      <c r="B672" s="38"/>
      <c r="C672" s="38"/>
      <c r="D672" s="39"/>
      <c r="E672" s="40"/>
      <c r="F672" s="40" t="str">
        <f>IF(D672&gt;0,E672-(Master!$C$2-1),"")</f>
        <v/>
      </c>
      <c r="G672" s="40"/>
      <c r="H672" s="40"/>
      <c r="I672" s="39">
        <f t="shared" si="1"/>
        <v>0</v>
      </c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</row>
    <row r="673">
      <c r="A673" s="38"/>
      <c r="B673" s="38"/>
      <c r="C673" s="38"/>
      <c r="D673" s="39"/>
      <c r="E673" s="40"/>
      <c r="F673" s="40" t="str">
        <f>IF(D673&gt;0,E673-(Master!$C$2-1),"")</f>
        <v/>
      </c>
      <c r="G673" s="40"/>
      <c r="H673" s="40"/>
      <c r="I673" s="39">
        <f t="shared" si="1"/>
        <v>0</v>
      </c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</row>
    <row r="674">
      <c r="A674" s="38"/>
      <c r="B674" s="38"/>
      <c r="C674" s="38"/>
      <c r="D674" s="39"/>
      <c r="E674" s="40"/>
      <c r="F674" s="40" t="str">
        <f>IF(D674&gt;0,E674-(Master!$C$2-1),"")</f>
        <v/>
      </c>
      <c r="G674" s="40"/>
      <c r="H674" s="40"/>
      <c r="I674" s="39">
        <f t="shared" si="1"/>
        <v>0</v>
      </c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</row>
    <row r="675">
      <c r="A675" s="38"/>
      <c r="B675" s="38"/>
      <c r="C675" s="38"/>
      <c r="D675" s="39"/>
      <c r="E675" s="40"/>
      <c r="F675" s="40" t="str">
        <f>IF(D675&gt;0,E675-(Master!$C$2-1),"")</f>
        <v/>
      </c>
      <c r="G675" s="40"/>
      <c r="H675" s="40"/>
      <c r="I675" s="39">
        <f t="shared" si="1"/>
        <v>0</v>
      </c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</row>
    <row r="676">
      <c r="A676" s="38"/>
      <c r="B676" s="38"/>
      <c r="C676" s="38"/>
      <c r="D676" s="39"/>
      <c r="E676" s="40"/>
      <c r="F676" s="40" t="str">
        <f>IF(D676&gt;0,E676-(Master!$C$2-1),"")</f>
        <v/>
      </c>
      <c r="G676" s="40"/>
      <c r="H676" s="40"/>
      <c r="I676" s="39">
        <f t="shared" si="1"/>
        <v>0</v>
      </c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</row>
    <row r="677">
      <c r="A677" s="38"/>
      <c r="B677" s="38"/>
      <c r="C677" s="38"/>
      <c r="D677" s="39"/>
      <c r="E677" s="40"/>
      <c r="F677" s="40" t="str">
        <f>IF(D677&gt;0,E677-(Master!$C$2-1),"")</f>
        <v/>
      </c>
      <c r="G677" s="40"/>
      <c r="H677" s="40"/>
      <c r="I677" s="39">
        <f t="shared" si="1"/>
        <v>0</v>
      </c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</row>
    <row r="678">
      <c r="A678" s="38"/>
      <c r="B678" s="38"/>
      <c r="C678" s="38"/>
      <c r="D678" s="39"/>
      <c r="E678" s="40"/>
      <c r="F678" s="40" t="str">
        <f>IF(D678&gt;0,E678-(Master!$C$2-1),"")</f>
        <v/>
      </c>
      <c r="G678" s="40"/>
      <c r="H678" s="40"/>
      <c r="I678" s="39">
        <f t="shared" si="1"/>
        <v>0</v>
      </c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</row>
    <row r="679">
      <c r="A679" s="38"/>
      <c r="B679" s="38"/>
      <c r="C679" s="38"/>
      <c r="D679" s="39"/>
      <c r="E679" s="40"/>
      <c r="F679" s="40" t="str">
        <f>IF(D679&gt;0,E679-(Master!$C$2-1),"")</f>
        <v/>
      </c>
      <c r="G679" s="40"/>
      <c r="H679" s="40"/>
      <c r="I679" s="39">
        <f t="shared" si="1"/>
        <v>0</v>
      </c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</row>
    <row r="680">
      <c r="A680" s="38"/>
      <c r="B680" s="38"/>
      <c r="C680" s="38"/>
      <c r="D680" s="39"/>
      <c r="E680" s="40"/>
      <c r="F680" s="40" t="str">
        <f>IF(D680&gt;0,E680-(Master!$C$2-1),"")</f>
        <v/>
      </c>
      <c r="G680" s="40"/>
      <c r="H680" s="40"/>
      <c r="I680" s="39">
        <f t="shared" si="1"/>
        <v>0</v>
      </c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</row>
    <row r="681">
      <c r="A681" s="38"/>
      <c r="B681" s="38"/>
      <c r="C681" s="38"/>
      <c r="D681" s="39"/>
      <c r="E681" s="40"/>
      <c r="F681" s="40" t="str">
        <f>IF(D681&gt;0,E681-(Master!$C$2-1),"")</f>
        <v/>
      </c>
      <c r="G681" s="40"/>
      <c r="H681" s="40"/>
      <c r="I681" s="39">
        <f t="shared" si="1"/>
        <v>0</v>
      </c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</row>
    <row r="682">
      <c r="A682" s="38"/>
      <c r="B682" s="38"/>
      <c r="C682" s="38"/>
      <c r="D682" s="39"/>
      <c r="E682" s="40"/>
      <c r="F682" s="40" t="str">
        <f>IF(D682&gt;0,E682-(Master!$C$2-1),"")</f>
        <v/>
      </c>
      <c r="G682" s="40"/>
      <c r="H682" s="40"/>
      <c r="I682" s="39">
        <f t="shared" si="1"/>
        <v>0</v>
      </c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</row>
    <row r="683">
      <c r="A683" s="38"/>
      <c r="B683" s="38"/>
      <c r="C683" s="38"/>
      <c r="D683" s="39"/>
      <c r="E683" s="40"/>
      <c r="F683" s="40" t="str">
        <f>IF(D683&gt;0,E683-(Master!$C$2-1),"")</f>
        <v/>
      </c>
      <c r="G683" s="40"/>
      <c r="H683" s="40"/>
      <c r="I683" s="39">
        <f t="shared" si="1"/>
        <v>0</v>
      </c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</row>
    <row r="684">
      <c r="A684" s="38"/>
      <c r="B684" s="38"/>
      <c r="C684" s="38"/>
      <c r="D684" s="39"/>
      <c r="E684" s="40"/>
      <c r="F684" s="40" t="str">
        <f>IF(D684&gt;0,E684-(Master!$C$2-1),"")</f>
        <v/>
      </c>
      <c r="G684" s="40"/>
      <c r="H684" s="40"/>
      <c r="I684" s="39">
        <f t="shared" si="1"/>
        <v>0</v>
      </c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</row>
    <row r="685">
      <c r="A685" s="38"/>
      <c r="B685" s="38"/>
      <c r="C685" s="38"/>
      <c r="D685" s="39"/>
      <c r="E685" s="40"/>
      <c r="F685" s="40" t="str">
        <f>IF(D685&gt;0,E685-(Master!$C$2-1),"")</f>
        <v/>
      </c>
      <c r="G685" s="40"/>
      <c r="H685" s="40"/>
      <c r="I685" s="39">
        <f t="shared" si="1"/>
        <v>0</v>
      </c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</row>
    <row r="686">
      <c r="A686" s="38"/>
      <c r="B686" s="38"/>
      <c r="C686" s="38"/>
      <c r="D686" s="39"/>
      <c r="E686" s="40"/>
      <c r="F686" s="40" t="str">
        <f>IF(D686&gt;0,E686-(Master!$C$2-1),"")</f>
        <v/>
      </c>
      <c r="G686" s="40"/>
      <c r="H686" s="40"/>
      <c r="I686" s="39">
        <f t="shared" si="1"/>
        <v>0</v>
      </c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</row>
    <row r="687">
      <c r="A687" s="38"/>
      <c r="B687" s="38"/>
      <c r="C687" s="38"/>
      <c r="D687" s="39"/>
      <c r="E687" s="40"/>
      <c r="F687" s="40" t="str">
        <f>IF(D687&gt;0,E687-(Master!$C$2-1),"")</f>
        <v/>
      </c>
      <c r="G687" s="40"/>
      <c r="H687" s="40"/>
      <c r="I687" s="39">
        <f t="shared" si="1"/>
        <v>0</v>
      </c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</row>
    <row r="688">
      <c r="A688" s="38"/>
      <c r="B688" s="38"/>
      <c r="C688" s="38"/>
      <c r="D688" s="39"/>
      <c r="E688" s="40"/>
      <c r="F688" s="40" t="str">
        <f>IF(D688&gt;0,E688-(Master!$C$2-1),"")</f>
        <v/>
      </c>
      <c r="G688" s="40"/>
      <c r="H688" s="40"/>
      <c r="I688" s="39">
        <f t="shared" si="1"/>
        <v>0</v>
      </c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</row>
    <row r="689">
      <c r="A689" s="38"/>
      <c r="B689" s="38"/>
      <c r="C689" s="38"/>
      <c r="D689" s="39"/>
      <c r="E689" s="40"/>
      <c r="F689" s="40" t="str">
        <f>IF(D689&gt;0,E689-(Master!$C$2-1),"")</f>
        <v/>
      </c>
      <c r="G689" s="40"/>
      <c r="H689" s="40"/>
      <c r="I689" s="39">
        <f t="shared" si="1"/>
        <v>0</v>
      </c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</row>
    <row r="690">
      <c r="A690" s="38"/>
      <c r="B690" s="38"/>
      <c r="C690" s="38"/>
      <c r="D690" s="39"/>
      <c r="E690" s="40"/>
      <c r="F690" s="40" t="str">
        <f>IF(D690&gt;0,E690-(Master!$C$2-1),"")</f>
        <v/>
      </c>
      <c r="G690" s="40"/>
      <c r="H690" s="40"/>
      <c r="I690" s="39">
        <f t="shared" si="1"/>
        <v>0</v>
      </c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</row>
    <row r="691">
      <c r="A691" s="38"/>
      <c r="B691" s="38"/>
      <c r="C691" s="38"/>
      <c r="D691" s="39"/>
      <c r="E691" s="40"/>
      <c r="F691" s="40" t="str">
        <f>IF(D691&gt;0,E691-(Master!$C$2-1),"")</f>
        <v/>
      </c>
      <c r="G691" s="40"/>
      <c r="H691" s="40"/>
      <c r="I691" s="39">
        <f t="shared" si="1"/>
        <v>0</v>
      </c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</row>
    <row r="692">
      <c r="A692" s="38"/>
      <c r="B692" s="38"/>
      <c r="C692" s="38"/>
      <c r="D692" s="39"/>
      <c r="E692" s="40"/>
      <c r="F692" s="40" t="str">
        <f>IF(D692&gt;0,E692-(Master!$C$2-1),"")</f>
        <v/>
      </c>
      <c r="G692" s="40"/>
      <c r="H692" s="40"/>
      <c r="I692" s="39">
        <f t="shared" si="1"/>
        <v>0</v>
      </c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</row>
    <row r="693">
      <c r="A693" s="38"/>
      <c r="B693" s="38"/>
      <c r="C693" s="38"/>
      <c r="D693" s="39"/>
      <c r="E693" s="40"/>
      <c r="F693" s="40" t="str">
        <f>IF(D693&gt;0,E693-(Master!$C$2-1),"")</f>
        <v/>
      </c>
      <c r="G693" s="40"/>
      <c r="H693" s="40"/>
      <c r="I693" s="39">
        <f t="shared" si="1"/>
        <v>0</v>
      </c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</row>
    <row r="694">
      <c r="A694" s="38"/>
      <c r="B694" s="38"/>
      <c r="C694" s="38"/>
      <c r="D694" s="39"/>
      <c r="E694" s="40"/>
      <c r="F694" s="40" t="str">
        <f>IF(D694&gt;0,E694-(Master!$C$2-1),"")</f>
        <v/>
      </c>
      <c r="G694" s="40"/>
      <c r="H694" s="40"/>
      <c r="I694" s="39">
        <f t="shared" si="1"/>
        <v>0</v>
      </c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</row>
    <row r="695">
      <c r="A695" s="38"/>
      <c r="B695" s="38"/>
      <c r="C695" s="38"/>
      <c r="D695" s="39"/>
      <c r="E695" s="40"/>
      <c r="F695" s="40" t="str">
        <f>IF(D695&gt;0,E695-(Master!$C$2-1),"")</f>
        <v/>
      </c>
      <c r="G695" s="40"/>
      <c r="H695" s="40"/>
      <c r="I695" s="39">
        <f t="shared" si="1"/>
        <v>0</v>
      </c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</row>
    <row r="696">
      <c r="A696" s="38"/>
      <c r="B696" s="38"/>
      <c r="C696" s="38"/>
      <c r="D696" s="39"/>
      <c r="E696" s="40"/>
      <c r="F696" s="40" t="str">
        <f>IF(D696&gt;0,E696-(Master!$C$2-1),"")</f>
        <v/>
      </c>
      <c r="G696" s="40"/>
      <c r="H696" s="40"/>
      <c r="I696" s="39">
        <f t="shared" si="1"/>
        <v>0</v>
      </c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</row>
    <row r="697">
      <c r="A697" s="38"/>
      <c r="B697" s="38"/>
      <c r="C697" s="38"/>
      <c r="D697" s="39"/>
      <c r="E697" s="40"/>
      <c r="F697" s="40" t="str">
        <f>IF(D697&gt;0,E697-(Master!$C$2-1),"")</f>
        <v/>
      </c>
      <c r="G697" s="40"/>
      <c r="H697" s="40"/>
      <c r="I697" s="39">
        <f t="shared" si="1"/>
        <v>0</v>
      </c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</row>
    <row r="698">
      <c r="A698" s="38"/>
      <c r="B698" s="38"/>
      <c r="C698" s="38"/>
      <c r="D698" s="39"/>
      <c r="E698" s="40"/>
      <c r="F698" s="40" t="str">
        <f>IF(D698&gt;0,E698-(Master!$C$2-1),"")</f>
        <v/>
      </c>
      <c r="G698" s="40"/>
      <c r="H698" s="40"/>
      <c r="I698" s="39">
        <f t="shared" si="1"/>
        <v>0</v>
      </c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</row>
    <row r="699">
      <c r="A699" s="38"/>
      <c r="B699" s="38"/>
      <c r="C699" s="38"/>
      <c r="D699" s="39"/>
      <c r="E699" s="40"/>
      <c r="F699" s="40" t="str">
        <f>IF(D699&gt;0,E699-(Master!$C$2-1),"")</f>
        <v/>
      </c>
      <c r="G699" s="40"/>
      <c r="H699" s="40"/>
      <c r="I699" s="39">
        <f t="shared" si="1"/>
        <v>0</v>
      </c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</row>
    <row r="700">
      <c r="A700" s="38"/>
      <c r="B700" s="38"/>
      <c r="C700" s="38"/>
      <c r="D700" s="39"/>
      <c r="E700" s="40"/>
      <c r="F700" s="40" t="str">
        <f>IF(D700&gt;0,E700-(Master!$C$2-1),"")</f>
        <v/>
      </c>
      <c r="G700" s="40"/>
      <c r="H700" s="40"/>
      <c r="I700" s="39">
        <f t="shared" si="1"/>
        <v>0</v>
      </c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</row>
    <row r="701">
      <c r="A701" s="38"/>
      <c r="B701" s="38"/>
      <c r="C701" s="38"/>
      <c r="D701" s="39"/>
      <c r="E701" s="40"/>
      <c r="F701" s="40" t="str">
        <f>IF(D701&gt;0,E701-(Master!$C$2-1),"")</f>
        <v/>
      </c>
      <c r="G701" s="40"/>
      <c r="H701" s="40"/>
      <c r="I701" s="39">
        <f t="shared" si="1"/>
        <v>0</v>
      </c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</row>
    <row r="702">
      <c r="A702" s="38"/>
      <c r="B702" s="38"/>
      <c r="C702" s="38"/>
      <c r="D702" s="39"/>
      <c r="E702" s="40"/>
      <c r="F702" s="40" t="str">
        <f>IF(D702&gt;0,E702-(Master!$C$2-1),"")</f>
        <v/>
      </c>
      <c r="G702" s="40"/>
      <c r="H702" s="40"/>
      <c r="I702" s="39">
        <f t="shared" si="1"/>
        <v>0</v>
      </c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</row>
    <row r="703">
      <c r="A703" s="38"/>
      <c r="B703" s="38"/>
      <c r="C703" s="38"/>
      <c r="D703" s="39"/>
      <c r="E703" s="40"/>
      <c r="F703" s="40" t="str">
        <f>IF(D703&gt;0,E703-(Master!$C$2-1),"")</f>
        <v/>
      </c>
      <c r="G703" s="40"/>
      <c r="H703" s="40"/>
      <c r="I703" s="39">
        <f t="shared" si="1"/>
        <v>0</v>
      </c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</row>
    <row r="704">
      <c r="A704" s="38"/>
      <c r="B704" s="38"/>
      <c r="C704" s="38"/>
      <c r="D704" s="39"/>
      <c r="E704" s="40"/>
      <c r="F704" s="40" t="str">
        <f>IF(D704&gt;0,E704-(Master!$C$2-1),"")</f>
        <v/>
      </c>
      <c r="G704" s="40"/>
      <c r="H704" s="40"/>
      <c r="I704" s="39">
        <f t="shared" si="1"/>
        <v>0</v>
      </c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</row>
    <row r="705">
      <c r="A705" s="38"/>
      <c r="B705" s="38"/>
      <c r="C705" s="38"/>
      <c r="D705" s="39"/>
      <c r="E705" s="40"/>
      <c r="F705" s="40" t="str">
        <f>IF(D705&gt;0,E705-(Master!$C$2-1),"")</f>
        <v/>
      </c>
      <c r="G705" s="40"/>
      <c r="H705" s="43"/>
      <c r="I705" s="39">
        <f t="shared" si="1"/>
        <v>0</v>
      </c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</row>
    <row r="706">
      <c r="A706" s="38"/>
      <c r="B706" s="38"/>
      <c r="C706" s="38"/>
      <c r="D706" s="39"/>
      <c r="E706" s="40"/>
      <c r="F706" s="40" t="str">
        <f>IF(D706&gt;0,E706-(Master!$C$2-1),"")</f>
        <v/>
      </c>
      <c r="G706" s="40"/>
      <c r="H706" s="40"/>
      <c r="I706" s="39">
        <f t="shared" si="1"/>
        <v>0</v>
      </c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</row>
    <row r="707">
      <c r="A707" s="38"/>
      <c r="B707" s="38"/>
      <c r="C707" s="38"/>
      <c r="D707" s="39"/>
      <c r="E707" s="40"/>
      <c r="F707" s="40" t="str">
        <f>IF(D707&gt;0,E707-(Master!$C$2-1),"")</f>
        <v/>
      </c>
      <c r="G707" s="40"/>
      <c r="H707" s="40"/>
      <c r="I707" s="39">
        <f t="shared" si="1"/>
        <v>0</v>
      </c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</row>
    <row r="708">
      <c r="A708" s="38"/>
      <c r="B708" s="38"/>
      <c r="C708" s="38"/>
      <c r="D708" s="39"/>
      <c r="E708" s="40"/>
      <c r="F708" s="40" t="str">
        <f>IF(D708&gt;0,E708-(Master!$C$2-1),"")</f>
        <v/>
      </c>
      <c r="G708" s="40"/>
      <c r="H708" s="40"/>
      <c r="I708" s="39">
        <f t="shared" si="1"/>
        <v>0</v>
      </c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</row>
    <row r="709">
      <c r="A709" s="38"/>
      <c r="B709" s="38"/>
      <c r="C709" s="38"/>
      <c r="D709" s="39"/>
      <c r="E709" s="40"/>
      <c r="F709" s="40" t="str">
        <f>IF(D709&gt;0,E709-(Master!$C$2-1),"")</f>
        <v/>
      </c>
      <c r="G709" s="40"/>
      <c r="H709" s="40"/>
      <c r="I709" s="39">
        <f t="shared" si="1"/>
        <v>0</v>
      </c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</row>
    <row r="710">
      <c r="A710" s="38"/>
      <c r="B710" s="38"/>
      <c r="C710" s="38"/>
      <c r="D710" s="39"/>
      <c r="E710" s="40"/>
      <c r="F710" s="40" t="str">
        <f>IF(D710&gt;0,E710-(Master!$C$2-1),"")</f>
        <v/>
      </c>
      <c r="G710" s="40"/>
      <c r="H710" s="40"/>
      <c r="I710" s="39">
        <f t="shared" si="1"/>
        <v>0</v>
      </c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</row>
    <row r="711">
      <c r="A711" s="38"/>
      <c r="B711" s="38"/>
      <c r="C711" s="38"/>
      <c r="D711" s="39"/>
      <c r="E711" s="40"/>
      <c r="F711" s="40" t="str">
        <f>IF(D711&gt;0,E711-(Master!$C$2-1),"")</f>
        <v/>
      </c>
      <c r="G711" s="40"/>
      <c r="H711" s="40"/>
      <c r="I711" s="39">
        <f t="shared" si="1"/>
        <v>0</v>
      </c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</row>
    <row r="712">
      <c r="A712" s="38"/>
      <c r="B712" s="38"/>
      <c r="C712" s="38"/>
      <c r="D712" s="39"/>
      <c r="E712" s="40"/>
      <c r="F712" s="40" t="str">
        <f>IF(D712&gt;0,E712-(Master!$C$2-1),"")</f>
        <v/>
      </c>
      <c r="G712" s="40"/>
      <c r="H712" s="40"/>
      <c r="I712" s="39">
        <f t="shared" si="1"/>
        <v>0</v>
      </c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</row>
    <row r="713">
      <c r="A713" s="38"/>
      <c r="B713" s="38"/>
      <c r="C713" s="38"/>
      <c r="D713" s="39"/>
      <c r="E713" s="40"/>
      <c r="F713" s="40" t="str">
        <f>IF(D713&gt;0,E713-(Master!$C$2-1),"")</f>
        <v/>
      </c>
      <c r="G713" s="40"/>
      <c r="H713" s="40"/>
      <c r="I713" s="39">
        <f t="shared" si="1"/>
        <v>0</v>
      </c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</row>
    <row r="714">
      <c r="A714" s="38"/>
      <c r="B714" s="38"/>
      <c r="C714" s="38"/>
      <c r="D714" s="39"/>
      <c r="E714" s="40"/>
      <c r="F714" s="40" t="str">
        <f>IF(D714&gt;0,E714-(Master!$C$2-1),"")</f>
        <v/>
      </c>
      <c r="G714" s="40"/>
      <c r="H714" s="40"/>
      <c r="I714" s="39">
        <f t="shared" si="1"/>
        <v>0</v>
      </c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</row>
    <row r="715">
      <c r="A715" s="38"/>
      <c r="B715" s="38"/>
      <c r="C715" s="38"/>
      <c r="D715" s="39"/>
      <c r="E715" s="40"/>
      <c r="F715" s="40" t="str">
        <f>IF(D715&gt;0,E715-(Master!$C$2-1),"")</f>
        <v/>
      </c>
      <c r="G715" s="40"/>
      <c r="H715" s="40"/>
      <c r="I715" s="39">
        <f t="shared" si="1"/>
        <v>0</v>
      </c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</row>
    <row r="716">
      <c r="A716" s="38"/>
      <c r="B716" s="38"/>
      <c r="C716" s="38"/>
      <c r="D716" s="39"/>
      <c r="E716" s="40"/>
      <c r="F716" s="40" t="str">
        <f>IF(D716&gt;0,E716-(Master!$C$2-1),"")</f>
        <v/>
      </c>
      <c r="G716" s="40"/>
      <c r="H716" s="43"/>
      <c r="I716" s="39">
        <f t="shared" si="1"/>
        <v>0</v>
      </c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</row>
    <row r="717">
      <c r="A717" s="38"/>
      <c r="B717" s="38"/>
      <c r="C717" s="38"/>
      <c r="D717" s="39"/>
      <c r="E717" s="40"/>
      <c r="F717" s="40" t="str">
        <f>IF(D717&gt;0,E717-(Master!$C$2-1),"")</f>
        <v/>
      </c>
      <c r="G717" s="40"/>
      <c r="H717" s="43"/>
      <c r="I717" s="39">
        <f t="shared" si="1"/>
        <v>0</v>
      </c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</row>
    <row r="718">
      <c r="A718" s="38"/>
      <c r="B718" s="38"/>
      <c r="C718" s="38"/>
      <c r="D718" s="39"/>
      <c r="E718" s="40"/>
      <c r="F718" s="40" t="str">
        <f>IF(D718&gt;0,E718-(Master!$C$2-1),"")</f>
        <v/>
      </c>
      <c r="G718" s="40"/>
      <c r="H718" s="43"/>
      <c r="I718" s="39">
        <f t="shared" si="1"/>
        <v>0</v>
      </c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</row>
    <row r="719">
      <c r="A719" s="38"/>
      <c r="B719" s="38"/>
      <c r="C719" s="38"/>
      <c r="D719" s="39"/>
      <c r="E719" s="40"/>
      <c r="F719" s="40" t="str">
        <f>IF(D719&gt;0,E719-(Master!$C$2-1),"")</f>
        <v/>
      </c>
      <c r="G719" s="40"/>
      <c r="H719" s="43"/>
      <c r="I719" s="39">
        <f t="shared" si="1"/>
        <v>0</v>
      </c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</row>
    <row r="720">
      <c r="A720" s="38"/>
      <c r="B720" s="38"/>
      <c r="C720" s="38"/>
      <c r="D720" s="39"/>
      <c r="E720" s="40"/>
      <c r="F720" s="40" t="str">
        <f>IF(D720&gt;0,E720-(Master!$C$2-1),"")</f>
        <v/>
      </c>
      <c r="G720" s="40"/>
      <c r="H720" s="43"/>
      <c r="I720" s="39">
        <f t="shared" si="1"/>
        <v>0</v>
      </c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</row>
    <row r="721">
      <c r="A721" s="38"/>
      <c r="B721" s="38"/>
      <c r="C721" s="38"/>
      <c r="D721" s="39"/>
      <c r="E721" s="40"/>
      <c r="F721" s="40" t="str">
        <f>IF(D721&gt;0,E721-(Master!$C$2-1),"")</f>
        <v/>
      </c>
      <c r="G721" s="40"/>
      <c r="H721" s="43"/>
      <c r="I721" s="39">
        <f t="shared" si="1"/>
        <v>0</v>
      </c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</row>
    <row r="722">
      <c r="A722" s="38"/>
      <c r="B722" s="38"/>
      <c r="C722" s="38"/>
      <c r="D722" s="39"/>
      <c r="E722" s="40"/>
      <c r="F722" s="40" t="str">
        <f>IF(D722&gt;0,E722-(Master!$C$2-1),"")</f>
        <v/>
      </c>
      <c r="G722" s="40"/>
      <c r="H722" s="43"/>
      <c r="I722" s="39">
        <f t="shared" si="1"/>
        <v>0</v>
      </c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</row>
    <row r="723">
      <c r="A723" s="38"/>
      <c r="B723" s="38"/>
      <c r="C723" s="38"/>
      <c r="D723" s="39"/>
      <c r="E723" s="40"/>
      <c r="F723" s="40" t="str">
        <f>IF(D723&gt;0,E723-(Master!$C$2-1),"")</f>
        <v/>
      </c>
      <c r="G723" s="40"/>
      <c r="H723" s="43"/>
      <c r="I723" s="39">
        <f t="shared" si="1"/>
        <v>0</v>
      </c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</row>
    <row r="724">
      <c r="A724" s="38"/>
      <c r="B724" s="38"/>
      <c r="C724" s="38"/>
      <c r="D724" s="39"/>
      <c r="E724" s="40"/>
      <c r="F724" s="40" t="str">
        <f>IF(D724&gt;0,E724-(Master!$C$2-1),"")</f>
        <v/>
      </c>
      <c r="G724" s="40"/>
      <c r="H724" s="43"/>
      <c r="I724" s="39">
        <f t="shared" si="1"/>
        <v>0</v>
      </c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</row>
    <row r="725">
      <c r="A725" s="38"/>
      <c r="B725" s="38"/>
      <c r="C725" s="38"/>
      <c r="D725" s="39"/>
      <c r="E725" s="40"/>
      <c r="F725" s="40" t="str">
        <f>IF(D725&gt;0,E725-(Master!$C$2-1),"")</f>
        <v/>
      </c>
      <c r="G725" s="40"/>
      <c r="H725" s="43"/>
      <c r="I725" s="39">
        <f t="shared" si="1"/>
        <v>0</v>
      </c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</row>
    <row r="726">
      <c r="A726" s="38"/>
      <c r="B726" s="38"/>
      <c r="C726" s="38"/>
      <c r="D726" s="39"/>
      <c r="E726" s="40"/>
      <c r="F726" s="40" t="str">
        <f>IF(D726&gt;0,E726-(Master!$C$2-1),"")</f>
        <v/>
      </c>
      <c r="G726" s="40"/>
      <c r="H726" s="43"/>
      <c r="I726" s="39">
        <f t="shared" si="1"/>
        <v>0</v>
      </c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</row>
    <row r="727">
      <c r="A727" s="38"/>
      <c r="B727" s="38"/>
      <c r="C727" s="38"/>
      <c r="D727" s="39"/>
      <c r="E727" s="40"/>
      <c r="F727" s="40" t="str">
        <f>IF(D727&gt;0,E727-(Master!$C$2-1),"")</f>
        <v/>
      </c>
      <c r="G727" s="40"/>
      <c r="H727" s="43"/>
      <c r="I727" s="39">
        <f t="shared" si="1"/>
        <v>0</v>
      </c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</row>
    <row r="728">
      <c r="A728" s="38"/>
      <c r="B728" s="38"/>
      <c r="C728" s="38"/>
      <c r="D728" s="39"/>
      <c r="E728" s="40"/>
      <c r="F728" s="40" t="str">
        <f>IF(D728&gt;0,E728-(Master!$C$2-1),"")</f>
        <v/>
      </c>
      <c r="G728" s="40"/>
      <c r="H728" s="43"/>
      <c r="I728" s="39">
        <f t="shared" si="1"/>
        <v>0</v>
      </c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</row>
    <row r="729">
      <c r="A729" s="38"/>
      <c r="B729" s="38"/>
      <c r="C729" s="38"/>
      <c r="D729" s="39"/>
      <c r="E729" s="40"/>
      <c r="F729" s="40" t="str">
        <f>IF(D729&gt;0,E729-(Master!$C$2-1),"")</f>
        <v/>
      </c>
      <c r="G729" s="40"/>
      <c r="H729" s="43"/>
      <c r="I729" s="39">
        <f t="shared" si="1"/>
        <v>0</v>
      </c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</row>
    <row r="730">
      <c r="A730" s="38"/>
      <c r="B730" s="38"/>
      <c r="C730" s="38"/>
      <c r="D730" s="39"/>
      <c r="E730" s="40"/>
      <c r="F730" s="40" t="str">
        <f>IF(D730&gt;0,E730-(Master!$C$2-1),"")</f>
        <v/>
      </c>
      <c r="G730" s="40"/>
      <c r="H730" s="43"/>
      <c r="I730" s="39">
        <f t="shared" si="1"/>
        <v>0</v>
      </c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</row>
    <row r="731">
      <c r="A731" s="38"/>
      <c r="B731" s="38"/>
      <c r="C731" s="38"/>
      <c r="D731" s="39"/>
      <c r="E731" s="40"/>
      <c r="F731" s="40" t="str">
        <f>IF(D731&gt;0,E731-(Master!$C$2-1),"")</f>
        <v/>
      </c>
      <c r="G731" s="40"/>
      <c r="H731" s="43"/>
      <c r="I731" s="39">
        <f t="shared" si="1"/>
        <v>0</v>
      </c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</row>
    <row r="732">
      <c r="A732" s="38"/>
      <c r="B732" s="38"/>
      <c r="C732" s="38"/>
      <c r="D732" s="39"/>
      <c r="E732" s="40"/>
      <c r="F732" s="40" t="str">
        <f>IF(D732&gt;0,E732-(Master!$C$2-1),"")</f>
        <v/>
      </c>
      <c r="G732" s="40"/>
      <c r="H732" s="43"/>
      <c r="I732" s="39">
        <f t="shared" si="1"/>
        <v>0</v>
      </c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</row>
    <row r="733">
      <c r="A733" s="38"/>
      <c r="B733" s="38"/>
      <c r="C733" s="38"/>
      <c r="D733" s="39"/>
      <c r="E733" s="40"/>
      <c r="F733" s="40" t="str">
        <f>IF(D733&gt;0,E733-(Master!$C$2-1),"")</f>
        <v/>
      </c>
      <c r="G733" s="40"/>
      <c r="H733" s="43"/>
      <c r="I733" s="39">
        <f t="shared" si="1"/>
        <v>0</v>
      </c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</row>
    <row r="734">
      <c r="A734" s="38"/>
      <c r="B734" s="38"/>
      <c r="C734" s="38"/>
      <c r="D734" s="39"/>
      <c r="E734" s="40"/>
      <c r="F734" s="40" t="str">
        <f>IF(D734&gt;0,E734-(Master!$C$2-1),"")</f>
        <v/>
      </c>
      <c r="G734" s="40"/>
      <c r="H734" s="43"/>
      <c r="I734" s="39">
        <f t="shared" si="1"/>
        <v>0</v>
      </c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</row>
    <row r="735">
      <c r="A735" s="38"/>
      <c r="B735" s="38"/>
      <c r="C735" s="38"/>
      <c r="D735" s="39"/>
      <c r="E735" s="40"/>
      <c r="F735" s="40" t="str">
        <f>IF(D735&gt;0,E735-(Master!$C$2-1),"")</f>
        <v/>
      </c>
      <c r="G735" s="40"/>
      <c r="H735" s="43"/>
      <c r="I735" s="39">
        <f t="shared" si="1"/>
        <v>0</v>
      </c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</row>
    <row r="736">
      <c r="A736" s="38"/>
      <c r="B736" s="38"/>
      <c r="C736" s="38"/>
      <c r="D736" s="39"/>
      <c r="E736" s="40"/>
      <c r="F736" s="40" t="str">
        <f>IF(D736&gt;0,E736-(Master!$C$2-1),"")</f>
        <v/>
      </c>
      <c r="G736" s="40"/>
      <c r="H736" s="43"/>
      <c r="I736" s="39">
        <f t="shared" si="1"/>
        <v>0</v>
      </c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</row>
    <row r="737">
      <c r="A737" s="38"/>
      <c r="B737" s="38"/>
      <c r="C737" s="38"/>
      <c r="D737" s="39"/>
      <c r="E737" s="40"/>
      <c r="F737" s="40" t="str">
        <f>IF(D737&gt;0,E737-(Master!$C$2-1),"")</f>
        <v/>
      </c>
      <c r="G737" s="40"/>
      <c r="H737" s="43"/>
      <c r="I737" s="39">
        <f t="shared" si="1"/>
        <v>0</v>
      </c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</row>
    <row r="738">
      <c r="A738" s="38"/>
      <c r="B738" s="38"/>
      <c r="C738" s="38"/>
      <c r="D738" s="39"/>
      <c r="E738" s="40"/>
      <c r="F738" s="40" t="str">
        <f>IF(D738&gt;0,E738-(Master!$C$2-1),"")</f>
        <v/>
      </c>
      <c r="G738" s="40"/>
      <c r="H738" s="43"/>
      <c r="I738" s="39">
        <f t="shared" si="1"/>
        <v>0</v>
      </c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</row>
    <row r="739">
      <c r="A739" s="38"/>
      <c r="B739" s="38"/>
      <c r="C739" s="38"/>
      <c r="D739" s="39"/>
      <c r="E739" s="40"/>
      <c r="F739" s="40" t="str">
        <f>IF(D739&gt;0,E739-(Master!$C$2-1),"")</f>
        <v/>
      </c>
      <c r="G739" s="40"/>
      <c r="H739" s="43"/>
      <c r="I739" s="39">
        <f t="shared" si="1"/>
        <v>0</v>
      </c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</row>
    <row r="740">
      <c r="A740" s="38"/>
      <c r="B740" s="38"/>
      <c r="C740" s="38"/>
      <c r="D740" s="39"/>
      <c r="E740" s="40"/>
      <c r="F740" s="40" t="str">
        <f>IF(D740&gt;0,E740-(Master!$C$2-1),"")</f>
        <v/>
      </c>
      <c r="G740" s="40"/>
      <c r="H740" s="43"/>
      <c r="I740" s="39">
        <f t="shared" si="1"/>
        <v>0</v>
      </c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</row>
    <row r="741">
      <c r="A741" s="38"/>
      <c r="B741" s="38"/>
      <c r="C741" s="38"/>
      <c r="D741" s="39"/>
      <c r="E741" s="40"/>
      <c r="F741" s="40" t="str">
        <f>IF(D741&gt;0,E741-(Master!$C$2-1),"")</f>
        <v/>
      </c>
      <c r="G741" s="40"/>
      <c r="H741" s="43"/>
      <c r="I741" s="39">
        <f t="shared" si="1"/>
        <v>0</v>
      </c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</row>
    <row r="742">
      <c r="A742" s="38"/>
      <c r="B742" s="38"/>
      <c r="C742" s="38"/>
      <c r="D742" s="39"/>
      <c r="E742" s="40"/>
      <c r="F742" s="40" t="str">
        <f>IF(D742&gt;0,E742-(Master!$C$2-1),"")</f>
        <v/>
      </c>
      <c r="G742" s="40"/>
      <c r="H742" s="43"/>
      <c r="I742" s="39">
        <f t="shared" si="1"/>
        <v>0</v>
      </c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</row>
    <row r="743">
      <c r="A743" s="38"/>
      <c r="B743" s="38"/>
      <c r="C743" s="38"/>
      <c r="D743" s="39"/>
      <c r="E743" s="40"/>
      <c r="F743" s="40" t="str">
        <f>IF(D743&gt;0,E743-(Master!$C$2-1),"")</f>
        <v/>
      </c>
      <c r="G743" s="40"/>
      <c r="H743" s="43"/>
      <c r="I743" s="39">
        <f t="shared" si="1"/>
        <v>0</v>
      </c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</row>
    <row r="744">
      <c r="A744" s="38"/>
      <c r="B744" s="38"/>
      <c r="C744" s="38"/>
      <c r="D744" s="39"/>
      <c r="E744" s="40"/>
      <c r="F744" s="40" t="str">
        <f>IF(D744&gt;0,E744-(Master!$C$2-1),"")</f>
        <v/>
      </c>
      <c r="G744" s="40"/>
      <c r="H744" s="43"/>
      <c r="I744" s="39">
        <f t="shared" si="1"/>
        <v>0</v>
      </c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</row>
    <row r="745">
      <c r="A745" s="38"/>
      <c r="B745" s="38"/>
      <c r="C745" s="38"/>
      <c r="D745" s="39"/>
      <c r="E745" s="40"/>
      <c r="F745" s="40" t="str">
        <f>IF(D745&gt;0,E745-(Master!$C$2-1),"")</f>
        <v/>
      </c>
      <c r="G745" s="40"/>
      <c r="H745" s="43"/>
      <c r="I745" s="39">
        <f t="shared" si="1"/>
        <v>0</v>
      </c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</row>
    <row r="746">
      <c r="A746" s="38"/>
      <c r="B746" s="38"/>
      <c r="C746" s="38"/>
      <c r="D746" s="39"/>
      <c r="E746" s="40"/>
      <c r="F746" s="40" t="str">
        <f>IF(D746&gt;0,E746-(Master!$C$2-1),"")</f>
        <v/>
      </c>
      <c r="G746" s="40"/>
      <c r="H746" s="43"/>
      <c r="I746" s="39">
        <f t="shared" si="1"/>
        <v>0</v>
      </c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</row>
    <row r="747">
      <c r="A747" s="38"/>
      <c r="B747" s="38"/>
      <c r="C747" s="38"/>
      <c r="D747" s="39"/>
      <c r="E747" s="40"/>
      <c r="F747" s="40" t="str">
        <f>IF(D747&gt;0,E747-(Master!$C$2-1),"")</f>
        <v/>
      </c>
      <c r="G747" s="40"/>
      <c r="H747" s="43"/>
      <c r="I747" s="39">
        <f t="shared" si="1"/>
        <v>0</v>
      </c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</row>
    <row r="748">
      <c r="A748" s="38"/>
      <c r="B748" s="38"/>
      <c r="C748" s="38"/>
      <c r="D748" s="39"/>
      <c r="E748" s="40"/>
      <c r="F748" s="40" t="str">
        <f>IF(D748&gt;0,E748-(Master!$C$2-1),"")</f>
        <v/>
      </c>
      <c r="G748" s="40"/>
      <c r="H748" s="43"/>
      <c r="I748" s="39">
        <f t="shared" si="1"/>
        <v>0</v>
      </c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</row>
    <row r="749">
      <c r="A749" s="38"/>
      <c r="B749" s="38"/>
      <c r="C749" s="38"/>
      <c r="D749" s="39"/>
      <c r="E749" s="40"/>
      <c r="F749" s="40" t="str">
        <f>IF(D749&gt;0,E749-(Master!$C$2-1),"")</f>
        <v/>
      </c>
      <c r="G749" s="40"/>
      <c r="H749" s="43"/>
      <c r="I749" s="39">
        <f t="shared" si="1"/>
        <v>0</v>
      </c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</row>
    <row r="750">
      <c r="A750" s="38"/>
      <c r="B750" s="38"/>
      <c r="C750" s="38"/>
      <c r="D750" s="39"/>
      <c r="E750" s="40"/>
      <c r="F750" s="40" t="str">
        <f>IF(D750&gt;0,E750-(Master!$C$2-1),"")</f>
        <v/>
      </c>
      <c r="G750" s="40"/>
      <c r="H750" s="43"/>
      <c r="I750" s="39">
        <f t="shared" si="1"/>
        <v>0</v>
      </c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</row>
    <row r="751">
      <c r="A751" s="38"/>
      <c r="B751" s="38"/>
      <c r="C751" s="38"/>
      <c r="D751" s="39"/>
      <c r="E751" s="40"/>
      <c r="F751" s="40" t="str">
        <f>IF(D751&gt;0,E751-(Master!$C$2-1),"")</f>
        <v/>
      </c>
      <c r="G751" s="40"/>
      <c r="H751" s="43"/>
      <c r="I751" s="39">
        <f t="shared" si="1"/>
        <v>0</v>
      </c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</row>
    <row r="752">
      <c r="A752" s="38"/>
      <c r="B752" s="38"/>
      <c r="C752" s="38"/>
      <c r="D752" s="39"/>
      <c r="E752" s="40"/>
      <c r="F752" s="40" t="str">
        <f>IF(D752&gt;0,E752-(Master!$C$2-1),"")</f>
        <v/>
      </c>
      <c r="G752" s="40"/>
      <c r="H752" s="43"/>
      <c r="I752" s="39">
        <f t="shared" si="1"/>
        <v>0</v>
      </c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</row>
    <row r="753">
      <c r="A753" s="38"/>
      <c r="B753" s="38"/>
      <c r="C753" s="38"/>
      <c r="D753" s="39"/>
      <c r="E753" s="40"/>
      <c r="F753" s="40" t="str">
        <f>IF(D753&gt;0,E753-(Master!$C$2-1),"")</f>
        <v/>
      </c>
      <c r="G753" s="40"/>
      <c r="H753" s="43"/>
      <c r="I753" s="39">
        <f t="shared" si="1"/>
        <v>0</v>
      </c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</row>
    <row r="754">
      <c r="A754" s="38"/>
      <c r="B754" s="38"/>
      <c r="C754" s="38"/>
      <c r="D754" s="39"/>
      <c r="E754" s="40"/>
      <c r="F754" s="40" t="str">
        <f>IF(D754&gt;0,E754-(Master!$C$2-1),"")</f>
        <v/>
      </c>
      <c r="G754" s="40"/>
      <c r="H754" s="43"/>
      <c r="I754" s="39">
        <f t="shared" si="1"/>
        <v>0</v>
      </c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</row>
    <row r="755">
      <c r="A755" s="38"/>
      <c r="B755" s="38"/>
      <c r="C755" s="38"/>
      <c r="D755" s="39"/>
      <c r="E755" s="40"/>
      <c r="F755" s="40" t="str">
        <f>IF(D755&gt;0,E755-(Master!$C$2-1),"")</f>
        <v/>
      </c>
      <c r="G755" s="40"/>
      <c r="H755" s="43"/>
      <c r="I755" s="39">
        <f t="shared" si="1"/>
        <v>0</v>
      </c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</row>
    <row r="756">
      <c r="A756" s="38"/>
      <c r="B756" s="38"/>
      <c r="C756" s="38"/>
      <c r="D756" s="39"/>
      <c r="E756" s="40"/>
      <c r="F756" s="40" t="str">
        <f>IF(D756&gt;0,E756-(Master!$C$2-1),"")</f>
        <v/>
      </c>
      <c r="G756" s="40"/>
      <c r="H756" s="40"/>
      <c r="I756" s="39">
        <f t="shared" si="1"/>
        <v>0</v>
      </c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</row>
    <row r="757">
      <c r="A757" s="38"/>
      <c r="B757" s="38"/>
      <c r="C757" s="38"/>
      <c r="D757" s="39"/>
      <c r="E757" s="40"/>
      <c r="F757" s="40" t="str">
        <f>IF(D757&gt;0,E757-(Master!$C$2-1),"")</f>
        <v/>
      </c>
      <c r="G757" s="40"/>
      <c r="H757" s="40"/>
      <c r="I757" s="39">
        <f t="shared" si="1"/>
        <v>0</v>
      </c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</row>
    <row r="758">
      <c r="A758" s="38"/>
      <c r="B758" s="38"/>
      <c r="C758" s="38"/>
      <c r="D758" s="39"/>
      <c r="E758" s="40"/>
      <c r="F758" s="40" t="str">
        <f>IF(D758&gt;0,E758-(Master!$C$2-1),"")</f>
        <v/>
      </c>
      <c r="G758" s="40"/>
      <c r="H758" s="40"/>
      <c r="I758" s="39">
        <f t="shared" si="1"/>
        <v>0</v>
      </c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</row>
    <row r="759">
      <c r="A759" s="38"/>
      <c r="B759" s="38"/>
      <c r="C759" s="38"/>
      <c r="D759" s="39"/>
      <c r="E759" s="40"/>
      <c r="F759" s="40" t="str">
        <f>IF(D759&gt;0,E759-(Master!$C$2-1),"")</f>
        <v/>
      </c>
      <c r="G759" s="40"/>
      <c r="H759" s="40"/>
      <c r="I759" s="39">
        <f t="shared" si="1"/>
        <v>0</v>
      </c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</row>
    <row r="760">
      <c r="A760" s="38"/>
      <c r="B760" s="38"/>
      <c r="C760" s="38"/>
      <c r="D760" s="39"/>
      <c r="E760" s="40"/>
      <c r="F760" s="40" t="str">
        <f>IF(D760&gt;0,E760-(Master!$C$2-1),"")</f>
        <v/>
      </c>
      <c r="G760" s="40"/>
      <c r="H760" s="40"/>
      <c r="I760" s="39">
        <f t="shared" si="1"/>
        <v>0</v>
      </c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</row>
    <row r="761">
      <c r="A761" s="38"/>
      <c r="B761" s="38"/>
      <c r="C761" s="38"/>
      <c r="D761" s="39"/>
      <c r="E761" s="40"/>
      <c r="F761" s="40" t="str">
        <f>IF(D761&gt;0,E761-(Master!$C$2-1),"")</f>
        <v/>
      </c>
      <c r="G761" s="40"/>
      <c r="H761" s="40"/>
      <c r="I761" s="39">
        <f t="shared" si="1"/>
        <v>0</v>
      </c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</row>
    <row r="762">
      <c r="A762" s="38"/>
      <c r="B762" s="38"/>
      <c r="C762" s="38"/>
      <c r="D762" s="39"/>
      <c r="E762" s="40"/>
      <c r="F762" s="40" t="str">
        <f>IF(D762&gt;0,E762-(Master!$C$2-1),"")</f>
        <v/>
      </c>
      <c r="G762" s="40"/>
      <c r="H762" s="43"/>
      <c r="I762" s="39">
        <f t="shared" si="1"/>
        <v>0</v>
      </c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</row>
    <row r="763">
      <c r="A763" s="38"/>
      <c r="B763" s="38"/>
      <c r="C763" s="38"/>
      <c r="D763" s="39"/>
      <c r="E763" s="40"/>
      <c r="F763" s="40" t="str">
        <f>IF(D763&gt;0,E763-(Master!$C$2-1),"")</f>
        <v/>
      </c>
      <c r="G763" s="40"/>
      <c r="H763" s="40"/>
      <c r="I763" s="39">
        <f t="shared" si="1"/>
        <v>0</v>
      </c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</row>
    <row r="764">
      <c r="A764" s="38"/>
      <c r="B764" s="38"/>
      <c r="C764" s="38"/>
      <c r="D764" s="39"/>
      <c r="E764" s="40"/>
      <c r="F764" s="40" t="str">
        <f>IF(D764&gt;0,E764-(Master!$C$2-1),"")</f>
        <v/>
      </c>
      <c r="G764" s="40"/>
      <c r="H764" s="40"/>
      <c r="I764" s="39">
        <f t="shared" si="1"/>
        <v>0</v>
      </c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</row>
    <row r="765">
      <c r="A765" s="38"/>
      <c r="B765" s="38"/>
      <c r="C765" s="38"/>
      <c r="D765" s="39"/>
      <c r="E765" s="40"/>
      <c r="F765" s="40" t="str">
        <f>IF(D765&gt;0,E765-(Master!$C$2-1),"")</f>
        <v/>
      </c>
      <c r="G765" s="40"/>
      <c r="H765" s="40"/>
      <c r="I765" s="39">
        <f t="shared" si="1"/>
        <v>0</v>
      </c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</row>
    <row r="766">
      <c r="A766" s="38"/>
      <c r="B766" s="38"/>
      <c r="C766" s="38"/>
      <c r="D766" s="39"/>
      <c r="E766" s="40"/>
      <c r="F766" s="40" t="str">
        <f>IF(D766&gt;0,E766-(Master!$C$2-1),"")</f>
        <v/>
      </c>
      <c r="G766" s="40"/>
      <c r="H766" s="40"/>
      <c r="I766" s="39">
        <f t="shared" si="1"/>
        <v>0</v>
      </c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</row>
    <row r="767">
      <c r="A767" s="38"/>
      <c r="B767" s="38"/>
      <c r="C767" s="38"/>
      <c r="D767" s="39"/>
      <c r="E767" s="40"/>
      <c r="F767" s="40" t="str">
        <f>IF(D767&gt;0,E767-(Master!$C$2-1),"")</f>
        <v/>
      </c>
      <c r="G767" s="40"/>
      <c r="H767" s="43"/>
      <c r="I767" s="39">
        <f t="shared" si="1"/>
        <v>0</v>
      </c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</row>
    <row r="768">
      <c r="A768" s="38"/>
      <c r="B768" s="38"/>
      <c r="C768" s="38"/>
      <c r="D768" s="39"/>
      <c r="E768" s="40"/>
      <c r="F768" s="40" t="str">
        <f>IF(D768&gt;0,E768-(Master!$C$2-1),"")</f>
        <v/>
      </c>
      <c r="G768" s="40"/>
      <c r="H768" s="40"/>
      <c r="I768" s="39">
        <f t="shared" si="1"/>
        <v>0</v>
      </c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</row>
    <row r="769">
      <c r="A769" s="38"/>
      <c r="B769" s="38"/>
      <c r="C769" s="38"/>
      <c r="D769" s="39"/>
      <c r="E769" s="40"/>
      <c r="F769" s="40" t="str">
        <f>IF(D769&gt;0,E769-(Master!$C$2-1),"")</f>
        <v/>
      </c>
      <c r="G769" s="40"/>
      <c r="H769" s="40"/>
      <c r="I769" s="39">
        <f t="shared" si="1"/>
        <v>0</v>
      </c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</row>
    <row r="770">
      <c r="A770" s="38"/>
      <c r="B770" s="38"/>
      <c r="C770" s="38"/>
      <c r="D770" s="39"/>
      <c r="E770" s="40"/>
      <c r="F770" s="40" t="str">
        <f>IF(D770&gt;0,E770-(Master!$C$2-1),"")</f>
        <v/>
      </c>
      <c r="G770" s="40"/>
      <c r="H770" s="40"/>
      <c r="I770" s="39">
        <f t="shared" si="1"/>
        <v>0</v>
      </c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</row>
    <row r="771">
      <c r="A771" s="38"/>
      <c r="B771" s="38"/>
      <c r="C771" s="38"/>
      <c r="D771" s="39"/>
      <c r="E771" s="40"/>
      <c r="F771" s="40" t="str">
        <f>IF(D771&gt;0,E771-(Master!$C$2-1),"")</f>
        <v/>
      </c>
      <c r="G771" s="40"/>
      <c r="H771" s="40"/>
      <c r="I771" s="39">
        <f t="shared" si="1"/>
        <v>0</v>
      </c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</row>
    <row r="772">
      <c r="A772" s="38"/>
      <c r="B772" s="38"/>
      <c r="C772" s="38"/>
      <c r="D772" s="39"/>
      <c r="E772" s="40"/>
      <c r="F772" s="40" t="str">
        <f>IF(D772&gt;0,E772-(Master!$C$2-1),"")</f>
        <v/>
      </c>
      <c r="G772" s="40"/>
      <c r="H772" s="40"/>
      <c r="I772" s="39">
        <f t="shared" si="1"/>
        <v>0</v>
      </c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</row>
    <row r="773">
      <c r="A773" s="38"/>
      <c r="B773" s="38"/>
      <c r="C773" s="38"/>
      <c r="D773" s="39"/>
      <c r="E773" s="40"/>
      <c r="F773" s="40" t="str">
        <f>IF(D773&gt;0,E773-(Master!$C$2-1),"")</f>
        <v/>
      </c>
      <c r="G773" s="40"/>
      <c r="H773" s="43"/>
      <c r="I773" s="39">
        <f t="shared" si="1"/>
        <v>0</v>
      </c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</row>
    <row r="774">
      <c r="A774" s="38"/>
      <c r="B774" s="38"/>
      <c r="C774" s="38"/>
      <c r="D774" s="39"/>
      <c r="E774" s="40"/>
      <c r="F774" s="40" t="str">
        <f>IF(D774&gt;0,E774-(Master!$C$2-1),"")</f>
        <v/>
      </c>
      <c r="G774" s="40"/>
      <c r="H774" s="40"/>
      <c r="I774" s="39">
        <f t="shared" si="1"/>
        <v>0</v>
      </c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</row>
    <row r="775">
      <c r="A775" s="38"/>
      <c r="B775" s="38"/>
      <c r="C775" s="38"/>
      <c r="D775" s="39"/>
      <c r="E775" s="40"/>
      <c r="F775" s="40" t="str">
        <f>IF(D775&gt;0,E775-(Master!$C$2-1),"")</f>
        <v/>
      </c>
      <c r="G775" s="40"/>
      <c r="H775" s="40"/>
      <c r="I775" s="39">
        <f t="shared" si="1"/>
        <v>0</v>
      </c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</row>
    <row r="776">
      <c r="A776" s="38"/>
      <c r="B776" s="38"/>
      <c r="C776" s="38"/>
      <c r="D776" s="39"/>
      <c r="E776" s="40"/>
      <c r="F776" s="40" t="str">
        <f>IF(D776&gt;0,E776-(Master!$C$2-1),"")</f>
        <v/>
      </c>
      <c r="G776" s="40"/>
      <c r="H776" s="40"/>
      <c r="I776" s="39">
        <f t="shared" si="1"/>
        <v>0</v>
      </c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</row>
    <row r="777">
      <c r="A777" s="38"/>
      <c r="B777" s="38"/>
      <c r="C777" s="38"/>
      <c r="D777" s="39"/>
      <c r="E777" s="40"/>
      <c r="F777" s="40" t="str">
        <f>IF(D777&gt;0,E777-(Master!$C$2-1),"")</f>
        <v/>
      </c>
      <c r="G777" s="40"/>
      <c r="H777" s="40"/>
      <c r="I777" s="39">
        <f t="shared" si="1"/>
        <v>0</v>
      </c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</row>
    <row r="778">
      <c r="A778" s="38"/>
      <c r="B778" s="38"/>
      <c r="C778" s="38"/>
      <c r="D778" s="39"/>
      <c r="E778" s="40"/>
      <c r="F778" s="40" t="str">
        <f>IF(D778&gt;0,E778-(Master!$C$2-1),"")</f>
        <v/>
      </c>
      <c r="G778" s="40"/>
      <c r="H778" s="40"/>
      <c r="I778" s="39">
        <f t="shared" si="1"/>
        <v>0</v>
      </c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</row>
    <row r="779">
      <c r="A779" s="38"/>
      <c r="B779" s="38"/>
      <c r="C779" s="38"/>
      <c r="D779" s="39"/>
      <c r="E779" s="40"/>
      <c r="F779" s="40" t="str">
        <f>IF(D779&gt;0,E779-(Master!$C$2-1),"")</f>
        <v/>
      </c>
      <c r="G779" s="40"/>
      <c r="H779" s="40"/>
      <c r="I779" s="39">
        <f t="shared" si="1"/>
        <v>0</v>
      </c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</row>
    <row r="780">
      <c r="A780" s="38"/>
      <c r="B780" s="38"/>
      <c r="C780" s="38"/>
      <c r="D780" s="39"/>
      <c r="E780" s="40"/>
      <c r="F780" s="40" t="str">
        <f>IF(D780&gt;0,E780-(Master!$C$2-1),"")</f>
        <v/>
      </c>
      <c r="G780" s="40"/>
      <c r="H780" s="40"/>
      <c r="I780" s="39">
        <f t="shared" si="1"/>
        <v>0</v>
      </c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</row>
    <row r="781">
      <c r="A781" s="38"/>
      <c r="B781" s="38"/>
      <c r="C781" s="38"/>
      <c r="D781" s="39"/>
      <c r="E781" s="40"/>
      <c r="F781" s="40" t="str">
        <f>IF(D781&gt;0,E781-(Master!$C$2-1),"")</f>
        <v/>
      </c>
      <c r="G781" s="40"/>
      <c r="H781" s="40"/>
      <c r="I781" s="39">
        <f t="shared" si="1"/>
        <v>0</v>
      </c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</row>
    <row r="782">
      <c r="A782" s="38"/>
      <c r="B782" s="38"/>
      <c r="C782" s="38"/>
      <c r="D782" s="39"/>
      <c r="E782" s="40"/>
      <c r="F782" s="40" t="str">
        <f>IF(D782&gt;0,E782-(Master!$C$2-1),"")</f>
        <v/>
      </c>
      <c r="G782" s="40"/>
      <c r="H782" s="40"/>
      <c r="I782" s="39">
        <f t="shared" si="1"/>
        <v>0</v>
      </c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</row>
    <row r="783">
      <c r="A783" s="38"/>
      <c r="B783" s="38"/>
      <c r="C783" s="38"/>
      <c r="D783" s="39"/>
      <c r="E783" s="40"/>
      <c r="F783" s="40" t="str">
        <f>IF(D783&gt;0,E783-(Master!$C$2-1),"")</f>
        <v/>
      </c>
      <c r="G783" s="40"/>
      <c r="H783" s="40"/>
      <c r="I783" s="39">
        <f t="shared" si="1"/>
        <v>0</v>
      </c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</row>
    <row r="784">
      <c r="A784" s="38"/>
      <c r="B784" s="38"/>
      <c r="C784" s="38"/>
      <c r="D784" s="39"/>
      <c r="E784" s="40"/>
      <c r="F784" s="40" t="str">
        <f>IF(D784&gt;0,E784-(Master!$C$2-1),"")</f>
        <v/>
      </c>
      <c r="G784" s="40"/>
      <c r="H784" s="40"/>
      <c r="I784" s="39">
        <f t="shared" si="1"/>
        <v>0</v>
      </c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</row>
    <row r="785">
      <c r="A785" s="38"/>
      <c r="B785" s="38"/>
      <c r="C785" s="38"/>
      <c r="D785" s="39"/>
      <c r="E785" s="40"/>
      <c r="F785" s="40" t="str">
        <f>IF(D785&gt;0,E785-(Master!$C$2-1),"")</f>
        <v/>
      </c>
      <c r="G785" s="40"/>
      <c r="H785" s="40"/>
      <c r="I785" s="39">
        <f t="shared" si="1"/>
        <v>0</v>
      </c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</row>
    <row r="786">
      <c r="A786" s="38"/>
      <c r="B786" s="38"/>
      <c r="C786" s="38"/>
      <c r="D786" s="39"/>
      <c r="E786" s="40"/>
      <c r="F786" s="40" t="str">
        <f>IF(D786&gt;0,E786-(Master!$C$2-1),"")</f>
        <v/>
      </c>
      <c r="G786" s="40"/>
      <c r="H786" s="40"/>
      <c r="I786" s="39">
        <f t="shared" si="1"/>
        <v>0</v>
      </c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</row>
    <row r="787">
      <c r="A787" s="38"/>
      <c r="B787" s="38"/>
      <c r="C787" s="38"/>
      <c r="D787" s="39"/>
      <c r="E787" s="40"/>
      <c r="F787" s="40" t="str">
        <f>IF(D787&gt;0,E787-(Master!$C$2-1),"")</f>
        <v/>
      </c>
      <c r="G787" s="40"/>
      <c r="H787" s="40"/>
      <c r="I787" s="39">
        <f t="shared" si="1"/>
        <v>0</v>
      </c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</row>
    <row r="788">
      <c r="A788" s="38"/>
      <c r="B788" s="38"/>
      <c r="C788" s="38"/>
      <c r="D788" s="39"/>
      <c r="E788" s="40"/>
      <c r="F788" s="40" t="str">
        <f>IF(D788&gt;0,E788-(Master!$C$2-1),"")</f>
        <v/>
      </c>
      <c r="G788" s="40"/>
      <c r="H788" s="40"/>
      <c r="I788" s="39">
        <f t="shared" si="1"/>
        <v>0</v>
      </c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</row>
    <row r="789">
      <c r="A789" s="38"/>
      <c r="B789" s="38"/>
      <c r="C789" s="38"/>
      <c r="D789" s="39"/>
      <c r="E789" s="40"/>
      <c r="F789" s="40" t="str">
        <f>IF(D789&gt;0,E789-(Master!$C$2-1),"")</f>
        <v/>
      </c>
      <c r="G789" s="40"/>
      <c r="H789" s="40"/>
      <c r="I789" s="39">
        <f t="shared" si="1"/>
        <v>0</v>
      </c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</row>
    <row r="790">
      <c r="A790" s="38"/>
      <c r="B790" s="38"/>
      <c r="C790" s="38"/>
      <c r="D790" s="39"/>
      <c r="E790" s="40"/>
      <c r="F790" s="40" t="str">
        <f>IF(D790&gt;0,E790-(Master!$C$2-1),"")</f>
        <v/>
      </c>
      <c r="G790" s="40"/>
      <c r="H790" s="40"/>
      <c r="I790" s="39">
        <f t="shared" si="1"/>
        <v>0</v>
      </c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</row>
    <row r="791">
      <c r="A791" s="38"/>
      <c r="B791" s="38"/>
      <c r="C791" s="38"/>
      <c r="D791" s="39"/>
      <c r="E791" s="40"/>
      <c r="F791" s="40" t="str">
        <f>IF(D791&gt;0,E791-(Master!$C$2-1),"")</f>
        <v/>
      </c>
      <c r="G791" s="40"/>
      <c r="H791" s="40"/>
      <c r="I791" s="39">
        <f t="shared" si="1"/>
        <v>0</v>
      </c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</row>
    <row r="792">
      <c r="A792" s="38"/>
      <c r="B792" s="38"/>
      <c r="C792" s="38"/>
      <c r="D792" s="39"/>
      <c r="E792" s="40"/>
      <c r="F792" s="40" t="str">
        <f>IF(D792&gt;0,E792-(Master!$C$2-1),"")</f>
        <v/>
      </c>
      <c r="G792" s="40"/>
      <c r="H792" s="40"/>
      <c r="I792" s="39">
        <f t="shared" si="1"/>
        <v>0</v>
      </c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</row>
    <row r="793">
      <c r="A793" s="38"/>
      <c r="B793" s="38"/>
      <c r="C793" s="38"/>
      <c r="D793" s="39"/>
      <c r="E793" s="40"/>
      <c r="F793" s="40" t="str">
        <f>IF(D793&gt;0,E793-(Master!$C$2-1),"")</f>
        <v/>
      </c>
      <c r="G793" s="40"/>
      <c r="H793" s="40"/>
      <c r="I793" s="39">
        <f t="shared" si="1"/>
        <v>0</v>
      </c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</row>
    <row r="794">
      <c r="A794" s="38"/>
      <c r="B794" s="38"/>
      <c r="C794" s="38"/>
      <c r="D794" s="39"/>
      <c r="E794" s="40"/>
      <c r="F794" s="40" t="str">
        <f>IF(D794&gt;0,E794-(Master!$C$2-1),"")</f>
        <v/>
      </c>
      <c r="G794" s="40"/>
      <c r="H794" s="40"/>
      <c r="I794" s="39">
        <f t="shared" si="1"/>
        <v>0</v>
      </c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</row>
    <row r="795">
      <c r="A795" s="38"/>
      <c r="B795" s="38"/>
      <c r="C795" s="38"/>
      <c r="D795" s="39"/>
      <c r="E795" s="40"/>
      <c r="F795" s="40" t="str">
        <f>IF(D795&gt;0,E795-(Master!$C$2-1),"")</f>
        <v/>
      </c>
      <c r="G795" s="40"/>
      <c r="H795" s="40"/>
      <c r="I795" s="39">
        <f t="shared" si="1"/>
        <v>0</v>
      </c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</row>
    <row r="796">
      <c r="A796" s="38"/>
      <c r="B796" s="38"/>
      <c r="C796" s="38"/>
      <c r="D796" s="39"/>
      <c r="E796" s="40"/>
      <c r="F796" s="40" t="str">
        <f>IF(D796&gt;0,E796-(Master!$C$2-1),"")</f>
        <v/>
      </c>
      <c r="G796" s="40"/>
      <c r="H796" s="40"/>
      <c r="I796" s="39">
        <f t="shared" si="1"/>
        <v>0</v>
      </c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</row>
    <row r="797">
      <c r="A797" s="38"/>
      <c r="B797" s="38"/>
      <c r="C797" s="38"/>
      <c r="D797" s="39"/>
      <c r="E797" s="40"/>
      <c r="F797" s="40" t="str">
        <f>IF(D797&gt;0,E797-(Master!$C$2-1),"")</f>
        <v/>
      </c>
      <c r="G797" s="40"/>
      <c r="H797" s="40"/>
      <c r="I797" s="39">
        <f t="shared" si="1"/>
        <v>0</v>
      </c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</row>
    <row r="798">
      <c r="A798" s="38"/>
      <c r="B798" s="38"/>
      <c r="C798" s="38"/>
      <c r="D798" s="39"/>
      <c r="E798" s="40"/>
      <c r="F798" s="40" t="str">
        <f>IF(D798&gt;0,E798-(Master!$C$2-1),"")</f>
        <v/>
      </c>
      <c r="G798" s="40"/>
      <c r="H798" s="40"/>
      <c r="I798" s="39">
        <f t="shared" si="1"/>
        <v>0</v>
      </c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</row>
    <row r="799">
      <c r="A799" s="38"/>
      <c r="B799" s="38"/>
      <c r="C799" s="38"/>
      <c r="D799" s="39"/>
      <c r="E799" s="40"/>
      <c r="F799" s="40" t="str">
        <f>IF(D799&gt;0,E799-(Master!$C$2-1),"")</f>
        <v/>
      </c>
      <c r="G799" s="40"/>
      <c r="H799" s="40"/>
      <c r="I799" s="39">
        <f t="shared" si="1"/>
        <v>0</v>
      </c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</row>
    <row r="800">
      <c r="A800" s="38"/>
      <c r="B800" s="38"/>
      <c r="C800" s="38"/>
      <c r="D800" s="39"/>
      <c r="E800" s="40"/>
      <c r="F800" s="40" t="str">
        <f>IF(D800&gt;0,E800-(Master!$C$2-1),"")</f>
        <v/>
      </c>
      <c r="G800" s="40"/>
      <c r="H800" s="43"/>
      <c r="I800" s="39">
        <f t="shared" si="1"/>
        <v>0</v>
      </c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</row>
    <row r="801">
      <c r="A801" s="38"/>
      <c r="B801" s="38"/>
      <c r="C801" s="38"/>
      <c r="D801" s="39"/>
      <c r="E801" s="40"/>
      <c r="F801" s="40" t="str">
        <f>IF(D801&gt;0,E801-(Master!$C$2-1),"")</f>
        <v/>
      </c>
      <c r="G801" s="40"/>
      <c r="H801" s="40"/>
      <c r="I801" s="39">
        <f t="shared" si="1"/>
        <v>0</v>
      </c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</row>
    <row r="802">
      <c r="A802" s="38"/>
      <c r="B802" s="38"/>
      <c r="C802" s="38"/>
      <c r="D802" s="39"/>
      <c r="E802" s="40"/>
      <c r="F802" s="40" t="str">
        <f>IF(D802&gt;0,E802-(Master!$C$2-1),"")</f>
        <v/>
      </c>
      <c r="G802" s="40"/>
      <c r="H802" s="40"/>
      <c r="I802" s="39">
        <f t="shared" si="1"/>
        <v>0</v>
      </c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</row>
    <row r="803">
      <c r="A803" s="38"/>
      <c r="B803" s="38"/>
      <c r="C803" s="38"/>
      <c r="D803" s="39"/>
      <c r="E803" s="40"/>
      <c r="F803" s="40" t="str">
        <f>IF(D803&gt;0,E803-(Master!$C$2-1),"")</f>
        <v/>
      </c>
      <c r="G803" s="40"/>
      <c r="H803" s="43"/>
      <c r="I803" s="39">
        <f t="shared" si="1"/>
        <v>0</v>
      </c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</row>
    <row r="804">
      <c r="A804" s="38"/>
      <c r="B804" s="38"/>
      <c r="C804" s="38"/>
      <c r="D804" s="39"/>
      <c r="E804" s="40"/>
      <c r="F804" s="40" t="str">
        <f>IF(D804&gt;0,E804-(Master!$C$2-1),"")</f>
        <v/>
      </c>
      <c r="G804" s="40"/>
      <c r="H804" s="40"/>
      <c r="I804" s="39">
        <f t="shared" si="1"/>
        <v>0</v>
      </c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</row>
    <row r="805">
      <c r="A805" s="38"/>
      <c r="B805" s="38"/>
      <c r="C805" s="38"/>
      <c r="D805" s="39"/>
      <c r="E805" s="40"/>
      <c r="F805" s="40" t="str">
        <f>IF(D805&gt;0,E805-(Master!$C$2-1),"")</f>
        <v/>
      </c>
      <c r="G805" s="40"/>
      <c r="H805" s="40"/>
      <c r="I805" s="39">
        <f t="shared" si="1"/>
        <v>0</v>
      </c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</row>
    <row r="806">
      <c r="A806" s="38"/>
      <c r="B806" s="38"/>
      <c r="C806" s="38"/>
      <c r="D806" s="39"/>
      <c r="E806" s="40"/>
      <c r="F806" s="40" t="str">
        <f>IF(D806&gt;0,E806-(Master!$C$2-1),"")</f>
        <v/>
      </c>
      <c r="G806" s="40"/>
      <c r="H806" s="43"/>
      <c r="I806" s="39">
        <f t="shared" si="1"/>
        <v>0</v>
      </c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</row>
    <row r="807">
      <c r="A807" s="38"/>
      <c r="B807" s="38"/>
      <c r="C807" s="38"/>
      <c r="D807" s="39"/>
      <c r="E807" s="40"/>
      <c r="F807" s="40" t="str">
        <f>IF(D807&gt;0,E807-(Master!$C$2-1),"")</f>
        <v/>
      </c>
      <c r="G807" s="40"/>
      <c r="H807" s="40"/>
      <c r="I807" s="39">
        <f t="shared" si="1"/>
        <v>0</v>
      </c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</row>
    <row r="808">
      <c r="A808" s="38"/>
      <c r="B808" s="38"/>
      <c r="C808" s="38"/>
      <c r="D808" s="39"/>
      <c r="E808" s="40"/>
      <c r="F808" s="40" t="str">
        <f>IF(D808&gt;0,E808-(Master!$C$2-1),"")</f>
        <v/>
      </c>
      <c r="G808" s="40"/>
      <c r="H808" s="43"/>
      <c r="I808" s="39">
        <f t="shared" si="1"/>
        <v>0</v>
      </c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</row>
    <row r="809">
      <c r="A809" s="38"/>
      <c r="B809" s="38"/>
      <c r="C809" s="38"/>
      <c r="D809" s="39"/>
      <c r="E809" s="40"/>
      <c r="F809" s="40" t="str">
        <f>IF(D809&gt;0,E809-(Master!$C$2-1),"")</f>
        <v/>
      </c>
      <c r="G809" s="40"/>
      <c r="H809" s="40"/>
      <c r="I809" s="39">
        <f t="shared" si="1"/>
        <v>0</v>
      </c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</row>
    <row r="810">
      <c r="A810" s="38"/>
      <c r="B810" s="38"/>
      <c r="C810" s="38"/>
      <c r="D810" s="39"/>
      <c r="E810" s="40"/>
      <c r="F810" s="40" t="str">
        <f>IF(D810&gt;0,E810-(Master!$C$2-1),"")</f>
        <v/>
      </c>
      <c r="G810" s="40"/>
      <c r="H810" s="40"/>
      <c r="I810" s="39">
        <f t="shared" si="1"/>
        <v>0</v>
      </c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</row>
    <row r="811">
      <c r="A811" s="38"/>
      <c r="B811" s="38"/>
      <c r="C811" s="38"/>
      <c r="D811" s="39"/>
      <c r="E811" s="40"/>
      <c r="F811" s="40" t="str">
        <f>IF(D811&gt;0,E811-(Master!$C$2-1),"")</f>
        <v/>
      </c>
      <c r="G811" s="40"/>
      <c r="H811" s="40"/>
      <c r="I811" s="39">
        <f t="shared" si="1"/>
        <v>0</v>
      </c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</row>
    <row r="812">
      <c r="A812" s="38"/>
      <c r="B812" s="38"/>
      <c r="C812" s="38"/>
      <c r="D812" s="39"/>
      <c r="E812" s="40"/>
      <c r="F812" s="40" t="str">
        <f>IF(D812&gt;0,E812-(Master!$C$2-1),"")</f>
        <v/>
      </c>
      <c r="G812" s="40"/>
      <c r="H812" s="40"/>
      <c r="I812" s="39">
        <f t="shared" si="1"/>
        <v>0</v>
      </c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</row>
    <row r="813">
      <c r="A813" s="38"/>
      <c r="B813" s="38"/>
      <c r="C813" s="38"/>
      <c r="D813" s="39"/>
      <c r="E813" s="40"/>
      <c r="F813" s="40" t="str">
        <f>IF(D813&gt;0,E813-(Master!$C$2-1),"")</f>
        <v/>
      </c>
      <c r="G813" s="40"/>
      <c r="H813" s="40"/>
      <c r="I813" s="39">
        <f t="shared" si="1"/>
        <v>0</v>
      </c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</row>
    <row r="814">
      <c r="A814" s="38"/>
      <c r="B814" s="38"/>
      <c r="C814" s="38"/>
      <c r="D814" s="39"/>
      <c r="E814" s="40"/>
      <c r="F814" s="40" t="str">
        <f>IF(D814&gt;0,E814-(Master!$C$2-1),"")</f>
        <v/>
      </c>
      <c r="G814" s="40"/>
      <c r="H814" s="40"/>
      <c r="I814" s="39">
        <f t="shared" si="1"/>
        <v>0</v>
      </c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</row>
    <row r="815">
      <c r="A815" s="38"/>
      <c r="B815" s="38"/>
      <c r="C815" s="38"/>
      <c r="D815" s="39"/>
      <c r="E815" s="40"/>
      <c r="F815" s="40" t="str">
        <f>IF(D815&gt;0,E815-(Master!$C$2-1),"")</f>
        <v/>
      </c>
      <c r="G815" s="40"/>
      <c r="H815" s="40"/>
      <c r="I815" s="39">
        <f t="shared" si="1"/>
        <v>0</v>
      </c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</row>
    <row r="816">
      <c r="A816" s="38"/>
      <c r="B816" s="38"/>
      <c r="C816" s="38"/>
      <c r="D816" s="39"/>
      <c r="E816" s="40"/>
      <c r="F816" s="40" t="str">
        <f>IF(D816&gt;0,E816-(Master!$C$2-1),"")</f>
        <v/>
      </c>
      <c r="G816" s="40"/>
      <c r="H816" s="40"/>
      <c r="I816" s="39">
        <f t="shared" si="1"/>
        <v>0</v>
      </c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</row>
    <row r="817">
      <c r="A817" s="38"/>
      <c r="B817" s="38"/>
      <c r="C817" s="38"/>
      <c r="D817" s="39"/>
      <c r="E817" s="40"/>
      <c r="F817" s="40" t="str">
        <f>IF(D817&gt;0,E817-(Master!$C$2-1),"")</f>
        <v/>
      </c>
      <c r="G817" s="40"/>
      <c r="H817" s="40"/>
      <c r="I817" s="39">
        <f t="shared" si="1"/>
        <v>0</v>
      </c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</row>
    <row r="818">
      <c r="A818" s="38"/>
      <c r="B818" s="38"/>
      <c r="C818" s="38"/>
      <c r="D818" s="39"/>
      <c r="E818" s="40"/>
      <c r="F818" s="40" t="str">
        <f>IF(D818&gt;0,E818-(Master!$C$2-1),"")</f>
        <v/>
      </c>
      <c r="G818" s="40"/>
      <c r="H818" s="43"/>
      <c r="I818" s="39">
        <f t="shared" si="1"/>
        <v>0</v>
      </c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</row>
    <row r="819">
      <c r="A819" s="38"/>
      <c r="B819" s="38"/>
      <c r="C819" s="38"/>
      <c r="D819" s="39"/>
      <c r="E819" s="40"/>
      <c r="F819" s="40" t="str">
        <f>IF(D819&gt;0,E819-(Master!$C$2-1),"")</f>
        <v/>
      </c>
      <c r="G819" s="40"/>
      <c r="H819" s="40"/>
      <c r="I819" s="39">
        <f t="shared" si="1"/>
        <v>0</v>
      </c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</row>
    <row r="820">
      <c r="A820" s="38"/>
      <c r="B820" s="38"/>
      <c r="C820" s="38"/>
      <c r="D820" s="39"/>
      <c r="E820" s="40"/>
      <c r="F820" s="40" t="str">
        <f>IF(D820&gt;0,E820-(Master!$C$2-1),"")</f>
        <v/>
      </c>
      <c r="G820" s="40"/>
      <c r="H820" s="40"/>
      <c r="I820" s="39">
        <f t="shared" si="1"/>
        <v>0</v>
      </c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</row>
    <row r="821">
      <c r="A821" s="38"/>
      <c r="B821" s="38"/>
      <c r="C821" s="38"/>
      <c r="D821" s="39"/>
      <c r="E821" s="40"/>
      <c r="F821" s="40" t="str">
        <f>IF(D821&gt;0,E821-(Master!$C$2-1),"")</f>
        <v/>
      </c>
      <c r="G821" s="40"/>
      <c r="H821" s="40"/>
      <c r="I821" s="39">
        <f t="shared" si="1"/>
        <v>0</v>
      </c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</row>
    <row r="822">
      <c r="A822" s="38"/>
      <c r="B822" s="42"/>
      <c r="C822" s="38"/>
      <c r="D822" s="39"/>
      <c r="E822" s="40"/>
      <c r="F822" s="40" t="str">
        <f>IF(D822&gt;0,E822-(Master!$C$2-1),"")</f>
        <v/>
      </c>
      <c r="G822" s="40"/>
      <c r="H822" s="43"/>
      <c r="I822" s="39">
        <f t="shared" si="1"/>
        <v>0</v>
      </c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</row>
    <row r="823">
      <c r="A823" s="38"/>
      <c r="B823" s="38"/>
      <c r="C823" s="38"/>
      <c r="D823" s="39"/>
      <c r="E823" s="40"/>
      <c r="F823" s="40" t="str">
        <f>IF(D823&gt;0,E823-(Master!$C$2-1),"")</f>
        <v/>
      </c>
      <c r="G823" s="40"/>
      <c r="H823" s="40"/>
      <c r="I823" s="39">
        <f t="shared" si="1"/>
        <v>0</v>
      </c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</row>
    <row r="824">
      <c r="A824" s="38"/>
      <c r="B824" s="38"/>
      <c r="C824" s="38"/>
      <c r="D824" s="39"/>
      <c r="E824" s="40"/>
      <c r="F824" s="40" t="str">
        <f>IF(D824&gt;0,E824-(Master!$C$2-1),"")</f>
        <v/>
      </c>
      <c r="G824" s="40"/>
      <c r="H824" s="40"/>
      <c r="I824" s="39">
        <f t="shared" si="1"/>
        <v>0</v>
      </c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</row>
    <row r="825">
      <c r="A825" s="38"/>
      <c r="B825" s="38"/>
      <c r="C825" s="38"/>
      <c r="D825" s="39"/>
      <c r="E825" s="40"/>
      <c r="F825" s="40" t="str">
        <f>IF(D825&gt;0,E825-(Master!$C$2-1),"")</f>
        <v/>
      </c>
      <c r="G825" s="40"/>
      <c r="H825" s="40"/>
      <c r="I825" s="39">
        <f t="shared" si="1"/>
        <v>0</v>
      </c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</row>
    <row r="826">
      <c r="A826" s="38"/>
      <c r="B826" s="38"/>
      <c r="C826" s="38"/>
      <c r="D826" s="39"/>
      <c r="E826" s="40"/>
      <c r="F826" s="40" t="str">
        <f>IF(D826&gt;0,E826-(Master!$C$2-1),"")</f>
        <v/>
      </c>
      <c r="G826" s="40"/>
      <c r="H826" s="40"/>
      <c r="I826" s="39">
        <f t="shared" si="1"/>
        <v>0</v>
      </c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</row>
    <row r="827">
      <c r="A827" s="38"/>
      <c r="B827" s="38"/>
      <c r="C827" s="38"/>
      <c r="D827" s="39"/>
      <c r="E827" s="40"/>
      <c r="F827" s="40" t="str">
        <f>IF(D827&gt;0,E827-(Master!$C$2-1),"")</f>
        <v/>
      </c>
      <c r="G827" s="40"/>
      <c r="H827" s="40"/>
      <c r="I827" s="39">
        <f t="shared" si="1"/>
        <v>0</v>
      </c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</row>
    <row r="828">
      <c r="A828" s="38"/>
      <c r="B828" s="38"/>
      <c r="C828" s="38"/>
      <c r="D828" s="39"/>
      <c r="E828" s="40"/>
      <c r="F828" s="40" t="str">
        <f>IF(D828&gt;0,E828-(Master!$C$2-1),"")</f>
        <v/>
      </c>
      <c r="G828" s="40"/>
      <c r="H828" s="40"/>
      <c r="I828" s="39">
        <f t="shared" si="1"/>
        <v>0</v>
      </c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</row>
    <row r="829">
      <c r="A829" s="38"/>
      <c r="B829" s="38"/>
      <c r="C829" s="38"/>
      <c r="D829" s="39"/>
      <c r="E829" s="40"/>
      <c r="F829" s="40" t="str">
        <f>IF(D829&gt;0,E829-(Master!$C$2-1),"")</f>
        <v/>
      </c>
      <c r="G829" s="40"/>
      <c r="H829" s="40"/>
      <c r="I829" s="39">
        <f t="shared" si="1"/>
        <v>0</v>
      </c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</row>
    <row r="830">
      <c r="A830" s="38"/>
      <c r="B830" s="38"/>
      <c r="C830" s="38"/>
      <c r="D830" s="39"/>
      <c r="E830" s="40"/>
      <c r="F830" s="40" t="str">
        <f>IF(D830&gt;0,E830-(Master!$C$2-1),"")</f>
        <v/>
      </c>
      <c r="G830" s="40"/>
      <c r="H830" s="40"/>
      <c r="I830" s="39">
        <f t="shared" si="1"/>
        <v>0</v>
      </c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</row>
    <row r="831">
      <c r="A831" s="38"/>
      <c r="B831" s="38"/>
      <c r="C831" s="38"/>
      <c r="D831" s="39"/>
      <c r="E831" s="40"/>
      <c r="F831" s="40" t="str">
        <f>IF(D831&gt;0,E831-(Master!$C$2-1),"")</f>
        <v/>
      </c>
      <c r="G831" s="40"/>
      <c r="H831" s="40"/>
      <c r="I831" s="39">
        <f t="shared" si="1"/>
        <v>0</v>
      </c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</row>
    <row r="832">
      <c r="A832" s="38"/>
      <c r="B832" s="38"/>
      <c r="C832" s="38"/>
      <c r="D832" s="39"/>
      <c r="E832" s="40"/>
      <c r="F832" s="40" t="str">
        <f>IF(D832&gt;0,E832-(Master!$C$2-1),"")</f>
        <v/>
      </c>
      <c r="G832" s="40"/>
      <c r="H832" s="40"/>
      <c r="I832" s="39">
        <f t="shared" si="1"/>
        <v>0</v>
      </c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</row>
    <row r="833">
      <c r="A833" s="38"/>
      <c r="B833" s="38"/>
      <c r="C833" s="38"/>
      <c r="D833" s="39"/>
      <c r="E833" s="40"/>
      <c r="F833" s="40" t="str">
        <f>IF(D833&gt;0,E833-(Master!$C$2-1),"")</f>
        <v/>
      </c>
      <c r="G833" s="40"/>
      <c r="H833" s="40"/>
      <c r="I833" s="39">
        <f t="shared" si="1"/>
        <v>0</v>
      </c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</row>
    <row r="834">
      <c r="A834" s="38"/>
      <c r="B834" s="38"/>
      <c r="C834" s="38"/>
      <c r="D834" s="39"/>
      <c r="E834" s="40"/>
      <c r="F834" s="40" t="str">
        <f>IF(D834&gt;0,E834-(Master!$C$2-1),"")</f>
        <v/>
      </c>
      <c r="G834" s="40"/>
      <c r="H834" s="40"/>
      <c r="I834" s="39">
        <f t="shared" si="1"/>
        <v>0</v>
      </c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</row>
    <row r="835">
      <c r="A835" s="38"/>
      <c r="B835" s="38"/>
      <c r="C835" s="38"/>
      <c r="D835" s="39"/>
      <c r="E835" s="40"/>
      <c r="F835" s="40" t="str">
        <f>IF(D835&gt;0,E835-(Master!$C$2-1),"")</f>
        <v/>
      </c>
      <c r="G835" s="40"/>
      <c r="H835" s="40"/>
      <c r="I835" s="39">
        <f t="shared" si="1"/>
        <v>0</v>
      </c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</row>
    <row r="836">
      <c r="A836" s="38"/>
      <c r="B836" s="38"/>
      <c r="C836" s="38"/>
      <c r="D836" s="39"/>
      <c r="E836" s="40"/>
      <c r="F836" s="40" t="str">
        <f>IF(D836&gt;0,E836-(Master!$C$2-1),"")</f>
        <v/>
      </c>
      <c r="G836" s="40"/>
      <c r="H836" s="40"/>
      <c r="I836" s="39">
        <f t="shared" si="1"/>
        <v>0</v>
      </c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</row>
    <row r="837">
      <c r="A837" s="38"/>
      <c r="B837" s="38"/>
      <c r="C837" s="38"/>
      <c r="D837" s="39"/>
      <c r="E837" s="40"/>
      <c r="F837" s="40" t="str">
        <f>IF(D837&gt;0,E837-(Master!$C$2-1),"")</f>
        <v/>
      </c>
      <c r="G837" s="40"/>
      <c r="H837" s="40"/>
      <c r="I837" s="39">
        <f t="shared" si="1"/>
        <v>0</v>
      </c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</row>
    <row r="838">
      <c r="A838" s="38"/>
      <c r="B838" s="38"/>
      <c r="C838" s="38"/>
      <c r="D838" s="39"/>
      <c r="E838" s="40"/>
      <c r="F838" s="40" t="str">
        <f>IF(D838&gt;0,E838-(Master!$C$2-1),"")</f>
        <v/>
      </c>
      <c r="G838" s="40"/>
      <c r="H838" s="40"/>
      <c r="I838" s="39">
        <f t="shared" si="1"/>
        <v>0</v>
      </c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</row>
    <row r="839">
      <c r="A839" s="38"/>
      <c r="B839" s="38"/>
      <c r="C839" s="38"/>
      <c r="D839" s="39"/>
      <c r="E839" s="40"/>
      <c r="F839" s="40" t="str">
        <f>IF(D839&gt;0,E839-(Master!$C$2-1),"")</f>
        <v/>
      </c>
      <c r="G839" s="40"/>
      <c r="H839" s="40"/>
      <c r="I839" s="39">
        <f t="shared" si="1"/>
        <v>0</v>
      </c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</row>
    <row r="840">
      <c r="A840" s="38"/>
      <c r="B840" s="38"/>
      <c r="C840" s="38"/>
      <c r="D840" s="39"/>
      <c r="E840" s="40"/>
      <c r="F840" s="40" t="str">
        <f>IF(D840&gt;0,E840-(Master!$C$2-1),"")</f>
        <v/>
      </c>
      <c r="G840" s="40"/>
      <c r="H840" s="40"/>
      <c r="I840" s="39">
        <f t="shared" si="1"/>
        <v>0</v>
      </c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</row>
    <row r="841">
      <c r="A841" s="38"/>
      <c r="B841" s="38"/>
      <c r="C841" s="38"/>
      <c r="D841" s="39"/>
      <c r="E841" s="40"/>
      <c r="F841" s="40" t="str">
        <f>IF(D841&gt;0,E841-(Master!$C$2-1),"")</f>
        <v/>
      </c>
      <c r="G841" s="40"/>
      <c r="H841" s="40"/>
      <c r="I841" s="39">
        <f t="shared" si="1"/>
        <v>0</v>
      </c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</row>
    <row r="842">
      <c r="A842" s="38"/>
      <c r="B842" s="38"/>
      <c r="C842" s="38"/>
      <c r="D842" s="39"/>
      <c r="E842" s="40"/>
      <c r="F842" s="40" t="str">
        <f>IF(D842&gt;0,E842-(Master!$C$2-1),"")</f>
        <v/>
      </c>
      <c r="G842" s="40"/>
      <c r="H842" s="40"/>
      <c r="I842" s="39">
        <f t="shared" si="1"/>
        <v>0</v>
      </c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</row>
    <row r="843">
      <c r="A843" s="38"/>
      <c r="B843" s="38"/>
      <c r="C843" s="38"/>
      <c r="D843" s="39"/>
      <c r="E843" s="40"/>
      <c r="F843" s="40" t="str">
        <f>IF(D843&gt;0,E843-(Master!$C$2-1),"")</f>
        <v/>
      </c>
      <c r="G843" s="40"/>
      <c r="H843" s="40"/>
      <c r="I843" s="39">
        <f t="shared" si="1"/>
        <v>0</v>
      </c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</row>
    <row r="844">
      <c r="A844" s="38"/>
      <c r="B844" s="38"/>
      <c r="C844" s="38"/>
      <c r="D844" s="39"/>
      <c r="E844" s="40"/>
      <c r="F844" s="40" t="str">
        <f>IF(D844&gt;0,E844-(Master!$C$2-1),"")</f>
        <v/>
      </c>
      <c r="G844" s="40"/>
      <c r="H844" s="40"/>
      <c r="I844" s="39">
        <f t="shared" si="1"/>
        <v>0</v>
      </c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</row>
    <row r="845">
      <c r="A845" s="38"/>
      <c r="B845" s="38"/>
      <c r="C845" s="38"/>
      <c r="D845" s="39"/>
      <c r="E845" s="40"/>
      <c r="F845" s="40" t="str">
        <f>IF(D845&gt;0,E845-(Master!$C$2-1),"")</f>
        <v/>
      </c>
      <c r="G845" s="40"/>
      <c r="H845" s="40"/>
      <c r="I845" s="39">
        <f t="shared" si="1"/>
        <v>0</v>
      </c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</row>
    <row r="846">
      <c r="A846" s="38"/>
      <c r="B846" s="38"/>
      <c r="C846" s="38"/>
      <c r="D846" s="39"/>
      <c r="E846" s="40"/>
      <c r="F846" s="40" t="str">
        <f>IF(D846&gt;0,E846-(Master!$C$2-1),"")</f>
        <v/>
      </c>
      <c r="G846" s="40"/>
      <c r="H846" s="40"/>
      <c r="I846" s="39">
        <f t="shared" si="1"/>
        <v>0</v>
      </c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</row>
    <row r="847">
      <c r="A847" s="38"/>
      <c r="B847" s="38"/>
      <c r="C847" s="38"/>
      <c r="D847" s="39"/>
      <c r="E847" s="40"/>
      <c r="F847" s="40" t="str">
        <f>IF(D847&gt;0,E847-(Master!$C$2-1),"")</f>
        <v/>
      </c>
      <c r="G847" s="40"/>
      <c r="H847" s="40"/>
      <c r="I847" s="39">
        <f t="shared" si="1"/>
        <v>0</v>
      </c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</row>
    <row r="848">
      <c r="A848" s="38"/>
      <c r="B848" s="38"/>
      <c r="C848" s="38"/>
      <c r="D848" s="39"/>
      <c r="E848" s="40"/>
      <c r="F848" s="40" t="str">
        <f>IF(D848&gt;0,E848-(Master!$C$2-1),"")</f>
        <v/>
      </c>
      <c r="G848" s="40"/>
      <c r="H848" s="43"/>
      <c r="I848" s="39">
        <f t="shared" si="1"/>
        <v>0</v>
      </c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</row>
    <row r="849">
      <c r="A849" s="38"/>
      <c r="B849" s="38"/>
      <c r="C849" s="38"/>
      <c r="D849" s="39"/>
      <c r="E849" s="40"/>
      <c r="F849" s="40" t="str">
        <f>IF(D849&gt;0,E849-(Master!$C$2-1),"")</f>
        <v/>
      </c>
      <c r="G849" s="40"/>
      <c r="H849" s="40"/>
      <c r="I849" s="39">
        <f t="shared" si="1"/>
        <v>0</v>
      </c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</row>
    <row r="850">
      <c r="A850" s="38"/>
      <c r="B850" s="38"/>
      <c r="C850" s="38"/>
      <c r="D850" s="39"/>
      <c r="E850" s="40"/>
      <c r="F850" s="40" t="str">
        <f>IF(D850&gt;0,E850-(Master!$C$2-1),"")</f>
        <v/>
      </c>
      <c r="G850" s="40"/>
      <c r="H850" s="40"/>
      <c r="I850" s="39">
        <f t="shared" si="1"/>
        <v>0</v>
      </c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</row>
    <row r="851">
      <c r="A851" s="38"/>
      <c r="B851" s="38"/>
      <c r="C851" s="38"/>
      <c r="D851" s="39"/>
      <c r="E851" s="40"/>
      <c r="F851" s="40" t="str">
        <f>IF(D851&gt;0,E851-(Master!$C$2-1),"")</f>
        <v/>
      </c>
      <c r="G851" s="40"/>
      <c r="H851" s="40"/>
      <c r="I851" s="39">
        <f t="shared" si="1"/>
        <v>0</v>
      </c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</row>
    <row r="852">
      <c r="A852" s="38"/>
      <c r="B852" s="38"/>
      <c r="C852" s="38"/>
      <c r="D852" s="39"/>
      <c r="E852" s="40"/>
      <c r="F852" s="40" t="str">
        <f>IF(D852&gt;0,E852-(Master!$C$2-1),"")</f>
        <v/>
      </c>
      <c r="G852" s="40"/>
      <c r="H852" s="40"/>
      <c r="I852" s="39">
        <f t="shared" si="1"/>
        <v>0</v>
      </c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</row>
    <row r="853">
      <c r="A853" s="38"/>
      <c r="B853" s="38"/>
      <c r="C853" s="38"/>
      <c r="D853" s="39"/>
      <c r="E853" s="40"/>
      <c r="F853" s="40" t="str">
        <f>IF(D853&gt;0,E853-(Master!$C$2-1),"")</f>
        <v/>
      </c>
      <c r="G853" s="40"/>
      <c r="H853" s="40"/>
      <c r="I853" s="39">
        <f t="shared" si="1"/>
        <v>0</v>
      </c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</row>
    <row r="854">
      <c r="A854" s="38"/>
      <c r="B854" s="38"/>
      <c r="C854" s="38"/>
      <c r="D854" s="39"/>
      <c r="E854" s="40"/>
      <c r="F854" s="40" t="str">
        <f>IF(D854&gt;0,E854-(Master!$C$2-1),"")</f>
        <v/>
      </c>
      <c r="G854" s="40"/>
      <c r="H854" s="40"/>
      <c r="I854" s="39">
        <f t="shared" si="1"/>
        <v>0</v>
      </c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</row>
    <row r="855">
      <c r="A855" s="38"/>
      <c r="B855" s="38"/>
      <c r="C855" s="38"/>
      <c r="D855" s="39"/>
      <c r="E855" s="40"/>
      <c r="F855" s="40" t="str">
        <f>IF(D855&gt;0,E855-(Master!$C$2-1),"")</f>
        <v/>
      </c>
      <c r="G855" s="40"/>
      <c r="H855" s="40"/>
      <c r="I855" s="39">
        <f t="shared" si="1"/>
        <v>0</v>
      </c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</row>
    <row r="856">
      <c r="A856" s="38"/>
      <c r="B856" s="38"/>
      <c r="C856" s="38"/>
      <c r="D856" s="39"/>
      <c r="E856" s="40"/>
      <c r="F856" s="40" t="str">
        <f>IF(D856&gt;0,E856-(Master!$C$2-1),"")</f>
        <v/>
      </c>
      <c r="G856" s="40"/>
      <c r="H856" s="40"/>
      <c r="I856" s="39">
        <f t="shared" si="1"/>
        <v>0</v>
      </c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</row>
    <row r="857">
      <c r="A857" s="38"/>
      <c r="B857" s="38"/>
      <c r="C857" s="38"/>
      <c r="D857" s="39"/>
      <c r="E857" s="40"/>
      <c r="F857" s="40" t="str">
        <f>IF(D857&gt;0,E857-(Master!$C$2-1),"")</f>
        <v/>
      </c>
      <c r="G857" s="40"/>
      <c r="H857" s="40"/>
      <c r="I857" s="39">
        <f t="shared" si="1"/>
        <v>0</v>
      </c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</row>
    <row r="858">
      <c r="A858" s="38"/>
      <c r="B858" s="38"/>
      <c r="C858" s="38"/>
      <c r="D858" s="39"/>
      <c r="E858" s="40"/>
      <c r="F858" s="40" t="str">
        <f>IF(D858&gt;0,E858-(Master!$C$2-1),"")</f>
        <v/>
      </c>
      <c r="G858" s="40"/>
      <c r="H858" s="40"/>
      <c r="I858" s="39">
        <f t="shared" si="1"/>
        <v>0</v>
      </c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</row>
    <row r="859">
      <c r="A859" s="38"/>
      <c r="B859" s="38"/>
      <c r="C859" s="38"/>
      <c r="D859" s="39"/>
      <c r="E859" s="40"/>
      <c r="F859" s="40" t="str">
        <f>IF(D859&gt;0,E859-(Master!$C$2-1),"")</f>
        <v/>
      </c>
      <c r="G859" s="40"/>
      <c r="H859" s="40"/>
      <c r="I859" s="39">
        <f t="shared" si="1"/>
        <v>0</v>
      </c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</row>
    <row r="860">
      <c r="A860" s="38"/>
      <c r="B860" s="38"/>
      <c r="C860" s="38"/>
      <c r="D860" s="39"/>
      <c r="E860" s="40"/>
      <c r="F860" s="40" t="str">
        <f>IF(D860&gt;0,E860-(Master!$C$2-1),"")</f>
        <v/>
      </c>
      <c r="G860" s="40"/>
      <c r="H860" s="40"/>
      <c r="I860" s="39">
        <f t="shared" si="1"/>
        <v>0</v>
      </c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</row>
    <row r="861">
      <c r="A861" s="38"/>
      <c r="B861" s="38"/>
      <c r="C861" s="38"/>
      <c r="D861" s="39"/>
      <c r="E861" s="40"/>
      <c r="F861" s="40" t="str">
        <f>IF(D861&gt;0,E861-(Master!$C$2-1),"")</f>
        <v/>
      </c>
      <c r="G861" s="40"/>
      <c r="H861" s="40"/>
      <c r="I861" s="39">
        <f t="shared" si="1"/>
        <v>0</v>
      </c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</row>
    <row r="862">
      <c r="A862" s="38"/>
      <c r="B862" s="38"/>
      <c r="C862" s="38"/>
      <c r="D862" s="39"/>
      <c r="E862" s="40"/>
      <c r="F862" s="40" t="str">
        <f>IF(D862&gt;0,E862-(Master!$C$2-1),"")</f>
        <v/>
      </c>
      <c r="G862" s="40"/>
      <c r="H862" s="40"/>
      <c r="I862" s="39">
        <f t="shared" si="1"/>
        <v>0</v>
      </c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</row>
    <row r="863">
      <c r="A863" s="38"/>
      <c r="B863" s="38"/>
      <c r="C863" s="38"/>
      <c r="D863" s="39"/>
      <c r="E863" s="40"/>
      <c r="F863" s="40" t="str">
        <f>IF(D863&gt;0,E863-(Master!$C$2-1),"")</f>
        <v/>
      </c>
      <c r="G863" s="40"/>
      <c r="H863" s="40"/>
      <c r="I863" s="39">
        <f t="shared" si="1"/>
        <v>0</v>
      </c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</row>
    <row r="864">
      <c r="A864" s="38"/>
      <c r="B864" s="38"/>
      <c r="C864" s="38"/>
      <c r="D864" s="39"/>
      <c r="E864" s="40"/>
      <c r="F864" s="40" t="str">
        <f>IF(D864&gt;0,E864-(Master!$C$2-1),"")</f>
        <v/>
      </c>
      <c r="G864" s="40"/>
      <c r="H864" s="40"/>
      <c r="I864" s="39">
        <f t="shared" si="1"/>
        <v>0</v>
      </c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</row>
    <row r="865">
      <c r="A865" s="38"/>
      <c r="B865" s="38"/>
      <c r="C865" s="38"/>
      <c r="D865" s="39"/>
      <c r="E865" s="40"/>
      <c r="F865" s="40" t="str">
        <f>IF(D865&gt;0,E865-(Master!$C$2-1),"")</f>
        <v/>
      </c>
      <c r="G865" s="40"/>
      <c r="H865" s="40"/>
      <c r="I865" s="39">
        <f t="shared" si="1"/>
        <v>0</v>
      </c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</row>
    <row r="866">
      <c r="A866" s="38"/>
      <c r="B866" s="38"/>
      <c r="C866" s="38"/>
      <c r="D866" s="39"/>
      <c r="E866" s="40"/>
      <c r="F866" s="40" t="str">
        <f>IF(D866&gt;0,E866-(Master!$C$2-1),"")</f>
        <v/>
      </c>
      <c r="G866" s="40"/>
      <c r="H866" s="40"/>
      <c r="I866" s="39">
        <f t="shared" si="1"/>
        <v>0</v>
      </c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</row>
    <row r="867">
      <c r="A867" s="38"/>
      <c r="B867" s="38"/>
      <c r="C867" s="38"/>
      <c r="D867" s="39"/>
      <c r="E867" s="40"/>
      <c r="F867" s="40" t="str">
        <f>IF(D867&gt;0,E867-(Master!$C$2-1),"")</f>
        <v/>
      </c>
      <c r="G867" s="40"/>
      <c r="H867" s="40"/>
      <c r="I867" s="39">
        <f t="shared" si="1"/>
        <v>0</v>
      </c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</row>
    <row r="868">
      <c r="A868" s="38"/>
      <c r="B868" s="38"/>
      <c r="C868" s="38"/>
      <c r="D868" s="39"/>
      <c r="E868" s="40"/>
      <c r="F868" s="40" t="str">
        <f>IF(D868&gt;0,E868-(Master!$C$2-1),"")</f>
        <v/>
      </c>
      <c r="G868" s="40"/>
      <c r="H868" s="40"/>
      <c r="I868" s="39">
        <f t="shared" si="1"/>
        <v>0</v>
      </c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</row>
    <row r="869">
      <c r="A869" s="38"/>
      <c r="B869" s="38"/>
      <c r="C869" s="38"/>
      <c r="D869" s="39"/>
      <c r="E869" s="40"/>
      <c r="F869" s="40" t="str">
        <f>IF(D869&gt;0,E869-(Master!$C$2-1),"")</f>
        <v/>
      </c>
      <c r="G869" s="40"/>
      <c r="H869" s="43"/>
      <c r="I869" s="39">
        <f t="shared" si="1"/>
        <v>0</v>
      </c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</row>
    <row r="870">
      <c r="A870" s="38"/>
      <c r="B870" s="38"/>
      <c r="C870" s="38"/>
      <c r="D870" s="39"/>
      <c r="E870" s="40"/>
      <c r="F870" s="40" t="str">
        <f>IF(D870&gt;0,E870-(Master!$C$2-1),"")</f>
        <v/>
      </c>
      <c r="G870" s="40"/>
      <c r="H870" s="40"/>
      <c r="I870" s="39">
        <f t="shared" si="1"/>
        <v>0</v>
      </c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</row>
    <row r="871">
      <c r="A871" s="38"/>
      <c r="B871" s="38"/>
      <c r="C871" s="38"/>
      <c r="D871" s="39"/>
      <c r="E871" s="40"/>
      <c r="F871" s="40" t="str">
        <f>IF(D871&gt;0,E871-(Master!$C$2-1),"")</f>
        <v/>
      </c>
      <c r="G871" s="40"/>
      <c r="H871" s="40"/>
      <c r="I871" s="39">
        <f t="shared" si="1"/>
        <v>0</v>
      </c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</row>
    <row r="872">
      <c r="A872" s="38"/>
      <c r="B872" s="38"/>
      <c r="C872" s="38"/>
      <c r="D872" s="39"/>
      <c r="E872" s="40"/>
      <c r="F872" s="40" t="str">
        <f>IF(D872&gt;0,E872-(Master!$C$2-1),"")</f>
        <v/>
      </c>
      <c r="G872" s="40"/>
      <c r="H872" s="40"/>
      <c r="I872" s="39">
        <f t="shared" si="1"/>
        <v>0</v>
      </c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</row>
    <row r="873">
      <c r="A873" s="38"/>
      <c r="B873" s="38"/>
      <c r="C873" s="38"/>
      <c r="D873" s="39"/>
      <c r="E873" s="40"/>
      <c r="F873" s="40" t="str">
        <f>IF(D873&gt;0,E873-(Master!$C$2-1),"")</f>
        <v/>
      </c>
      <c r="G873" s="40"/>
      <c r="H873" s="40"/>
      <c r="I873" s="39">
        <f t="shared" si="1"/>
        <v>0</v>
      </c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</row>
    <row r="874">
      <c r="A874" s="38"/>
      <c r="B874" s="38"/>
      <c r="C874" s="38"/>
      <c r="D874" s="39"/>
      <c r="E874" s="40"/>
      <c r="F874" s="40" t="str">
        <f>IF(D874&gt;0,E874-(Master!$C$2-1),"")</f>
        <v/>
      </c>
      <c r="G874" s="40"/>
      <c r="H874" s="40"/>
      <c r="I874" s="39">
        <f t="shared" si="1"/>
        <v>0</v>
      </c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</row>
    <row r="875">
      <c r="A875" s="38"/>
      <c r="B875" s="38"/>
      <c r="C875" s="38"/>
      <c r="D875" s="39"/>
      <c r="E875" s="40"/>
      <c r="F875" s="40" t="str">
        <f>IF(D875&gt;0,E875-(Master!$C$2-1),"")</f>
        <v/>
      </c>
      <c r="G875" s="40"/>
      <c r="H875" s="40"/>
      <c r="I875" s="39">
        <f t="shared" si="1"/>
        <v>0</v>
      </c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</row>
    <row r="876">
      <c r="A876" s="38"/>
      <c r="B876" s="38"/>
      <c r="C876" s="38"/>
      <c r="D876" s="39"/>
      <c r="E876" s="40"/>
      <c r="F876" s="40" t="str">
        <f>IF(D876&gt;0,E876-(Master!$C$2-1),"")</f>
        <v/>
      </c>
      <c r="G876" s="40"/>
      <c r="H876" s="40"/>
      <c r="I876" s="39">
        <f t="shared" si="1"/>
        <v>0</v>
      </c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</row>
    <row r="877">
      <c r="A877" s="38"/>
      <c r="B877" s="38"/>
      <c r="C877" s="38"/>
      <c r="D877" s="39"/>
      <c r="E877" s="40"/>
      <c r="F877" s="40" t="str">
        <f>IF(D877&gt;0,E877-(Master!$C$2-1),"")</f>
        <v/>
      </c>
      <c r="G877" s="40"/>
      <c r="H877" s="40"/>
      <c r="I877" s="39">
        <f t="shared" si="1"/>
        <v>0</v>
      </c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</row>
    <row r="878">
      <c r="A878" s="38"/>
      <c r="B878" s="38"/>
      <c r="C878" s="38"/>
      <c r="D878" s="39"/>
      <c r="E878" s="40"/>
      <c r="F878" s="40" t="str">
        <f>IF(D878&gt;0,E878-(Master!$C$2-1),"")</f>
        <v/>
      </c>
      <c r="G878" s="40"/>
      <c r="H878" s="40"/>
      <c r="I878" s="39">
        <f t="shared" si="1"/>
        <v>0</v>
      </c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</row>
    <row r="879">
      <c r="A879" s="38"/>
      <c r="B879" s="38"/>
      <c r="C879" s="38"/>
      <c r="D879" s="39"/>
      <c r="E879" s="40"/>
      <c r="F879" s="40" t="str">
        <f>IF(D879&gt;0,E879-(Master!$C$2-1),"")</f>
        <v/>
      </c>
      <c r="G879" s="40"/>
      <c r="H879" s="40"/>
      <c r="I879" s="39">
        <f t="shared" si="1"/>
        <v>0</v>
      </c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</row>
    <row r="880">
      <c r="A880" s="38"/>
      <c r="B880" s="38"/>
      <c r="C880" s="38"/>
      <c r="D880" s="39"/>
      <c r="E880" s="40"/>
      <c r="F880" s="40" t="str">
        <f>IF(D880&gt;0,E880-(Master!$C$2-1),"")</f>
        <v/>
      </c>
      <c r="G880" s="40"/>
      <c r="H880" s="40"/>
      <c r="I880" s="39">
        <f t="shared" si="1"/>
        <v>0</v>
      </c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</row>
    <row r="881">
      <c r="A881" s="38"/>
      <c r="B881" s="38"/>
      <c r="C881" s="38"/>
      <c r="D881" s="39"/>
      <c r="E881" s="40"/>
      <c r="F881" s="40" t="str">
        <f>IF(D881&gt;0,E881-(Master!$C$2-1),"")</f>
        <v/>
      </c>
      <c r="G881" s="40"/>
      <c r="H881" s="40"/>
      <c r="I881" s="39">
        <f t="shared" si="1"/>
        <v>0</v>
      </c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</row>
    <row r="882">
      <c r="A882" s="42"/>
      <c r="B882" s="42"/>
      <c r="C882" s="42"/>
      <c r="D882" s="46"/>
      <c r="E882" s="43"/>
      <c r="F882" s="43"/>
      <c r="G882" s="40"/>
      <c r="H882" s="43"/>
      <c r="I882" s="43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</row>
    <row r="883">
      <c r="A883" s="42"/>
      <c r="B883" s="42"/>
      <c r="C883" s="42"/>
      <c r="D883" s="46"/>
      <c r="E883" s="43"/>
      <c r="F883" s="43"/>
      <c r="G883" s="40"/>
      <c r="H883" s="43"/>
      <c r="I883" s="43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</row>
    <row r="884">
      <c r="A884" s="42"/>
      <c r="B884" s="42"/>
      <c r="C884" s="42"/>
      <c r="D884" s="46"/>
      <c r="E884" s="43"/>
      <c r="F884" s="43"/>
      <c r="G884" s="40"/>
      <c r="H884" s="43"/>
      <c r="I884" s="43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</row>
    <row r="885">
      <c r="A885" s="42"/>
      <c r="B885" s="42"/>
      <c r="C885" s="42"/>
      <c r="D885" s="46"/>
      <c r="E885" s="43"/>
      <c r="F885" s="43"/>
      <c r="G885" s="40"/>
      <c r="H885" s="43"/>
      <c r="I885" s="43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</row>
    <row r="886">
      <c r="A886" s="42"/>
      <c r="B886" s="42"/>
      <c r="C886" s="42"/>
      <c r="D886" s="46"/>
      <c r="E886" s="43"/>
      <c r="F886" s="43"/>
      <c r="G886" s="40"/>
      <c r="H886" s="43"/>
      <c r="I886" s="43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</row>
    <row r="887">
      <c r="A887" s="42"/>
      <c r="B887" s="42"/>
      <c r="C887" s="42"/>
      <c r="D887" s="46"/>
      <c r="E887" s="43"/>
      <c r="F887" s="43"/>
      <c r="G887" s="40"/>
      <c r="H887" s="43"/>
      <c r="I887" s="43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</row>
    <row r="888">
      <c r="A888" s="42"/>
      <c r="B888" s="42"/>
      <c r="C888" s="42"/>
      <c r="D888" s="46"/>
      <c r="E888" s="43"/>
      <c r="F888" s="43"/>
      <c r="G888" s="40"/>
      <c r="H888" s="43"/>
      <c r="I888" s="43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</row>
    <row r="889">
      <c r="A889" s="42"/>
      <c r="B889" s="42"/>
      <c r="C889" s="42"/>
      <c r="D889" s="46"/>
      <c r="E889" s="43"/>
      <c r="F889" s="43"/>
      <c r="G889" s="40"/>
      <c r="H889" s="43"/>
      <c r="I889" s="43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</row>
    <row r="890">
      <c r="A890" s="42"/>
      <c r="B890" s="42"/>
      <c r="C890" s="42"/>
      <c r="D890" s="46"/>
      <c r="E890" s="43"/>
      <c r="F890" s="43"/>
      <c r="G890" s="40"/>
      <c r="H890" s="43"/>
      <c r="I890" s="43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</row>
    <row r="891">
      <c r="A891" s="42"/>
      <c r="B891" s="42"/>
      <c r="C891" s="42"/>
      <c r="D891" s="46"/>
      <c r="E891" s="43"/>
      <c r="F891" s="43"/>
      <c r="G891" s="40"/>
      <c r="H891" s="43"/>
      <c r="I891" s="43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</row>
    <row r="892">
      <c r="A892" s="42"/>
      <c r="B892" s="42"/>
      <c r="C892" s="42"/>
      <c r="D892" s="46"/>
      <c r="E892" s="43"/>
      <c r="F892" s="43"/>
      <c r="G892" s="40"/>
      <c r="H892" s="43"/>
      <c r="I892" s="43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</row>
    <row r="893">
      <c r="A893" s="42"/>
      <c r="B893" s="42"/>
      <c r="C893" s="42"/>
      <c r="D893" s="46"/>
      <c r="E893" s="43"/>
      <c r="F893" s="43"/>
      <c r="G893" s="40"/>
      <c r="H893" s="43"/>
      <c r="I893" s="43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</row>
    <row r="894">
      <c r="A894" s="42"/>
      <c r="B894" s="42"/>
      <c r="C894" s="42"/>
      <c r="D894" s="46"/>
      <c r="E894" s="43"/>
      <c r="F894" s="43"/>
      <c r="G894" s="40"/>
      <c r="H894" s="43"/>
      <c r="I894" s="43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</row>
    <row r="895">
      <c r="A895" s="42"/>
      <c r="B895" s="42"/>
      <c r="C895" s="42"/>
      <c r="D895" s="46"/>
      <c r="E895" s="43"/>
      <c r="F895" s="43"/>
      <c r="G895" s="40"/>
      <c r="H895" s="43"/>
      <c r="I895" s="43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</row>
    <row r="896">
      <c r="A896" s="42"/>
      <c r="B896" s="42"/>
      <c r="C896" s="42"/>
      <c r="D896" s="46"/>
      <c r="E896" s="43"/>
      <c r="F896" s="43"/>
      <c r="G896" s="43"/>
      <c r="H896" s="43"/>
      <c r="I896" s="43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</row>
    <row r="897">
      <c r="A897" s="42"/>
      <c r="B897" s="42"/>
      <c r="C897" s="42"/>
      <c r="D897" s="46"/>
      <c r="E897" s="43"/>
      <c r="F897" s="43"/>
      <c r="G897" s="43"/>
      <c r="H897" s="43"/>
      <c r="I897" s="43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</row>
    <row r="898">
      <c r="A898" s="42"/>
      <c r="B898" s="42"/>
      <c r="C898" s="42"/>
      <c r="D898" s="46"/>
      <c r="E898" s="43"/>
      <c r="F898" s="43"/>
      <c r="G898" s="43"/>
      <c r="H898" s="43"/>
      <c r="I898" s="43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</row>
    <row r="899">
      <c r="A899" s="42"/>
      <c r="B899" s="42"/>
      <c r="C899" s="42"/>
      <c r="D899" s="46"/>
      <c r="E899" s="43"/>
      <c r="F899" s="43"/>
      <c r="G899" s="43"/>
      <c r="H899" s="43"/>
      <c r="I899" s="43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</row>
    <row r="900">
      <c r="A900" s="42"/>
      <c r="B900" s="42"/>
      <c r="C900" s="42"/>
      <c r="D900" s="46"/>
      <c r="E900" s="43"/>
      <c r="F900" s="43"/>
      <c r="G900" s="43"/>
      <c r="H900" s="43"/>
      <c r="I900" s="43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</row>
    <row r="901">
      <c r="A901" s="42"/>
      <c r="B901" s="42"/>
      <c r="C901" s="42"/>
      <c r="D901" s="46"/>
      <c r="E901" s="43"/>
      <c r="F901" s="43"/>
      <c r="G901" s="43"/>
      <c r="H901" s="43"/>
      <c r="I901" s="43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</row>
    <row r="902">
      <c r="A902" s="42"/>
      <c r="B902" s="42"/>
      <c r="C902" s="42"/>
      <c r="D902" s="46"/>
      <c r="E902" s="43"/>
      <c r="F902" s="43"/>
      <c r="G902" s="43"/>
      <c r="H902" s="43"/>
      <c r="I902" s="43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</row>
    <row r="903">
      <c r="A903" s="42"/>
      <c r="B903" s="42"/>
      <c r="C903" s="42"/>
      <c r="D903" s="46"/>
      <c r="E903" s="43"/>
      <c r="F903" s="43"/>
      <c r="G903" s="43"/>
      <c r="H903" s="43"/>
      <c r="I903" s="43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</row>
    <row r="904">
      <c r="A904" s="42"/>
      <c r="B904" s="42"/>
      <c r="C904" s="42"/>
      <c r="D904" s="46"/>
      <c r="E904" s="43"/>
      <c r="F904" s="43"/>
      <c r="G904" s="43"/>
      <c r="H904" s="43"/>
      <c r="I904" s="43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</row>
    <row r="905">
      <c r="A905" s="42"/>
      <c r="B905" s="42"/>
      <c r="C905" s="42"/>
      <c r="D905" s="46"/>
      <c r="E905" s="43"/>
      <c r="F905" s="43"/>
      <c r="G905" s="43"/>
      <c r="H905" s="43"/>
      <c r="I905" s="43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</row>
    <row r="906">
      <c r="A906" s="42"/>
      <c r="B906" s="42"/>
      <c r="C906" s="42"/>
      <c r="D906" s="46"/>
      <c r="E906" s="43"/>
      <c r="F906" s="43"/>
      <c r="G906" s="43"/>
      <c r="H906" s="43"/>
      <c r="I906" s="43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</row>
    <row r="907">
      <c r="A907" s="42"/>
      <c r="B907" s="42"/>
      <c r="C907" s="42"/>
      <c r="D907" s="46"/>
      <c r="E907" s="43"/>
      <c r="F907" s="43"/>
      <c r="G907" s="43"/>
      <c r="H907" s="43"/>
      <c r="I907" s="43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</row>
    <row r="908">
      <c r="A908" s="42"/>
      <c r="B908" s="42"/>
      <c r="C908" s="42"/>
      <c r="D908" s="46"/>
      <c r="E908" s="43"/>
      <c r="F908" s="43"/>
      <c r="G908" s="43"/>
      <c r="H908" s="43"/>
      <c r="I908" s="43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</row>
    <row r="909">
      <c r="A909" s="42"/>
      <c r="B909" s="42"/>
      <c r="C909" s="42"/>
      <c r="D909" s="46"/>
      <c r="E909" s="43"/>
      <c r="F909" s="43"/>
      <c r="G909" s="43"/>
      <c r="H909" s="43"/>
      <c r="I909" s="43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</row>
    <row r="910">
      <c r="A910" s="42"/>
      <c r="B910" s="42"/>
      <c r="C910" s="42"/>
      <c r="D910" s="46"/>
      <c r="E910" s="43"/>
      <c r="F910" s="43"/>
      <c r="G910" s="43"/>
      <c r="H910" s="43"/>
      <c r="I910" s="43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</row>
    <row r="911">
      <c r="A911" s="42"/>
      <c r="B911" s="42"/>
      <c r="C911" s="42"/>
      <c r="D911" s="46"/>
      <c r="E911" s="43"/>
      <c r="F911" s="43"/>
      <c r="G911" s="43"/>
      <c r="H911" s="43"/>
      <c r="I911" s="43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</row>
    <row r="912">
      <c r="A912" s="42"/>
      <c r="B912" s="42"/>
      <c r="C912" s="42"/>
      <c r="D912" s="46"/>
      <c r="E912" s="43"/>
      <c r="F912" s="43"/>
      <c r="G912" s="43"/>
      <c r="H912" s="43"/>
      <c r="I912" s="43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</row>
    <row r="913">
      <c r="A913" s="42"/>
      <c r="B913" s="42"/>
      <c r="C913" s="42"/>
      <c r="D913" s="46"/>
      <c r="E913" s="43"/>
      <c r="F913" s="43"/>
      <c r="G913" s="43"/>
      <c r="H913" s="43"/>
      <c r="I913" s="43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</row>
    <row r="914">
      <c r="A914" s="42"/>
      <c r="B914" s="42"/>
      <c r="C914" s="42"/>
      <c r="D914" s="46"/>
      <c r="E914" s="43"/>
      <c r="F914" s="43"/>
      <c r="G914" s="43"/>
      <c r="H914" s="43"/>
      <c r="I914" s="43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</row>
    <row r="915">
      <c r="A915" s="42"/>
      <c r="B915" s="42"/>
      <c r="C915" s="42"/>
      <c r="D915" s="46"/>
      <c r="E915" s="43"/>
      <c r="F915" s="43"/>
      <c r="G915" s="43"/>
      <c r="H915" s="43"/>
      <c r="I915" s="43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</row>
    <row r="916">
      <c r="A916" s="42"/>
      <c r="B916" s="42"/>
      <c r="C916" s="42"/>
      <c r="D916" s="46"/>
      <c r="E916" s="43"/>
      <c r="F916" s="43"/>
      <c r="G916" s="43"/>
      <c r="H916" s="43"/>
      <c r="I916" s="43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</row>
    <row r="917">
      <c r="A917" s="42"/>
      <c r="B917" s="42"/>
      <c r="C917" s="42"/>
      <c r="D917" s="46"/>
      <c r="E917" s="43"/>
      <c r="F917" s="43"/>
      <c r="G917" s="43"/>
      <c r="H917" s="43"/>
      <c r="I917" s="43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</row>
    <row r="918">
      <c r="A918" s="42"/>
      <c r="B918" s="42"/>
      <c r="C918" s="42"/>
      <c r="D918" s="46"/>
      <c r="E918" s="43"/>
      <c r="F918" s="43"/>
      <c r="G918" s="43"/>
      <c r="H918" s="43"/>
      <c r="I918" s="43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</row>
    <row r="919">
      <c r="A919" s="42"/>
      <c r="B919" s="42"/>
      <c r="C919" s="42"/>
      <c r="D919" s="46"/>
      <c r="E919" s="43"/>
      <c r="F919" s="43"/>
      <c r="G919" s="43"/>
      <c r="H919" s="43"/>
      <c r="I919" s="43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</row>
    <row r="920">
      <c r="A920" s="42"/>
      <c r="B920" s="42"/>
      <c r="C920" s="42"/>
      <c r="D920" s="46"/>
      <c r="E920" s="43"/>
      <c r="F920" s="43"/>
      <c r="G920" s="43"/>
      <c r="H920" s="43"/>
      <c r="I920" s="43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</row>
    <row r="921">
      <c r="A921" s="42"/>
      <c r="B921" s="42"/>
      <c r="C921" s="42"/>
      <c r="D921" s="46"/>
      <c r="E921" s="43"/>
      <c r="F921" s="43"/>
      <c r="G921" s="43"/>
      <c r="H921" s="43"/>
      <c r="I921" s="43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</row>
    <row r="922">
      <c r="A922" s="42"/>
      <c r="B922" s="42"/>
      <c r="C922" s="42"/>
      <c r="D922" s="46"/>
      <c r="E922" s="43"/>
      <c r="F922" s="43"/>
      <c r="G922" s="43"/>
      <c r="H922" s="43"/>
      <c r="I922" s="43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</row>
    <row r="923">
      <c r="A923" s="42"/>
      <c r="B923" s="42"/>
      <c r="C923" s="42"/>
      <c r="D923" s="46"/>
      <c r="E923" s="43"/>
      <c r="F923" s="43"/>
      <c r="G923" s="43"/>
      <c r="H923" s="43"/>
      <c r="I923" s="43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</row>
    <row r="924">
      <c r="A924" s="42"/>
      <c r="B924" s="42"/>
      <c r="C924" s="42"/>
      <c r="D924" s="46"/>
      <c r="E924" s="43"/>
      <c r="F924" s="43"/>
      <c r="G924" s="43"/>
      <c r="H924" s="43"/>
      <c r="I924" s="43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</row>
    <row r="925">
      <c r="A925" s="42"/>
      <c r="B925" s="42"/>
      <c r="C925" s="42"/>
      <c r="D925" s="46"/>
      <c r="E925" s="43"/>
      <c r="F925" s="43"/>
      <c r="G925" s="43"/>
      <c r="H925" s="43"/>
      <c r="I925" s="43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</row>
    <row r="926">
      <c r="A926" s="42"/>
      <c r="B926" s="42"/>
      <c r="C926" s="42"/>
      <c r="D926" s="46"/>
      <c r="E926" s="43"/>
      <c r="F926" s="43"/>
      <c r="G926" s="43"/>
      <c r="H926" s="43"/>
      <c r="I926" s="43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</row>
    <row r="927">
      <c r="A927" s="42"/>
      <c r="B927" s="42"/>
      <c r="C927" s="42"/>
      <c r="D927" s="46"/>
      <c r="E927" s="43"/>
      <c r="F927" s="43"/>
      <c r="G927" s="43"/>
      <c r="H927" s="43"/>
      <c r="I927" s="43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</row>
    <row r="928">
      <c r="A928" s="42"/>
      <c r="B928" s="42"/>
      <c r="C928" s="42"/>
      <c r="D928" s="46"/>
      <c r="E928" s="43"/>
      <c r="F928" s="43"/>
      <c r="G928" s="43"/>
      <c r="H928" s="43"/>
      <c r="I928" s="43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</row>
    <row r="929">
      <c r="A929" s="42"/>
      <c r="B929" s="42"/>
      <c r="C929" s="42"/>
      <c r="D929" s="46"/>
      <c r="E929" s="43"/>
      <c r="F929" s="43"/>
      <c r="G929" s="43"/>
      <c r="H929" s="43"/>
      <c r="I929" s="43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</row>
    <row r="930">
      <c r="A930" s="42"/>
      <c r="B930" s="42"/>
      <c r="C930" s="42"/>
      <c r="D930" s="46"/>
      <c r="E930" s="43"/>
      <c r="F930" s="43"/>
      <c r="G930" s="43"/>
      <c r="H930" s="43"/>
      <c r="I930" s="43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</row>
    <row r="931">
      <c r="A931" s="42"/>
      <c r="B931" s="42"/>
      <c r="C931" s="42"/>
      <c r="D931" s="46"/>
      <c r="E931" s="43"/>
      <c r="F931" s="43"/>
      <c r="G931" s="43"/>
      <c r="H931" s="43"/>
      <c r="I931" s="43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</row>
    <row r="932">
      <c r="A932" s="42"/>
      <c r="B932" s="42"/>
      <c r="C932" s="42"/>
      <c r="D932" s="46"/>
      <c r="E932" s="43"/>
      <c r="F932" s="43"/>
      <c r="G932" s="43"/>
      <c r="H932" s="43"/>
      <c r="I932" s="43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</row>
    <row r="933">
      <c r="A933" s="42"/>
      <c r="B933" s="42"/>
      <c r="C933" s="42"/>
      <c r="D933" s="46"/>
      <c r="E933" s="43"/>
      <c r="F933" s="43"/>
      <c r="G933" s="43"/>
      <c r="H933" s="43"/>
      <c r="I933" s="43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</row>
    <row r="934">
      <c r="A934" s="42"/>
      <c r="B934" s="42"/>
      <c r="C934" s="42"/>
      <c r="D934" s="46"/>
      <c r="E934" s="43"/>
      <c r="F934" s="43"/>
      <c r="G934" s="43"/>
      <c r="H934" s="43"/>
      <c r="I934" s="43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</row>
    <row r="935">
      <c r="A935" s="42"/>
      <c r="B935" s="42"/>
      <c r="C935" s="42"/>
      <c r="D935" s="46"/>
      <c r="E935" s="43"/>
      <c r="F935" s="43"/>
      <c r="G935" s="43"/>
      <c r="H935" s="43"/>
      <c r="I935" s="43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</row>
    <row r="936">
      <c r="A936" s="42"/>
      <c r="B936" s="42"/>
      <c r="C936" s="42"/>
      <c r="D936" s="46"/>
      <c r="E936" s="43"/>
      <c r="F936" s="43"/>
      <c r="G936" s="43"/>
      <c r="H936" s="43"/>
      <c r="I936" s="43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</row>
    <row r="937">
      <c r="A937" s="42"/>
      <c r="B937" s="42"/>
      <c r="C937" s="42"/>
      <c r="D937" s="46"/>
      <c r="E937" s="43"/>
      <c r="F937" s="43"/>
      <c r="G937" s="43"/>
      <c r="H937" s="43"/>
      <c r="I937" s="43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</row>
    <row r="938">
      <c r="A938" s="42"/>
      <c r="B938" s="42"/>
      <c r="C938" s="42"/>
      <c r="D938" s="46"/>
      <c r="E938" s="43"/>
      <c r="F938" s="43"/>
      <c r="G938" s="43"/>
      <c r="H938" s="43"/>
      <c r="I938" s="43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</row>
    <row r="939">
      <c r="A939" s="42"/>
      <c r="B939" s="42"/>
      <c r="C939" s="42"/>
      <c r="D939" s="46"/>
      <c r="E939" s="43"/>
      <c r="F939" s="43"/>
      <c r="G939" s="43"/>
      <c r="H939" s="43"/>
      <c r="I939" s="43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</row>
    <row r="940">
      <c r="A940" s="42"/>
      <c r="B940" s="42"/>
      <c r="C940" s="42"/>
      <c r="D940" s="46"/>
      <c r="E940" s="43"/>
      <c r="F940" s="43"/>
      <c r="G940" s="43"/>
      <c r="H940" s="43"/>
      <c r="I940" s="43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</row>
    <row r="941">
      <c r="A941" s="42"/>
      <c r="B941" s="42"/>
      <c r="C941" s="42"/>
      <c r="D941" s="46"/>
      <c r="E941" s="43"/>
      <c r="F941" s="43"/>
      <c r="G941" s="43"/>
      <c r="H941" s="43"/>
      <c r="I941" s="43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</row>
    <row r="942">
      <c r="A942" s="42"/>
      <c r="B942" s="42"/>
      <c r="C942" s="42"/>
      <c r="D942" s="46"/>
      <c r="E942" s="43"/>
      <c r="F942" s="43"/>
      <c r="G942" s="43"/>
      <c r="H942" s="43"/>
      <c r="I942" s="43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</row>
    <row r="943">
      <c r="A943" s="42"/>
      <c r="B943" s="42"/>
      <c r="C943" s="42"/>
      <c r="D943" s="46"/>
      <c r="E943" s="43"/>
      <c r="F943" s="43"/>
      <c r="G943" s="43"/>
      <c r="H943" s="43"/>
      <c r="I943" s="43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</row>
    <row r="944">
      <c r="A944" s="42"/>
      <c r="B944" s="42"/>
      <c r="C944" s="42"/>
      <c r="D944" s="46"/>
      <c r="E944" s="43"/>
      <c r="F944" s="43"/>
      <c r="G944" s="43"/>
      <c r="H944" s="43"/>
      <c r="I944" s="43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</row>
    <row r="945">
      <c r="A945" s="42"/>
      <c r="B945" s="42"/>
      <c r="C945" s="42"/>
      <c r="D945" s="46"/>
      <c r="E945" s="43"/>
      <c r="F945" s="43"/>
      <c r="G945" s="43"/>
      <c r="H945" s="43"/>
      <c r="I945" s="43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</row>
    <row r="946">
      <c r="A946" s="42"/>
      <c r="B946" s="42"/>
      <c r="C946" s="42"/>
      <c r="D946" s="46"/>
      <c r="E946" s="43"/>
      <c r="F946" s="43"/>
      <c r="G946" s="43"/>
      <c r="H946" s="43"/>
      <c r="I946" s="43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</row>
    <row r="947">
      <c r="A947" s="42"/>
      <c r="B947" s="42"/>
      <c r="C947" s="42"/>
      <c r="D947" s="46"/>
      <c r="E947" s="43"/>
      <c r="F947" s="43"/>
      <c r="G947" s="43"/>
      <c r="H947" s="43"/>
      <c r="I947" s="43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</row>
    <row r="948">
      <c r="A948" s="42"/>
      <c r="B948" s="42"/>
      <c r="C948" s="42"/>
      <c r="D948" s="46"/>
      <c r="E948" s="43"/>
      <c r="F948" s="43"/>
      <c r="G948" s="43"/>
      <c r="H948" s="43"/>
      <c r="I948" s="43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</row>
    <row r="949">
      <c r="A949" s="42"/>
      <c r="B949" s="42"/>
      <c r="C949" s="42"/>
      <c r="D949" s="46"/>
      <c r="E949" s="43"/>
      <c r="F949" s="43"/>
      <c r="G949" s="43"/>
      <c r="H949" s="43"/>
      <c r="I949" s="43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</row>
    <row r="950">
      <c r="A950" s="42"/>
      <c r="B950" s="42"/>
      <c r="C950" s="42"/>
      <c r="D950" s="46"/>
      <c r="E950" s="43"/>
      <c r="F950" s="43"/>
      <c r="G950" s="43"/>
      <c r="H950" s="43"/>
      <c r="I950" s="43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</row>
    <row r="951">
      <c r="A951" s="42"/>
      <c r="B951" s="42"/>
      <c r="C951" s="42"/>
      <c r="D951" s="46"/>
      <c r="E951" s="43"/>
      <c r="F951" s="43"/>
      <c r="G951" s="43"/>
      <c r="H951" s="43"/>
      <c r="I951" s="43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</row>
    <row r="952">
      <c r="A952" s="42"/>
      <c r="B952" s="42"/>
      <c r="C952" s="42"/>
      <c r="D952" s="46"/>
      <c r="E952" s="43"/>
      <c r="F952" s="43"/>
      <c r="G952" s="43"/>
      <c r="H952" s="43"/>
      <c r="I952" s="43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</row>
    <row r="953">
      <c r="A953" s="42"/>
      <c r="B953" s="42"/>
      <c r="C953" s="42"/>
      <c r="D953" s="46"/>
      <c r="E953" s="43"/>
      <c r="F953" s="43"/>
      <c r="G953" s="43"/>
      <c r="H953" s="43"/>
      <c r="I953" s="43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</row>
    <row r="954">
      <c r="A954" s="42"/>
      <c r="B954" s="42"/>
      <c r="C954" s="42"/>
      <c r="D954" s="46"/>
      <c r="E954" s="43"/>
      <c r="F954" s="43"/>
      <c r="G954" s="43"/>
      <c r="H954" s="43"/>
      <c r="I954" s="43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</row>
    <row r="955">
      <c r="A955" s="42"/>
      <c r="B955" s="42"/>
      <c r="C955" s="42"/>
      <c r="D955" s="46"/>
      <c r="E955" s="43"/>
      <c r="F955" s="43"/>
      <c r="G955" s="43"/>
      <c r="H955" s="43"/>
      <c r="I955" s="43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</row>
    <row r="956">
      <c r="A956" s="42"/>
      <c r="B956" s="42"/>
      <c r="C956" s="42"/>
      <c r="D956" s="46"/>
      <c r="E956" s="43"/>
      <c r="F956" s="43"/>
      <c r="G956" s="43"/>
      <c r="H956" s="43"/>
      <c r="I956" s="43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</row>
    <row r="957">
      <c r="A957" s="42"/>
      <c r="B957" s="42"/>
      <c r="C957" s="42"/>
      <c r="D957" s="46"/>
      <c r="E957" s="43"/>
      <c r="F957" s="43"/>
      <c r="G957" s="43"/>
      <c r="H957" s="43"/>
      <c r="I957" s="43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</row>
    <row r="958">
      <c r="A958" s="42"/>
      <c r="B958" s="42"/>
      <c r="C958" s="42"/>
      <c r="D958" s="46"/>
      <c r="E958" s="43"/>
      <c r="F958" s="43"/>
      <c r="G958" s="43"/>
      <c r="H958" s="43"/>
      <c r="I958" s="43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</row>
    <row r="959">
      <c r="A959" s="42"/>
      <c r="B959" s="47"/>
      <c r="C959" s="47"/>
      <c r="D959" s="48"/>
      <c r="E959" s="49"/>
      <c r="F959" s="49"/>
      <c r="G959" s="49"/>
      <c r="H959" s="49"/>
      <c r="I959" s="49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  <c r="AB959" s="47"/>
    </row>
    <row r="960">
      <c r="A960" s="42"/>
      <c r="B960" s="47"/>
      <c r="C960" s="47"/>
      <c r="D960" s="48"/>
      <c r="E960" s="49"/>
      <c r="F960" s="49"/>
      <c r="G960" s="49"/>
      <c r="H960" s="49"/>
      <c r="I960" s="49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  <c r="AB960" s="47"/>
    </row>
    <row r="961">
      <c r="A961" s="42"/>
      <c r="B961" s="47"/>
      <c r="C961" s="47"/>
      <c r="D961" s="48"/>
      <c r="E961" s="49"/>
      <c r="F961" s="49"/>
      <c r="G961" s="49"/>
      <c r="H961" s="49"/>
      <c r="I961" s="49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  <c r="AB961" s="47"/>
    </row>
    <row r="962">
      <c r="A962" s="42"/>
      <c r="B962" s="47"/>
      <c r="C962" s="47"/>
      <c r="D962" s="48"/>
      <c r="E962" s="49"/>
      <c r="F962" s="49"/>
      <c r="G962" s="49"/>
      <c r="H962" s="49"/>
      <c r="I962" s="49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7"/>
    </row>
    <row r="963">
      <c r="A963" s="42"/>
      <c r="B963" s="47"/>
      <c r="C963" s="47"/>
      <c r="D963" s="48"/>
      <c r="E963" s="49"/>
      <c r="F963" s="49"/>
      <c r="G963" s="49"/>
      <c r="H963" s="49"/>
      <c r="I963" s="49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  <c r="AB963" s="47"/>
    </row>
    <row r="964">
      <c r="A964" s="42"/>
      <c r="B964" s="47"/>
      <c r="C964" s="47"/>
      <c r="D964" s="48"/>
      <c r="E964" s="49"/>
      <c r="F964" s="49"/>
      <c r="G964" s="49"/>
      <c r="H964" s="49"/>
      <c r="I964" s="49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  <c r="AB964" s="47"/>
    </row>
    <row r="965">
      <c r="A965" s="42"/>
      <c r="B965" s="47"/>
      <c r="C965" s="47"/>
      <c r="D965" s="48"/>
      <c r="E965" s="49"/>
      <c r="F965" s="49"/>
      <c r="G965" s="49"/>
      <c r="H965" s="49"/>
      <c r="I965" s="49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  <c r="AB965" s="47"/>
    </row>
    <row r="966">
      <c r="A966" s="42"/>
      <c r="B966" s="47"/>
      <c r="C966" s="47"/>
      <c r="D966" s="48"/>
      <c r="E966" s="49"/>
      <c r="F966" s="49"/>
      <c r="G966" s="49"/>
      <c r="H966" s="49"/>
      <c r="I966" s="49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  <c r="AB966" s="47"/>
    </row>
    <row r="967">
      <c r="A967" s="42"/>
      <c r="B967" s="47"/>
      <c r="C967" s="47"/>
      <c r="D967" s="48"/>
      <c r="E967" s="49"/>
      <c r="F967" s="49"/>
      <c r="G967" s="49"/>
      <c r="H967" s="49"/>
      <c r="I967" s="49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  <c r="AB967" s="47"/>
    </row>
    <row r="968">
      <c r="A968" s="42"/>
      <c r="B968" s="47"/>
      <c r="C968" s="47"/>
      <c r="D968" s="48"/>
      <c r="E968" s="49"/>
      <c r="F968" s="49"/>
      <c r="G968" s="49"/>
      <c r="H968" s="49"/>
      <c r="I968" s="49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  <c r="AB968" s="47"/>
    </row>
    <row r="969">
      <c r="A969" s="42"/>
      <c r="B969" s="47"/>
      <c r="C969" s="47"/>
      <c r="D969" s="48"/>
      <c r="E969" s="49"/>
      <c r="F969" s="49"/>
      <c r="G969" s="49"/>
      <c r="H969" s="49"/>
      <c r="I969" s="49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  <c r="AB969" s="47"/>
    </row>
    <row r="970">
      <c r="A970" s="42"/>
      <c r="B970" s="47"/>
      <c r="C970" s="47"/>
      <c r="D970" s="48"/>
      <c r="E970" s="49"/>
      <c r="F970" s="49"/>
      <c r="G970" s="49"/>
      <c r="H970" s="49"/>
      <c r="I970" s="49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  <c r="AB970" s="47"/>
    </row>
    <row r="971">
      <c r="A971" s="42"/>
      <c r="B971" s="47"/>
      <c r="C971" s="47"/>
      <c r="D971" s="48"/>
      <c r="E971" s="49"/>
      <c r="F971" s="49"/>
      <c r="G971" s="49"/>
      <c r="H971" s="49"/>
      <c r="I971" s="49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  <c r="AB971" s="47"/>
    </row>
    <row r="972">
      <c r="A972" s="42"/>
      <c r="B972" s="47"/>
      <c r="C972" s="47"/>
      <c r="D972" s="48"/>
      <c r="E972" s="49"/>
      <c r="F972" s="49"/>
      <c r="G972" s="49"/>
      <c r="H972" s="49"/>
      <c r="I972" s="49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  <c r="AB972" s="47"/>
    </row>
    <row r="973">
      <c r="A973" s="42"/>
      <c r="B973" s="47"/>
      <c r="C973" s="47"/>
      <c r="D973" s="48"/>
      <c r="E973" s="49"/>
      <c r="F973" s="49"/>
      <c r="G973" s="49"/>
      <c r="H973" s="49"/>
      <c r="I973" s="49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  <c r="AB973" s="47"/>
    </row>
    <row r="974">
      <c r="A974" s="42"/>
      <c r="B974" s="47"/>
      <c r="C974" s="47"/>
      <c r="D974" s="48"/>
      <c r="E974" s="49"/>
      <c r="F974" s="49"/>
      <c r="G974" s="49"/>
      <c r="H974" s="49"/>
      <c r="I974" s="49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  <c r="AB974" s="47"/>
    </row>
    <row r="975">
      <c r="A975" s="42"/>
      <c r="B975" s="47"/>
      <c r="C975" s="47"/>
      <c r="D975" s="48"/>
      <c r="E975" s="49"/>
      <c r="F975" s="49"/>
      <c r="G975" s="49"/>
      <c r="H975" s="49"/>
      <c r="I975" s="49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  <c r="AB975" s="47"/>
    </row>
    <row r="976">
      <c r="A976" s="42"/>
      <c r="B976" s="47"/>
      <c r="C976" s="47"/>
      <c r="D976" s="48"/>
      <c r="E976" s="49"/>
      <c r="F976" s="49"/>
      <c r="G976" s="49"/>
      <c r="H976" s="49"/>
      <c r="I976" s="49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  <c r="AB976" s="47"/>
    </row>
    <row r="977">
      <c r="A977" s="42"/>
      <c r="B977" s="47"/>
      <c r="C977" s="47"/>
      <c r="D977" s="48"/>
      <c r="E977" s="49"/>
      <c r="F977" s="49"/>
      <c r="G977" s="49"/>
      <c r="H977" s="49"/>
      <c r="I977" s="49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  <c r="AB977" s="47"/>
    </row>
    <row r="978">
      <c r="A978" s="42"/>
      <c r="B978" s="47"/>
      <c r="C978" s="47"/>
      <c r="D978" s="48"/>
      <c r="E978" s="49"/>
      <c r="F978" s="49"/>
      <c r="G978" s="49"/>
      <c r="H978" s="49"/>
      <c r="I978" s="49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  <c r="AB978" s="47"/>
    </row>
    <row r="979">
      <c r="A979" s="42"/>
      <c r="B979" s="47"/>
      <c r="C979" s="47"/>
      <c r="D979" s="48"/>
      <c r="E979" s="49"/>
      <c r="F979" s="49"/>
      <c r="G979" s="49"/>
      <c r="H979" s="49"/>
      <c r="I979" s="49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  <c r="AB979" s="47"/>
    </row>
    <row r="980">
      <c r="A980" s="42"/>
      <c r="B980" s="47"/>
      <c r="C980" s="47"/>
      <c r="D980" s="48"/>
      <c r="E980" s="49"/>
      <c r="F980" s="49"/>
      <c r="G980" s="49"/>
      <c r="H980" s="49"/>
      <c r="I980" s="49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  <c r="AB980" s="47"/>
    </row>
    <row r="981">
      <c r="A981" s="42"/>
      <c r="B981" s="47"/>
      <c r="C981" s="47"/>
      <c r="D981" s="48"/>
      <c r="E981" s="49"/>
      <c r="F981" s="49"/>
      <c r="G981" s="49"/>
      <c r="H981" s="49"/>
      <c r="I981" s="49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  <c r="AB981" s="47"/>
    </row>
    <row r="982">
      <c r="A982" s="42"/>
      <c r="B982" s="47"/>
      <c r="C982" s="47"/>
      <c r="D982" s="48"/>
      <c r="E982" s="49"/>
      <c r="F982" s="49"/>
      <c r="G982" s="49"/>
      <c r="H982" s="49"/>
      <c r="I982" s="49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  <c r="AB982" s="47"/>
    </row>
    <row r="983">
      <c r="A983" s="42"/>
      <c r="B983" s="47"/>
      <c r="C983" s="47"/>
      <c r="D983" s="48"/>
      <c r="E983" s="49"/>
      <c r="F983" s="49"/>
      <c r="G983" s="49"/>
      <c r="H983" s="49"/>
      <c r="I983" s="49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  <c r="AB983" s="47"/>
    </row>
    <row r="984">
      <c r="A984" s="42"/>
      <c r="B984" s="47"/>
      <c r="C984" s="47"/>
      <c r="D984" s="48"/>
      <c r="E984" s="49"/>
      <c r="F984" s="49"/>
      <c r="G984" s="49"/>
      <c r="H984" s="49"/>
      <c r="I984" s="49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  <c r="AB984" s="47"/>
    </row>
    <row r="985">
      <c r="A985" s="42"/>
      <c r="B985" s="47"/>
      <c r="C985" s="47"/>
      <c r="D985" s="48"/>
      <c r="E985" s="49"/>
      <c r="F985" s="49"/>
      <c r="G985" s="49"/>
      <c r="H985" s="49"/>
      <c r="I985" s="49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  <c r="AB985" s="47"/>
    </row>
    <row r="986">
      <c r="A986" s="42"/>
      <c r="B986" s="47"/>
      <c r="C986" s="47"/>
      <c r="D986" s="48"/>
      <c r="E986" s="49"/>
      <c r="F986" s="49"/>
      <c r="G986" s="49"/>
      <c r="H986" s="49"/>
      <c r="I986" s="49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  <c r="AB986" s="47"/>
    </row>
    <row r="987">
      <c r="A987" s="42"/>
      <c r="B987" s="47"/>
      <c r="C987" s="47"/>
      <c r="D987" s="48"/>
      <c r="E987" s="49"/>
      <c r="F987" s="49"/>
      <c r="G987" s="49"/>
      <c r="H987" s="49"/>
      <c r="I987" s="49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  <c r="AB987" s="47"/>
    </row>
    <row r="988">
      <c r="A988" s="42"/>
      <c r="B988" s="47"/>
      <c r="C988" s="47"/>
      <c r="D988" s="48"/>
      <c r="E988" s="49"/>
      <c r="F988" s="49"/>
      <c r="G988" s="49"/>
      <c r="H988" s="49"/>
      <c r="I988" s="49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  <c r="AB988" s="47"/>
    </row>
    <row r="989">
      <c r="A989" s="42"/>
      <c r="B989" s="47"/>
      <c r="C989" s="47"/>
      <c r="D989" s="48"/>
      <c r="E989" s="49"/>
      <c r="F989" s="49"/>
      <c r="G989" s="49"/>
      <c r="H989" s="49"/>
      <c r="I989" s="49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  <c r="AB989" s="47"/>
    </row>
    <row r="990">
      <c r="A990" s="42"/>
      <c r="B990" s="47"/>
      <c r="C990" s="47"/>
      <c r="D990" s="48"/>
      <c r="E990" s="49"/>
      <c r="F990" s="49"/>
      <c r="G990" s="49"/>
      <c r="H990" s="49"/>
      <c r="I990" s="49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  <c r="AB990" s="47"/>
    </row>
    <row r="991">
      <c r="A991" s="42"/>
      <c r="B991" s="47"/>
      <c r="C991" s="47"/>
      <c r="D991" s="48"/>
      <c r="E991" s="49"/>
      <c r="F991" s="49"/>
      <c r="G991" s="49"/>
      <c r="H991" s="49"/>
      <c r="I991" s="49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  <c r="AB991" s="47"/>
    </row>
    <row r="992">
      <c r="A992" s="42"/>
      <c r="B992" s="47"/>
      <c r="C992" s="47"/>
      <c r="D992" s="48"/>
      <c r="E992" s="49"/>
      <c r="F992" s="49"/>
      <c r="G992" s="49"/>
      <c r="H992" s="49"/>
      <c r="I992" s="49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  <c r="AB992" s="47"/>
    </row>
    <row r="993">
      <c r="A993" s="42"/>
      <c r="B993" s="47"/>
      <c r="C993" s="47"/>
      <c r="D993" s="48"/>
      <c r="E993" s="49"/>
      <c r="F993" s="49"/>
      <c r="G993" s="49"/>
      <c r="H993" s="49"/>
      <c r="I993" s="49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  <c r="AB993" s="47"/>
    </row>
    <row r="994">
      <c r="A994" s="42"/>
      <c r="B994" s="47"/>
      <c r="C994" s="47"/>
      <c r="D994" s="48"/>
      <c r="E994" s="49"/>
      <c r="F994" s="49"/>
      <c r="G994" s="49"/>
      <c r="H994" s="49"/>
      <c r="I994" s="49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  <c r="AB994" s="47"/>
    </row>
    <row r="995">
      <c r="A995" s="42"/>
      <c r="B995" s="47"/>
      <c r="C995" s="47"/>
      <c r="D995" s="48"/>
      <c r="E995" s="49"/>
      <c r="F995" s="49"/>
      <c r="G995" s="49"/>
      <c r="H995" s="49"/>
      <c r="I995" s="49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  <c r="AB995" s="47"/>
    </row>
    <row r="996">
      <c r="A996" s="42"/>
      <c r="B996" s="47"/>
      <c r="C996" s="47"/>
      <c r="D996" s="48"/>
      <c r="E996" s="49"/>
      <c r="F996" s="49"/>
      <c r="G996" s="49"/>
      <c r="H996" s="49"/>
      <c r="I996" s="49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  <c r="AB996" s="47"/>
    </row>
    <row r="997">
      <c r="A997" s="42"/>
      <c r="B997" s="47"/>
      <c r="C997" s="47"/>
      <c r="D997" s="48"/>
      <c r="E997" s="49"/>
      <c r="F997" s="49"/>
      <c r="G997" s="49"/>
      <c r="H997" s="49"/>
      <c r="I997" s="49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  <c r="AB997" s="47"/>
    </row>
    <row r="998">
      <c r="A998" s="42"/>
      <c r="B998" s="47"/>
      <c r="C998" s="47"/>
      <c r="D998" s="48"/>
      <c r="E998" s="49"/>
      <c r="F998" s="49"/>
      <c r="G998" s="49"/>
      <c r="H998" s="49"/>
      <c r="I998" s="49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  <c r="AB998" s="47"/>
    </row>
    <row r="999">
      <c r="A999" s="42"/>
      <c r="B999" s="47"/>
      <c r="C999" s="47"/>
      <c r="D999" s="48"/>
      <c r="E999" s="49"/>
      <c r="F999" s="49"/>
      <c r="G999" s="49"/>
      <c r="H999" s="49"/>
      <c r="I999" s="49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  <c r="AA999" s="47"/>
      <c r="AB999" s="47"/>
    </row>
    <row r="1000">
      <c r="A1000" s="42"/>
      <c r="B1000" s="47"/>
      <c r="C1000" s="47"/>
      <c r="D1000" s="48"/>
      <c r="E1000" s="49"/>
      <c r="F1000" s="49"/>
      <c r="G1000" s="49"/>
      <c r="H1000" s="49"/>
      <c r="I1000" s="49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  <c r="AA1000" s="47"/>
      <c r="AB1000" s="47"/>
    </row>
    <row r="1001">
      <c r="A1001" s="42"/>
      <c r="B1001" s="47"/>
      <c r="C1001" s="47"/>
      <c r="D1001" s="48"/>
      <c r="E1001" s="49"/>
      <c r="F1001" s="49"/>
      <c r="G1001" s="49"/>
      <c r="H1001" s="49"/>
      <c r="I1001" s="49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  <c r="AA1001" s="47"/>
      <c r="AB1001" s="47"/>
    </row>
    <row r="1002">
      <c r="A1002" s="42"/>
      <c r="B1002" s="47"/>
      <c r="C1002" s="47"/>
      <c r="D1002" s="48"/>
      <c r="E1002" s="49"/>
      <c r="F1002" s="49"/>
      <c r="G1002" s="49"/>
      <c r="H1002" s="49"/>
      <c r="I1002" s="49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  <c r="Z1002" s="47"/>
      <c r="AA1002" s="47"/>
      <c r="AB1002" s="47"/>
    </row>
    <row r="1003">
      <c r="A1003" s="42"/>
      <c r="B1003" s="47"/>
      <c r="C1003" s="47"/>
      <c r="D1003" s="48"/>
      <c r="E1003" s="49"/>
      <c r="F1003" s="49"/>
      <c r="G1003" s="49"/>
      <c r="H1003" s="49"/>
      <c r="I1003" s="49"/>
      <c r="J1003" s="47"/>
      <c r="K1003" s="47"/>
      <c r="L1003" s="47"/>
      <c r="M1003" s="47"/>
      <c r="N1003" s="47"/>
      <c r="O1003" s="47"/>
      <c r="P1003" s="47"/>
      <c r="Q1003" s="47"/>
      <c r="R1003" s="47"/>
      <c r="S1003" s="47"/>
      <c r="T1003" s="47"/>
      <c r="U1003" s="47"/>
      <c r="V1003" s="47"/>
      <c r="W1003" s="47"/>
      <c r="X1003" s="47"/>
      <c r="Y1003" s="47"/>
      <c r="Z1003" s="47"/>
      <c r="AA1003" s="47"/>
      <c r="AB1003" s="47"/>
    </row>
    <row r="1004">
      <c r="A1004" s="42"/>
      <c r="B1004" s="47"/>
      <c r="C1004" s="47"/>
      <c r="D1004" s="48"/>
      <c r="E1004" s="49"/>
      <c r="F1004" s="49"/>
      <c r="G1004" s="49"/>
      <c r="H1004" s="49"/>
      <c r="I1004" s="49"/>
      <c r="J1004" s="47"/>
      <c r="K1004" s="47"/>
      <c r="L1004" s="47"/>
      <c r="M1004" s="47"/>
      <c r="N1004" s="47"/>
      <c r="O1004" s="47"/>
      <c r="P1004" s="47"/>
      <c r="Q1004" s="47"/>
      <c r="R1004" s="47"/>
      <c r="S1004" s="47"/>
      <c r="T1004" s="47"/>
      <c r="U1004" s="47"/>
      <c r="V1004" s="47"/>
      <c r="W1004" s="47"/>
      <c r="X1004" s="47"/>
      <c r="Y1004" s="47"/>
      <c r="Z1004" s="47"/>
      <c r="AA1004" s="47"/>
      <c r="AB1004" s="47"/>
    </row>
    <row r="1005">
      <c r="A1005" s="42"/>
      <c r="B1005" s="47"/>
      <c r="C1005" s="47"/>
      <c r="D1005" s="48"/>
      <c r="E1005" s="49"/>
      <c r="F1005" s="49"/>
      <c r="G1005" s="49"/>
      <c r="H1005" s="49"/>
      <c r="I1005" s="49"/>
      <c r="J1005" s="47"/>
      <c r="K1005" s="47"/>
      <c r="L1005" s="47"/>
      <c r="M1005" s="47"/>
      <c r="N1005" s="47"/>
      <c r="O1005" s="47"/>
      <c r="P1005" s="47"/>
      <c r="Q1005" s="47"/>
      <c r="R1005" s="47"/>
      <c r="S1005" s="47"/>
      <c r="T1005" s="47"/>
      <c r="U1005" s="47"/>
      <c r="V1005" s="47"/>
      <c r="W1005" s="47"/>
      <c r="X1005" s="47"/>
      <c r="Y1005" s="47"/>
      <c r="Z1005" s="47"/>
      <c r="AA1005" s="47"/>
      <c r="AB1005" s="47"/>
    </row>
    <row r="1006">
      <c r="A1006" s="42"/>
      <c r="B1006" s="47"/>
      <c r="C1006" s="47"/>
      <c r="D1006" s="48"/>
      <c r="E1006" s="49"/>
      <c r="F1006" s="49"/>
      <c r="G1006" s="49"/>
      <c r="H1006" s="49"/>
      <c r="I1006" s="49"/>
      <c r="J1006" s="47"/>
      <c r="K1006" s="47"/>
      <c r="L1006" s="47"/>
      <c r="M1006" s="47"/>
      <c r="N1006" s="47"/>
      <c r="O1006" s="47"/>
      <c r="P1006" s="47"/>
      <c r="Q1006" s="47"/>
      <c r="R1006" s="47"/>
      <c r="S1006" s="47"/>
      <c r="T1006" s="47"/>
      <c r="U1006" s="47"/>
      <c r="V1006" s="47"/>
      <c r="W1006" s="47"/>
      <c r="X1006" s="47"/>
      <c r="Y1006" s="47"/>
      <c r="Z1006" s="47"/>
      <c r="AA1006" s="47"/>
      <c r="AB1006" s="47"/>
    </row>
    <row r="1007">
      <c r="A1007" s="42"/>
      <c r="B1007" s="47"/>
      <c r="C1007" s="47"/>
      <c r="D1007" s="48"/>
      <c r="E1007" s="49"/>
      <c r="F1007" s="49"/>
      <c r="G1007" s="49"/>
      <c r="H1007" s="49"/>
      <c r="I1007" s="49"/>
      <c r="J1007" s="47"/>
      <c r="K1007" s="47"/>
      <c r="L1007" s="47"/>
      <c r="M1007" s="47"/>
      <c r="N1007" s="47"/>
      <c r="O1007" s="47"/>
      <c r="P1007" s="47"/>
      <c r="Q1007" s="47"/>
      <c r="R1007" s="47"/>
      <c r="S1007" s="47"/>
      <c r="T1007" s="47"/>
      <c r="U1007" s="47"/>
      <c r="V1007" s="47"/>
      <c r="W1007" s="47"/>
      <c r="X1007" s="47"/>
      <c r="Y1007" s="47"/>
      <c r="Z1007" s="47"/>
      <c r="AA1007" s="47"/>
      <c r="AB1007" s="47"/>
    </row>
    <row r="1008">
      <c r="A1008" s="42"/>
      <c r="B1008" s="47"/>
      <c r="C1008" s="47"/>
      <c r="D1008" s="48"/>
      <c r="E1008" s="49"/>
      <c r="F1008" s="49"/>
      <c r="G1008" s="49"/>
      <c r="H1008" s="49"/>
      <c r="I1008" s="49"/>
      <c r="J1008" s="47"/>
      <c r="K1008" s="47"/>
      <c r="L1008" s="47"/>
      <c r="M1008" s="47"/>
      <c r="N1008" s="47"/>
      <c r="O1008" s="47"/>
      <c r="P1008" s="47"/>
      <c r="Q1008" s="47"/>
      <c r="R1008" s="47"/>
      <c r="S1008" s="47"/>
      <c r="T1008" s="47"/>
      <c r="U1008" s="47"/>
      <c r="V1008" s="47"/>
      <c r="W1008" s="47"/>
      <c r="X1008" s="47"/>
      <c r="Y1008" s="47"/>
      <c r="Z1008" s="47"/>
      <c r="AA1008" s="47"/>
      <c r="AB1008" s="47"/>
    </row>
    <row r="1009">
      <c r="A1009" s="42"/>
      <c r="B1009" s="47"/>
      <c r="C1009" s="47"/>
      <c r="D1009" s="48"/>
      <c r="E1009" s="49"/>
      <c r="F1009" s="49"/>
      <c r="G1009" s="49"/>
      <c r="H1009" s="49"/>
      <c r="I1009" s="49"/>
      <c r="J1009" s="47"/>
      <c r="K1009" s="47"/>
      <c r="L1009" s="47"/>
      <c r="M1009" s="47"/>
      <c r="N1009" s="47"/>
      <c r="O1009" s="47"/>
      <c r="P1009" s="47"/>
      <c r="Q1009" s="47"/>
      <c r="R1009" s="47"/>
      <c r="S1009" s="47"/>
      <c r="T1009" s="47"/>
      <c r="U1009" s="47"/>
      <c r="V1009" s="47"/>
      <c r="W1009" s="47"/>
      <c r="X1009" s="47"/>
      <c r="Y1009" s="47"/>
      <c r="Z1009" s="47"/>
      <c r="AA1009" s="47"/>
      <c r="AB1009" s="47"/>
    </row>
    <row r="1010">
      <c r="A1010" s="42"/>
      <c r="B1010" s="47"/>
      <c r="C1010" s="47"/>
      <c r="D1010" s="48"/>
      <c r="E1010" s="49"/>
      <c r="F1010" s="49"/>
      <c r="G1010" s="49"/>
      <c r="H1010" s="49"/>
      <c r="I1010" s="49"/>
      <c r="J1010" s="47"/>
      <c r="K1010" s="47"/>
      <c r="L1010" s="47"/>
      <c r="M1010" s="47"/>
      <c r="N1010" s="47"/>
      <c r="O1010" s="47"/>
      <c r="P1010" s="47"/>
      <c r="Q1010" s="47"/>
      <c r="R1010" s="47"/>
      <c r="S1010" s="47"/>
      <c r="T1010" s="47"/>
      <c r="U1010" s="47"/>
      <c r="V1010" s="47"/>
      <c r="W1010" s="47"/>
      <c r="X1010" s="47"/>
      <c r="Y1010" s="47"/>
      <c r="Z1010" s="47"/>
      <c r="AA1010" s="47"/>
      <c r="AB1010" s="47"/>
    </row>
    <row r="1011">
      <c r="A1011" s="42"/>
      <c r="B1011" s="47"/>
      <c r="C1011" s="47"/>
      <c r="D1011" s="48"/>
      <c r="E1011" s="49"/>
      <c r="F1011" s="49"/>
      <c r="G1011" s="49"/>
      <c r="H1011" s="49"/>
      <c r="I1011" s="49"/>
      <c r="J1011" s="47"/>
      <c r="K1011" s="47"/>
      <c r="L1011" s="47"/>
      <c r="M1011" s="47"/>
      <c r="N1011" s="47"/>
      <c r="O1011" s="47"/>
      <c r="P1011" s="47"/>
      <c r="Q1011" s="47"/>
      <c r="R1011" s="47"/>
      <c r="S1011" s="47"/>
      <c r="T1011" s="47"/>
      <c r="U1011" s="47"/>
      <c r="V1011" s="47"/>
      <c r="W1011" s="47"/>
      <c r="X1011" s="47"/>
      <c r="Y1011" s="47"/>
      <c r="Z1011" s="47"/>
      <c r="AA1011" s="47"/>
      <c r="AB1011" s="47"/>
    </row>
    <row r="1012">
      <c r="A1012" s="42"/>
      <c r="B1012" s="47"/>
      <c r="C1012" s="47"/>
      <c r="D1012" s="48"/>
      <c r="E1012" s="49"/>
      <c r="F1012" s="49"/>
      <c r="G1012" s="49"/>
      <c r="H1012" s="49"/>
      <c r="I1012" s="49"/>
      <c r="J1012" s="47"/>
      <c r="K1012" s="47"/>
      <c r="L1012" s="47"/>
      <c r="M1012" s="47"/>
      <c r="N1012" s="47"/>
      <c r="O1012" s="47"/>
      <c r="P1012" s="47"/>
      <c r="Q1012" s="47"/>
      <c r="R1012" s="47"/>
      <c r="S1012" s="47"/>
      <c r="T1012" s="47"/>
      <c r="U1012" s="47"/>
      <c r="V1012" s="47"/>
      <c r="W1012" s="47"/>
      <c r="X1012" s="47"/>
      <c r="Y1012" s="47"/>
      <c r="Z1012" s="47"/>
      <c r="AA1012" s="47"/>
      <c r="AB1012" s="47"/>
    </row>
    <row r="1013">
      <c r="A1013" s="42"/>
      <c r="B1013" s="47"/>
      <c r="C1013" s="47"/>
      <c r="D1013" s="48"/>
      <c r="E1013" s="49"/>
      <c r="F1013" s="49"/>
      <c r="G1013" s="49"/>
      <c r="H1013" s="49"/>
      <c r="I1013" s="49"/>
      <c r="J1013" s="47"/>
      <c r="K1013" s="47"/>
      <c r="L1013" s="47"/>
      <c r="M1013" s="47"/>
      <c r="N1013" s="47"/>
      <c r="O1013" s="47"/>
      <c r="P1013" s="47"/>
      <c r="Q1013" s="47"/>
      <c r="R1013" s="47"/>
      <c r="S1013" s="47"/>
      <c r="T1013" s="47"/>
      <c r="U1013" s="47"/>
      <c r="V1013" s="47"/>
      <c r="W1013" s="47"/>
      <c r="X1013" s="47"/>
      <c r="Y1013" s="47"/>
      <c r="Z1013" s="47"/>
      <c r="AA1013" s="47"/>
      <c r="AB1013" s="47"/>
    </row>
    <row r="1014">
      <c r="A1014" s="42"/>
      <c r="B1014" s="47"/>
      <c r="C1014" s="47"/>
      <c r="D1014" s="48"/>
      <c r="E1014" s="49"/>
      <c r="F1014" s="49"/>
      <c r="G1014" s="49"/>
      <c r="H1014" s="49"/>
      <c r="I1014" s="49"/>
      <c r="J1014" s="47"/>
      <c r="K1014" s="47"/>
      <c r="L1014" s="47"/>
      <c r="M1014" s="47"/>
      <c r="N1014" s="47"/>
      <c r="O1014" s="47"/>
      <c r="P1014" s="47"/>
      <c r="Q1014" s="47"/>
      <c r="R1014" s="47"/>
      <c r="S1014" s="47"/>
      <c r="T1014" s="47"/>
      <c r="U1014" s="47"/>
      <c r="V1014" s="47"/>
      <c r="W1014" s="47"/>
      <c r="X1014" s="47"/>
      <c r="Y1014" s="47"/>
      <c r="Z1014" s="47"/>
      <c r="AA1014" s="47"/>
      <c r="AB1014" s="47"/>
    </row>
    <row r="1015">
      <c r="A1015" s="42"/>
      <c r="B1015" s="47"/>
      <c r="C1015" s="47"/>
      <c r="D1015" s="48"/>
      <c r="E1015" s="49"/>
      <c r="F1015" s="49"/>
      <c r="G1015" s="49"/>
      <c r="H1015" s="49"/>
      <c r="I1015" s="49"/>
      <c r="J1015" s="47"/>
      <c r="K1015" s="47"/>
      <c r="L1015" s="47"/>
      <c r="M1015" s="47"/>
      <c r="N1015" s="47"/>
      <c r="O1015" s="47"/>
      <c r="P1015" s="47"/>
      <c r="Q1015" s="47"/>
      <c r="R1015" s="47"/>
      <c r="S1015" s="47"/>
      <c r="T1015" s="47"/>
      <c r="U1015" s="47"/>
      <c r="V1015" s="47"/>
      <c r="W1015" s="47"/>
      <c r="X1015" s="47"/>
      <c r="Y1015" s="47"/>
      <c r="Z1015" s="47"/>
      <c r="AA1015" s="47"/>
      <c r="AB1015" s="47"/>
    </row>
    <row r="1016">
      <c r="A1016" s="42"/>
      <c r="B1016" s="47"/>
      <c r="C1016" s="47"/>
      <c r="D1016" s="48"/>
      <c r="E1016" s="49"/>
      <c r="F1016" s="49"/>
      <c r="G1016" s="49"/>
      <c r="H1016" s="49"/>
      <c r="I1016" s="49"/>
      <c r="J1016" s="47"/>
      <c r="K1016" s="47"/>
      <c r="L1016" s="47"/>
      <c r="M1016" s="47"/>
      <c r="N1016" s="47"/>
      <c r="O1016" s="47"/>
      <c r="P1016" s="47"/>
      <c r="Q1016" s="47"/>
      <c r="R1016" s="47"/>
      <c r="S1016" s="47"/>
      <c r="T1016" s="47"/>
      <c r="U1016" s="47"/>
      <c r="V1016" s="47"/>
      <c r="W1016" s="47"/>
      <c r="X1016" s="47"/>
      <c r="Y1016" s="47"/>
      <c r="Z1016" s="47"/>
      <c r="AA1016" s="47"/>
      <c r="AB1016" s="47"/>
    </row>
    <row r="1017">
      <c r="A1017" s="42"/>
      <c r="B1017" s="47"/>
      <c r="C1017" s="47"/>
      <c r="D1017" s="48"/>
      <c r="E1017" s="49"/>
      <c r="F1017" s="49"/>
      <c r="G1017" s="49"/>
      <c r="H1017" s="49"/>
      <c r="I1017" s="49"/>
      <c r="J1017" s="47"/>
      <c r="K1017" s="47"/>
      <c r="L1017" s="47"/>
      <c r="M1017" s="47"/>
      <c r="N1017" s="47"/>
      <c r="O1017" s="47"/>
      <c r="P1017" s="47"/>
      <c r="Q1017" s="47"/>
      <c r="R1017" s="47"/>
      <c r="S1017" s="47"/>
      <c r="T1017" s="47"/>
      <c r="U1017" s="47"/>
      <c r="V1017" s="47"/>
      <c r="W1017" s="47"/>
      <c r="X1017" s="47"/>
      <c r="Y1017" s="47"/>
      <c r="Z1017" s="47"/>
      <c r="AA1017" s="47"/>
      <c r="AB1017" s="47"/>
    </row>
    <row r="1018">
      <c r="A1018" s="42"/>
      <c r="B1018" s="47"/>
      <c r="C1018" s="47"/>
      <c r="D1018" s="48"/>
      <c r="E1018" s="49"/>
      <c r="F1018" s="49"/>
      <c r="G1018" s="49"/>
      <c r="H1018" s="49"/>
      <c r="I1018" s="49"/>
      <c r="J1018" s="47"/>
      <c r="K1018" s="47"/>
      <c r="L1018" s="47"/>
      <c r="M1018" s="47"/>
      <c r="N1018" s="47"/>
      <c r="O1018" s="47"/>
      <c r="P1018" s="47"/>
      <c r="Q1018" s="47"/>
      <c r="R1018" s="47"/>
      <c r="S1018" s="47"/>
      <c r="T1018" s="47"/>
      <c r="U1018" s="47"/>
      <c r="V1018" s="47"/>
      <c r="W1018" s="47"/>
      <c r="X1018" s="47"/>
      <c r="Y1018" s="47"/>
      <c r="Z1018" s="47"/>
      <c r="AA1018" s="47"/>
      <c r="AB1018" s="47"/>
    </row>
    <row r="1019">
      <c r="A1019" s="42"/>
      <c r="B1019" s="47"/>
      <c r="C1019" s="47"/>
      <c r="D1019" s="48"/>
      <c r="E1019" s="49"/>
      <c r="F1019" s="49"/>
      <c r="G1019" s="49"/>
      <c r="H1019" s="49"/>
      <c r="I1019" s="49"/>
      <c r="J1019" s="47"/>
      <c r="K1019" s="47"/>
      <c r="L1019" s="47"/>
      <c r="M1019" s="47"/>
      <c r="N1019" s="47"/>
      <c r="O1019" s="47"/>
      <c r="P1019" s="47"/>
      <c r="Q1019" s="47"/>
      <c r="R1019" s="47"/>
      <c r="S1019" s="47"/>
      <c r="T1019" s="47"/>
      <c r="U1019" s="47"/>
      <c r="V1019" s="47"/>
      <c r="W1019" s="47"/>
      <c r="X1019" s="47"/>
      <c r="Y1019" s="47"/>
      <c r="Z1019" s="47"/>
      <c r="AA1019" s="47"/>
      <c r="AB1019" s="47"/>
    </row>
    <row r="1020">
      <c r="A1020" s="42"/>
      <c r="B1020" s="47"/>
      <c r="C1020" s="47"/>
      <c r="D1020" s="48"/>
      <c r="E1020" s="49"/>
      <c r="F1020" s="49"/>
      <c r="G1020" s="49"/>
      <c r="H1020" s="49"/>
      <c r="I1020" s="49"/>
      <c r="J1020" s="47"/>
      <c r="K1020" s="47"/>
      <c r="L1020" s="47"/>
      <c r="M1020" s="47"/>
      <c r="N1020" s="47"/>
      <c r="O1020" s="47"/>
      <c r="P1020" s="47"/>
      <c r="Q1020" s="47"/>
      <c r="R1020" s="47"/>
      <c r="S1020" s="47"/>
      <c r="T1020" s="47"/>
      <c r="U1020" s="47"/>
      <c r="V1020" s="47"/>
      <c r="W1020" s="47"/>
      <c r="X1020" s="47"/>
      <c r="Y1020" s="47"/>
      <c r="Z1020" s="47"/>
      <c r="AA1020" s="47"/>
      <c r="AB1020" s="47"/>
    </row>
    <row r="1021">
      <c r="A1021" s="42"/>
      <c r="B1021" s="47"/>
      <c r="C1021" s="47"/>
      <c r="D1021" s="48"/>
      <c r="E1021" s="49"/>
      <c r="F1021" s="49"/>
      <c r="G1021" s="49"/>
      <c r="H1021" s="49"/>
      <c r="I1021" s="49"/>
      <c r="J1021" s="47"/>
      <c r="K1021" s="47"/>
      <c r="L1021" s="47"/>
      <c r="M1021" s="47"/>
      <c r="N1021" s="47"/>
      <c r="O1021" s="47"/>
      <c r="P1021" s="47"/>
      <c r="Q1021" s="47"/>
      <c r="R1021" s="47"/>
      <c r="S1021" s="47"/>
      <c r="T1021" s="47"/>
      <c r="U1021" s="47"/>
      <c r="V1021" s="47"/>
      <c r="W1021" s="47"/>
      <c r="X1021" s="47"/>
      <c r="Y1021" s="47"/>
      <c r="Z1021" s="47"/>
      <c r="AA1021" s="47"/>
      <c r="AB1021" s="47"/>
    </row>
    <row r="1022">
      <c r="A1022" s="42"/>
      <c r="B1022" s="47"/>
      <c r="C1022" s="47"/>
      <c r="D1022" s="48"/>
      <c r="E1022" s="49"/>
      <c r="F1022" s="49"/>
      <c r="G1022" s="49"/>
      <c r="H1022" s="49"/>
      <c r="I1022" s="49"/>
      <c r="J1022" s="47"/>
      <c r="K1022" s="47"/>
      <c r="L1022" s="47"/>
      <c r="M1022" s="47"/>
      <c r="N1022" s="47"/>
      <c r="O1022" s="47"/>
      <c r="P1022" s="47"/>
      <c r="Q1022" s="47"/>
      <c r="R1022" s="47"/>
      <c r="S1022" s="47"/>
      <c r="T1022" s="47"/>
      <c r="U1022" s="47"/>
      <c r="V1022" s="47"/>
      <c r="W1022" s="47"/>
      <c r="X1022" s="47"/>
      <c r="Y1022" s="47"/>
      <c r="Z1022" s="47"/>
      <c r="AA1022" s="47"/>
      <c r="AB1022" s="47"/>
    </row>
    <row r="1023">
      <c r="A1023" s="42"/>
      <c r="B1023" s="47"/>
      <c r="C1023" s="47"/>
      <c r="D1023" s="48"/>
      <c r="E1023" s="49"/>
      <c r="F1023" s="49"/>
      <c r="G1023" s="49"/>
      <c r="H1023" s="49"/>
      <c r="I1023" s="49"/>
      <c r="J1023" s="47"/>
      <c r="K1023" s="47"/>
      <c r="L1023" s="47"/>
      <c r="M1023" s="47"/>
      <c r="N1023" s="47"/>
      <c r="O1023" s="47"/>
      <c r="P1023" s="47"/>
      <c r="Q1023" s="47"/>
      <c r="R1023" s="47"/>
      <c r="S1023" s="47"/>
      <c r="T1023" s="47"/>
      <c r="U1023" s="47"/>
      <c r="V1023" s="47"/>
      <c r="W1023" s="47"/>
      <c r="X1023" s="47"/>
      <c r="Y1023" s="47"/>
      <c r="Z1023" s="47"/>
      <c r="AA1023" s="47"/>
      <c r="AB1023" s="47"/>
    </row>
    <row r="1024">
      <c r="A1024" s="42"/>
      <c r="B1024" s="47"/>
      <c r="C1024" s="47"/>
      <c r="D1024" s="48"/>
      <c r="E1024" s="49"/>
      <c r="F1024" s="49"/>
      <c r="G1024" s="49"/>
      <c r="H1024" s="49"/>
      <c r="I1024" s="49"/>
      <c r="J1024" s="47"/>
      <c r="K1024" s="47"/>
      <c r="L1024" s="47"/>
      <c r="M1024" s="47"/>
      <c r="N1024" s="47"/>
      <c r="O1024" s="47"/>
      <c r="P1024" s="47"/>
      <c r="Q1024" s="47"/>
      <c r="R1024" s="47"/>
      <c r="S1024" s="47"/>
      <c r="T1024" s="47"/>
      <c r="U1024" s="47"/>
      <c r="V1024" s="47"/>
      <c r="W1024" s="47"/>
      <c r="X1024" s="47"/>
      <c r="Y1024" s="47"/>
      <c r="Z1024" s="47"/>
      <c r="AA1024" s="47"/>
      <c r="AB1024" s="47"/>
    </row>
    <row r="1025">
      <c r="A1025" s="42"/>
      <c r="B1025" s="47"/>
      <c r="C1025" s="47"/>
      <c r="D1025" s="48"/>
      <c r="E1025" s="49"/>
      <c r="F1025" s="49"/>
      <c r="G1025" s="49"/>
      <c r="H1025" s="49"/>
      <c r="I1025" s="49"/>
      <c r="J1025" s="47"/>
      <c r="K1025" s="47"/>
      <c r="L1025" s="47"/>
      <c r="M1025" s="47"/>
      <c r="N1025" s="47"/>
      <c r="O1025" s="47"/>
      <c r="P1025" s="47"/>
      <c r="Q1025" s="47"/>
      <c r="R1025" s="47"/>
      <c r="S1025" s="47"/>
      <c r="T1025" s="47"/>
      <c r="U1025" s="47"/>
      <c r="V1025" s="47"/>
      <c r="W1025" s="47"/>
      <c r="X1025" s="47"/>
      <c r="Y1025" s="47"/>
      <c r="Z1025" s="47"/>
      <c r="AA1025" s="47"/>
      <c r="AB1025" s="47"/>
    </row>
    <row r="1026">
      <c r="A1026" s="42"/>
      <c r="B1026" s="47"/>
      <c r="C1026" s="47"/>
      <c r="D1026" s="48"/>
      <c r="E1026" s="49"/>
      <c r="F1026" s="49"/>
      <c r="G1026" s="49"/>
      <c r="H1026" s="49"/>
      <c r="I1026" s="49"/>
      <c r="J1026" s="47"/>
      <c r="K1026" s="47"/>
      <c r="L1026" s="47"/>
      <c r="M1026" s="47"/>
      <c r="N1026" s="47"/>
      <c r="O1026" s="47"/>
      <c r="P1026" s="47"/>
      <c r="Q1026" s="47"/>
      <c r="R1026" s="47"/>
      <c r="S1026" s="47"/>
      <c r="T1026" s="47"/>
      <c r="U1026" s="47"/>
      <c r="V1026" s="47"/>
      <c r="W1026" s="47"/>
      <c r="X1026" s="47"/>
      <c r="Y1026" s="47"/>
      <c r="Z1026" s="47"/>
      <c r="AA1026" s="47"/>
      <c r="AB1026" s="47"/>
    </row>
    <row r="1027">
      <c r="A1027" s="42"/>
      <c r="B1027" s="47"/>
      <c r="C1027" s="47"/>
      <c r="D1027" s="48"/>
      <c r="E1027" s="49"/>
      <c r="F1027" s="49"/>
      <c r="G1027" s="49"/>
      <c r="H1027" s="49"/>
      <c r="I1027" s="49"/>
      <c r="J1027" s="47"/>
      <c r="K1027" s="47"/>
      <c r="L1027" s="47"/>
      <c r="M1027" s="47"/>
      <c r="N1027" s="47"/>
      <c r="O1027" s="47"/>
      <c r="P1027" s="47"/>
      <c r="Q1027" s="47"/>
      <c r="R1027" s="47"/>
      <c r="S1027" s="47"/>
      <c r="T1027" s="47"/>
      <c r="U1027" s="47"/>
      <c r="V1027" s="47"/>
      <c r="W1027" s="47"/>
      <c r="X1027" s="47"/>
      <c r="Y1027" s="47"/>
      <c r="Z1027" s="47"/>
      <c r="AA1027" s="47"/>
      <c r="AB1027" s="47"/>
    </row>
    <row r="1028">
      <c r="A1028" s="42"/>
      <c r="B1028" s="47"/>
      <c r="C1028" s="47"/>
      <c r="D1028" s="48"/>
      <c r="E1028" s="49"/>
      <c r="F1028" s="49"/>
      <c r="G1028" s="49"/>
      <c r="H1028" s="49"/>
      <c r="I1028" s="49"/>
      <c r="J1028" s="47"/>
      <c r="K1028" s="47"/>
      <c r="L1028" s="47"/>
      <c r="M1028" s="47"/>
      <c r="N1028" s="47"/>
      <c r="O1028" s="47"/>
      <c r="P1028" s="47"/>
      <c r="Q1028" s="47"/>
      <c r="R1028" s="47"/>
      <c r="S1028" s="47"/>
      <c r="T1028" s="47"/>
      <c r="U1028" s="47"/>
      <c r="V1028" s="47"/>
      <c r="W1028" s="47"/>
      <c r="X1028" s="47"/>
      <c r="Y1028" s="47"/>
      <c r="Z1028" s="47"/>
      <c r="AA1028" s="47"/>
      <c r="AB1028" s="47"/>
    </row>
    <row r="1029">
      <c r="A1029" s="42"/>
      <c r="B1029" s="47"/>
      <c r="C1029" s="47"/>
      <c r="D1029" s="48"/>
      <c r="E1029" s="49"/>
      <c r="F1029" s="49"/>
      <c r="G1029" s="49"/>
      <c r="H1029" s="49"/>
      <c r="I1029" s="49"/>
      <c r="J1029" s="47"/>
      <c r="K1029" s="47"/>
      <c r="L1029" s="47"/>
      <c r="M1029" s="47"/>
      <c r="N1029" s="47"/>
      <c r="O1029" s="47"/>
      <c r="P1029" s="47"/>
      <c r="Q1029" s="47"/>
      <c r="R1029" s="47"/>
      <c r="S1029" s="47"/>
      <c r="T1029" s="47"/>
      <c r="U1029" s="47"/>
      <c r="V1029" s="47"/>
      <c r="W1029" s="47"/>
      <c r="X1029" s="47"/>
      <c r="Y1029" s="47"/>
      <c r="Z1029" s="47"/>
      <c r="AA1029" s="47"/>
      <c r="AB1029" s="47"/>
    </row>
    <row r="1030">
      <c r="A1030" s="42"/>
      <c r="B1030" s="47"/>
      <c r="C1030" s="47"/>
      <c r="D1030" s="48"/>
      <c r="E1030" s="49"/>
      <c r="F1030" s="49"/>
      <c r="G1030" s="49"/>
      <c r="H1030" s="49"/>
      <c r="I1030" s="49"/>
      <c r="J1030" s="47"/>
      <c r="K1030" s="47"/>
      <c r="L1030" s="47"/>
      <c r="M1030" s="47"/>
      <c r="N1030" s="47"/>
      <c r="O1030" s="47"/>
      <c r="P1030" s="47"/>
      <c r="Q1030" s="47"/>
      <c r="R1030" s="47"/>
      <c r="S1030" s="47"/>
      <c r="T1030" s="47"/>
      <c r="U1030" s="47"/>
      <c r="V1030" s="47"/>
      <c r="W1030" s="47"/>
      <c r="X1030" s="47"/>
      <c r="Y1030" s="47"/>
      <c r="Z1030" s="47"/>
      <c r="AA1030" s="47"/>
      <c r="AB1030" s="47"/>
    </row>
    <row r="1031">
      <c r="A1031" s="42"/>
      <c r="B1031" s="47"/>
      <c r="C1031" s="47"/>
      <c r="D1031" s="48"/>
      <c r="E1031" s="49"/>
      <c r="F1031" s="49"/>
      <c r="G1031" s="49"/>
      <c r="H1031" s="49"/>
      <c r="I1031" s="49"/>
      <c r="J1031" s="47"/>
      <c r="K1031" s="47"/>
      <c r="L1031" s="47"/>
      <c r="M1031" s="47"/>
      <c r="N1031" s="47"/>
      <c r="O1031" s="47"/>
      <c r="P1031" s="47"/>
      <c r="Q1031" s="47"/>
      <c r="R1031" s="47"/>
      <c r="S1031" s="47"/>
      <c r="T1031" s="47"/>
      <c r="U1031" s="47"/>
      <c r="V1031" s="47"/>
      <c r="W1031" s="47"/>
      <c r="X1031" s="47"/>
      <c r="Y1031" s="47"/>
      <c r="Z1031" s="47"/>
      <c r="AA1031" s="47"/>
      <c r="AB1031" s="47"/>
    </row>
    <row r="1032">
      <c r="A1032" s="42"/>
      <c r="B1032" s="47"/>
      <c r="C1032" s="47"/>
      <c r="D1032" s="48"/>
      <c r="E1032" s="49"/>
      <c r="F1032" s="49"/>
      <c r="G1032" s="49"/>
      <c r="H1032" s="49"/>
      <c r="I1032" s="49"/>
      <c r="J1032" s="47"/>
      <c r="K1032" s="47"/>
      <c r="L1032" s="47"/>
      <c r="M1032" s="47"/>
      <c r="N1032" s="47"/>
      <c r="O1032" s="47"/>
      <c r="P1032" s="47"/>
      <c r="Q1032" s="47"/>
      <c r="R1032" s="47"/>
      <c r="S1032" s="47"/>
      <c r="T1032" s="47"/>
      <c r="U1032" s="47"/>
      <c r="V1032" s="47"/>
      <c r="W1032" s="47"/>
      <c r="X1032" s="47"/>
      <c r="Y1032" s="47"/>
      <c r="Z1032" s="47"/>
      <c r="AA1032" s="47"/>
      <c r="AB1032" s="47"/>
    </row>
    <row r="1033">
      <c r="A1033" s="42"/>
      <c r="B1033" s="47"/>
      <c r="C1033" s="47"/>
      <c r="D1033" s="48"/>
      <c r="E1033" s="49"/>
      <c r="F1033" s="49"/>
      <c r="G1033" s="49"/>
      <c r="H1033" s="49"/>
      <c r="I1033" s="49"/>
      <c r="J1033" s="47"/>
      <c r="K1033" s="47"/>
      <c r="L1033" s="47"/>
      <c r="M1033" s="47"/>
      <c r="N1033" s="47"/>
      <c r="O1033" s="47"/>
      <c r="P1033" s="47"/>
      <c r="Q1033" s="47"/>
      <c r="R1033" s="47"/>
      <c r="S1033" s="47"/>
      <c r="T1033" s="47"/>
      <c r="U1033" s="47"/>
      <c r="V1033" s="47"/>
      <c r="W1033" s="47"/>
      <c r="X1033" s="47"/>
      <c r="Y1033" s="47"/>
      <c r="Z1033" s="47"/>
      <c r="AA1033" s="47"/>
      <c r="AB1033" s="47"/>
    </row>
    <row r="1034">
      <c r="A1034" s="42"/>
      <c r="B1034" s="47"/>
      <c r="C1034" s="47"/>
      <c r="D1034" s="48"/>
      <c r="E1034" s="49"/>
      <c r="F1034" s="49"/>
      <c r="G1034" s="49"/>
      <c r="H1034" s="49"/>
      <c r="I1034" s="49"/>
      <c r="J1034" s="47"/>
      <c r="K1034" s="47"/>
      <c r="L1034" s="47"/>
      <c r="M1034" s="47"/>
      <c r="N1034" s="47"/>
      <c r="O1034" s="47"/>
      <c r="P1034" s="47"/>
      <c r="Q1034" s="47"/>
      <c r="R1034" s="47"/>
      <c r="S1034" s="47"/>
      <c r="T1034" s="47"/>
      <c r="U1034" s="47"/>
      <c r="V1034" s="47"/>
      <c r="W1034" s="47"/>
      <c r="X1034" s="47"/>
      <c r="Y1034" s="47"/>
      <c r="Z1034" s="47"/>
      <c r="AA1034" s="47"/>
      <c r="AB1034" s="47"/>
    </row>
    <row r="1035">
      <c r="A1035" s="42"/>
      <c r="B1035" s="47"/>
      <c r="C1035" s="47"/>
      <c r="D1035" s="48"/>
      <c r="E1035" s="49"/>
      <c r="F1035" s="49"/>
      <c r="G1035" s="49"/>
      <c r="H1035" s="49"/>
      <c r="I1035" s="49"/>
      <c r="J1035" s="47"/>
      <c r="K1035" s="47"/>
      <c r="L1035" s="47"/>
      <c r="M1035" s="47"/>
      <c r="N1035" s="47"/>
      <c r="O1035" s="47"/>
      <c r="P1035" s="47"/>
      <c r="Q1035" s="47"/>
      <c r="R1035" s="47"/>
      <c r="S1035" s="47"/>
      <c r="T1035" s="47"/>
      <c r="U1035" s="47"/>
      <c r="V1035" s="47"/>
      <c r="W1035" s="47"/>
      <c r="X1035" s="47"/>
      <c r="Y1035" s="47"/>
      <c r="Z1035" s="47"/>
      <c r="AA1035" s="47"/>
      <c r="AB1035" s="47"/>
    </row>
    <row r="1036">
      <c r="A1036" s="42"/>
      <c r="B1036" s="47"/>
      <c r="C1036" s="47"/>
      <c r="D1036" s="48"/>
      <c r="E1036" s="49"/>
      <c r="F1036" s="49"/>
      <c r="G1036" s="49"/>
      <c r="H1036" s="49"/>
      <c r="I1036" s="49"/>
      <c r="J1036" s="47"/>
      <c r="K1036" s="47"/>
      <c r="L1036" s="47"/>
      <c r="M1036" s="47"/>
      <c r="N1036" s="47"/>
      <c r="O1036" s="47"/>
      <c r="P1036" s="47"/>
      <c r="Q1036" s="47"/>
      <c r="R1036" s="47"/>
      <c r="S1036" s="47"/>
      <c r="T1036" s="47"/>
      <c r="U1036" s="47"/>
      <c r="V1036" s="47"/>
      <c r="W1036" s="47"/>
      <c r="X1036" s="47"/>
      <c r="Y1036" s="47"/>
      <c r="Z1036" s="47"/>
      <c r="AA1036" s="47"/>
      <c r="AB1036" s="47"/>
    </row>
    <row r="1037">
      <c r="A1037" s="42"/>
      <c r="B1037" s="47"/>
      <c r="C1037" s="47"/>
      <c r="D1037" s="48"/>
      <c r="E1037" s="49"/>
      <c r="F1037" s="49"/>
      <c r="G1037" s="49"/>
      <c r="H1037" s="49"/>
      <c r="I1037" s="49"/>
      <c r="J1037" s="47"/>
      <c r="K1037" s="47"/>
      <c r="L1037" s="47"/>
      <c r="M1037" s="47"/>
      <c r="N1037" s="47"/>
      <c r="O1037" s="47"/>
      <c r="P1037" s="47"/>
      <c r="Q1037" s="47"/>
      <c r="R1037" s="47"/>
      <c r="S1037" s="47"/>
      <c r="T1037" s="47"/>
      <c r="U1037" s="47"/>
      <c r="V1037" s="47"/>
      <c r="W1037" s="47"/>
      <c r="X1037" s="47"/>
      <c r="Y1037" s="47"/>
      <c r="Z1037" s="47"/>
      <c r="AA1037" s="47"/>
      <c r="AB1037" s="47"/>
    </row>
    <row r="1038">
      <c r="A1038" s="42"/>
      <c r="B1038" s="47"/>
      <c r="C1038" s="47"/>
      <c r="D1038" s="48"/>
      <c r="E1038" s="49"/>
      <c r="F1038" s="49"/>
      <c r="G1038" s="49"/>
      <c r="H1038" s="49"/>
      <c r="I1038" s="49"/>
      <c r="J1038" s="47"/>
      <c r="K1038" s="47"/>
      <c r="L1038" s="47"/>
      <c r="M1038" s="47"/>
      <c r="N1038" s="47"/>
      <c r="O1038" s="47"/>
      <c r="P1038" s="47"/>
      <c r="Q1038" s="47"/>
      <c r="R1038" s="47"/>
      <c r="S1038" s="47"/>
      <c r="T1038" s="47"/>
      <c r="U1038" s="47"/>
      <c r="V1038" s="47"/>
      <c r="W1038" s="47"/>
      <c r="X1038" s="47"/>
      <c r="Y1038" s="47"/>
      <c r="Z1038" s="47"/>
      <c r="AA1038" s="47"/>
      <c r="AB1038" s="47"/>
    </row>
    <row r="1039">
      <c r="A1039" s="42"/>
      <c r="B1039" s="47"/>
      <c r="C1039" s="47"/>
      <c r="D1039" s="48"/>
      <c r="E1039" s="49"/>
      <c r="F1039" s="49"/>
      <c r="G1039" s="49"/>
      <c r="H1039" s="49"/>
      <c r="I1039" s="49"/>
      <c r="J1039" s="47"/>
      <c r="K1039" s="47"/>
      <c r="L1039" s="47"/>
      <c r="M1039" s="47"/>
      <c r="N1039" s="47"/>
      <c r="O1039" s="47"/>
      <c r="P1039" s="47"/>
      <c r="Q1039" s="47"/>
      <c r="R1039" s="47"/>
      <c r="S1039" s="47"/>
      <c r="T1039" s="47"/>
      <c r="U1039" s="47"/>
      <c r="V1039" s="47"/>
      <c r="W1039" s="47"/>
      <c r="X1039" s="47"/>
      <c r="Y1039" s="47"/>
      <c r="Z1039" s="47"/>
      <c r="AA1039" s="47"/>
      <c r="AB1039" s="47"/>
    </row>
    <row r="1040">
      <c r="A1040" s="42"/>
      <c r="B1040" s="47"/>
      <c r="C1040" s="47"/>
      <c r="D1040" s="48"/>
      <c r="E1040" s="49"/>
      <c r="F1040" s="49"/>
      <c r="G1040" s="49"/>
      <c r="H1040" s="49"/>
      <c r="I1040" s="49"/>
      <c r="J1040" s="47"/>
      <c r="K1040" s="47"/>
      <c r="L1040" s="47"/>
      <c r="M1040" s="47"/>
      <c r="N1040" s="47"/>
      <c r="O1040" s="47"/>
      <c r="P1040" s="47"/>
      <c r="Q1040" s="47"/>
      <c r="R1040" s="47"/>
      <c r="S1040" s="47"/>
      <c r="T1040" s="47"/>
      <c r="U1040" s="47"/>
      <c r="V1040" s="47"/>
      <c r="W1040" s="47"/>
      <c r="X1040" s="47"/>
      <c r="Y1040" s="47"/>
      <c r="Z1040" s="47"/>
      <c r="AA1040" s="47"/>
      <c r="AB1040" s="47"/>
    </row>
    <row r="1041">
      <c r="A1041" s="42"/>
      <c r="B1041" s="47"/>
      <c r="C1041" s="47"/>
      <c r="D1041" s="48"/>
      <c r="E1041" s="49"/>
      <c r="F1041" s="49"/>
      <c r="G1041" s="49"/>
      <c r="H1041" s="49"/>
      <c r="I1041" s="49"/>
      <c r="J1041" s="47"/>
      <c r="K1041" s="47"/>
      <c r="L1041" s="47"/>
      <c r="M1041" s="47"/>
      <c r="N1041" s="47"/>
      <c r="O1041" s="47"/>
      <c r="P1041" s="47"/>
      <c r="Q1041" s="47"/>
      <c r="R1041" s="47"/>
      <c r="S1041" s="47"/>
      <c r="T1041" s="47"/>
      <c r="U1041" s="47"/>
      <c r="V1041" s="47"/>
      <c r="W1041" s="47"/>
      <c r="X1041" s="47"/>
      <c r="Y1041" s="47"/>
      <c r="Z1041" s="47"/>
      <c r="AA1041" s="47"/>
      <c r="AB1041" s="47"/>
    </row>
    <row r="1042">
      <c r="A1042" s="42"/>
      <c r="B1042" s="47"/>
      <c r="C1042" s="47"/>
      <c r="D1042" s="48"/>
      <c r="E1042" s="49"/>
      <c r="F1042" s="49"/>
      <c r="G1042" s="49"/>
      <c r="H1042" s="49"/>
      <c r="I1042" s="49"/>
      <c r="J1042" s="47"/>
      <c r="K1042" s="47"/>
      <c r="L1042" s="47"/>
      <c r="M1042" s="47"/>
      <c r="N1042" s="47"/>
      <c r="O1042" s="47"/>
      <c r="P1042" s="47"/>
      <c r="Q1042" s="47"/>
      <c r="R1042" s="47"/>
      <c r="S1042" s="47"/>
      <c r="T1042" s="47"/>
      <c r="U1042" s="47"/>
      <c r="V1042" s="47"/>
      <c r="W1042" s="47"/>
      <c r="X1042" s="47"/>
      <c r="Y1042" s="47"/>
      <c r="Z1042" s="47"/>
      <c r="AA1042" s="47"/>
      <c r="AB1042" s="47"/>
    </row>
    <row r="1043">
      <c r="A1043" s="42"/>
      <c r="B1043" s="47"/>
      <c r="C1043" s="47"/>
      <c r="D1043" s="48"/>
      <c r="E1043" s="49"/>
      <c r="F1043" s="49"/>
      <c r="G1043" s="49"/>
      <c r="H1043" s="49"/>
      <c r="I1043" s="49"/>
      <c r="J1043" s="47"/>
      <c r="K1043" s="47"/>
      <c r="L1043" s="47"/>
      <c r="M1043" s="47"/>
      <c r="N1043" s="47"/>
      <c r="O1043" s="47"/>
      <c r="P1043" s="47"/>
      <c r="Q1043" s="47"/>
      <c r="R1043" s="47"/>
      <c r="S1043" s="47"/>
      <c r="T1043" s="47"/>
      <c r="U1043" s="47"/>
      <c r="V1043" s="47"/>
      <c r="W1043" s="47"/>
      <c r="X1043" s="47"/>
      <c r="Y1043" s="47"/>
      <c r="Z1043" s="47"/>
      <c r="AA1043" s="47"/>
      <c r="AB1043" s="47"/>
    </row>
    <row r="1044">
      <c r="A1044" s="42"/>
      <c r="B1044" s="47"/>
      <c r="C1044" s="47"/>
      <c r="D1044" s="48"/>
      <c r="E1044" s="49"/>
      <c r="F1044" s="49"/>
      <c r="G1044" s="49"/>
      <c r="H1044" s="49"/>
      <c r="I1044" s="49"/>
      <c r="J1044" s="47"/>
      <c r="K1044" s="47"/>
      <c r="L1044" s="47"/>
      <c r="M1044" s="47"/>
      <c r="N1044" s="47"/>
      <c r="O1044" s="47"/>
      <c r="P1044" s="47"/>
      <c r="Q1044" s="47"/>
      <c r="R1044" s="47"/>
      <c r="S1044" s="47"/>
      <c r="T1044" s="47"/>
      <c r="U1044" s="47"/>
      <c r="V1044" s="47"/>
      <c r="W1044" s="47"/>
      <c r="X1044" s="47"/>
      <c r="Y1044" s="47"/>
      <c r="Z1044" s="47"/>
      <c r="AA1044" s="47"/>
      <c r="AB1044" s="47"/>
    </row>
    <row r="1045">
      <c r="A1045" s="42"/>
      <c r="B1045" s="47"/>
      <c r="C1045" s="47"/>
      <c r="D1045" s="48"/>
      <c r="E1045" s="49"/>
      <c r="F1045" s="49"/>
      <c r="G1045" s="49"/>
      <c r="H1045" s="49"/>
      <c r="I1045" s="49"/>
      <c r="J1045" s="47"/>
      <c r="K1045" s="47"/>
      <c r="L1045" s="47"/>
      <c r="M1045" s="47"/>
      <c r="N1045" s="47"/>
      <c r="O1045" s="47"/>
      <c r="P1045" s="47"/>
      <c r="Q1045" s="47"/>
      <c r="R1045" s="47"/>
      <c r="S1045" s="47"/>
      <c r="T1045" s="47"/>
      <c r="U1045" s="47"/>
      <c r="V1045" s="47"/>
      <c r="W1045" s="47"/>
      <c r="X1045" s="47"/>
      <c r="Y1045" s="47"/>
      <c r="Z1045" s="47"/>
      <c r="AA1045" s="47"/>
      <c r="AB1045" s="47"/>
    </row>
    <row r="1046">
      <c r="A1046" s="42"/>
      <c r="B1046" s="47"/>
      <c r="C1046" s="47"/>
      <c r="D1046" s="48"/>
      <c r="E1046" s="49"/>
      <c r="F1046" s="49"/>
      <c r="G1046" s="49"/>
      <c r="H1046" s="49"/>
      <c r="I1046" s="49"/>
      <c r="J1046" s="47"/>
      <c r="K1046" s="47"/>
      <c r="L1046" s="47"/>
      <c r="M1046" s="47"/>
      <c r="N1046" s="47"/>
      <c r="O1046" s="47"/>
      <c r="P1046" s="47"/>
      <c r="Q1046" s="47"/>
      <c r="R1046" s="47"/>
      <c r="S1046" s="47"/>
      <c r="T1046" s="47"/>
      <c r="U1046" s="47"/>
      <c r="V1046" s="47"/>
      <c r="W1046" s="47"/>
      <c r="X1046" s="47"/>
      <c r="Y1046" s="47"/>
      <c r="Z1046" s="47"/>
      <c r="AA1046" s="47"/>
      <c r="AB1046" s="47"/>
    </row>
    <row r="1047">
      <c r="A1047" s="42"/>
      <c r="B1047" s="47"/>
      <c r="C1047" s="47"/>
      <c r="D1047" s="48"/>
      <c r="E1047" s="49"/>
      <c r="F1047" s="49"/>
      <c r="G1047" s="49"/>
      <c r="H1047" s="49"/>
      <c r="I1047" s="49"/>
      <c r="J1047" s="47"/>
      <c r="K1047" s="47"/>
      <c r="L1047" s="47"/>
      <c r="M1047" s="47"/>
      <c r="N1047" s="47"/>
      <c r="O1047" s="47"/>
      <c r="P1047" s="47"/>
      <c r="Q1047" s="47"/>
      <c r="R1047" s="47"/>
      <c r="S1047" s="47"/>
      <c r="T1047" s="47"/>
      <c r="U1047" s="47"/>
      <c r="V1047" s="47"/>
      <c r="W1047" s="47"/>
      <c r="X1047" s="47"/>
      <c r="Y1047" s="47"/>
      <c r="Z1047" s="47"/>
      <c r="AA1047" s="47"/>
      <c r="AB1047" s="47"/>
    </row>
    <row r="1048">
      <c r="A1048" s="42"/>
      <c r="B1048" s="47"/>
      <c r="C1048" s="47"/>
      <c r="D1048" s="48"/>
      <c r="E1048" s="49"/>
      <c r="F1048" s="49"/>
      <c r="G1048" s="49"/>
      <c r="H1048" s="49"/>
      <c r="I1048" s="49"/>
      <c r="J1048" s="47"/>
      <c r="K1048" s="47"/>
      <c r="L1048" s="47"/>
      <c r="M1048" s="47"/>
      <c r="N1048" s="47"/>
      <c r="O1048" s="47"/>
      <c r="P1048" s="47"/>
      <c r="Q1048" s="47"/>
      <c r="R1048" s="47"/>
      <c r="S1048" s="47"/>
      <c r="T1048" s="47"/>
      <c r="U1048" s="47"/>
      <c r="V1048" s="47"/>
      <c r="W1048" s="47"/>
      <c r="X1048" s="47"/>
      <c r="Y1048" s="47"/>
      <c r="Z1048" s="47"/>
      <c r="AA1048" s="47"/>
      <c r="AB1048" s="47"/>
    </row>
    <row r="1049">
      <c r="A1049" s="42"/>
      <c r="B1049" s="47"/>
      <c r="C1049" s="47"/>
      <c r="D1049" s="48"/>
      <c r="E1049" s="49"/>
      <c r="F1049" s="49"/>
      <c r="G1049" s="49"/>
      <c r="H1049" s="49"/>
      <c r="I1049" s="49"/>
      <c r="J1049" s="47"/>
      <c r="K1049" s="47"/>
      <c r="L1049" s="47"/>
      <c r="M1049" s="47"/>
      <c r="N1049" s="47"/>
      <c r="O1049" s="47"/>
      <c r="P1049" s="47"/>
      <c r="Q1049" s="47"/>
      <c r="R1049" s="47"/>
      <c r="S1049" s="47"/>
      <c r="T1049" s="47"/>
      <c r="U1049" s="47"/>
      <c r="V1049" s="47"/>
      <c r="W1049" s="47"/>
      <c r="X1049" s="47"/>
      <c r="Y1049" s="47"/>
      <c r="Z1049" s="47"/>
      <c r="AA1049" s="47"/>
      <c r="AB1049" s="47"/>
    </row>
    <row r="1050">
      <c r="A1050" s="42"/>
      <c r="B1050" s="47"/>
      <c r="C1050" s="47"/>
      <c r="D1050" s="48"/>
      <c r="E1050" s="49"/>
      <c r="F1050" s="49"/>
      <c r="G1050" s="49"/>
      <c r="H1050" s="49"/>
      <c r="I1050" s="49"/>
      <c r="J1050" s="47"/>
      <c r="K1050" s="47"/>
      <c r="L1050" s="47"/>
      <c r="M1050" s="47"/>
      <c r="N1050" s="47"/>
      <c r="O1050" s="47"/>
      <c r="P1050" s="47"/>
      <c r="Q1050" s="47"/>
      <c r="R1050" s="47"/>
      <c r="S1050" s="47"/>
      <c r="T1050" s="47"/>
      <c r="U1050" s="47"/>
      <c r="V1050" s="47"/>
      <c r="W1050" s="47"/>
      <c r="X1050" s="47"/>
      <c r="Y1050" s="47"/>
      <c r="Z1050" s="47"/>
      <c r="AA1050" s="47"/>
      <c r="AB1050" s="47"/>
    </row>
    <row r="1051">
      <c r="A1051" s="42"/>
      <c r="B1051" s="47"/>
      <c r="C1051" s="47"/>
      <c r="D1051" s="48"/>
      <c r="E1051" s="49"/>
      <c r="F1051" s="49"/>
      <c r="G1051" s="49"/>
      <c r="H1051" s="49"/>
      <c r="I1051" s="49"/>
      <c r="J1051" s="47"/>
      <c r="K1051" s="47"/>
      <c r="L1051" s="47"/>
      <c r="M1051" s="47"/>
      <c r="N1051" s="47"/>
      <c r="O1051" s="47"/>
      <c r="P1051" s="47"/>
      <c r="Q1051" s="47"/>
      <c r="R1051" s="47"/>
      <c r="S1051" s="47"/>
      <c r="T1051" s="47"/>
      <c r="U1051" s="47"/>
      <c r="V1051" s="47"/>
      <c r="W1051" s="47"/>
      <c r="X1051" s="47"/>
      <c r="Y1051" s="47"/>
      <c r="Z1051" s="47"/>
      <c r="AA1051" s="47"/>
      <c r="AB1051" s="47"/>
    </row>
    <row r="1052">
      <c r="A1052" s="42"/>
      <c r="B1052" s="47"/>
      <c r="C1052" s="47"/>
      <c r="D1052" s="48"/>
      <c r="E1052" s="49"/>
      <c r="F1052" s="49"/>
      <c r="G1052" s="49"/>
      <c r="H1052" s="49"/>
      <c r="I1052" s="49"/>
      <c r="J1052" s="47"/>
      <c r="K1052" s="47"/>
      <c r="L1052" s="47"/>
      <c r="M1052" s="47"/>
      <c r="N1052" s="47"/>
      <c r="O1052" s="47"/>
      <c r="P1052" s="47"/>
      <c r="Q1052" s="47"/>
      <c r="R1052" s="47"/>
      <c r="S1052" s="47"/>
      <c r="T1052" s="47"/>
      <c r="U1052" s="47"/>
      <c r="V1052" s="47"/>
      <c r="W1052" s="47"/>
      <c r="X1052" s="47"/>
      <c r="Y1052" s="47"/>
      <c r="Z1052" s="47"/>
      <c r="AA1052" s="47"/>
      <c r="AB1052" s="47"/>
    </row>
    <row r="1053">
      <c r="A1053" s="42"/>
      <c r="B1053" s="47"/>
      <c r="C1053" s="47"/>
      <c r="D1053" s="48"/>
      <c r="E1053" s="49"/>
      <c r="F1053" s="49"/>
      <c r="G1053" s="49"/>
      <c r="H1053" s="49"/>
      <c r="I1053" s="49"/>
      <c r="J1053" s="47"/>
      <c r="K1053" s="47"/>
      <c r="L1053" s="47"/>
      <c r="M1053" s="47"/>
      <c r="N1053" s="47"/>
      <c r="O1053" s="47"/>
      <c r="P1053" s="47"/>
      <c r="Q1053" s="47"/>
      <c r="R1053" s="47"/>
      <c r="S1053" s="47"/>
      <c r="T1053" s="47"/>
      <c r="U1053" s="47"/>
      <c r="V1053" s="47"/>
      <c r="W1053" s="47"/>
      <c r="X1053" s="47"/>
      <c r="Y1053" s="47"/>
      <c r="Z1053" s="47"/>
      <c r="AA1053" s="47"/>
      <c r="AB1053" s="47"/>
    </row>
    <row r="1054">
      <c r="A1054" s="42"/>
      <c r="B1054" s="47"/>
      <c r="C1054" s="47"/>
      <c r="D1054" s="48"/>
      <c r="E1054" s="49"/>
      <c r="F1054" s="49"/>
      <c r="G1054" s="49"/>
      <c r="H1054" s="49"/>
      <c r="I1054" s="49"/>
      <c r="J1054" s="47"/>
      <c r="K1054" s="47"/>
      <c r="L1054" s="47"/>
      <c r="M1054" s="47"/>
      <c r="N1054" s="47"/>
      <c r="O1054" s="47"/>
      <c r="P1054" s="47"/>
      <c r="Q1054" s="47"/>
      <c r="R1054" s="47"/>
      <c r="S1054" s="47"/>
      <c r="T1054" s="47"/>
      <c r="U1054" s="47"/>
      <c r="V1054" s="47"/>
      <c r="W1054" s="47"/>
      <c r="X1054" s="47"/>
      <c r="Y1054" s="47"/>
      <c r="Z1054" s="47"/>
      <c r="AA1054" s="47"/>
      <c r="AB1054" s="47"/>
    </row>
    <row r="1055">
      <c r="A1055" s="42"/>
      <c r="B1055" s="47"/>
      <c r="C1055" s="47"/>
      <c r="D1055" s="48"/>
      <c r="E1055" s="49"/>
      <c r="F1055" s="49"/>
      <c r="G1055" s="49"/>
      <c r="H1055" s="49"/>
      <c r="I1055" s="49"/>
      <c r="J1055" s="47"/>
      <c r="K1055" s="47"/>
      <c r="L1055" s="47"/>
      <c r="M1055" s="47"/>
      <c r="N1055" s="47"/>
      <c r="O1055" s="47"/>
      <c r="P1055" s="47"/>
      <c r="Q1055" s="47"/>
      <c r="R1055" s="47"/>
      <c r="S1055" s="47"/>
      <c r="T1055" s="47"/>
      <c r="U1055" s="47"/>
      <c r="V1055" s="47"/>
      <c r="W1055" s="47"/>
      <c r="X1055" s="47"/>
      <c r="Y1055" s="47"/>
      <c r="Z1055" s="47"/>
      <c r="AA1055" s="47"/>
      <c r="AB1055" s="47"/>
    </row>
    <row r="1056">
      <c r="A1056" s="42"/>
      <c r="B1056" s="47"/>
      <c r="C1056" s="47"/>
      <c r="D1056" s="48"/>
      <c r="E1056" s="49"/>
      <c r="F1056" s="49"/>
      <c r="G1056" s="49"/>
      <c r="H1056" s="49"/>
      <c r="I1056" s="49"/>
      <c r="J1056" s="47"/>
      <c r="K1056" s="47"/>
      <c r="L1056" s="47"/>
      <c r="M1056" s="47"/>
      <c r="N1056" s="47"/>
      <c r="O1056" s="47"/>
      <c r="P1056" s="47"/>
      <c r="Q1056" s="47"/>
      <c r="R1056" s="47"/>
      <c r="S1056" s="47"/>
      <c r="T1056" s="47"/>
      <c r="U1056" s="47"/>
      <c r="V1056" s="47"/>
      <c r="W1056" s="47"/>
      <c r="X1056" s="47"/>
      <c r="Y1056" s="47"/>
      <c r="Z1056" s="47"/>
      <c r="AA1056" s="47"/>
      <c r="AB1056" s="47"/>
    </row>
    <row r="1057">
      <c r="A1057" s="42"/>
      <c r="B1057" s="47"/>
      <c r="C1057" s="47"/>
      <c r="D1057" s="48"/>
      <c r="E1057" s="49"/>
      <c r="F1057" s="49"/>
      <c r="G1057" s="49"/>
      <c r="H1057" s="49"/>
      <c r="I1057" s="49"/>
      <c r="J1057" s="47"/>
      <c r="K1057" s="47"/>
      <c r="L1057" s="47"/>
      <c r="M1057" s="47"/>
      <c r="N1057" s="47"/>
      <c r="O1057" s="47"/>
      <c r="P1057" s="47"/>
      <c r="Q1057" s="47"/>
      <c r="R1057" s="47"/>
      <c r="S1057" s="47"/>
      <c r="T1057" s="47"/>
      <c r="U1057" s="47"/>
      <c r="V1057" s="47"/>
      <c r="W1057" s="47"/>
      <c r="X1057" s="47"/>
      <c r="Y1057" s="47"/>
      <c r="Z1057" s="47"/>
      <c r="AA1057" s="47"/>
      <c r="AB1057" s="47"/>
    </row>
    <row r="1058">
      <c r="A1058" s="42"/>
      <c r="B1058" s="47"/>
      <c r="C1058" s="47"/>
      <c r="D1058" s="48"/>
      <c r="E1058" s="49"/>
      <c r="F1058" s="49"/>
      <c r="G1058" s="49"/>
      <c r="H1058" s="49"/>
      <c r="I1058" s="49"/>
      <c r="J1058" s="47"/>
      <c r="K1058" s="47"/>
      <c r="L1058" s="47"/>
      <c r="M1058" s="47"/>
      <c r="N1058" s="47"/>
      <c r="O1058" s="47"/>
      <c r="P1058" s="47"/>
      <c r="Q1058" s="47"/>
      <c r="R1058" s="47"/>
      <c r="S1058" s="47"/>
      <c r="T1058" s="47"/>
      <c r="U1058" s="47"/>
      <c r="V1058" s="47"/>
      <c r="W1058" s="47"/>
      <c r="X1058" s="47"/>
      <c r="Y1058" s="47"/>
      <c r="Z1058" s="47"/>
      <c r="AA1058" s="47"/>
      <c r="AB1058" s="47"/>
    </row>
    <row r="1059">
      <c r="A1059" s="42"/>
      <c r="B1059" s="47"/>
      <c r="C1059" s="47"/>
      <c r="D1059" s="48"/>
      <c r="E1059" s="49"/>
      <c r="F1059" s="49"/>
      <c r="G1059" s="49"/>
      <c r="H1059" s="49"/>
      <c r="I1059" s="49"/>
      <c r="J1059" s="47"/>
      <c r="K1059" s="47"/>
      <c r="L1059" s="47"/>
      <c r="M1059" s="47"/>
      <c r="N1059" s="47"/>
      <c r="O1059" s="47"/>
      <c r="P1059" s="47"/>
      <c r="Q1059" s="47"/>
      <c r="R1059" s="47"/>
      <c r="S1059" s="47"/>
      <c r="T1059" s="47"/>
      <c r="U1059" s="47"/>
      <c r="V1059" s="47"/>
      <c r="W1059" s="47"/>
      <c r="X1059" s="47"/>
      <c r="Y1059" s="47"/>
      <c r="Z1059" s="47"/>
      <c r="AA1059" s="47"/>
      <c r="AB1059" s="47"/>
    </row>
    <row r="1060">
      <c r="A1060" s="42"/>
      <c r="B1060" s="47"/>
      <c r="C1060" s="47"/>
      <c r="D1060" s="48"/>
      <c r="E1060" s="49"/>
      <c r="F1060" s="49"/>
      <c r="G1060" s="49"/>
      <c r="H1060" s="49"/>
      <c r="I1060" s="49"/>
      <c r="J1060" s="47"/>
      <c r="K1060" s="47"/>
      <c r="L1060" s="47"/>
      <c r="M1060" s="47"/>
      <c r="N1060" s="47"/>
      <c r="O1060" s="47"/>
      <c r="P1060" s="47"/>
      <c r="Q1060" s="47"/>
      <c r="R1060" s="47"/>
      <c r="S1060" s="47"/>
      <c r="T1060" s="47"/>
      <c r="U1060" s="47"/>
      <c r="V1060" s="47"/>
      <c r="W1060" s="47"/>
      <c r="X1060" s="47"/>
      <c r="Y1060" s="47"/>
      <c r="Z1060" s="47"/>
      <c r="AA1060" s="47"/>
      <c r="AB1060" s="47"/>
    </row>
    <row r="1061">
      <c r="A1061" s="42"/>
      <c r="B1061" s="47"/>
      <c r="C1061" s="47"/>
      <c r="D1061" s="48"/>
      <c r="E1061" s="49"/>
      <c r="F1061" s="49"/>
      <c r="G1061" s="49"/>
      <c r="H1061" s="49"/>
      <c r="I1061" s="49"/>
      <c r="J1061" s="47"/>
      <c r="K1061" s="47"/>
      <c r="L1061" s="47"/>
      <c r="M1061" s="47"/>
      <c r="N1061" s="47"/>
      <c r="O1061" s="47"/>
      <c r="P1061" s="47"/>
      <c r="Q1061" s="47"/>
      <c r="R1061" s="47"/>
      <c r="S1061" s="47"/>
      <c r="T1061" s="47"/>
      <c r="U1061" s="47"/>
      <c r="V1061" s="47"/>
      <c r="W1061" s="47"/>
      <c r="X1061" s="47"/>
      <c r="Y1061" s="47"/>
      <c r="Z1061" s="47"/>
      <c r="AA1061" s="47"/>
      <c r="AB1061" s="47"/>
    </row>
    <row r="1062">
      <c r="A1062" s="42"/>
      <c r="B1062" s="47"/>
      <c r="C1062" s="47"/>
      <c r="D1062" s="48"/>
      <c r="E1062" s="49"/>
      <c r="F1062" s="49"/>
      <c r="G1062" s="49"/>
      <c r="H1062" s="49"/>
      <c r="I1062" s="49"/>
      <c r="J1062" s="47"/>
      <c r="K1062" s="47"/>
      <c r="L1062" s="47"/>
      <c r="M1062" s="47"/>
      <c r="N1062" s="47"/>
      <c r="O1062" s="47"/>
      <c r="P1062" s="47"/>
      <c r="Q1062" s="47"/>
      <c r="R1062" s="47"/>
      <c r="S1062" s="47"/>
      <c r="T1062" s="47"/>
      <c r="U1062" s="47"/>
      <c r="V1062" s="47"/>
      <c r="W1062" s="47"/>
      <c r="X1062" s="47"/>
      <c r="Y1062" s="47"/>
      <c r="Z1062" s="47"/>
      <c r="AA1062" s="47"/>
      <c r="AB1062" s="47"/>
    </row>
    <row r="1063">
      <c r="A1063" s="42"/>
      <c r="B1063" s="47"/>
      <c r="C1063" s="47"/>
      <c r="D1063" s="48"/>
      <c r="E1063" s="49"/>
      <c r="F1063" s="49"/>
      <c r="G1063" s="49"/>
      <c r="H1063" s="49"/>
      <c r="I1063" s="49"/>
      <c r="J1063" s="47"/>
      <c r="K1063" s="47"/>
      <c r="L1063" s="47"/>
      <c r="M1063" s="47"/>
      <c r="N1063" s="47"/>
      <c r="O1063" s="47"/>
      <c r="P1063" s="47"/>
      <c r="Q1063" s="47"/>
      <c r="R1063" s="47"/>
      <c r="S1063" s="47"/>
      <c r="T1063" s="47"/>
      <c r="U1063" s="47"/>
      <c r="V1063" s="47"/>
      <c r="W1063" s="47"/>
      <c r="X1063" s="47"/>
      <c r="Y1063" s="47"/>
      <c r="Z1063" s="47"/>
      <c r="AA1063" s="47"/>
      <c r="AB1063" s="47"/>
    </row>
    <row r="1064">
      <c r="A1064" s="42"/>
      <c r="B1064" s="47"/>
      <c r="C1064" s="47"/>
      <c r="D1064" s="48"/>
      <c r="E1064" s="49"/>
      <c r="F1064" s="49"/>
      <c r="G1064" s="49"/>
      <c r="H1064" s="49"/>
      <c r="I1064" s="49"/>
      <c r="J1064" s="47"/>
      <c r="K1064" s="47"/>
      <c r="L1064" s="47"/>
      <c r="M1064" s="47"/>
      <c r="N1064" s="47"/>
      <c r="O1064" s="47"/>
      <c r="P1064" s="47"/>
      <c r="Q1064" s="47"/>
      <c r="R1064" s="47"/>
      <c r="S1064" s="47"/>
      <c r="T1064" s="47"/>
      <c r="U1064" s="47"/>
      <c r="V1064" s="47"/>
      <c r="W1064" s="47"/>
      <c r="X1064" s="47"/>
      <c r="Y1064" s="47"/>
      <c r="Z1064" s="47"/>
      <c r="AA1064" s="47"/>
      <c r="AB1064" s="47"/>
    </row>
    <row r="1065">
      <c r="A1065" s="42"/>
      <c r="B1065" s="47"/>
      <c r="C1065" s="47"/>
      <c r="D1065" s="48"/>
      <c r="E1065" s="49"/>
      <c r="F1065" s="49"/>
      <c r="G1065" s="49"/>
      <c r="H1065" s="49"/>
      <c r="I1065" s="49"/>
      <c r="J1065" s="47"/>
      <c r="K1065" s="47"/>
      <c r="L1065" s="47"/>
      <c r="M1065" s="47"/>
      <c r="N1065" s="47"/>
      <c r="O1065" s="47"/>
      <c r="P1065" s="47"/>
      <c r="Q1065" s="47"/>
      <c r="R1065" s="47"/>
      <c r="S1065" s="47"/>
      <c r="T1065" s="47"/>
      <c r="U1065" s="47"/>
      <c r="V1065" s="47"/>
      <c r="W1065" s="47"/>
      <c r="X1065" s="47"/>
      <c r="Y1065" s="47"/>
      <c r="Z1065" s="47"/>
      <c r="AA1065" s="47"/>
      <c r="AB1065" s="47"/>
    </row>
    <row r="1066">
      <c r="A1066" s="42"/>
      <c r="B1066" s="47"/>
      <c r="C1066" s="47"/>
      <c r="D1066" s="48"/>
      <c r="E1066" s="49"/>
      <c r="F1066" s="49"/>
      <c r="G1066" s="49"/>
      <c r="H1066" s="49"/>
      <c r="I1066" s="49"/>
      <c r="J1066" s="47"/>
      <c r="K1066" s="47"/>
      <c r="L1066" s="47"/>
      <c r="M1066" s="47"/>
      <c r="N1066" s="47"/>
      <c r="O1066" s="47"/>
      <c r="P1066" s="47"/>
      <c r="Q1066" s="47"/>
      <c r="R1066" s="47"/>
      <c r="S1066" s="47"/>
      <c r="T1066" s="47"/>
      <c r="U1066" s="47"/>
      <c r="V1066" s="47"/>
      <c r="W1066" s="47"/>
      <c r="X1066" s="47"/>
      <c r="Y1066" s="47"/>
      <c r="Z1066" s="47"/>
      <c r="AA1066" s="47"/>
      <c r="AB1066" s="47"/>
    </row>
    <row r="1067">
      <c r="A1067" s="42"/>
      <c r="B1067" s="47"/>
      <c r="C1067" s="47"/>
      <c r="D1067" s="48"/>
      <c r="E1067" s="49"/>
      <c r="F1067" s="49"/>
      <c r="G1067" s="49"/>
      <c r="H1067" s="49"/>
      <c r="I1067" s="49"/>
      <c r="J1067" s="47"/>
      <c r="K1067" s="47"/>
      <c r="L1067" s="47"/>
      <c r="M1067" s="47"/>
      <c r="N1067" s="47"/>
      <c r="O1067" s="47"/>
      <c r="P1067" s="47"/>
      <c r="Q1067" s="47"/>
      <c r="R1067" s="47"/>
      <c r="S1067" s="47"/>
      <c r="T1067" s="47"/>
      <c r="U1067" s="47"/>
      <c r="V1067" s="47"/>
      <c r="W1067" s="47"/>
      <c r="X1067" s="47"/>
      <c r="Y1067" s="47"/>
      <c r="Z1067" s="47"/>
      <c r="AA1067" s="47"/>
      <c r="AB1067" s="47"/>
    </row>
    <row r="1068">
      <c r="A1068" s="42"/>
      <c r="B1068" s="47"/>
      <c r="C1068" s="47"/>
      <c r="D1068" s="48"/>
      <c r="E1068" s="49"/>
      <c r="F1068" s="49"/>
      <c r="G1068" s="49"/>
      <c r="H1068" s="49"/>
      <c r="I1068" s="49"/>
      <c r="J1068" s="47"/>
      <c r="K1068" s="47"/>
      <c r="L1068" s="47"/>
      <c r="M1068" s="47"/>
      <c r="N1068" s="47"/>
      <c r="O1068" s="47"/>
      <c r="P1068" s="47"/>
      <c r="Q1068" s="47"/>
      <c r="R1068" s="47"/>
      <c r="S1068" s="47"/>
      <c r="T1068" s="47"/>
      <c r="U1068" s="47"/>
      <c r="V1068" s="47"/>
      <c r="W1068" s="47"/>
      <c r="X1068" s="47"/>
      <c r="Y1068" s="47"/>
      <c r="Z1068" s="47"/>
      <c r="AA1068" s="47"/>
      <c r="AB1068" s="47"/>
    </row>
    <row r="1069">
      <c r="A1069" s="42"/>
      <c r="B1069" s="47"/>
      <c r="C1069" s="47"/>
      <c r="D1069" s="48"/>
      <c r="E1069" s="49"/>
      <c r="F1069" s="49"/>
      <c r="G1069" s="49"/>
      <c r="H1069" s="49"/>
      <c r="I1069" s="49"/>
      <c r="J1069" s="47"/>
      <c r="K1069" s="47"/>
      <c r="L1069" s="47"/>
      <c r="M1069" s="47"/>
      <c r="N1069" s="47"/>
      <c r="O1069" s="47"/>
      <c r="P1069" s="47"/>
      <c r="Q1069" s="47"/>
      <c r="R1069" s="47"/>
      <c r="S1069" s="47"/>
      <c r="T1069" s="47"/>
      <c r="U1069" s="47"/>
      <c r="V1069" s="47"/>
      <c r="W1069" s="47"/>
      <c r="X1069" s="47"/>
      <c r="Y1069" s="47"/>
      <c r="Z1069" s="47"/>
      <c r="AA1069" s="47"/>
      <c r="AB1069" s="47"/>
    </row>
    <row r="1070">
      <c r="A1070" s="42"/>
      <c r="B1070" s="47"/>
      <c r="C1070" s="47"/>
      <c r="D1070" s="48"/>
      <c r="E1070" s="49"/>
      <c r="F1070" s="49"/>
      <c r="G1070" s="49"/>
      <c r="H1070" s="49"/>
      <c r="I1070" s="49"/>
      <c r="J1070" s="47"/>
      <c r="K1070" s="47"/>
      <c r="L1070" s="47"/>
      <c r="M1070" s="47"/>
      <c r="N1070" s="47"/>
      <c r="O1070" s="47"/>
      <c r="P1070" s="47"/>
      <c r="Q1070" s="47"/>
      <c r="R1070" s="47"/>
      <c r="S1070" s="47"/>
      <c r="T1070" s="47"/>
      <c r="U1070" s="47"/>
      <c r="V1070" s="47"/>
      <c r="W1070" s="47"/>
      <c r="X1070" s="47"/>
      <c r="Y1070" s="47"/>
      <c r="Z1070" s="47"/>
      <c r="AA1070" s="47"/>
      <c r="AB1070" s="47"/>
    </row>
    <row r="1071">
      <c r="A1071" s="42"/>
      <c r="B1071" s="47"/>
      <c r="C1071" s="47"/>
      <c r="D1071" s="48"/>
      <c r="E1071" s="49"/>
      <c r="F1071" s="49"/>
      <c r="G1071" s="49"/>
      <c r="H1071" s="49"/>
      <c r="I1071" s="49"/>
      <c r="J1071" s="47"/>
      <c r="K1071" s="47"/>
      <c r="L1071" s="47"/>
      <c r="M1071" s="47"/>
      <c r="N1071" s="47"/>
      <c r="O1071" s="47"/>
      <c r="P1071" s="47"/>
      <c r="Q1071" s="47"/>
      <c r="R1071" s="47"/>
      <c r="S1071" s="47"/>
      <c r="T1071" s="47"/>
      <c r="U1071" s="47"/>
      <c r="V1071" s="47"/>
      <c r="W1071" s="47"/>
      <c r="X1071" s="47"/>
      <c r="Y1071" s="47"/>
      <c r="Z1071" s="47"/>
      <c r="AA1071" s="47"/>
      <c r="AB1071" s="47"/>
    </row>
    <row r="1072">
      <c r="A1072" s="42"/>
      <c r="B1072" s="47"/>
      <c r="C1072" s="47"/>
      <c r="D1072" s="48"/>
      <c r="E1072" s="49"/>
      <c r="F1072" s="49"/>
      <c r="G1072" s="49"/>
      <c r="H1072" s="49"/>
      <c r="I1072" s="49"/>
      <c r="J1072" s="47"/>
      <c r="K1072" s="47"/>
      <c r="L1072" s="47"/>
      <c r="M1072" s="47"/>
      <c r="N1072" s="47"/>
      <c r="O1072" s="47"/>
      <c r="P1072" s="47"/>
      <c r="Q1072" s="47"/>
      <c r="R1072" s="47"/>
      <c r="S1072" s="47"/>
      <c r="T1072" s="47"/>
      <c r="U1072" s="47"/>
      <c r="V1072" s="47"/>
      <c r="W1072" s="47"/>
      <c r="X1072" s="47"/>
      <c r="Y1072" s="47"/>
      <c r="Z1072" s="47"/>
      <c r="AA1072" s="47"/>
      <c r="AB1072" s="47"/>
    </row>
    <row r="1073">
      <c r="A1073" s="42"/>
      <c r="B1073" s="47"/>
      <c r="C1073" s="47"/>
      <c r="D1073" s="48"/>
      <c r="E1073" s="49"/>
      <c r="F1073" s="49"/>
      <c r="G1073" s="49"/>
      <c r="H1073" s="49"/>
      <c r="I1073" s="49"/>
      <c r="J1073" s="47"/>
      <c r="K1073" s="47"/>
      <c r="L1073" s="47"/>
      <c r="M1073" s="47"/>
      <c r="N1073" s="47"/>
      <c r="O1073" s="47"/>
      <c r="P1073" s="47"/>
      <c r="Q1073" s="47"/>
      <c r="R1073" s="47"/>
      <c r="S1073" s="47"/>
      <c r="T1073" s="47"/>
      <c r="U1073" s="47"/>
      <c r="V1073" s="47"/>
      <c r="W1073" s="47"/>
      <c r="X1073" s="47"/>
      <c r="Y1073" s="47"/>
      <c r="Z1073" s="47"/>
      <c r="AA1073" s="47"/>
      <c r="AB1073" s="47"/>
    </row>
    <row r="1074">
      <c r="A1074" s="42"/>
      <c r="B1074" s="47"/>
      <c r="C1074" s="47"/>
      <c r="D1074" s="48"/>
      <c r="E1074" s="49"/>
      <c r="F1074" s="49"/>
      <c r="G1074" s="49"/>
      <c r="H1074" s="49"/>
      <c r="I1074" s="49"/>
      <c r="J1074" s="47"/>
      <c r="K1074" s="47"/>
      <c r="L1074" s="47"/>
      <c r="M1074" s="47"/>
      <c r="N1074" s="47"/>
      <c r="O1074" s="47"/>
      <c r="P1074" s="47"/>
      <c r="Q1074" s="47"/>
      <c r="R1074" s="47"/>
      <c r="S1074" s="47"/>
      <c r="T1074" s="47"/>
      <c r="U1074" s="47"/>
      <c r="V1074" s="47"/>
      <c r="W1074" s="47"/>
      <c r="X1074" s="47"/>
      <c r="Y1074" s="47"/>
      <c r="Z1074" s="47"/>
      <c r="AA1074" s="47"/>
      <c r="AB1074" s="47"/>
    </row>
    <row r="1075">
      <c r="A1075" s="42"/>
      <c r="B1075" s="47"/>
      <c r="C1075" s="47"/>
      <c r="D1075" s="48"/>
      <c r="E1075" s="49"/>
      <c r="F1075" s="49"/>
      <c r="G1075" s="49"/>
      <c r="H1075" s="49"/>
      <c r="I1075" s="49"/>
      <c r="J1075" s="47"/>
      <c r="K1075" s="47"/>
      <c r="L1075" s="47"/>
      <c r="M1075" s="47"/>
      <c r="N1075" s="47"/>
      <c r="O1075" s="47"/>
      <c r="P1075" s="47"/>
      <c r="Q1075" s="47"/>
      <c r="R1075" s="47"/>
      <c r="S1075" s="47"/>
      <c r="T1075" s="47"/>
      <c r="U1075" s="47"/>
      <c r="V1075" s="47"/>
      <c r="W1075" s="47"/>
      <c r="X1075" s="47"/>
      <c r="Y1075" s="47"/>
      <c r="Z1075" s="47"/>
      <c r="AA1075" s="47"/>
      <c r="AB1075" s="47"/>
    </row>
    <row r="1076">
      <c r="A1076" s="42"/>
      <c r="B1076" s="47"/>
      <c r="C1076" s="47"/>
      <c r="D1076" s="48"/>
      <c r="E1076" s="49"/>
      <c r="F1076" s="49"/>
      <c r="G1076" s="49"/>
      <c r="H1076" s="49"/>
      <c r="I1076" s="49"/>
      <c r="J1076" s="47"/>
      <c r="K1076" s="47"/>
      <c r="L1076" s="47"/>
      <c r="M1076" s="47"/>
      <c r="N1076" s="47"/>
      <c r="O1076" s="47"/>
      <c r="P1076" s="47"/>
      <c r="Q1076" s="47"/>
      <c r="R1076" s="47"/>
      <c r="S1076" s="47"/>
      <c r="T1076" s="47"/>
      <c r="U1076" s="47"/>
      <c r="V1076" s="47"/>
      <c r="W1076" s="47"/>
      <c r="X1076" s="47"/>
      <c r="Y1076" s="47"/>
      <c r="Z1076" s="47"/>
      <c r="AA1076" s="47"/>
      <c r="AB1076" s="47"/>
    </row>
    <row r="1077">
      <c r="A1077" s="42"/>
      <c r="B1077" s="47"/>
      <c r="C1077" s="47"/>
      <c r="D1077" s="48"/>
      <c r="E1077" s="49"/>
      <c r="F1077" s="49"/>
      <c r="G1077" s="49"/>
      <c r="H1077" s="49"/>
      <c r="I1077" s="49"/>
      <c r="J1077" s="47"/>
      <c r="K1077" s="47"/>
      <c r="L1077" s="47"/>
      <c r="M1077" s="47"/>
      <c r="N1077" s="47"/>
      <c r="O1077" s="47"/>
      <c r="P1077" s="47"/>
      <c r="Q1077" s="47"/>
      <c r="R1077" s="47"/>
      <c r="S1077" s="47"/>
      <c r="T1077" s="47"/>
      <c r="U1077" s="47"/>
      <c r="V1077" s="47"/>
      <c r="W1077" s="47"/>
      <c r="X1077" s="47"/>
      <c r="Y1077" s="47"/>
      <c r="Z1077" s="47"/>
      <c r="AA1077" s="47"/>
      <c r="AB1077" s="47"/>
    </row>
    <row r="1078">
      <c r="A1078" s="42"/>
      <c r="B1078" s="47"/>
      <c r="C1078" s="47"/>
      <c r="D1078" s="48"/>
      <c r="E1078" s="49"/>
      <c r="F1078" s="49"/>
      <c r="G1078" s="49"/>
      <c r="H1078" s="49"/>
      <c r="I1078" s="49"/>
      <c r="J1078" s="47"/>
      <c r="K1078" s="47"/>
      <c r="L1078" s="47"/>
      <c r="M1078" s="47"/>
      <c r="N1078" s="47"/>
      <c r="O1078" s="47"/>
      <c r="P1078" s="47"/>
      <c r="Q1078" s="47"/>
      <c r="R1078" s="47"/>
      <c r="S1078" s="47"/>
      <c r="T1078" s="47"/>
      <c r="U1078" s="47"/>
      <c r="V1078" s="47"/>
      <c r="W1078" s="47"/>
      <c r="X1078" s="47"/>
      <c r="Y1078" s="47"/>
      <c r="Z1078" s="47"/>
      <c r="AA1078" s="47"/>
      <c r="AB1078" s="47"/>
    </row>
    <row r="1079">
      <c r="A1079" s="42"/>
      <c r="B1079" s="47"/>
      <c r="C1079" s="47"/>
      <c r="D1079" s="48"/>
      <c r="E1079" s="49"/>
      <c r="F1079" s="49"/>
      <c r="G1079" s="49"/>
      <c r="H1079" s="49"/>
      <c r="I1079" s="49"/>
      <c r="J1079" s="47"/>
      <c r="K1079" s="47"/>
      <c r="L1079" s="47"/>
      <c r="M1079" s="47"/>
      <c r="N1079" s="47"/>
      <c r="O1079" s="47"/>
      <c r="P1079" s="47"/>
      <c r="Q1079" s="47"/>
      <c r="R1079" s="47"/>
      <c r="S1079" s="47"/>
      <c r="T1079" s="47"/>
      <c r="U1079" s="47"/>
      <c r="V1079" s="47"/>
      <c r="W1079" s="47"/>
      <c r="X1079" s="47"/>
      <c r="Y1079" s="47"/>
      <c r="Z1079" s="47"/>
      <c r="AA1079" s="47"/>
      <c r="AB1079" s="47"/>
    </row>
    <row r="1080">
      <c r="A1080" s="42"/>
      <c r="B1080" s="47"/>
      <c r="C1080" s="47"/>
      <c r="D1080" s="48"/>
      <c r="E1080" s="49"/>
      <c r="F1080" s="49"/>
      <c r="G1080" s="49"/>
      <c r="H1080" s="49"/>
      <c r="I1080" s="49"/>
      <c r="J1080" s="47"/>
      <c r="K1080" s="47"/>
      <c r="L1080" s="47"/>
      <c r="M1080" s="47"/>
      <c r="N1080" s="47"/>
      <c r="O1080" s="47"/>
      <c r="P1080" s="47"/>
      <c r="Q1080" s="47"/>
      <c r="R1080" s="47"/>
      <c r="S1080" s="47"/>
      <c r="T1080" s="47"/>
      <c r="U1080" s="47"/>
      <c r="V1080" s="47"/>
      <c r="W1080" s="47"/>
      <c r="X1080" s="47"/>
      <c r="Y1080" s="47"/>
      <c r="Z1080" s="47"/>
      <c r="AA1080" s="47"/>
      <c r="AB1080" s="47"/>
    </row>
    <row r="1081">
      <c r="A1081" s="42"/>
      <c r="B1081" s="47"/>
      <c r="C1081" s="47"/>
      <c r="D1081" s="48"/>
      <c r="E1081" s="49"/>
      <c r="F1081" s="49"/>
      <c r="G1081" s="49"/>
      <c r="H1081" s="49"/>
      <c r="I1081" s="49"/>
      <c r="J1081" s="47"/>
      <c r="K1081" s="47"/>
      <c r="L1081" s="47"/>
      <c r="M1081" s="47"/>
      <c r="N1081" s="47"/>
      <c r="O1081" s="47"/>
      <c r="P1081" s="47"/>
      <c r="Q1081" s="47"/>
      <c r="R1081" s="47"/>
      <c r="S1081" s="47"/>
      <c r="T1081" s="47"/>
      <c r="U1081" s="47"/>
      <c r="V1081" s="47"/>
      <c r="W1081" s="47"/>
      <c r="X1081" s="47"/>
      <c r="Y1081" s="47"/>
      <c r="Z1081" s="47"/>
      <c r="AA1081" s="47"/>
      <c r="AB1081" s="47"/>
    </row>
    <row r="1082">
      <c r="A1082" s="42"/>
      <c r="B1082" s="47"/>
      <c r="C1082" s="47"/>
      <c r="D1082" s="48"/>
      <c r="E1082" s="49"/>
      <c r="F1082" s="49"/>
      <c r="G1082" s="49"/>
      <c r="H1082" s="49"/>
      <c r="I1082" s="49"/>
      <c r="J1082" s="47"/>
      <c r="K1082" s="47"/>
      <c r="L1082" s="47"/>
      <c r="M1082" s="47"/>
      <c r="N1082" s="47"/>
      <c r="O1082" s="47"/>
      <c r="P1082" s="47"/>
      <c r="Q1082" s="47"/>
      <c r="R1082" s="47"/>
      <c r="S1082" s="47"/>
      <c r="T1082" s="47"/>
      <c r="U1082" s="47"/>
      <c r="V1082" s="47"/>
      <c r="W1082" s="47"/>
      <c r="X1082" s="47"/>
      <c r="Y1082" s="47"/>
      <c r="Z1082" s="47"/>
      <c r="AA1082" s="47"/>
      <c r="AB1082" s="47"/>
    </row>
    <row r="1083">
      <c r="A1083" s="42"/>
      <c r="B1083" s="47"/>
      <c r="C1083" s="47"/>
      <c r="D1083" s="48"/>
      <c r="E1083" s="49"/>
      <c r="F1083" s="49"/>
      <c r="G1083" s="49"/>
      <c r="H1083" s="49"/>
      <c r="I1083" s="49"/>
      <c r="J1083" s="47"/>
      <c r="K1083" s="47"/>
      <c r="L1083" s="47"/>
      <c r="M1083" s="47"/>
      <c r="N1083" s="47"/>
      <c r="O1083" s="47"/>
      <c r="P1083" s="47"/>
      <c r="Q1083" s="47"/>
      <c r="R1083" s="47"/>
      <c r="S1083" s="47"/>
      <c r="T1083" s="47"/>
      <c r="U1083" s="47"/>
      <c r="V1083" s="47"/>
      <c r="W1083" s="47"/>
      <c r="X1083" s="47"/>
      <c r="Y1083" s="47"/>
      <c r="Z1083" s="47"/>
      <c r="AA1083" s="47"/>
      <c r="AB1083" s="47"/>
    </row>
    <row r="1084">
      <c r="A1084" s="42"/>
      <c r="B1084" s="47"/>
      <c r="C1084" s="47"/>
      <c r="D1084" s="48"/>
      <c r="E1084" s="49"/>
      <c r="F1084" s="49"/>
      <c r="G1084" s="49"/>
      <c r="H1084" s="49"/>
      <c r="I1084" s="49"/>
      <c r="J1084" s="47"/>
      <c r="K1084" s="47"/>
      <c r="L1084" s="47"/>
      <c r="M1084" s="47"/>
      <c r="N1084" s="47"/>
      <c r="O1084" s="47"/>
      <c r="P1084" s="47"/>
      <c r="Q1084" s="47"/>
      <c r="R1084" s="47"/>
      <c r="S1084" s="47"/>
      <c r="T1084" s="47"/>
      <c r="U1084" s="47"/>
      <c r="V1084" s="47"/>
      <c r="W1084" s="47"/>
      <c r="X1084" s="47"/>
      <c r="Y1084" s="47"/>
      <c r="Z1084" s="47"/>
      <c r="AA1084" s="47"/>
      <c r="AB1084" s="47"/>
    </row>
    <row r="1085">
      <c r="A1085" s="42"/>
      <c r="B1085" s="47"/>
      <c r="C1085" s="47"/>
      <c r="D1085" s="48"/>
      <c r="E1085" s="49"/>
      <c r="F1085" s="49"/>
      <c r="G1085" s="49"/>
      <c r="H1085" s="49"/>
      <c r="I1085" s="49"/>
      <c r="J1085" s="47"/>
      <c r="K1085" s="47"/>
      <c r="L1085" s="47"/>
      <c r="M1085" s="47"/>
      <c r="N1085" s="47"/>
      <c r="O1085" s="47"/>
      <c r="P1085" s="47"/>
      <c r="Q1085" s="47"/>
      <c r="R1085" s="47"/>
      <c r="S1085" s="47"/>
      <c r="T1085" s="47"/>
      <c r="U1085" s="47"/>
      <c r="V1085" s="47"/>
      <c r="W1085" s="47"/>
      <c r="X1085" s="47"/>
      <c r="Y1085" s="47"/>
      <c r="Z1085" s="47"/>
      <c r="AA1085" s="47"/>
      <c r="AB1085" s="47"/>
    </row>
    <row r="1086">
      <c r="A1086" s="42"/>
      <c r="B1086" s="47"/>
      <c r="C1086" s="47"/>
      <c r="D1086" s="48"/>
      <c r="E1086" s="49"/>
      <c r="F1086" s="49"/>
      <c r="G1086" s="49"/>
      <c r="H1086" s="49"/>
      <c r="I1086" s="49"/>
      <c r="J1086" s="47"/>
      <c r="K1086" s="47"/>
      <c r="L1086" s="47"/>
      <c r="M1086" s="47"/>
      <c r="N1086" s="47"/>
      <c r="O1086" s="47"/>
      <c r="P1086" s="47"/>
      <c r="Q1086" s="47"/>
      <c r="R1086" s="47"/>
      <c r="S1086" s="47"/>
      <c r="T1086" s="47"/>
      <c r="U1086" s="47"/>
      <c r="V1086" s="47"/>
      <c r="W1086" s="47"/>
      <c r="X1086" s="47"/>
      <c r="Y1086" s="47"/>
      <c r="Z1086" s="47"/>
      <c r="AA1086" s="47"/>
      <c r="AB1086" s="47"/>
    </row>
    <row r="1087">
      <c r="A1087" s="42"/>
      <c r="B1087" s="47"/>
      <c r="C1087" s="47"/>
      <c r="D1087" s="48"/>
      <c r="E1087" s="49"/>
      <c r="F1087" s="49"/>
      <c r="G1087" s="49"/>
      <c r="H1087" s="49"/>
      <c r="I1087" s="49"/>
      <c r="J1087" s="47"/>
      <c r="K1087" s="47"/>
      <c r="L1087" s="47"/>
      <c r="M1087" s="47"/>
      <c r="N1087" s="47"/>
      <c r="O1087" s="47"/>
      <c r="P1087" s="47"/>
      <c r="Q1087" s="47"/>
      <c r="R1087" s="47"/>
      <c r="S1087" s="47"/>
      <c r="T1087" s="47"/>
      <c r="U1087" s="47"/>
      <c r="V1087" s="47"/>
      <c r="W1087" s="47"/>
      <c r="X1087" s="47"/>
      <c r="Y1087" s="47"/>
      <c r="Z1087" s="47"/>
      <c r="AA1087" s="47"/>
      <c r="AB1087" s="47"/>
    </row>
    <row r="1088">
      <c r="A1088" s="42"/>
      <c r="B1088" s="47"/>
      <c r="C1088" s="47"/>
      <c r="D1088" s="48"/>
      <c r="E1088" s="49"/>
      <c r="F1088" s="49"/>
      <c r="G1088" s="49"/>
      <c r="H1088" s="49"/>
      <c r="I1088" s="49"/>
      <c r="J1088" s="47"/>
      <c r="K1088" s="47"/>
      <c r="L1088" s="47"/>
      <c r="M1088" s="47"/>
      <c r="N1088" s="47"/>
      <c r="O1088" s="47"/>
      <c r="P1088" s="47"/>
      <c r="Q1088" s="47"/>
      <c r="R1088" s="47"/>
      <c r="S1088" s="47"/>
      <c r="T1088" s="47"/>
      <c r="U1088" s="47"/>
      <c r="V1088" s="47"/>
      <c r="W1088" s="47"/>
      <c r="X1088" s="47"/>
      <c r="Y1088" s="47"/>
      <c r="Z1088" s="47"/>
      <c r="AA1088" s="47"/>
      <c r="AB1088" s="47"/>
    </row>
    <row r="1089">
      <c r="A1089" s="42"/>
      <c r="B1089" s="47"/>
      <c r="C1089" s="47"/>
      <c r="D1089" s="48"/>
      <c r="E1089" s="49"/>
      <c r="F1089" s="49"/>
      <c r="G1089" s="49"/>
      <c r="H1089" s="49"/>
      <c r="I1089" s="49"/>
      <c r="J1089" s="47"/>
      <c r="K1089" s="47"/>
      <c r="L1089" s="47"/>
      <c r="M1089" s="47"/>
      <c r="N1089" s="47"/>
      <c r="O1089" s="47"/>
      <c r="P1089" s="47"/>
      <c r="Q1089" s="47"/>
      <c r="R1089" s="47"/>
      <c r="S1089" s="47"/>
      <c r="T1089" s="47"/>
      <c r="U1089" s="47"/>
      <c r="V1089" s="47"/>
      <c r="W1089" s="47"/>
      <c r="X1089" s="47"/>
      <c r="Y1089" s="47"/>
      <c r="Z1089" s="47"/>
      <c r="AA1089" s="47"/>
      <c r="AB1089" s="47"/>
    </row>
    <row r="1090">
      <c r="A1090" s="42"/>
      <c r="B1090" s="47"/>
      <c r="C1090" s="47"/>
      <c r="D1090" s="48"/>
      <c r="E1090" s="49"/>
      <c r="F1090" s="49"/>
      <c r="G1090" s="49"/>
      <c r="H1090" s="49"/>
      <c r="I1090" s="49"/>
      <c r="J1090" s="47"/>
      <c r="K1090" s="47"/>
      <c r="L1090" s="47"/>
      <c r="M1090" s="47"/>
      <c r="N1090" s="47"/>
      <c r="O1090" s="47"/>
      <c r="P1090" s="47"/>
      <c r="Q1090" s="47"/>
      <c r="R1090" s="47"/>
      <c r="S1090" s="47"/>
      <c r="T1090" s="47"/>
      <c r="U1090" s="47"/>
      <c r="V1090" s="47"/>
      <c r="W1090" s="47"/>
      <c r="X1090" s="47"/>
      <c r="Y1090" s="47"/>
      <c r="Z1090" s="47"/>
      <c r="AA1090" s="47"/>
      <c r="AB1090" s="47"/>
    </row>
    <row r="1091">
      <c r="A1091" s="42"/>
      <c r="B1091" s="47"/>
      <c r="C1091" s="47"/>
      <c r="D1091" s="48"/>
      <c r="E1091" s="49"/>
      <c r="F1091" s="49"/>
      <c r="G1091" s="49"/>
      <c r="H1091" s="49"/>
      <c r="I1091" s="49"/>
      <c r="J1091" s="47"/>
      <c r="K1091" s="47"/>
      <c r="L1091" s="47"/>
      <c r="M1091" s="47"/>
      <c r="N1091" s="47"/>
      <c r="O1091" s="47"/>
      <c r="P1091" s="47"/>
      <c r="Q1091" s="47"/>
      <c r="R1091" s="47"/>
      <c r="S1091" s="47"/>
      <c r="T1091" s="47"/>
      <c r="U1091" s="47"/>
      <c r="V1091" s="47"/>
      <c r="W1091" s="47"/>
      <c r="X1091" s="47"/>
      <c r="Y1091" s="47"/>
      <c r="Z1091" s="47"/>
      <c r="AA1091" s="47"/>
      <c r="AB1091" s="47"/>
    </row>
    <row r="1092">
      <c r="A1092" s="42"/>
      <c r="B1092" s="47"/>
      <c r="C1092" s="47"/>
      <c r="D1092" s="48"/>
      <c r="E1092" s="49"/>
      <c r="F1092" s="49"/>
      <c r="G1092" s="49"/>
      <c r="H1092" s="49"/>
      <c r="I1092" s="49"/>
      <c r="J1092" s="47"/>
      <c r="K1092" s="47"/>
      <c r="L1092" s="47"/>
      <c r="M1092" s="47"/>
      <c r="N1092" s="47"/>
      <c r="O1092" s="47"/>
      <c r="P1092" s="47"/>
      <c r="Q1092" s="47"/>
      <c r="R1092" s="47"/>
      <c r="S1092" s="47"/>
      <c r="T1092" s="47"/>
      <c r="U1092" s="47"/>
      <c r="V1092" s="47"/>
      <c r="W1092" s="47"/>
      <c r="X1092" s="47"/>
      <c r="Y1092" s="47"/>
      <c r="Z1092" s="47"/>
      <c r="AA1092" s="47"/>
      <c r="AB1092" s="47"/>
    </row>
    <row r="1093">
      <c r="A1093" s="42"/>
      <c r="B1093" s="47"/>
      <c r="C1093" s="47"/>
      <c r="D1093" s="48"/>
      <c r="E1093" s="49"/>
      <c r="F1093" s="49"/>
      <c r="G1093" s="49"/>
      <c r="H1093" s="49"/>
      <c r="I1093" s="49"/>
      <c r="J1093" s="47"/>
      <c r="K1093" s="47"/>
      <c r="L1093" s="47"/>
      <c r="M1093" s="47"/>
      <c r="N1093" s="47"/>
      <c r="O1093" s="47"/>
      <c r="P1093" s="47"/>
      <c r="Q1093" s="47"/>
      <c r="R1093" s="47"/>
      <c r="S1093" s="47"/>
      <c r="T1093" s="47"/>
      <c r="U1093" s="47"/>
      <c r="V1093" s="47"/>
      <c r="W1093" s="47"/>
      <c r="X1093" s="47"/>
      <c r="Y1093" s="47"/>
      <c r="Z1093" s="47"/>
      <c r="AA1093" s="47"/>
      <c r="AB1093" s="47"/>
    </row>
    <row r="1094">
      <c r="A1094" s="42"/>
      <c r="B1094" s="47"/>
      <c r="C1094" s="47"/>
      <c r="D1094" s="48"/>
      <c r="E1094" s="49"/>
      <c r="F1094" s="49"/>
      <c r="G1094" s="49"/>
      <c r="H1094" s="49"/>
      <c r="I1094" s="49"/>
      <c r="J1094" s="47"/>
      <c r="K1094" s="47"/>
      <c r="L1094" s="47"/>
      <c r="M1094" s="47"/>
      <c r="N1094" s="47"/>
      <c r="O1094" s="47"/>
      <c r="P1094" s="47"/>
      <c r="Q1094" s="47"/>
      <c r="R1094" s="47"/>
      <c r="S1094" s="47"/>
      <c r="T1094" s="47"/>
      <c r="U1094" s="47"/>
      <c r="V1094" s="47"/>
      <c r="W1094" s="47"/>
      <c r="X1094" s="47"/>
      <c r="Y1094" s="47"/>
      <c r="Z1094" s="47"/>
      <c r="AA1094" s="47"/>
      <c r="AB1094" s="47"/>
    </row>
    <row r="1095">
      <c r="A1095" s="42"/>
      <c r="B1095" s="47"/>
      <c r="C1095" s="47"/>
      <c r="D1095" s="48"/>
      <c r="E1095" s="49"/>
      <c r="F1095" s="49"/>
      <c r="G1095" s="49"/>
      <c r="H1095" s="49"/>
      <c r="I1095" s="49"/>
      <c r="J1095" s="47"/>
      <c r="K1095" s="47"/>
      <c r="L1095" s="47"/>
      <c r="M1095" s="47"/>
      <c r="N1095" s="47"/>
      <c r="O1095" s="47"/>
      <c r="P1095" s="47"/>
      <c r="Q1095" s="47"/>
      <c r="R1095" s="47"/>
      <c r="S1095" s="47"/>
      <c r="T1095" s="47"/>
      <c r="U1095" s="47"/>
      <c r="V1095" s="47"/>
      <c r="W1095" s="47"/>
      <c r="X1095" s="47"/>
      <c r="Y1095" s="47"/>
      <c r="Z1095" s="47"/>
      <c r="AA1095" s="47"/>
      <c r="AB1095" s="47"/>
    </row>
    <row r="1096">
      <c r="A1096" s="42"/>
      <c r="B1096" s="47"/>
      <c r="C1096" s="47"/>
      <c r="D1096" s="48"/>
      <c r="E1096" s="49"/>
      <c r="F1096" s="49"/>
      <c r="G1096" s="49"/>
      <c r="H1096" s="49"/>
      <c r="I1096" s="49"/>
      <c r="J1096" s="47"/>
      <c r="K1096" s="47"/>
      <c r="L1096" s="47"/>
      <c r="M1096" s="47"/>
      <c r="N1096" s="47"/>
      <c r="O1096" s="47"/>
      <c r="P1096" s="47"/>
      <c r="Q1096" s="47"/>
      <c r="R1096" s="47"/>
      <c r="S1096" s="47"/>
      <c r="T1096" s="47"/>
      <c r="U1096" s="47"/>
      <c r="V1096" s="47"/>
      <c r="W1096" s="47"/>
      <c r="X1096" s="47"/>
      <c r="Y1096" s="47"/>
      <c r="Z1096" s="47"/>
      <c r="AA1096" s="47"/>
      <c r="AB1096" s="47"/>
    </row>
    <row r="1097">
      <c r="A1097" s="42"/>
      <c r="B1097" s="47"/>
      <c r="C1097" s="47"/>
      <c r="D1097" s="48"/>
      <c r="E1097" s="49"/>
      <c r="F1097" s="49"/>
      <c r="G1097" s="49"/>
      <c r="H1097" s="49"/>
      <c r="I1097" s="49"/>
      <c r="J1097" s="47"/>
      <c r="K1097" s="47"/>
      <c r="L1097" s="47"/>
      <c r="M1097" s="47"/>
      <c r="N1097" s="47"/>
      <c r="O1097" s="47"/>
      <c r="P1097" s="47"/>
      <c r="Q1097" s="47"/>
      <c r="R1097" s="47"/>
      <c r="S1097" s="47"/>
      <c r="T1097" s="47"/>
      <c r="U1097" s="47"/>
      <c r="V1097" s="47"/>
      <c r="W1097" s="47"/>
      <c r="X1097" s="47"/>
      <c r="Y1097" s="47"/>
      <c r="Z1097" s="47"/>
      <c r="AA1097" s="47"/>
      <c r="AB1097" s="47"/>
    </row>
    <row r="1098">
      <c r="A1098" s="42"/>
      <c r="B1098" s="47"/>
      <c r="C1098" s="47"/>
      <c r="D1098" s="48"/>
      <c r="E1098" s="49"/>
      <c r="F1098" s="49"/>
      <c r="G1098" s="49"/>
      <c r="H1098" s="49"/>
      <c r="I1098" s="49"/>
      <c r="J1098" s="47"/>
      <c r="K1098" s="47"/>
      <c r="L1098" s="47"/>
      <c r="M1098" s="47"/>
      <c r="N1098" s="47"/>
      <c r="O1098" s="47"/>
      <c r="P1098" s="47"/>
      <c r="Q1098" s="47"/>
      <c r="R1098" s="47"/>
      <c r="S1098" s="47"/>
      <c r="T1098" s="47"/>
      <c r="U1098" s="47"/>
      <c r="V1098" s="47"/>
      <c r="W1098" s="47"/>
      <c r="X1098" s="47"/>
      <c r="Y1098" s="47"/>
      <c r="Z1098" s="47"/>
      <c r="AA1098" s="47"/>
      <c r="AB1098" s="47"/>
    </row>
    <row r="1099">
      <c r="A1099" s="42"/>
      <c r="B1099" s="47"/>
      <c r="C1099" s="47"/>
      <c r="D1099" s="48"/>
      <c r="E1099" s="49"/>
      <c r="F1099" s="49"/>
      <c r="G1099" s="49"/>
      <c r="H1099" s="49"/>
      <c r="I1099" s="49"/>
      <c r="J1099" s="47"/>
      <c r="K1099" s="47"/>
      <c r="L1099" s="47"/>
      <c r="M1099" s="47"/>
      <c r="N1099" s="47"/>
      <c r="O1099" s="47"/>
      <c r="P1099" s="47"/>
      <c r="Q1099" s="47"/>
      <c r="R1099" s="47"/>
      <c r="S1099" s="47"/>
      <c r="T1099" s="47"/>
      <c r="U1099" s="47"/>
      <c r="V1099" s="47"/>
      <c r="W1099" s="47"/>
      <c r="X1099" s="47"/>
      <c r="Y1099" s="47"/>
      <c r="Z1099" s="47"/>
      <c r="AA1099" s="47"/>
      <c r="AB1099" s="47"/>
    </row>
    <row r="1100">
      <c r="A1100" s="42"/>
      <c r="B1100" s="47"/>
      <c r="C1100" s="47"/>
      <c r="D1100" s="48"/>
      <c r="E1100" s="49"/>
      <c r="F1100" s="49"/>
      <c r="G1100" s="49"/>
      <c r="H1100" s="49"/>
      <c r="I1100" s="49"/>
      <c r="J1100" s="47"/>
      <c r="K1100" s="47"/>
      <c r="L1100" s="47"/>
      <c r="M1100" s="47"/>
      <c r="N1100" s="47"/>
      <c r="O1100" s="47"/>
      <c r="P1100" s="47"/>
      <c r="Q1100" s="47"/>
      <c r="R1100" s="47"/>
      <c r="S1100" s="47"/>
      <c r="T1100" s="47"/>
      <c r="U1100" s="47"/>
      <c r="V1100" s="47"/>
      <c r="W1100" s="47"/>
      <c r="X1100" s="47"/>
      <c r="Y1100" s="47"/>
      <c r="Z1100" s="47"/>
      <c r="AA1100" s="47"/>
      <c r="AB1100" s="47"/>
    </row>
    <row r="1101">
      <c r="A1101" s="42"/>
      <c r="B1101" s="47"/>
      <c r="C1101" s="47"/>
      <c r="D1101" s="48"/>
      <c r="E1101" s="49"/>
      <c r="F1101" s="49"/>
      <c r="G1101" s="49"/>
      <c r="H1101" s="49"/>
      <c r="I1101" s="49"/>
      <c r="J1101" s="47"/>
      <c r="K1101" s="47"/>
      <c r="L1101" s="47"/>
      <c r="M1101" s="47"/>
      <c r="N1101" s="47"/>
      <c r="O1101" s="47"/>
      <c r="P1101" s="47"/>
      <c r="Q1101" s="47"/>
      <c r="R1101" s="47"/>
      <c r="S1101" s="47"/>
      <c r="T1101" s="47"/>
      <c r="U1101" s="47"/>
      <c r="V1101" s="47"/>
      <c r="W1101" s="47"/>
      <c r="X1101" s="47"/>
      <c r="Y1101" s="47"/>
      <c r="Z1101" s="47"/>
      <c r="AA1101" s="47"/>
      <c r="AB1101" s="47"/>
    </row>
    <row r="1102">
      <c r="A1102" s="42"/>
      <c r="B1102" s="47"/>
      <c r="C1102" s="47"/>
      <c r="D1102" s="48"/>
      <c r="E1102" s="49"/>
      <c r="F1102" s="49"/>
      <c r="G1102" s="49"/>
      <c r="H1102" s="49"/>
      <c r="I1102" s="49"/>
      <c r="J1102" s="47"/>
      <c r="K1102" s="47"/>
      <c r="L1102" s="47"/>
      <c r="M1102" s="47"/>
      <c r="N1102" s="47"/>
      <c r="O1102" s="47"/>
      <c r="P1102" s="47"/>
      <c r="Q1102" s="47"/>
      <c r="R1102" s="47"/>
      <c r="S1102" s="47"/>
      <c r="T1102" s="47"/>
      <c r="U1102" s="47"/>
      <c r="V1102" s="47"/>
      <c r="W1102" s="47"/>
      <c r="X1102" s="47"/>
      <c r="Y1102" s="47"/>
      <c r="Z1102" s="47"/>
      <c r="AA1102" s="47"/>
      <c r="AB1102" s="47"/>
    </row>
    <row r="1103">
      <c r="A1103" s="42"/>
      <c r="B1103" s="47"/>
      <c r="C1103" s="47"/>
      <c r="D1103" s="48"/>
      <c r="E1103" s="49"/>
      <c r="F1103" s="49"/>
      <c r="G1103" s="49"/>
      <c r="H1103" s="49"/>
      <c r="I1103" s="49"/>
      <c r="J1103" s="47"/>
      <c r="K1103" s="47"/>
      <c r="L1103" s="47"/>
      <c r="M1103" s="47"/>
      <c r="N1103" s="47"/>
      <c r="O1103" s="47"/>
      <c r="P1103" s="47"/>
      <c r="Q1103" s="47"/>
      <c r="R1103" s="47"/>
      <c r="S1103" s="47"/>
      <c r="T1103" s="47"/>
      <c r="U1103" s="47"/>
      <c r="V1103" s="47"/>
      <c r="W1103" s="47"/>
      <c r="X1103" s="47"/>
      <c r="Y1103" s="47"/>
      <c r="Z1103" s="47"/>
      <c r="AA1103" s="47"/>
      <c r="AB1103" s="47"/>
    </row>
    <row r="1104">
      <c r="A1104" s="42"/>
      <c r="B1104" s="47"/>
      <c r="C1104" s="47"/>
      <c r="D1104" s="48"/>
      <c r="E1104" s="49"/>
      <c r="F1104" s="49"/>
      <c r="G1104" s="49"/>
      <c r="H1104" s="49"/>
      <c r="I1104" s="49"/>
      <c r="J1104" s="47"/>
      <c r="K1104" s="47"/>
      <c r="L1104" s="47"/>
      <c r="M1104" s="47"/>
      <c r="N1104" s="47"/>
      <c r="O1104" s="47"/>
      <c r="P1104" s="47"/>
      <c r="Q1104" s="47"/>
      <c r="R1104" s="47"/>
      <c r="S1104" s="47"/>
      <c r="T1104" s="47"/>
      <c r="U1104" s="47"/>
      <c r="V1104" s="47"/>
      <c r="W1104" s="47"/>
      <c r="X1104" s="47"/>
      <c r="Y1104" s="47"/>
      <c r="Z1104" s="47"/>
      <c r="AA1104" s="47"/>
      <c r="AB1104" s="47"/>
    </row>
    <row r="1105">
      <c r="A1105" s="42"/>
      <c r="B1105" s="47"/>
      <c r="C1105" s="47"/>
      <c r="D1105" s="48"/>
      <c r="E1105" s="49"/>
      <c r="F1105" s="49"/>
      <c r="G1105" s="49"/>
      <c r="H1105" s="49"/>
      <c r="I1105" s="49"/>
      <c r="J1105" s="47"/>
      <c r="K1105" s="47"/>
      <c r="L1105" s="47"/>
      <c r="M1105" s="47"/>
      <c r="N1105" s="47"/>
      <c r="O1105" s="47"/>
      <c r="P1105" s="47"/>
      <c r="Q1105" s="47"/>
      <c r="R1105" s="47"/>
      <c r="S1105" s="47"/>
      <c r="T1105" s="47"/>
      <c r="U1105" s="47"/>
      <c r="V1105" s="47"/>
      <c r="W1105" s="47"/>
      <c r="X1105" s="47"/>
      <c r="Y1105" s="47"/>
      <c r="Z1105" s="47"/>
      <c r="AA1105" s="47"/>
      <c r="AB1105" s="47"/>
    </row>
    <row r="1106">
      <c r="A1106" s="42"/>
      <c r="B1106" s="47"/>
      <c r="C1106" s="47"/>
      <c r="D1106" s="48"/>
      <c r="E1106" s="49"/>
      <c r="F1106" s="49"/>
      <c r="G1106" s="49"/>
      <c r="H1106" s="49"/>
      <c r="I1106" s="49"/>
      <c r="J1106" s="47"/>
      <c r="K1106" s="47"/>
      <c r="L1106" s="47"/>
      <c r="M1106" s="47"/>
      <c r="N1106" s="47"/>
      <c r="O1106" s="47"/>
      <c r="P1106" s="47"/>
      <c r="Q1106" s="47"/>
      <c r="R1106" s="47"/>
      <c r="S1106" s="47"/>
      <c r="T1106" s="47"/>
      <c r="U1106" s="47"/>
      <c r="V1106" s="47"/>
      <c r="W1106" s="47"/>
      <c r="X1106" s="47"/>
      <c r="Y1106" s="47"/>
      <c r="Z1106" s="47"/>
      <c r="AA1106" s="47"/>
      <c r="AB1106" s="47"/>
    </row>
    <row r="1107">
      <c r="A1107" s="42"/>
      <c r="B1107" s="47"/>
      <c r="C1107" s="47"/>
      <c r="D1107" s="48"/>
      <c r="E1107" s="49"/>
      <c r="F1107" s="49"/>
      <c r="G1107" s="49"/>
      <c r="H1107" s="49"/>
      <c r="I1107" s="49"/>
      <c r="J1107" s="47"/>
      <c r="K1107" s="47"/>
      <c r="L1107" s="47"/>
      <c r="M1107" s="47"/>
      <c r="N1107" s="47"/>
      <c r="O1107" s="47"/>
      <c r="P1107" s="47"/>
      <c r="Q1107" s="47"/>
      <c r="R1107" s="47"/>
      <c r="S1107" s="47"/>
      <c r="T1107" s="47"/>
      <c r="U1107" s="47"/>
      <c r="V1107" s="47"/>
      <c r="W1107" s="47"/>
      <c r="X1107" s="47"/>
      <c r="Y1107" s="47"/>
      <c r="Z1107" s="47"/>
      <c r="AA1107" s="47"/>
      <c r="AB1107" s="47"/>
    </row>
    <row r="1108">
      <c r="A1108" s="42"/>
      <c r="B1108" s="47"/>
      <c r="C1108" s="47"/>
      <c r="D1108" s="48"/>
      <c r="E1108" s="49"/>
      <c r="F1108" s="49"/>
      <c r="G1108" s="49"/>
      <c r="H1108" s="49"/>
      <c r="I1108" s="49"/>
      <c r="J1108" s="47"/>
      <c r="K1108" s="47"/>
      <c r="L1108" s="47"/>
      <c r="M1108" s="47"/>
      <c r="N1108" s="47"/>
      <c r="O1108" s="47"/>
      <c r="P1108" s="47"/>
      <c r="Q1108" s="47"/>
      <c r="R1108" s="47"/>
      <c r="S1108" s="47"/>
      <c r="T1108" s="47"/>
      <c r="U1108" s="47"/>
      <c r="V1108" s="47"/>
      <c r="W1108" s="47"/>
      <c r="X1108" s="47"/>
      <c r="Y1108" s="47"/>
      <c r="Z1108" s="47"/>
      <c r="AA1108" s="47"/>
      <c r="AB1108" s="47"/>
    </row>
    <row r="1109">
      <c r="A1109" s="42"/>
      <c r="B1109" s="47"/>
      <c r="C1109" s="47"/>
      <c r="D1109" s="48"/>
      <c r="E1109" s="49"/>
      <c r="F1109" s="49"/>
      <c r="G1109" s="49"/>
      <c r="H1109" s="49"/>
      <c r="I1109" s="49"/>
      <c r="J1109" s="47"/>
      <c r="K1109" s="47"/>
      <c r="L1109" s="47"/>
      <c r="M1109" s="47"/>
      <c r="N1109" s="47"/>
      <c r="O1109" s="47"/>
      <c r="P1109" s="47"/>
      <c r="Q1109" s="47"/>
      <c r="R1109" s="47"/>
      <c r="S1109" s="47"/>
      <c r="T1109" s="47"/>
      <c r="U1109" s="47"/>
      <c r="V1109" s="47"/>
      <c r="W1109" s="47"/>
      <c r="X1109" s="47"/>
      <c r="Y1109" s="47"/>
      <c r="Z1109" s="47"/>
      <c r="AA1109" s="47"/>
      <c r="AB1109" s="47"/>
    </row>
    <row r="1110">
      <c r="A1110" s="42"/>
      <c r="B1110" s="47"/>
      <c r="C1110" s="47"/>
      <c r="D1110" s="48"/>
      <c r="E1110" s="49"/>
      <c r="F1110" s="49"/>
      <c r="G1110" s="49"/>
      <c r="H1110" s="49"/>
      <c r="I1110" s="49"/>
      <c r="J1110" s="47"/>
      <c r="K1110" s="47"/>
      <c r="L1110" s="47"/>
      <c r="M1110" s="47"/>
      <c r="N1110" s="47"/>
      <c r="O1110" s="47"/>
      <c r="P1110" s="47"/>
      <c r="Q1110" s="47"/>
      <c r="R1110" s="47"/>
      <c r="S1110" s="47"/>
      <c r="T1110" s="47"/>
      <c r="U1110" s="47"/>
      <c r="V1110" s="47"/>
      <c r="W1110" s="47"/>
      <c r="X1110" s="47"/>
      <c r="Y1110" s="47"/>
      <c r="Z1110" s="47"/>
      <c r="AA1110" s="47"/>
      <c r="AB1110" s="47"/>
    </row>
    <row r="1111">
      <c r="A1111" s="42"/>
      <c r="B1111" s="47"/>
      <c r="C1111" s="47"/>
      <c r="D1111" s="48"/>
      <c r="E1111" s="49"/>
      <c r="F1111" s="49"/>
      <c r="G1111" s="49"/>
      <c r="H1111" s="49"/>
      <c r="I1111" s="49"/>
      <c r="J1111" s="47"/>
      <c r="K1111" s="47"/>
      <c r="L1111" s="47"/>
      <c r="M1111" s="47"/>
      <c r="N1111" s="47"/>
      <c r="O1111" s="47"/>
      <c r="P1111" s="47"/>
      <c r="Q1111" s="47"/>
      <c r="R1111" s="47"/>
      <c r="S1111" s="47"/>
      <c r="T1111" s="47"/>
      <c r="U1111" s="47"/>
      <c r="V1111" s="47"/>
      <c r="W1111" s="47"/>
      <c r="X1111" s="47"/>
      <c r="Y1111" s="47"/>
      <c r="Z1111" s="47"/>
      <c r="AA1111" s="47"/>
      <c r="AB1111" s="47"/>
    </row>
    <row r="1112">
      <c r="A1112" s="42"/>
      <c r="B1112" s="47"/>
      <c r="C1112" s="47"/>
      <c r="D1112" s="48"/>
      <c r="E1112" s="49"/>
      <c r="F1112" s="49"/>
      <c r="G1112" s="49"/>
      <c r="H1112" s="49"/>
      <c r="I1112" s="49"/>
      <c r="J1112" s="47"/>
      <c r="K1112" s="47"/>
      <c r="L1112" s="47"/>
      <c r="M1112" s="47"/>
      <c r="N1112" s="47"/>
      <c r="O1112" s="47"/>
      <c r="P1112" s="47"/>
      <c r="Q1112" s="47"/>
      <c r="R1112" s="47"/>
      <c r="S1112" s="47"/>
      <c r="T1112" s="47"/>
      <c r="U1112" s="47"/>
      <c r="V1112" s="47"/>
      <c r="W1112" s="47"/>
      <c r="X1112" s="47"/>
      <c r="Y1112" s="47"/>
      <c r="Z1112" s="47"/>
      <c r="AA1112" s="47"/>
      <c r="AB1112" s="47"/>
    </row>
    <row r="1113">
      <c r="A1113" s="42"/>
      <c r="B1113" s="47"/>
      <c r="C1113" s="47"/>
      <c r="D1113" s="48"/>
      <c r="E1113" s="49"/>
      <c r="F1113" s="49"/>
      <c r="G1113" s="49"/>
      <c r="H1113" s="49"/>
      <c r="I1113" s="49"/>
      <c r="J1113" s="47"/>
      <c r="K1113" s="47"/>
      <c r="L1113" s="47"/>
      <c r="M1113" s="47"/>
      <c r="N1113" s="47"/>
      <c r="O1113" s="47"/>
      <c r="P1113" s="47"/>
      <c r="Q1113" s="47"/>
      <c r="R1113" s="47"/>
      <c r="S1113" s="47"/>
      <c r="T1113" s="47"/>
      <c r="U1113" s="47"/>
      <c r="V1113" s="47"/>
      <c r="W1113" s="47"/>
      <c r="X1113" s="47"/>
      <c r="Y1113" s="47"/>
      <c r="Z1113" s="47"/>
      <c r="AA1113" s="47"/>
      <c r="AB1113" s="47"/>
    </row>
    <row r="1114">
      <c r="A1114" s="42"/>
      <c r="B1114" s="47"/>
      <c r="C1114" s="47"/>
      <c r="D1114" s="48"/>
      <c r="E1114" s="49"/>
      <c r="F1114" s="49"/>
      <c r="G1114" s="49"/>
      <c r="H1114" s="49"/>
      <c r="I1114" s="49"/>
      <c r="J1114" s="47"/>
      <c r="K1114" s="47"/>
      <c r="L1114" s="47"/>
      <c r="M1114" s="47"/>
      <c r="N1114" s="47"/>
      <c r="O1114" s="47"/>
      <c r="P1114" s="47"/>
      <c r="Q1114" s="47"/>
      <c r="R1114" s="47"/>
      <c r="S1114" s="47"/>
      <c r="T1114" s="47"/>
      <c r="U1114" s="47"/>
      <c r="V1114" s="47"/>
      <c r="W1114" s="47"/>
      <c r="X1114" s="47"/>
      <c r="Y1114" s="47"/>
      <c r="Z1114" s="47"/>
      <c r="AA1114" s="47"/>
      <c r="AB1114" s="47"/>
    </row>
    <row r="1115">
      <c r="A1115" s="42"/>
      <c r="B1115" s="47"/>
      <c r="C1115" s="47"/>
      <c r="D1115" s="48"/>
      <c r="E1115" s="49"/>
      <c r="F1115" s="49"/>
      <c r="G1115" s="49"/>
      <c r="H1115" s="49"/>
      <c r="I1115" s="49"/>
      <c r="J1115" s="47"/>
      <c r="K1115" s="47"/>
      <c r="L1115" s="47"/>
      <c r="M1115" s="47"/>
      <c r="N1115" s="47"/>
      <c r="O1115" s="47"/>
      <c r="P1115" s="47"/>
      <c r="Q1115" s="47"/>
      <c r="R1115" s="47"/>
      <c r="S1115" s="47"/>
      <c r="T1115" s="47"/>
      <c r="U1115" s="47"/>
      <c r="V1115" s="47"/>
      <c r="W1115" s="47"/>
      <c r="X1115" s="47"/>
      <c r="Y1115" s="47"/>
      <c r="Z1115" s="47"/>
      <c r="AA1115" s="47"/>
      <c r="AB1115" s="47"/>
    </row>
    <row r="1116">
      <c r="A1116" s="42"/>
      <c r="B1116" s="47"/>
      <c r="C1116" s="47"/>
      <c r="D1116" s="48"/>
      <c r="E1116" s="49"/>
      <c r="F1116" s="49"/>
      <c r="G1116" s="49"/>
      <c r="H1116" s="49"/>
      <c r="I1116" s="49"/>
      <c r="J1116" s="47"/>
      <c r="K1116" s="47"/>
      <c r="L1116" s="47"/>
      <c r="M1116" s="47"/>
      <c r="N1116" s="47"/>
      <c r="O1116" s="47"/>
      <c r="P1116" s="47"/>
      <c r="Q1116" s="47"/>
      <c r="R1116" s="47"/>
      <c r="S1116" s="47"/>
      <c r="T1116" s="47"/>
      <c r="U1116" s="47"/>
      <c r="V1116" s="47"/>
      <c r="W1116" s="47"/>
      <c r="X1116" s="47"/>
      <c r="Y1116" s="47"/>
      <c r="Z1116" s="47"/>
      <c r="AA1116" s="47"/>
      <c r="AB1116" s="47"/>
    </row>
    <row r="1117">
      <c r="A1117" s="42"/>
      <c r="B1117" s="47"/>
      <c r="C1117" s="47"/>
      <c r="D1117" s="48"/>
      <c r="E1117" s="49"/>
      <c r="F1117" s="49"/>
      <c r="G1117" s="49"/>
      <c r="H1117" s="49"/>
      <c r="I1117" s="49"/>
      <c r="J1117" s="47"/>
      <c r="K1117" s="47"/>
      <c r="L1117" s="47"/>
      <c r="M1117" s="47"/>
      <c r="N1117" s="47"/>
      <c r="O1117" s="47"/>
      <c r="P1117" s="47"/>
      <c r="Q1117" s="47"/>
      <c r="R1117" s="47"/>
      <c r="S1117" s="47"/>
      <c r="T1117" s="47"/>
      <c r="U1117" s="47"/>
      <c r="V1117" s="47"/>
      <c r="W1117" s="47"/>
      <c r="X1117" s="47"/>
      <c r="Y1117" s="47"/>
      <c r="Z1117" s="47"/>
      <c r="AA1117" s="47"/>
      <c r="AB1117" s="47"/>
    </row>
    <row r="1118">
      <c r="A1118" s="42"/>
      <c r="B1118" s="47"/>
      <c r="C1118" s="47"/>
      <c r="D1118" s="48"/>
      <c r="E1118" s="49"/>
      <c r="F1118" s="49"/>
      <c r="G1118" s="49"/>
      <c r="H1118" s="49"/>
      <c r="I1118" s="49"/>
      <c r="J1118" s="47"/>
      <c r="K1118" s="47"/>
      <c r="L1118" s="47"/>
      <c r="M1118" s="47"/>
      <c r="N1118" s="47"/>
      <c r="O1118" s="47"/>
      <c r="P1118" s="47"/>
      <c r="Q1118" s="47"/>
      <c r="R1118" s="47"/>
      <c r="S1118" s="47"/>
      <c r="T1118" s="47"/>
      <c r="U1118" s="47"/>
      <c r="V1118" s="47"/>
      <c r="W1118" s="47"/>
      <c r="X1118" s="47"/>
      <c r="Y1118" s="47"/>
      <c r="Z1118" s="47"/>
      <c r="AA1118" s="47"/>
      <c r="AB1118" s="47"/>
    </row>
    <row r="1119">
      <c r="A1119" s="42"/>
      <c r="B1119" s="47"/>
      <c r="C1119" s="47"/>
      <c r="D1119" s="48"/>
      <c r="E1119" s="49"/>
      <c r="F1119" s="49"/>
      <c r="G1119" s="49"/>
      <c r="H1119" s="49"/>
      <c r="I1119" s="49"/>
      <c r="J1119" s="47"/>
      <c r="K1119" s="47"/>
      <c r="L1119" s="47"/>
      <c r="M1119" s="47"/>
      <c r="N1119" s="47"/>
      <c r="O1119" s="47"/>
      <c r="P1119" s="47"/>
      <c r="Q1119" s="47"/>
      <c r="R1119" s="47"/>
      <c r="S1119" s="47"/>
      <c r="T1119" s="47"/>
      <c r="U1119" s="47"/>
      <c r="V1119" s="47"/>
      <c r="W1119" s="47"/>
      <c r="X1119" s="47"/>
      <c r="Y1119" s="47"/>
      <c r="Z1119" s="47"/>
      <c r="AA1119" s="47"/>
      <c r="AB1119" s="47"/>
    </row>
    <row r="1120">
      <c r="A1120" s="42"/>
      <c r="B1120" s="47"/>
      <c r="C1120" s="47"/>
      <c r="D1120" s="48"/>
      <c r="E1120" s="49"/>
      <c r="F1120" s="49"/>
      <c r="G1120" s="49"/>
      <c r="H1120" s="49"/>
      <c r="I1120" s="49"/>
      <c r="J1120" s="47"/>
      <c r="K1120" s="47"/>
      <c r="L1120" s="47"/>
      <c r="M1120" s="47"/>
      <c r="N1120" s="47"/>
      <c r="O1120" s="47"/>
      <c r="P1120" s="47"/>
      <c r="Q1120" s="47"/>
      <c r="R1120" s="47"/>
      <c r="S1120" s="47"/>
      <c r="T1120" s="47"/>
      <c r="U1120" s="47"/>
      <c r="V1120" s="47"/>
      <c r="W1120" s="47"/>
      <c r="X1120" s="47"/>
      <c r="Y1120" s="47"/>
      <c r="Z1120" s="47"/>
      <c r="AA1120" s="47"/>
      <c r="AB1120" s="47"/>
    </row>
    <row r="1121">
      <c r="A1121" s="42"/>
      <c r="B1121" s="47"/>
      <c r="C1121" s="47"/>
      <c r="D1121" s="48"/>
      <c r="E1121" s="49"/>
      <c r="F1121" s="49"/>
      <c r="G1121" s="49"/>
      <c r="H1121" s="49"/>
      <c r="I1121" s="49"/>
      <c r="J1121" s="47"/>
      <c r="K1121" s="47"/>
      <c r="L1121" s="47"/>
      <c r="M1121" s="47"/>
      <c r="N1121" s="47"/>
      <c r="O1121" s="47"/>
      <c r="P1121" s="47"/>
      <c r="Q1121" s="47"/>
      <c r="R1121" s="47"/>
      <c r="S1121" s="47"/>
      <c r="T1121" s="47"/>
      <c r="U1121" s="47"/>
      <c r="V1121" s="47"/>
      <c r="W1121" s="47"/>
      <c r="X1121" s="47"/>
      <c r="Y1121" s="47"/>
      <c r="Z1121" s="47"/>
      <c r="AA1121" s="47"/>
      <c r="AB1121" s="47"/>
    </row>
    <row r="1122">
      <c r="A1122" s="42"/>
      <c r="B1122" s="47"/>
      <c r="C1122" s="47"/>
      <c r="D1122" s="48"/>
      <c r="E1122" s="49"/>
      <c r="F1122" s="49"/>
      <c r="G1122" s="49"/>
      <c r="H1122" s="49"/>
      <c r="I1122" s="49"/>
      <c r="J1122" s="47"/>
      <c r="K1122" s="47"/>
      <c r="L1122" s="47"/>
      <c r="M1122" s="47"/>
      <c r="N1122" s="47"/>
      <c r="O1122" s="47"/>
      <c r="P1122" s="47"/>
      <c r="Q1122" s="47"/>
      <c r="R1122" s="47"/>
      <c r="S1122" s="47"/>
      <c r="T1122" s="47"/>
      <c r="U1122" s="47"/>
      <c r="V1122" s="47"/>
      <c r="W1122" s="47"/>
      <c r="X1122" s="47"/>
      <c r="Y1122" s="47"/>
      <c r="Z1122" s="47"/>
      <c r="AA1122" s="47"/>
      <c r="AB1122" s="47"/>
    </row>
    <row r="1123">
      <c r="A1123" s="42"/>
      <c r="B1123" s="47"/>
      <c r="C1123" s="47"/>
      <c r="D1123" s="48"/>
      <c r="E1123" s="49"/>
      <c r="F1123" s="49"/>
      <c r="G1123" s="49"/>
      <c r="H1123" s="49"/>
      <c r="I1123" s="49"/>
      <c r="J1123" s="47"/>
      <c r="K1123" s="47"/>
      <c r="L1123" s="47"/>
      <c r="M1123" s="47"/>
      <c r="N1123" s="47"/>
      <c r="O1123" s="47"/>
      <c r="P1123" s="47"/>
      <c r="Q1123" s="47"/>
      <c r="R1123" s="47"/>
      <c r="S1123" s="47"/>
      <c r="T1123" s="47"/>
      <c r="U1123" s="47"/>
      <c r="V1123" s="47"/>
      <c r="W1123" s="47"/>
      <c r="X1123" s="47"/>
      <c r="Y1123" s="47"/>
      <c r="Z1123" s="47"/>
      <c r="AA1123" s="47"/>
      <c r="AB1123" s="47"/>
    </row>
    <row r="1124">
      <c r="A1124" s="42"/>
      <c r="B1124" s="47"/>
      <c r="C1124" s="47"/>
      <c r="D1124" s="48"/>
      <c r="E1124" s="49"/>
      <c r="F1124" s="49"/>
      <c r="G1124" s="49"/>
      <c r="H1124" s="49"/>
      <c r="I1124" s="49"/>
      <c r="J1124" s="47"/>
      <c r="K1124" s="47"/>
      <c r="L1124" s="47"/>
      <c r="M1124" s="47"/>
      <c r="N1124" s="47"/>
      <c r="O1124" s="47"/>
      <c r="P1124" s="47"/>
      <c r="Q1124" s="47"/>
      <c r="R1124" s="47"/>
      <c r="S1124" s="47"/>
      <c r="T1124" s="47"/>
      <c r="U1124" s="47"/>
      <c r="V1124" s="47"/>
      <c r="W1124" s="47"/>
      <c r="X1124" s="47"/>
      <c r="Y1124" s="47"/>
      <c r="Z1124" s="47"/>
      <c r="AA1124" s="47"/>
      <c r="AB1124" s="47"/>
    </row>
    <row r="1125">
      <c r="A1125" s="42"/>
      <c r="B1125" s="47"/>
      <c r="C1125" s="47"/>
      <c r="D1125" s="48"/>
      <c r="E1125" s="49"/>
      <c r="F1125" s="49"/>
      <c r="G1125" s="49"/>
      <c r="H1125" s="49"/>
      <c r="I1125" s="49"/>
      <c r="J1125" s="47"/>
      <c r="K1125" s="47"/>
      <c r="L1125" s="47"/>
      <c r="M1125" s="47"/>
      <c r="N1125" s="47"/>
      <c r="O1125" s="47"/>
      <c r="P1125" s="47"/>
      <c r="Q1125" s="47"/>
      <c r="R1125" s="47"/>
      <c r="S1125" s="47"/>
      <c r="T1125" s="47"/>
      <c r="U1125" s="47"/>
      <c r="V1125" s="47"/>
      <c r="W1125" s="47"/>
      <c r="X1125" s="47"/>
      <c r="Y1125" s="47"/>
      <c r="Z1125" s="47"/>
      <c r="AA1125" s="47"/>
      <c r="AB1125" s="47"/>
    </row>
    <row r="1126">
      <c r="A1126" s="42"/>
      <c r="B1126" s="47"/>
      <c r="C1126" s="47"/>
      <c r="D1126" s="48"/>
      <c r="E1126" s="49"/>
      <c r="F1126" s="49"/>
      <c r="G1126" s="49"/>
      <c r="H1126" s="49"/>
      <c r="I1126" s="49"/>
      <c r="J1126" s="47"/>
      <c r="K1126" s="47"/>
      <c r="L1126" s="47"/>
      <c r="M1126" s="47"/>
      <c r="N1126" s="47"/>
      <c r="O1126" s="47"/>
      <c r="P1126" s="47"/>
      <c r="Q1126" s="47"/>
      <c r="R1126" s="47"/>
      <c r="S1126" s="47"/>
      <c r="T1126" s="47"/>
      <c r="U1126" s="47"/>
      <c r="V1126" s="47"/>
      <c r="W1126" s="47"/>
      <c r="X1126" s="47"/>
      <c r="Y1126" s="47"/>
      <c r="Z1126" s="47"/>
      <c r="AA1126" s="47"/>
      <c r="AB1126" s="47"/>
    </row>
    <row r="1127">
      <c r="A1127" s="42"/>
      <c r="B1127" s="47"/>
      <c r="C1127" s="47"/>
      <c r="D1127" s="48"/>
      <c r="E1127" s="49"/>
      <c r="F1127" s="49"/>
      <c r="G1127" s="49"/>
      <c r="H1127" s="49"/>
      <c r="I1127" s="49"/>
      <c r="J1127" s="47"/>
      <c r="K1127" s="47"/>
      <c r="L1127" s="47"/>
      <c r="M1127" s="47"/>
      <c r="N1127" s="47"/>
      <c r="O1127" s="47"/>
      <c r="P1127" s="47"/>
      <c r="Q1127" s="47"/>
      <c r="R1127" s="47"/>
      <c r="S1127" s="47"/>
      <c r="T1127" s="47"/>
      <c r="U1127" s="47"/>
      <c r="V1127" s="47"/>
      <c r="W1127" s="47"/>
      <c r="X1127" s="47"/>
      <c r="Y1127" s="47"/>
      <c r="Z1127" s="47"/>
      <c r="AA1127" s="47"/>
      <c r="AB1127" s="47"/>
    </row>
    <row r="1128">
      <c r="A1128" s="42"/>
      <c r="B1128" s="47"/>
      <c r="C1128" s="47"/>
      <c r="D1128" s="48"/>
      <c r="E1128" s="49"/>
      <c r="F1128" s="49"/>
      <c r="G1128" s="49"/>
      <c r="H1128" s="49"/>
      <c r="I1128" s="49"/>
      <c r="J1128" s="47"/>
      <c r="K1128" s="47"/>
      <c r="L1128" s="47"/>
      <c r="M1128" s="47"/>
      <c r="N1128" s="47"/>
      <c r="O1128" s="47"/>
      <c r="P1128" s="47"/>
      <c r="Q1128" s="47"/>
      <c r="R1128" s="47"/>
      <c r="S1128" s="47"/>
      <c r="T1128" s="47"/>
      <c r="U1128" s="47"/>
      <c r="V1128" s="47"/>
      <c r="W1128" s="47"/>
      <c r="X1128" s="47"/>
      <c r="Y1128" s="47"/>
      <c r="Z1128" s="47"/>
      <c r="AA1128" s="47"/>
      <c r="AB1128" s="47"/>
    </row>
    <row r="1129">
      <c r="A1129" s="42"/>
      <c r="B1129" s="47"/>
      <c r="C1129" s="47"/>
      <c r="D1129" s="48"/>
      <c r="E1129" s="49"/>
      <c r="F1129" s="49"/>
      <c r="G1129" s="49"/>
      <c r="H1129" s="49"/>
      <c r="I1129" s="49"/>
      <c r="J1129" s="47"/>
      <c r="K1129" s="47"/>
      <c r="L1129" s="47"/>
      <c r="M1129" s="47"/>
      <c r="N1129" s="47"/>
      <c r="O1129" s="47"/>
      <c r="P1129" s="47"/>
      <c r="Q1129" s="47"/>
      <c r="R1129" s="47"/>
      <c r="S1129" s="47"/>
      <c r="T1129" s="47"/>
      <c r="U1129" s="47"/>
      <c r="V1129" s="47"/>
      <c r="W1129" s="47"/>
      <c r="X1129" s="47"/>
      <c r="Y1129" s="47"/>
      <c r="Z1129" s="47"/>
      <c r="AA1129" s="47"/>
      <c r="AB1129" s="47"/>
    </row>
    <row r="1130">
      <c r="A1130" s="42"/>
      <c r="B1130" s="47"/>
      <c r="C1130" s="47"/>
      <c r="D1130" s="48"/>
      <c r="E1130" s="49"/>
      <c r="F1130" s="49"/>
      <c r="G1130" s="49"/>
      <c r="H1130" s="49"/>
      <c r="I1130" s="49"/>
      <c r="J1130" s="47"/>
      <c r="K1130" s="47"/>
      <c r="L1130" s="47"/>
      <c r="M1130" s="47"/>
      <c r="N1130" s="47"/>
      <c r="O1130" s="47"/>
      <c r="P1130" s="47"/>
      <c r="Q1130" s="47"/>
      <c r="R1130" s="47"/>
      <c r="S1130" s="47"/>
      <c r="T1130" s="47"/>
      <c r="U1130" s="47"/>
      <c r="V1130" s="47"/>
      <c r="W1130" s="47"/>
      <c r="X1130" s="47"/>
      <c r="Y1130" s="47"/>
      <c r="Z1130" s="47"/>
      <c r="AA1130" s="47"/>
      <c r="AB1130" s="47"/>
    </row>
    <row r="1131">
      <c r="A1131" s="42"/>
      <c r="B1131" s="47"/>
      <c r="C1131" s="47"/>
      <c r="D1131" s="48"/>
      <c r="E1131" s="49"/>
      <c r="F1131" s="49"/>
      <c r="G1131" s="49"/>
      <c r="H1131" s="49"/>
      <c r="I1131" s="49"/>
      <c r="J1131" s="47"/>
      <c r="K1131" s="47"/>
      <c r="L1131" s="47"/>
      <c r="M1131" s="47"/>
      <c r="N1131" s="47"/>
      <c r="O1131" s="47"/>
      <c r="P1131" s="47"/>
      <c r="Q1131" s="47"/>
      <c r="R1131" s="47"/>
      <c r="S1131" s="47"/>
      <c r="T1131" s="47"/>
      <c r="U1131" s="47"/>
      <c r="V1131" s="47"/>
      <c r="W1131" s="47"/>
      <c r="X1131" s="47"/>
      <c r="Y1131" s="47"/>
      <c r="Z1131" s="47"/>
      <c r="AA1131" s="47"/>
      <c r="AB1131" s="47"/>
    </row>
    <row r="1132">
      <c r="A1132" s="42"/>
      <c r="B1132" s="47"/>
      <c r="C1132" s="47"/>
      <c r="D1132" s="48"/>
      <c r="E1132" s="49"/>
      <c r="F1132" s="49"/>
      <c r="G1132" s="49"/>
      <c r="H1132" s="49"/>
      <c r="I1132" s="49"/>
      <c r="J1132" s="47"/>
      <c r="K1132" s="47"/>
      <c r="L1132" s="47"/>
      <c r="M1132" s="47"/>
      <c r="N1132" s="47"/>
      <c r="O1132" s="47"/>
      <c r="P1132" s="47"/>
      <c r="Q1132" s="47"/>
      <c r="R1132" s="47"/>
      <c r="S1132" s="47"/>
      <c r="T1132" s="47"/>
      <c r="U1132" s="47"/>
      <c r="V1132" s="47"/>
      <c r="W1132" s="47"/>
      <c r="X1132" s="47"/>
      <c r="Y1132" s="47"/>
      <c r="Z1132" s="47"/>
      <c r="AA1132" s="47"/>
      <c r="AB1132" s="47"/>
    </row>
    <row r="1133">
      <c r="A1133" s="42"/>
      <c r="B1133" s="47"/>
      <c r="C1133" s="47"/>
      <c r="D1133" s="48"/>
      <c r="E1133" s="49"/>
      <c r="F1133" s="49"/>
      <c r="G1133" s="49"/>
      <c r="H1133" s="49"/>
      <c r="I1133" s="49"/>
      <c r="J1133" s="47"/>
      <c r="K1133" s="47"/>
      <c r="L1133" s="47"/>
      <c r="M1133" s="47"/>
      <c r="N1133" s="47"/>
      <c r="O1133" s="47"/>
      <c r="P1133" s="47"/>
      <c r="Q1133" s="47"/>
      <c r="R1133" s="47"/>
      <c r="S1133" s="47"/>
      <c r="T1133" s="47"/>
      <c r="U1133" s="47"/>
      <c r="V1133" s="47"/>
      <c r="W1133" s="47"/>
      <c r="X1133" s="47"/>
      <c r="Y1133" s="47"/>
      <c r="Z1133" s="47"/>
      <c r="AA1133" s="47"/>
      <c r="AB1133" s="47"/>
    </row>
    <row r="1134">
      <c r="A1134" s="42"/>
      <c r="B1134" s="47"/>
      <c r="C1134" s="47"/>
      <c r="D1134" s="48"/>
      <c r="E1134" s="49"/>
      <c r="F1134" s="49"/>
      <c r="G1134" s="49"/>
      <c r="H1134" s="49"/>
      <c r="I1134" s="49"/>
      <c r="J1134" s="47"/>
      <c r="K1134" s="47"/>
      <c r="L1134" s="47"/>
      <c r="M1134" s="47"/>
      <c r="N1134" s="47"/>
      <c r="O1134" s="47"/>
      <c r="P1134" s="47"/>
      <c r="Q1134" s="47"/>
      <c r="R1134" s="47"/>
      <c r="S1134" s="47"/>
      <c r="T1134" s="47"/>
      <c r="U1134" s="47"/>
      <c r="V1134" s="47"/>
      <c r="W1134" s="47"/>
      <c r="X1134" s="47"/>
      <c r="Y1134" s="47"/>
      <c r="Z1134" s="47"/>
      <c r="AA1134" s="47"/>
      <c r="AB1134" s="47"/>
    </row>
    <row r="1135">
      <c r="A1135" s="42"/>
      <c r="B1135" s="47"/>
      <c r="C1135" s="47"/>
      <c r="D1135" s="48"/>
      <c r="E1135" s="49"/>
      <c r="F1135" s="49"/>
      <c r="G1135" s="49"/>
      <c r="H1135" s="49"/>
      <c r="I1135" s="49"/>
      <c r="J1135" s="47"/>
      <c r="K1135" s="47"/>
      <c r="L1135" s="47"/>
      <c r="M1135" s="47"/>
      <c r="N1135" s="47"/>
      <c r="O1135" s="47"/>
      <c r="P1135" s="47"/>
      <c r="Q1135" s="47"/>
      <c r="R1135" s="47"/>
      <c r="S1135" s="47"/>
      <c r="T1135" s="47"/>
      <c r="U1135" s="47"/>
      <c r="V1135" s="47"/>
      <c r="W1135" s="47"/>
      <c r="X1135" s="47"/>
      <c r="Y1135" s="47"/>
      <c r="Z1135" s="47"/>
      <c r="AA1135" s="47"/>
      <c r="AB1135" s="47"/>
    </row>
    <row r="1136">
      <c r="A1136" s="42"/>
      <c r="B1136" s="47"/>
      <c r="C1136" s="47"/>
      <c r="D1136" s="48"/>
      <c r="E1136" s="49"/>
      <c r="F1136" s="49"/>
      <c r="G1136" s="49"/>
      <c r="H1136" s="49"/>
      <c r="I1136" s="49"/>
      <c r="J1136" s="47"/>
      <c r="K1136" s="47"/>
      <c r="L1136" s="47"/>
      <c r="M1136" s="47"/>
      <c r="N1136" s="47"/>
      <c r="O1136" s="47"/>
      <c r="P1136" s="47"/>
      <c r="Q1136" s="47"/>
      <c r="R1136" s="47"/>
      <c r="S1136" s="47"/>
      <c r="T1136" s="47"/>
      <c r="U1136" s="47"/>
      <c r="V1136" s="47"/>
      <c r="W1136" s="47"/>
      <c r="X1136" s="47"/>
      <c r="Y1136" s="47"/>
      <c r="Z1136" s="47"/>
      <c r="AA1136" s="47"/>
      <c r="AB1136" s="47"/>
    </row>
    <row r="1137">
      <c r="A1137" s="42"/>
      <c r="B1137" s="47"/>
      <c r="C1137" s="47"/>
      <c r="D1137" s="48"/>
      <c r="E1137" s="49"/>
      <c r="F1137" s="49"/>
      <c r="G1137" s="49"/>
      <c r="H1137" s="49"/>
      <c r="I1137" s="49"/>
      <c r="J1137" s="47"/>
      <c r="K1137" s="47"/>
      <c r="L1137" s="47"/>
      <c r="M1137" s="47"/>
      <c r="N1137" s="47"/>
      <c r="O1137" s="47"/>
      <c r="P1137" s="47"/>
      <c r="Q1137" s="47"/>
      <c r="R1137" s="47"/>
      <c r="S1137" s="47"/>
      <c r="T1137" s="47"/>
      <c r="U1137" s="47"/>
      <c r="V1137" s="47"/>
      <c r="W1137" s="47"/>
      <c r="X1137" s="47"/>
      <c r="Y1137" s="47"/>
      <c r="Z1137" s="47"/>
      <c r="AA1137" s="47"/>
      <c r="AB1137" s="47"/>
    </row>
    <row r="1138">
      <c r="A1138" s="42"/>
      <c r="B1138" s="47"/>
      <c r="C1138" s="47"/>
      <c r="D1138" s="48"/>
      <c r="E1138" s="49"/>
      <c r="F1138" s="49"/>
      <c r="G1138" s="49"/>
      <c r="H1138" s="49"/>
      <c r="I1138" s="49"/>
      <c r="J1138" s="47"/>
      <c r="K1138" s="47"/>
      <c r="L1138" s="47"/>
      <c r="M1138" s="47"/>
      <c r="N1138" s="47"/>
      <c r="O1138" s="47"/>
      <c r="P1138" s="47"/>
      <c r="Q1138" s="47"/>
      <c r="R1138" s="47"/>
      <c r="S1138" s="47"/>
      <c r="T1138" s="47"/>
      <c r="U1138" s="47"/>
      <c r="V1138" s="47"/>
      <c r="W1138" s="47"/>
      <c r="X1138" s="47"/>
      <c r="Y1138" s="47"/>
      <c r="Z1138" s="47"/>
      <c r="AA1138" s="47"/>
      <c r="AB1138" s="47"/>
    </row>
    <row r="1139">
      <c r="A1139" s="42"/>
      <c r="B1139" s="47"/>
      <c r="C1139" s="47"/>
      <c r="D1139" s="48"/>
      <c r="E1139" s="49"/>
      <c r="F1139" s="49"/>
      <c r="G1139" s="49"/>
      <c r="H1139" s="49"/>
      <c r="I1139" s="49"/>
      <c r="J1139" s="47"/>
      <c r="K1139" s="47"/>
      <c r="L1139" s="47"/>
      <c r="M1139" s="47"/>
      <c r="N1139" s="47"/>
      <c r="O1139" s="47"/>
      <c r="P1139" s="47"/>
      <c r="Q1139" s="47"/>
      <c r="R1139" s="47"/>
      <c r="S1139" s="47"/>
      <c r="T1139" s="47"/>
      <c r="U1139" s="47"/>
      <c r="V1139" s="47"/>
      <c r="W1139" s="47"/>
      <c r="X1139" s="47"/>
      <c r="Y1139" s="47"/>
      <c r="Z1139" s="47"/>
      <c r="AA1139" s="47"/>
      <c r="AB1139" s="47"/>
    </row>
    <row r="1140">
      <c r="A1140" s="42"/>
      <c r="B1140" s="47"/>
      <c r="C1140" s="47"/>
      <c r="D1140" s="48"/>
      <c r="E1140" s="49"/>
      <c r="F1140" s="49"/>
      <c r="G1140" s="49"/>
      <c r="H1140" s="49"/>
      <c r="I1140" s="49"/>
      <c r="J1140" s="47"/>
      <c r="K1140" s="47"/>
      <c r="L1140" s="47"/>
      <c r="M1140" s="47"/>
      <c r="N1140" s="47"/>
      <c r="O1140" s="47"/>
      <c r="P1140" s="47"/>
      <c r="Q1140" s="47"/>
      <c r="R1140" s="47"/>
      <c r="S1140" s="47"/>
      <c r="T1140" s="47"/>
      <c r="U1140" s="47"/>
      <c r="V1140" s="47"/>
      <c r="W1140" s="47"/>
      <c r="X1140" s="47"/>
      <c r="Y1140" s="47"/>
      <c r="Z1140" s="47"/>
      <c r="AA1140" s="47"/>
      <c r="AB1140" s="47"/>
    </row>
    <row r="1141">
      <c r="A1141" s="42"/>
      <c r="B1141" s="47"/>
      <c r="C1141" s="47"/>
      <c r="D1141" s="48"/>
      <c r="E1141" s="49"/>
      <c r="F1141" s="49"/>
      <c r="G1141" s="49"/>
      <c r="H1141" s="49"/>
      <c r="I1141" s="49"/>
      <c r="J1141" s="47"/>
      <c r="K1141" s="47"/>
      <c r="L1141" s="47"/>
      <c r="M1141" s="47"/>
      <c r="N1141" s="47"/>
      <c r="O1141" s="47"/>
      <c r="P1141" s="47"/>
      <c r="Q1141" s="47"/>
      <c r="R1141" s="47"/>
      <c r="S1141" s="47"/>
      <c r="T1141" s="47"/>
      <c r="U1141" s="47"/>
      <c r="V1141" s="47"/>
      <c r="W1141" s="47"/>
      <c r="X1141" s="47"/>
      <c r="Y1141" s="47"/>
      <c r="Z1141" s="47"/>
      <c r="AA1141" s="47"/>
      <c r="AB1141" s="47"/>
    </row>
    <row r="1142">
      <c r="A1142" s="42"/>
      <c r="B1142" s="47"/>
      <c r="C1142" s="47"/>
      <c r="D1142" s="48"/>
      <c r="E1142" s="49"/>
      <c r="F1142" s="49"/>
      <c r="G1142" s="49"/>
      <c r="H1142" s="49"/>
      <c r="I1142" s="49"/>
      <c r="J1142" s="47"/>
      <c r="K1142" s="47"/>
      <c r="L1142" s="47"/>
      <c r="M1142" s="47"/>
      <c r="N1142" s="47"/>
      <c r="O1142" s="47"/>
      <c r="P1142" s="47"/>
      <c r="Q1142" s="47"/>
      <c r="R1142" s="47"/>
      <c r="S1142" s="47"/>
      <c r="T1142" s="47"/>
      <c r="U1142" s="47"/>
      <c r="V1142" s="47"/>
      <c r="W1142" s="47"/>
      <c r="X1142" s="47"/>
      <c r="Y1142" s="47"/>
      <c r="Z1142" s="47"/>
      <c r="AA1142" s="47"/>
      <c r="AB1142" s="47"/>
    </row>
    <row r="1143">
      <c r="A1143" s="42"/>
      <c r="B1143" s="47"/>
      <c r="C1143" s="47"/>
      <c r="D1143" s="48"/>
      <c r="E1143" s="49"/>
      <c r="F1143" s="49"/>
      <c r="G1143" s="49"/>
      <c r="H1143" s="49"/>
      <c r="I1143" s="49"/>
      <c r="J1143" s="47"/>
      <c r="K1143" s="47"/>
      <c r="L1143" s="47"/>
      <c r="M1143" s="47"/>
      <c r="N1143" s="47"/>
      <c r="O1143" s="47"/>
      <c r="P1143" s="47"/>
      <c r="Q1143" s="47"/>
      <c r="R1143" s="47"/>
      <c r="S1143" s="47"/>
      <c r="T1143" s="47"/>
      <c r="U1143" s="47"/>
      <c r="V1143" s="47"/>
      <c r="W1143" s="47"/>
      <c r="X1143" s="47"/>
      <c r="Y1143" s="47"/>
      <c r="Z1143" s="47"/>
      <c r="AA1143" s="47"/>
      <c r="AB1143" s="47"/>
    </row>
    <row r="1144">
      <c r="A1144" s="42"/>
      <c r="B1144" s="47"/>
      <c r="C1144" s="47"/>
      <c r="D1144" s="48"/>
      <c r="E1144" s="49"/>
      <c r="F1144" s="49"/>
      <c r="G1144" s="49"/>
      <c r="H1144" s="49"/>
      <c r="I1144" s="49"/>
      <c r="J1144" s="47"/>
      <c r="K1144" s="47"/>
      <c r="L1144" s="47"/>
      <c r="M1144" s="47"/>
      <c r="N1144" s="47"/>
      <c r="O1144" s="47"/>
      <c r="P1144" s="47"/>
      <c r="Q1144" s="47"/>
      <c r="R1144" s="47"/>
      <c r="S1144" s="47"/>
      <c r="T1144" s="47"/>
      <c r="U1144" s="47"/>
      <c r="V1144" s="47"/>
      <c r="W1144" s="47"/>
      <c r="X1144" s="47"/>
      <c r="Y1144" s="47"/>
      <c r="Z1144" s="47"/>
      <c r="AA1144" s="47"/>
      <c r="AB1144" s="47"/>
    </row>
    <row r="1145">
      <c r="A1145" s="42"/>
      <c r="B1145" s="47"/>
      <c r="C1145" s="47"/>
      <c r="D1145" s="48"/>
      <c r="E1145" s="49"/>
      <c r="F1145" s="49"/>
      <c r="G1145" s="49"/>
      <c r="H1145" s="49"/>
      <c r="I1145" s="49"/>
      <c r="J1145" s="47"/>
      <c r="K1145" s="47"/>
      <c r="L1145" s="47"/>
      <c r="M1145" s="47"/>
      <c r="N1145" s="47"/>
      <c r="O1145" s="47"/>
      <c r="P1145" s="47"/>
      <c r="Q1145" s="47"/>
      <c r="R1145" s="47"/>
      <c r="S1145" s="47"/>
      <c r="T1145" s="47"/>
      <c r="U1145" s="47"/>
      <c r="V1145" s="47"/>
      <c r="W1145" s="47"/>
      <c r="X1145" s="47"/>
      <c r="Y1145" s="47"/>
      <c r="Z1145" s="47"/>
      <c r="AA1145" s="47"/>
      <c r="AB1145" s="47"/>
    </row>
    <row r="1146">
      <c r="A1146" s="42"/>
      <c r="B1146" s="47"/>
      <c r="C1146" s="47"/>
      <c r="D1146" s="48"/>
      <c r="E1146" s="49"/>
      <c r="F1146" s="49"/>
      <c r="G1146" s="49"/>
      <c r="H1146" s="49"/>
      <c r="I1146" s="49"/>
      <c r="J1146" s="47"/>
      <c r="K1146" s="47"/>
      <c r="L1146" s="47"/>
      <c r="M1146" s="47"/>
      <c r="N1146" s="47"/>
      <c r="O1146" s="47"/>
      <c r="P1146" s="47"/>
      <c r="Q1146" s="47"/>
      <c r="R1146" s="47"/>
      <c r="S1146" s="47"/>
      <c r="T1146" s="47"/>
      <c r="U1146" s="47"/>
      <c r="V1146" s="47"/>
      <c r="W1146" s="47"/>
      <c r="X1146" s="47"/>
      <c r="Y1146" s="47"/>
      <c r="Z1146" s="47"/>
      <c r="AA1146" s="47"/>
      <c r="AB1146" s="47"/>
    </row>
    <row r="1147">
      <c r="A1147" s="42"/>
      <c r="B1147" s="47"/>
      <c r="C1147" s="47"/>
      <c r="D1147" s="48"/>
      <c r="E1147" s="49"/>
      <c r="F1147" s="49"/>
      <c r="G1147" s="49"/>
      <c r="H1147" s="49"/>
      <c r="I1147" s="49"/>
      <c r="J1147" s="47"/>
      <c r="K1147" s="47"/>
      <c r="L1147" s="47"/>
      <c r="M1147" s="47"/>
      <c r="N1147" s="47"/>
      <c r="O1147" s="47"/>
      <c r="P1147" s="47"/>
      <c r="Q1147" s="47"/>
      <c r="R1147" s="47"/>
      <c r="S1147" s="47"/>
      <c r="T1147" s="47"/>
      <c r="U1147" s="47"/>
      <c r="V1147" s="47"/>
      <c r="W1147" s="47"/>
      <c r="X1147" s="47"/>
      <c r="Y1147" s="47"/>
      <c r="Z1147" s="47"/>
      <c r="AA1147" s="47"/>
      <c r="AB1147" s="47"/>
    </row>
    <row r="1148">
      <c r="A1148" s="42"/>
      <c r="B1148" s="47"/>
      <c r="C1148" s="47"/>
      <c r="D1148" s="48"/>
      <c r="E1148" s="49"/>
      <c r="F1148" s="49"/>
      <c r="G1148" s="49"/>
      <c r="H1148" s="49"/>
      <c r="I1148" s="49"/>
      <c r="J1148" s="47"/>
      <c r="K1148" s="47"/>
      <c r="L1148" s="47"/>
      <c r="M1148" s="47"/>
      <c r="N1148" s="47"/>
      <c r="O1148" s="47"/>
      <c r="P1148" s="47"/>
      <c r="Q1148" s="47"/>
      <c r="R1148" s="47"/>
      <c r="S1148" s="47"/>
      <c r="T1148" s="47"/>
      <c r="U1148" s="47"/>
      <c r="V1148" s="47"/>
      <c r="W1148" s="47"/>
      <c r="X1148" s="47"/>
      <c r="Y1148" s="47"/>
      <c r="Z1148" s="47"/>
      <c r="AA1148" s="47"/>
      <c r="AB1148" s="47"/>
    </row>
    <row r="1149">
      <c r="A1149" s="42"/>
      <c r="B1149" s="47"/>
      <c r="C1149" s="47"/>
      <c r="D1149" s="48"/>
      <c r="E1149" s="49"/>
      <c r="F1149" s="49"/>
      <c r="G1149" s="49"/>
      <c r="H1149" s="49"/>
      <c r="I1149" s="49"/>
      <c r="J1149" s="47"/>
      <c r="K1149" s="47"/>
      <c r="L1149" s="47"/>
      <c r="M1149" s="47"/>
      <c r="N1149" s="47"/>
      <c r="O1149" s="47"/>
      <c r="P1149" s="47"/>
      <c r="Q1149" s="47"/>
      <c r="R1149" s="47"/>
      <c r="S1149" s="47"/>
      <c r="T1149" s="47"/>
      <c r="U1149" s="47"/>
      <c r="V1149" s="47"/>
      <c r="W1149" s="47"/>
      <c r="X1149" s="47"/>
      <c r="Y1149" s="47"/>
      <c r="Z1149" s="47"/>
      <c r="AA1149" s="47"/>
      <c r="AB1149" s="47"/>
    </row>
    <row r="1150">
      <c r="A1150" s="42"/>
      <c r="B1150" s="47"/>
      <c r="C1150" s="47"/>
      <c r="D1150" s="48"/>
      <c r="E1150" s="49"/>
      <c r="F1150" s="49"/>
      <c r="G1150" s="49"/>
      <c r="H1150" s="49"/>
      <c r="I1150" s="49"/>
      <c r="J1150" s="47"/>
      <c r="K1150" s="47"/>
      <c r="L1150" s="47"/>
      <c r="M1150" s="47"/>
      <c r="N1150" s="47"/>
      <c r="O1150" s="47"/>
      <c r="P1150" s="47"/>
      <c r="Q1150" s="47"/>
      <c r="R1150" s="47"/>
      <c r="S1150" s="47"/>
      <c r="T1150" s="47"/>
      <c r="U1150" s="47"/>
      <c r="V1150" s="47"/>
      <c r="W1150" s="47"/>
      <c r="X1150" s="47"/>
      <c r="Y1150" s="47"/>
      <c r="Z1150" s="47"/>
      <c r="AA1150" s="47"/>
      <c r="AB1150" s="47"/>
    </row>
    <row r="1151">
      <c r="A1151" s="42"/>
      <c r="B1151" s="47"/>
      <c r="C1151" s="47"/>
      <c r="D1151" s="48"/>
      <c r="E1151" s="49"/>
      <c r="F1151" s="49"/>
      <c r="G1151" s="49"/>
      <c r="H1151" s="49"/>
      <c r="I1151" s="49"/>
      <c r="J1151" s="47"/>
      <c r="K1151" s="47"/>
      <c r="L1151" s="47"/>
      <c r="M1151" s="47"/>
      <c r="N1151" s="47"/>
      <c r="O1151" s="47"/>
      <c r="P1151" s="47"/>
      <c r="Q1151" s="47"/>
      <c r="R1151" s="47"/>
      <c r="S1151" s="47"/>
      <c r="T1151" s="47"/>
      <c r="U1151" s="47"/>
      <c r="V1151" s="47"/>
      <c r="W1151" s="47"/>
      <c r="X1151" s="47"/>
      <c r="Y1151" s="47"/>
      <c r="Z1151" s="47"/>
      <c r="AA1151" s="47"/>
      <c r="AB1151" s="47"/>
    </row>
    <row r="1152">
      <c r="A1152" s="42"/>
      <c r="B1152" s="47"/>
      <c r="C1152" s="47"/>
      <c r="D1152" s="48"/>
      <c r="E1152" s="49"/>
      <c r="F1152" s="49"/>
      <c r="G1152" s="49"/>
      <c r="H1152" s="49"/>
      <c r="I1152" s="49"/>
      <c r="J1152" s="47"/>
      <c r="K1152" s="47"/>
      <c r="L1152" s="47"/>
      <c r="M1152" s="47"/>
      <c r="N1152" s="47"/>
      <c r="O1152" s="47"/>
      <c r="P1152" s="47"/>
      <c r="Q1152" s="47"/>
      <c r="R1152" s="47"/>
      <c r="S1152" s="47"/>
      <c r="T1152" s="47"/>
      <c r="U1152" s="47"/>
      <c r="V1152" s="47"/>
      <c r="W1152" s="47"/>
      <c r="X1152" s="47"/>
      <c r="Y1152" s="47"/>
      <c r="Z1152" s="47"/>
      <c r="AA1152" s="47"/>
      <c r="AB1152" s="47"/>
    </row>
    <row r="1153">
      <c r="A1153" s="42"/>
      <c r="B1153" s="47"/>
      <c r="C1153" s="47"/>
      <c r="D1153" s="48"/>
      <c r="E1153" s="49"/>
      <c r="F1153" s="49"/>
      <c r="G1153" s="49"/>
      <c r="H1153" s="49"/>
      <c r="I1153" s="49"/>
      <c r="J1153" s="47"/>
      <c r="K1153" s="47"/>
      <c r="L1153" s="47"/>
      <c r="M1153" s="47"/>
      <c r="N1153" s="47"/>
      <c r="O1153" s="47"/>
      <c r="P1153" s="47"/>
      <c r="Q1153" s="47"/>
      <c r="R1153" s="47"/>
      <c r="S1153" s="47"/>
      <c r="T1153" s="47"/>
      <c r="U1153" s="47"/>
      <c r="V1153" s="47"/>
      <c r="W1153" s="47"/>
      <c r="X1153" s="47"/>
      <c r="Y1153" s="47"/>
      <c r="Z1153" s="47"/>
      <c r="AA1153" s="47"/>
      <c r="AB1153" s="47"/>
    </row>
    <row r="1154">
      <c r="A1154" s="42"/>
      <c r="B1154" s="47"/>
      <c r="C1154" s="47"/>
      <c r="D1154" s="48"/>
      <c r="E1154" s="49"/>
      <c r="F1154" s="49"/>
      <c r="G1154" s="49"/>
      <c r="H1154" s="49"/>
      <c r="I1154" s="49"/>
      <c r="J1154" s="47"/>
      <c r="K1154" s="47"/>
      <c r="L1154" s="47"/>
      <c r="M1154" s="47"/>
      <c r="N1154" s="47"/>
      <c r="O1154" s="47"/>
      <c r="P1154" s="47"/>
      <c r="Q1154" s="47"/>
      <c r="R1154" s="47"/>
      <c r="S1154" s="47"/>
      <c r="T1154" s="47"/>
      <c r="U1154" s="47"/>
      <c r="V1154" s="47"/>
      <c r="W1154" s="47"/>
      <c r="X1154" s="47"/>
      <c r="Y1154" s="47"/>
      <c r="Z1154" s="47"/>
      <c r="AA1154" s="47"/>
      <c r="AB1154" s="47"/>
    </row>
    <row r="1155">
      <c r="A1155" s="42"/>
      <c r="B1155" s="47"/>
      <c r="C1155" s="47"/>
      <c r="D1155" s="48"/>
      <c r="E1155" s="49"/>
      <c r="F1155" s="49"/>
      <c r="G1155" s="49"/>
      <c r="H1155" s="49"/>
      <c r="I1155" s="49"/>
      <c r="J1155" s="47"/>
      <c r="K1155" s="47"/>
      <c r="L1155" s="47"/>
      <c r="M1155" s="47"/>
      <c r="N1155" s="47"/>
      <c r="O1155" s="47"/>
      <c r="P1155" s="47"/>
      <c r="Q1155" s="47"/>
      <c r="R1155" s="47"/>
      <c r="S1155" s="47"/>
      <c r="T1155" s="47"/>
      <c r="U1155" s="47"/>
      <c r="V1155" s="47"/>
      <c r="W1155" s="47"/>
      <c r="X1155" s="47"/>
      <c r="Y1155" s="47"/>
      <c r="Z1155" s="47"/>
      <c r="AA1155" s="47"/>
      <c r="AB1155" s="47"/>
    </row>
    <row r="1156">
      <c r="A1156" s="42"/>
      <c r="B1156" s="47"/>
      <c r="C1156" s="47"/>
      <c r="D1156" s="48"/>
      <c r="E1156" s="49"/>
      <c r="F1156" s="49"/>
      <c r="G1156" s="49"/>
      <c r="H1156" s="49"/>
      <c r="I1156" s="49"/>
      <c r="J1156" s="47"/>
      <c r="K1156" s="47"/>
      <c r="L1156" s="47"/>
      <c r="M1156" s="47"/>
      <c r="N1156" s="47"/>
      <c r="O1156" s="47"/>
      <c r="P1156" s="47"/>
      <c r="Q1156" s="47"/>
      <c r="R1156" s="47"/>
      <c r="S1156" s="47"/>
      <c r="T1156" s="47"/>
      <c r="U1156" s="47"/>
      <c r="V1156" s="47"/>
      <c r="W1156" s="47"/>
      <c r="X1156" s="47"/>
      <c r="Y1156" s="47"/>
      <c r="Z1156" s="47"/>
      <c r="AA1156" s="47"/>
      <c r="AB1156" s="47"/>
    </row>
    <row r="1157">
      <c r="A1157" s="42"/>
      <c r="B1157" s="47"/>
      <c r="C1157" s="47"/>
      <c r="D1157" s="48"/>
      <c r="E1157" s="49"/>
      <c r="F1157" s="49"/>
      <c r="G1157" s="49"/>
      <c r="H1157" s="49"/>
      <c r="I1157" s="49"/>
      <c r="J1157" s="47"/>
      <c r="K1157" s="47"/>
      <c r="L1157" s="47"/>
      <c r="M1157" s="47"/>
      <c r="N1157" s="47"/>
      <c r="O1157" s="47"/>
      <c r="P1157" s="47"/>
      <c r="Q1157" s="47"/>
      <c r="R1157" s="47"/>
      <c r="S1157" s="47"/>
      <c r="T1157" s="47"/>
      <c r="U1157" s="47"/>
      <c r="V1157" s="47"/>
      <c r="W1157" s="47"/>
      <c r="X1157" s="47"/>
      <c r="Y1157" s="47"/>
      <c r="Z1157" s="47"/>
      <c r="AA1157" s="47"/>
      <c r="AB1157" s="47"/>
    </row>
    <row r="1158">
      <c r="A1158" s="42"/>
      <c r="B1158" s="47"/>
      <c r="C1158" s="47"/>
      <c r="D1158" s="48"/>
      <c r="E1158" s="49"/>
      <c r="F1158" s="49"/>
      <c r="G1158" s="49"/>
      <c r="H1158" s="49"/>
      <c r="I1158" s="49"/>
      <c r="J1158" s="47"/>
      <c r="K1158" s="47"/>
      <c r="L1158" s="47"/>
      <c r="M1158" s="47"/>
      <c r="N1158" s="47"/>
      <c r="O1158" s="47"/>
      <c r="P1158" s="47"/>
      <c r="Q1158" s="47"/>
      <c r="R1158" s="47"/>
      <c r="S1158" s="47"/>
      <c r="T1158" s="47"/>
      <c r="U1158" s="47"/>
      <c r="V1158" s="47"/>
      <c r="W1158" s="47"/>
      <c r="X1158" s="47"/>
      <c r="Y1158" s="47"/>
      <c r="Z1158" s="47"/>
      <c r="AA1158" s="47"/>
      <c r="AB1158" s="47"/>
    </row>
    <row r="1159">
      <c r="A1159" s="42"/>
      <c r="B1159" s="47"/>
      <c r="C1159" s="47"/>
      <c r="D1159" s="48"/>
      <c r="E1159" s="49"/>
      <c r="F1159" s="49"/>
      <c r="G1159" s="49"/>
      <c r="H1159" s="49"/>
      <c r="I1159" s="49"/>
      <c r="J1159" s="47"/>
      <c r="K1159" s="47"/>
      <c r="L1159" s="47"/>
      <c r="M1159" s="47"/>
      <c r="N1159" s="47"/>
      <c r="O1159" s="47"/>
      <c r="P1159" s="47"/>
      <c r="Q1159" s="47"/>
      <c r="R1159" s="47"/>
      <c r="S1159" s="47"/>
      <c r="T1159" s="47"/>
      <c r="U1159" s="47"/>
      <c r="V1159" s="47"/>
      <c r="W1159" s="47"/>
      <c r="X1159" s="47"/>
      <c r="Y1159" s="47"/>
      <c r="Z1159" s="47"/>
      <c r="AA1159" s="47"/>
      <c r="AB1159" s="47"/>
    </row>
    <row r="1160">
      <c r="A1160" s="42"/>
      <c r="B1160" s="47"/>
      <c r="C1160" s="47"/>
      <c r="D1160" s="48"/>
      <c r="E1160" s="49"/>
      <c r="F1160" s="49"/>
      <c r="G1160" s="49"/>
      <c r="H1160" s="49"/>
      <c r="I1160" s="49"/>
      <c r="J1160" s="47"/>
      <c r="K1160" s="47"/>
      <c r="L1160" s="47"/>
      <c r="M1160" s="47"/>
      <c r="N1160" s="47"/>
      <c r="O1160" s="47"/>
      <c r="P1160" s="47"/>
      <c r="Q1160" s="47"/>
      <c r="R1160" s="47"/>
      <c r="S1160" s="47"/>
      <c r="T1160" s="47"/>
      <c r="U1160" s="47"/>
      <c r="V1160" s="47"/>
      <c r="W1160" s="47"/>
      <c r="X1160" s="47"/>
      <c r="Y1160" s="47"/>
      <c r="Z1160" s="47"/>
      <c r="AA1160" s="47"/>
      <c r="AB1160" s="47"/>
    </row>
    <row r="1161">
      <c r="A1161" s="42"/>
      <c r="B1161" s="47"/>
      <c r="C1161" s="47"/>
      <c r="D1161" s="48"/>
      <c r="E1161" s="49"/>
      <c r="F1161" s="49"/>
      <c r="G1161" s="49"/>
      <c r="H1161" s="49"/>
      <c r="I1161" s="49"/>
      <c r="J1161" s="47"/>
      <c r="K1161" s="47"/>
      <c r="L1161" s="47"/>
      <c r="M1161" s="47"/>
      <c r="N1161" s="47"/>
      <c r="O1161" s="47"/>
      <c r="P1161" s="47"/>
      <c r="Q1161" s="47"/>
      <c r="R1161" s="47"/>
      <c r="S1161" s="47"/>
      <c r="T1161" s="47"/>
      <c r="U1161" s="47"/>
      <c r="V1161" s="47"/>
      <c r="W1161" s="47"/>
      <c r="X1161" s="47"/>
      <c r="Y1161" s="47"/>
      <c r="Z1161" s="47"/>
      <c r="AA1161" s="47"/>
      <c r="AB1161" s="47"/>
    </row>
    <row r="1162">
      <c r="A1162" s="42"/>
      <c r="B1162" s="47"/>
      <c r="C1162" s="47"/>
      <c r="D1162" s="48"/>
      <c r="E1162" s="49"/>
      <c r="F1162" s="49"/>
      <c r="G1162" s="49"/>
      <c r="H1162" s="49"/>
      <c r="I1162" s="49"/>
      <c r="J1162" s="47"/>
      <c r="K1162" s="47"/>
      <c r="L1162" s="47"/>
      <c r="M1162" s="47"/>
      <c r="N1162" s="47"/>
      <c r="O1162" s="47"/>
      <c r="P1162" s="47"/>
      <c r="Q1162" s="47"/>
      <c r="R1162" s="47"/>
      <c r="S1162" s="47"/>
      <c r="T1162" s="47"/>
      <c r="U1162" s="47"/>
      <c r="V1162" s="47"/>
      <c r="W1162" s="47"/>
      <c r="X1162" s="47"/>
      <c r="Y1162" s="47"/>
      <c r="Z1162" s="47"/>
      <c r="AA1162" s="47"/>
      <c r="AB1162" s="47"/>
    </row>
    <row r="1163">
      <c r="A1163" s="42"/>
      <c r="B1163" s="47"/>
      <c r="C1163" s="47"/>
      <c r="D1163" s="48"/>
      <c r="E1163" s="49"/>
      <c r="F1163" s="49"/>
      <c r="G1163" s="49"/>
      <c r="H1163" s="49"/>
      <c r="I1163" s="49"/>
      <c r="J1163" s="47"/>
      <c r="K1163" s="47"/>
      <c r="L1163" s="47"/>
      <c r="M1163" s="47"/>
      <c r="N1163" s="47"/>
      <c r="O1163" s="47"/>
      <c r="P1163" s="47"/>
      <c r="Q1163" s="47"/>
      <c r="R1163" s="47"/>
      <c r="S1163" s="47"/>
      <c r="T1163" s="47"/>
      <c r="U1163" s="47"/>
      <c r="V1163" s="47"/>
      <c r="W1163" s="47"/>
      <c r="X1163" s="47"/>
      <c r="Y1163" s="47"/>
      <c r="Z1163" s="47"/>
      <c r="AA1163" s="47"/>
      <c r="AB1163" s="47"/>
    </row>
    <row r="1164">
      <c r="A1164" s="42"/>
      <c r="B1164" s="47"/>
      <c r="C1164" s="47"/>
      <c r="D1164" s="48"/>
      <c r="E1164" s="49"/>
      <c r="F1164" s="49"/>
      <c r="G1164" s="49"/>
      <c r="H1164" s="49"/>
      <c r="I1164" s="49"/>
      <c r="J1164" s="47"/>
      <c r="K1164" s="47"/>
      <c r="L1164" s="47"/>
      <c r="M1164" s="47"/>
      <c r="N1164" s="47"/>
      <c r="O1164" s="47"/>
      <c r="P1164" s="47"/>
      <c r="Q1164" s="47"/>
      <c r="R1164" s="47"/>
      <c r="S1164" s="47"/>
      <c r="T1164" s="47"/>
      <c r="U1164" s="47"/>
      <c r="V1164" s="47"/>
      <c r="W1164" s="47"/>
      <c r="X1164" s="47"/>
      <c r="Y1164" s="47"/>
      <c r="Z1164" s="47"/>
      <c r="AA1164" s="47"/>
      <c r="AB1164" s="47"/>
    </row>
    <row r="1165">
      <c r="A1165" s="42"/>
      <c r="B1165" s="47"/>
      <c r="C1165" s="47"/>
      <c r="D1165" s="48"/>
      <c r="E1165" s="49"/>
      <c r="F1165" s="49"/>
      <c r="G1165" s="49"/>
      <c r="H1165" s="49"/>
      <c r="I1165" s="49"/>
      <c r="J1165" s="47"/>
      <c r="K1165" s="47"/>
      <c r="L1165" s="47"/>
      <c r="M1165" s="47"/>
      <c r="N1165" s="47"/>
      <c r="O1165" s="47"/>
      <c r="P1165" s="47"/>
      <c r="Q1165" s="47"/>
      <c r="R1165" s="47"/>
      <c r="S1165" s="47"/>
      <c r="T1165" s="47"/>
      <c r="U1165" s="47"/>
      <c r="V1165" s="47"/>
      <c r="W1165" s="47"/>
      <c r="X1165" s="47"/>
      <c r="Y1165" s="47"/>
      <c r="Z1165" s="47"/>
      <c r="AA1165" s="47"/>
      <c r="AB1165" s="47"/>
    </row>
    <row r="1166">
      <c r="A1166" s="42"/>
      <c r="B1166" s="47"/>
      <c r="C1166" s="47"/>
      <c r="D1166" s="48"/>
      <c r="E1166" s="49"/>
      <c r="F1166" s="49"/>
      <c r="G1166" s="49"/>
      <c r="H1166" s="49"/>
      <c r="I1166" s="49"/>
      <c r="J1166" s="47"/>
      <c r="K1166" s="47"/>
      <c r="L1166" s="47"/>
      <c r="M1166" s="47"/>
      <c r="N1166" s="47"/>
      <c r="O1166" s="47"/>
      <c r="P1166" s="47"/>
      <c r="Q1166" s="47"/>
      <c r="R1166" s="47"/>
      <c r="S1166" s="47"/>
      <c r="T1166" s="47"/>
      <c r="U1166" s="47"/>
      <c r="V1166" s="47"/>
      <c r="W1166" s="47"/>
      <c r="X1166" s="47"/>
      <c r="Y1166" s="47"/>
      <c r="Z1166" s="47"/>
      <c r="AA1166" s="47"/>
      <c r="AB1166" s="47"/>
    </row>
    <row r="1167">
      <c r="A1167" s="42"/>
      <c r="B1167" s="47"/>
      <c r="C1167" s="47"/>
      <c r="D1167" s="48"/>
      <c r="E1167" s="49"/>
      <c r="F1167" s="49"/>
      <c r="G1167" s="49"/>
      <c r="H1167" s="49"/>
      <c r="I1167" s="49"/>
      <c r="J1167" s="47"/>
      <c r="K1167" s="47"/>
      <c r="L1167" s="47"/>
      <c r="M1167" s="47"/>
      <c r="N1167" s="47"/>
      <c r="O1167" s="47"/>
      <c r="P1167" s="47"/>
      <c r="Q1167" s="47"/>
      <c r="R1167" s="47"/>
      <c r="S1167" s="47"/>
      <c r="T1167" s="47"/>
      <c r="U1167" s="47"/>
      <c r="V1167" s="47"/>
      <c r="W1167" s="47"/>
      <c r="X1167" s="47"/>
      <c r="Y1167" s="47"/>
      <c r="Z1167" s="47"/>
      <c r="AA1167" s="47"/>
      <c r="AB1167" s="47"/>
    </row>
    <row r="1168">
      <c r="A1168" s="42"/>
      <c r="B1168" s="47"/>
      <c r="C1168" s="47"/>
      <c r="D1168" s="48"/>
      <c r="E1168" s="49"/>
      <c r="F1168" s="49"/>
      <c r="G1168" s="49"/>
      <c r="H1168" s="49"/>
      <c r="I1168" s="49"/>
      <c r="J1168" s="47"/>
      <c r="K1168" s="47"/>
      <c r="L1168" s="47"/>
      <c r="M1168" s="47"/>
      <c r="N1168" s="47"/>
      <c r="O1168" s="47"/>
      <c r="P1168" s="47"/>
      <c r="Q1168" s="47"/>
      <c r="R1168" s="47"/>
      <c r="S1168" s="47"/>
      <c r="T1168" s="47"/>
      <c r="U1168" s="47"/>
      <c r="V1168" s="47"/>
      <c r="W1168" s="47"/>
      <c r="X1168" s="47"/>
      <c r="Y1168" s="47"/>
      <c r="Z1168" s="47"/>
      <c r="AA1168" s="47"/>
      <c r="AB1168" s="47"/>
    </row>
    <row r="1169">
      <c r="A1169" s="42"/>
      <c r="B1169" s="47"/>
      <c r="C1169" s="47"/>
      <c r="D1169" s="48"/>
      <c r="E1169" s="49"/>
      <c r="F1169" s="49"/>
      <c r="G1169" s="49"/>
      <c r="H1169" s="49"/>
      <c r="I1169" s="49"/>
      <c r="J1169" s="47"/>
      <c r="K1169" s="47"/>
      <c r="L1169" s="47"/>
      <c r="M1169" s="47"/>
      <c r="N1169" s="47"/>
      <c r="O1169" s="47"/>
      <c r="P1169" s="47"/>
      <c r="Q1169" s="47"/>
      <c r="R1169" s="47"/>
      <c r="S1169" s="47"/>
      <c r="T1169" s="47"/>
      <c r="U1169" s="47"/>
      <c r="V1169" s="47"/>
      <c r="W1169" s="47"/>
      <c r="X1169" s="47"/>
      <c r="Y1169" s="47"/>
      <c r="Z1169" s="47"/>
      <c r="AA1169" s="47"/>
      <c r="AB1169" s="47"/>
    </row>
    <row r="1170">
      <c r="A1170" s="42"/>
      <c r="B1170" s="47"/>
      <c r="C1170" s="47"/>
      <c r="D1170" s="48"/>
      <c r="E1170" s="49"/>
      <c r="F1170" s="49"/>
      <c r="G1170" s="49"/>
      <c r="H1170" s="49"/>
      <c r="I1170" s="49"/>
      <c r="J1170" s="47"/>
      <c r="K1170" s="47"/>
      <c r="L1170" s="47"/>
      <c r="M1170" s="47"/>
      <c r="N1170" s="47"/>
      <c r="O1170" s="47"/>
      <c r="P1170" s="47"/>
      <c r="Q1170" s="47"/>
      <c r="R1170" s="47"/>
      <c r="S1170" s="47"/>
      <c r="T1170" s="47"/>
      <c r="U1170" s="47"/>
      <c r="V1170" s="47"/>
      <c r="W1170" s="47"/>
      <c r="X1170" s="47"/>
      <c r="Y1170" s="47"/>
      <c r="Z1170" s="47"/>
      <c r="AA1170" s="47"/>
      <c r="AB1170" s="47"/>
    </row>
    <row r="1171">
      <c r="A1171" s="42"/>
      <c r="B1171" s="47"/>
      <c r="C1171" s="47"/>
      <c r="D1171" s="48"/>
      <c r="E1171" s="49"/>
      <c r="F1171" s="49"/>
      <c r="G1171" s="49"/>
      <c r="H1171" s="49"/>
      <c r="I1171" s="49"/>
      <c r="J1171" s="47"/>
      <c r="K1171" s="47"/>
      <c r="L1171" s="47"/>
      <c r="M1171" s="47"/>
      <c r="N1171" s="47"/>
      <c r="O1171" s="47"/>
      <c r="P1171" s="47"/>
      <c r="Q1171" s="47"/>
      <c r="R1171" s="47"/>
      <c r="S1171" s="47"/>
      <c r="T1171" s="47"/>
      <c r="U1171" s="47"/>
      <c r="V1171" s="47"/>
      <c r="W1171" s="47"/>
      <c r="X1171" s="47"/>
      <c r="Y1171" s="47"/>
      <c r="Z1171" s="47"/>
      <c r="AA1171" s="47"/>
      <c r="AB1171" s="47"/>
    </row>
    <row r="1172">
      <c r="A1172" s="42"/>
      <c r="B1172" s="47"/>
      <c r="C1172" s="47"/>
      <c r="D1172" s="48"/>
      <c r="E1172" s="49"/>
      <c r="F1172" s="49"/>
      <c r="G1172" s="49"/>
      <c r="H1172" s="49"/>
      <c r="I1172" s="49"/>
      <c r="J1172" s="47"/>
      <c r="K1172" s="47"/>
      <c r="L1172" s="47"/>
      <c r="M1172" s="47"/>
      <c r="N1172" s="47"/>
      <c r="O1172" s="47"/>
      <c r="P1172" s="47"/>
      <c r="Q1172" s="47"/>
      <c r="R1172" s="47"/>
      <c r="S1172" s="47"/>
      <c r="T1172" s="47"/>
      <c r="U1172" s="47"/>
      <c r="V1172" s="47"/>
      <c r="W1172" s="47"/>
      <c r="X1172" s="47"/>
      <c r="Y1172" s="47"/>
      <c r="Z1172" s="47"/>
      <c r="AA1172" s="47"/>
      <c r="AB1172" s="47"/>
    </row>
    <row r="1173">
      <c r="A1173" s="42"/>
      <c r="B1173" s="47"/>
      <c r="C1173" s="47"/>
      <c r="D1173" s="48"/>
      <c r="E1173" s="49"/>
      <c r="F1173" s="49"/>
      <c r="G1173" s="49"/>
      <c r="H1173" s="49"/>
      <c r="I1173" s="49"/>
      <c r="J1173" s="47"/>
      <c r="K1173" s="47"/>
      <c r="L1173" s="47"/>
      <c r="M1173" s="47"/>
      <c r="N1173" s="47"/>
      <c r="O1173" s="47"/>
      <c r="P1173" s="47"/>
      <c r="Q1173" s="47"/>
      <c r="R1173" s="47"/>
      <c r="S1173" s="47"/>
      <c r="T1173" s="47"/>
      <c r="U1173" s="47"/>
      <c r="V1173" s="47"/>
      <c r="W1173" s="47"/>
      <c r="X1173" s="47"/>
      <c r="Y1173" s="47"/>
      <c r="Z1173" s="47"/>
      <c r="AA1173" s="47"/>
      <c r="AB1173" s="47"/>
    </row>
    <row r="1174">
      <c r="A1174" s="42"/>
      <c r="B1174" s="47"/>
      <c r="C1174" s="47"/>
      <c r="D1174" s="48"/>
      <c r="E1174" s="49"/>
      <c r="F1174" s="49"/>
      <c r="G1174" s="49"/>
      <c r="H1174" s="49"/>
      <c r="I1174" s="49"/>
      <c r="J1174" s="47"/>
      <c r="K1174" s="47"/>
      <c r="L1174" s="47"/>
      <c r="M1174" s="47"/>
      <c r="N1174" s="47"/>
      <c r="O1174" s="47"/>
      <c r="P1174" s="47"/>
      <c r="Q1174" s="47"/>
      <c r="R1174" s="47"/>
      <c r="S1174" s="47"/>
      <c r="T1174" s="47"/>
      <c r="U1174" s="47"/>
      <c r="V1174" s="47"/>
      <c r="W1174" s="47"/>
      <c r="X1174" s="47"/>
      <c r="Y1174" s="47"/>
      <c r="Z1174" s="47"/>
      <c r="AA1174" s="47"/>
      <c r="AB1174" s="47"/>
    </row>
    <row r="1175">
      <c r="A1175" s="42"/>
      <c r="B1175" s="47"/>
      <c r="C1175" s="47"/>
      <c r="D1175" s="48"/>
      <c r="E1175" s="49"/>
      <c r="F1175" s="49"/>
      <c r="G1175" s="49"/>
      <c r="H1175" s="49"/>
      <c r="I1175" s="49"/>
      <c r="J1175" s="47"/>
      <c r="K1175" s="47"/>
      <c r="L1175" s="47"/>
      <c r="M1175" s="47"/>
      <c r="N1175" s="47"/>
      <c r="O1175" s="47"/>
      <c r="P1175" s="47"/>
      <c r="Q1175" s="47"/>
      <c r="R1175" s="47"/>
      <c r="S1175" s="47"/>
      <c r="T1175" s="47"/>
      <c r="U1175" s="47"/>
      <c r="V1175" s="47"/>
      <c r="W1175" s="47"/>
      <c r="X1175" s="47"/>
      <c r="Y1175" s="47"/>
      <c r="Z1175" s="47"/>
      <c r="AA1175" s="47"/>
      <c r="AB1175" s="47"/>
    </row>
    <row r="1176">
      <c r="A1176" s="42"/>
      <c r="B1176" s="47"/>
      <c r="C1176" s="47"/>
      <c r="D1176" s="48"/>
      <c r="E1176" s="49"/>
      <c r="F1176" s="49"/>
      <c r="G1176" s="49"/>
      <c r="H1176" s="49"/>
      <c r="I1176" s="49"/>
      <c r="J1176" s="47"/>
      <c r="K1176" s="47"/>
      <c r="L1176" s="47"/>
      <c r="M1176" s="47"/>
      <c r="N1176" s="47"/>
      <c r="O1176" s="47"/>
      <c r="P1176" s="47"/>
      <c r="Q1176" s="47"/>
      <c r="R1176" s="47"/>
      <c r="S1176" s="47"/>
      <c r="T1176" s="47"/>
      <c r="U1176" s="47"/>
      <c r="V1176" s="47"/>
      <c r="W1176" s="47"/>
      <c r="X1176" s="47"/>
      <c r="Y1176" s="47"/>
      <c r="Z1176" s="47"/>
      <c r="AA1176" s="47"/>
      <c r="AB1176" s="47"/>
    </row>
    <row r="1177">
      <c r="A1177" s="42"/>
      <c r="B1177" s="47"/>
      <c r="C1177" s="47"/>
      <c r="D1177" s="48"/>
      <c r="E1177" s="49"/>
      <c r="F1177" s="49"/>
      <c r="G1177" s="49"/>
      <c r="H1177" s="49"/>
      <c r="I1177" s="49"/>
      <c r="J1177" s="47"/>
      <c r="K1177" s="47"/>
      <c r="L1177" s="47"/>
      <c r="M1177" s="47"/>
      <c r="N1177" s="47"/>
      <c r="O1177" s="47"/>
      <c r="P1177" s="47"/>
      <c r="Q1177" s="47"/>
      <c r="R1177" s="47"/>
      <c r="S1177" s="47"/>
      <c r="T1177" s="47"/>
      <c r="U1177" s="47"/>
      <c r="V1177" s="47"/>
      <c r="W1177" s="47"/>
      <c r="X1177" s="47"/>
      <c r="Y1177" s="47"/>
      <c r="Z1177" s="47"/>
      <c r="AA1177" s="47"/>
      <c r="AB1177" s="47"/>
    </row>
    <row r="1178">
      <c r="A1178" s="42"/>
      <c r="B1178" s="47"/>
      <c r="C1178" s="47"/>
      <c r="D1178" s="48"/>
      <c r="E1178" s="49"/>
      <c r="F1178" s="49"/>
      <c r="G1178" s="49"/>
      <c r="H1178" s="49"/>
      <c r="I1178" s="49"/>
      <c r="J1178" s="47"/>
      <c r="K1178" s="47"/>
      <c r="L1178" s="47"/>
      <c r="M1178" s="47"/>
      <c r="N1178" s="47"/>
      <c r="O1178" s="47"/>
      <c r="P1178" s="47"/>
      <c r="Q1178" s="47"/>
      <c r="R1178" s="47"/>
      <c r="S1178" s="47"/>
      <c r="T1178" s="47"/>
      <c r="U1178" s="47"/>
      <c r="V1178" s="47"/>
      <c r="W1178" s="47"/>
      <c r="X1178" s="47"/>
      <c r="Y1178" s="47"/>
      <c r="Z1178" s="47"/>
      <c r="AA1178" s="47"/>
      <c r="AB1178" s="47"/>
    </row>
    <row r="1179">
      <c r="A1179" s="42"/>
      <c r="B1179" s="47"/>
      <c r="C1179" s="47"/>
      <c r="D1179" s="48"/>
      <c r="E1179" s="49"/>
      <c r="F1179" s="49"/>
      <c r="G1179" s="49"/>
      <c r="H1179" s="49"/>
      <c r="I1179" s="49"/>
      <c r="J1179" s="47"/>
      <c r="K1179" s="47"/>
      <c r="L1179" s="47"/>
      <c r="M1179" s="47"/>
      <c r="N1179" s="47"/>
      <c r="O1179" s="47"/>
      <c r="P1179" s="47"/>
      <c r="Q1179" s="47"/>
      <c r="R1179" s="47"/>
      <c r="S1179" s="47"/>
      <c r="T1179" s="47"/>
      <c r="U1179" s="47"/>
      <c r="V1179" s="47"/>
      <c r="W1179" s="47"/>
      <c r="X1179" s="47"/>
      <c r="Y1179" s="47"/>
      <c r="Z1179" s="47"/>
      <c r="AA1179" s="47"/>
      <c r="AB1179" s="47"/>
    </row>
    <row r="1180">
      <c r="A1180" s="42"/>
      <c r="B1180" s="47"/>
      <c r="C1180" s="47"/>
      <c r="D1180" s="48"/>
      <c r="E1180" s="49"/>
      <c r="F1180" s="49"/>
      <c r="G1180" s="49"/>
      <c r="H1180" s="49"/>
      <c r="I1180" s="49"/>
      <c r="J1180" s="47"/>
      <c r="K1180" s="47"/>
      <c r="L1180" s="47"/>
      <c r="M1180" s="47"/>
      <c r="N1180" s="47"/>
      <c r="O1180" s="47"/>
      <c r="P1180" s="47"/>
      <c r="Q1180" s="47"/>
      <c r="R1180" s="47"/>
      <c r="S1180" s="47"/>
      <c r="T1180" s="47"/>
      <c r="U1180" s="47"/>
      <c r="V1180" s="47"/>
      <c r="W1180" s="47"/>
      <c r="X1180" s="47"/>
      <c r="Y1180" s="47"/>
      <c r="Z1180" s="47"/>
      <c r="AA1180" s="47"/>
      <c r="AB1180" s="47"/>
    </row>
    <row r="1181">
      <c r="A1181" s="42"/>
      <c r="B1181" s="47"/>
      <c r="C1181" s="47"/>
      <c r="D1181" s="48"/>
      <c r="E1181" s="49"/>
      <c r="F1181" s="49"/>
      <c r="G1181" s="49"/>
      <c r="H1181" s="49"/>
      <c r="I1181" s="49"/>
      <c r="J1181" s="47"/>
      <c r="K1181" s="47"/>
      <c r="L1181" s="47"/>
      <c r="M1181" s="47"/>
      <c r="N1181" s="47"/>
      <c r="O1181" s="47"/>
      <c r="P1181" s="47"/>
      <c r="Q1181" s="47"/>
      <c r="R1181" s="47"/>
      <c r="S1181" s="47"/>
      <c r="T1181" s="47"/>
      <c r="U1181" s="47"/>
      <c r="V1181" s="47"/>
      <c r="W1181" s="47"/>
      <c r="X1181" s="47"/>
      <c r="Y1181" s="47"/>
      <c r="Z1181" s="47"/>
      <c r="AA1181" s="47"/>
      <c r="AB1181" s="47"/>
    </row>
    <row r="1182">
      <c r="A1182" s="42"/>
      <c r="B1182" s="47"/>
      <c r="C1182" s="47"/>
      <c r="D1182" s="48"/>
      <c r="E1182" s="49"/>
      <c r="F1182" s="49"/>
      <c r="G1182" s="49"/>
      <c r="H1182" s="49"/>
      <c r="I1182" s="49"/>
      <c r="J1182" s="47"/>
      <c r="K1182" s="47"/>
      <c r="L1182" s="47"/>
      <c r="M1182" s="47"/>
      <c r="N1182" s="47"/>
      <c r="O1182" s="47"/>
      <c r="P1182" s="47"/>
      <c r="Q1182" s="47"/>
      <c r="R1182" s="47"/>
      <c r="S1182" s="47"/>
      <c r="T1182" s="47"/>
      <c r="U1182" s="47"/>
      <c r="V1182" s="47"/>
      <c r="W1182" s="47"/>
      <c r="X1182" s="47"/>
      <c r="Y1182" s="47"/>
      <c r="Z1182" s="47"/>
      <c r="AA1182" s="47"/>
      <c r="AB1182" s="47"/>
    </row>
    <row r="1183">
      <c r="A1183" s="42"/>
      <c r="B1183" s="47"/>
      <c r="C1183" s="47"/>
      <c r="D1183" s="48"/>
      <c r="E1183" s="49"/>
      <c r="F1183" s="49"/>
      <c r="G1183" s="49"/>
      <c r="H1183" s="49"/>
      <c r="I1183" s="49"/>
      <c r="J1183" s="47"/>
      <c r="K1183" s="47"/>
      <c r="L1183" s="47"/>
      <c r="M1183" s="47"/>
      <c r="N1183" s="47"/>
      <c r="O1183" s="47"/>
      <c r="P1183" s="47"/>
      <c r="Q1183" s="47"/>
      <c r="R1183" s="47"/>
      <c r="S1183" s="47"/>
      <c r="T1183" s="47"/>
      <c r="U1183" s="47"/>
      <c r="V1183" s="47"/>
      <c r="W1183" s="47"/>
      <c r="X1183" s="47"/>
      <c r="Y1183" s="47"/>
      <c r="Z1183" s="47"/>
      <c r="AA1183" s="47"/>
      <c r="AB1183" s="47"/>
    </row>
    <row r="1184">
      <c r="A1184" s="42"/>
      <c r="B1184" s="47"/>
      <c r="C1184" s="47"/>
      <c r="D1184" s="48"/>
      <c r="E1184" s="49"/>
      <c r="F1184" s="49"/>
      <c r="G1184" s="49"/>
      <c r="H1184" s="49"/>
      <c r="I1184" s="49"/>
      <c r="J1184" s="47"/>
      <c r="K1184" s="47"/>
      <c r="L1184" s="47"/>
      <c r="M1184" s="47"/>
      <c r="N1184" s="47"/>
      <c r="O1184" s="47"/>
      <c r="P1184" s="47"/>
      <c r="Q1184" s="47"/>
      <c r="R1184" s="47"/>
      <c r="S1184" s="47"/>
      <c r="T1184" s="47"/>
      <c r="U1184" s="47"/>
      <c r="V1184" s="47"/>
      <c r="W1184" s="47"/>
      <c r="X1184" s="47"/>
      <c r="Y1184" s="47"/>
      <c r="Z1184" s="47"/>
      <c r="AA1184" s="47"/>
      <c r="AB1184" s="47"/>
    </row>
    <row r="1185">
      <c r="A1185" s="42"/>
      <c r="B1185" s="47"/>
      <c r="C1185" s="47"/>
      <c r="D1185" s="48"/>
      <c r="E1185" s="49"/>
      <c r="F1185" s="49"/>
      <c r="G1185" s="49"/>
      <c r="H1185" s="49"/>
      <c r="I1185" s="49"/>
      <c r="J1185" s="47"/>
      <c r="K1185" s="47"/>
      <c r="L1185" s="47"/>
      <c r="M1185" s="47"/>
      <c r="N1185" s="47"/>
      <c r="O1185" s="47"/>
      <c r="P1185" s="47"/>
      <c r="Q1185" s="47"/>
      <c r="R1185" s="47"/>
      <c r="S1185" s="47"/>
      <c r="T1185" s="47"/>
      <c r="U1185" s="47"/>
      <c r="V1185" s="47"/>
      <c r="W1185" s="47"/>
      <c r="X1185" s="47"/>
      <c r="Y1185" s="47"/>
      <c r="Z1185" s="47"/>
      <c r="AA1185" s="47"/>
      <c r="AB1185" s="47"/>
    </row>
    <row r="1186">
      <c r="A1186" s="42"/>
      <c r="B1186" s="47"/>
      <c r="C1186" s="47"/>
      <c r="D1186" s="48"/>
      <c r="E1186" s="49"/>
      <c r="F1186" s="49"/>
      <c r="G1186" s="49"/>
      <c r="H1186" s="49"/>
      <c r="I1186" s="49"/>
      <c r="J1186" s="47"/>
      <c r="K1186" s="47"/>
      <c r="L1186" s="47"/>
      <c r="M1186" s="47"/>
      <c r="N1186" s="47"/>
      <c r="O1186" s="47"/>
      <c r="P1186" s="47"/>
      <c r="Q1186" s="47"/>
      <c r="R1186" s="47"/>
      <c r="S1186" s="47"/>
      <c r="T1186" s="47"/>
      <c r="U1186" s="47"/>
      <c r="V1186" s="47"/>
      <c r="W1186" s="47"/>
      <c r="X1186" s="47"/>
      <c r="Y1186" s="47"/>
      <c r="Z1186" s="47"/>
      <c r="AA1186" s="47"/>
      <c r="AB1186" s="47"/>
    </row>
    <row r="1187">
      <c r="A1187" s="42"/>
      <c r="B1187" s="47"/>
      <c r="C1187" s="47"/>
      <c r="D1187" s="48"/>
      <c r="E1187" s="49"/>
      <c r="F1187" s="49"/>
      <c r="G1187" s="49"/>
      <c r="H1187" s="49"/>
      <c r="I1187" s="49"/>
      <c r="J1187" s="47"/>
      <c r="K1187" s="47"/>
      <c r="L1187" s="47"/>
      <c r="M1187" s="47"/>
      <c r="N1187" s="47"/>
      <c r="O1187" s="47"/>
      <c r="P1187" s="47"/>
      <c r="Q1187" s="47"/>
      <c r="R1187" s="47"/>
      <c r="S1187" s="47"/>
      <c r="T1187" s="47"/>
      <c r="U1187" s="47"/>
      <c r="V1187" s="47"/>
      <c r="W1187" s="47"/>
      <c r="X1187" s="47"/>
      <c r="Y1187" s="47"/>
      <c r="Z1187" s="47"/>
      <c r="AA1187" s="47"/>
      <c r="AB1187" s="47"/>
    </row>
    <row r="1188">
      <c r="A1188" s="42"/>
      <c r="B1188" s="47"/>
      <c r="C1188" s="47"/>
      <c r="D1188" s="48"/>
      <c r="E1188" s="49"/>
      <c r="F1188" s="49"/>
      <c r="G1188" s="49"/>
      <c r="H1188" s="49"/>
      <c r="I1188" s="49"/>
      <c r="J1188" s="47"/>
      <c r="K1188" s="47"/>
      <c r="L1188" s="47"/>
      <c r="M1188" s="47"/>
      <c r="N1188" s="47"/>
      <c r="O1188" s="47"/>
      <c r="P1188" s="47"/>
      <c r="Q1188" s="47"/>
      <c r="R1188" s="47"/>
      <c r="S1188" s="47"/>
      <c r="T1188" s="47"/>
      <c r="U1188" s="47"/>
      <c r="V1188" s="47"/>
      <c r="W1188" s="47"/>
      <c r="X1188" s="47"/>
      <c r="Y1188" s="47"/>
      <c r="Z1188" s="47"/>
      <c r="AA1188" s="47"/>
      <c r="AB1188" s="47"/>
    </row>
    <row r="1189">
      <c r="A1189" s="42"/>
      <c r="B1189" s="47"/>
      <c r="C1189" s="47"/>
      <c r="D1189" s="48"/>
      <c r="E1189" s="49"/>
      <c r="F1189" s="49"/>
      <c r="G1189" s="49"/>
      <c r="H1189" s="49"/>
      <c r="I1189" s="49"/>
      <c r="J1189" s="47"/>
      <c r="K1189" s="47"/>
      <c r="L1189" s="47"/>
      <c r="M1189" s="47"/>
      <c r="N1189" s="47"/>
      <c r="O1189" s="47"/>
      <c r="P1189" s="47"/>
      <c r="Q1189" s="47"/>
      <c r="R1189" s="47"/>
      <c r="S1189" s="47"/>
      <c r="T1189" s="47"/>
      <c r="U1189" s="47"/>
      <c r="V1189" s="47"/>
      <c r="W1189" s="47"/>
      <c r="X1189" s="47"/>
      <c r="Y1189" s="47"/>
      <c r="Z1189" s="47"/>
      <c r="AA1189" s="47"/>
      <c r="AB1189" s="47"/>
    </row>
    <row r="1190">
      <c r="A1190" s="42"/>
      <c r="B1190" s="47"/>
      <c r="C1190" s="47"/>
      <c r="D1190" s="48"/>
      <c r="E1190" s="49"/>
      <c r="F1190" s="49"/>
      <c r="G1190" s="49"/>
      <c r="H1190" s="49"/>
      <c r="I1190" s="49"/>
      <c r="J1190" s="47"/>
      <c r="K1190" s="47"/>
      <c r="L1190" s="47"/>
      <c r="M1190" s="47"/>
      <c r="N1190" s="47"/>
      <c r="O1190" s="47"/>
      <c r="P1190" s="47"/>
      <c r="Q1190" s="47"/>
      <c r="R1190" s="47"/>
      <c r="S1190" s="47"/>
      <c r="T1190" s="47"/>
      <c r="U1190" s="47"/>
      <c r="V1190" s="47"/>
      <c r="W1190" s="47"/>
      <c r="X1190" s="47"/>
      <c r="Y1190" s="47"/>
      <c r="Z1190" s="47"/>
      <c r="AA1190" s="47"/>
      <c r="AB1190" s="47"/>
    </row>
    <row r="1191">
      <c r="A1191" s="42"/>
      <c r="B1191" s="47"/>
      <c r="C1191" s="47"/>
      <c r="D1191" s="48"/>
      <c r="E1191" s="49"/>
      <c r="F1191" s="49"/>
      <c r="G1191" s="49"/>
      <c r="H1191" s="49"/>
      <c r="I1191" s="49"/>
      <c r="J1191" s="47"/>
      <c r="K1191" s="47"/>
      <c r="L1191" s="47"/>
      <c r="M1191" s="47"/>
      <c r="N1191" s="47"/>
      <c r="O1191" s="47"/>
      <c r="P1191" s="47"/>
      <c r="Q1191" s="47"/>
      <c r="R1191" s="47"/>
      <c r="S1191" s="47"/>
      <c r="T1191" s="47"/>
      <c r="U1191" s="47"/>
      <c r="V1191" s="47"/>
      <c r="W1191" s="47"/>
      <c r="X1191" s="47"/>
      <c r="Y1191" s="47"/>
      <c r="Z1191" s="47"/>
      <c r="AA1191" s="47"/>
      <c r="AB1191" s="47"/>
    </row>
    <row r="1192">
      <c r="A1192" s="42"/>
      <c r="B1192" s="47"/>
      <c r="C1192" s="47"/>
      <c r="D1192" s="48"/>
      <c r="E1192" s="49"/>
      <c r="F1192" s="49"/>
      <c r="G1192" s="49"/>
      <c r="H1192" s="49"/>
      <c r="I1192" s="49"/>
      <c r="J1192" s="47"/>
      <c r="K1192" s="47"/>
      <c r="L1192" s="47"/>
      <c r="M1192" s="47"/>
      <c r="N1192" s="47"/>
      <c r="O1192" s="47"/>
      <c r="P1192" s="47"/>
      <c r="Q1192" s="47"/>
      <c r="R1192" s="47"/>
      <c r="S1192" s="47"/>
      <c r="T1192" s="47"/>
      <c r="U1192" s="47"/>
      <c r="V1192" s="47"/>
      <c r="W1192" s="47"/>
      <c r="X1192" s="47"/>
      <c r="Y1192" s="47"/>
      <c r="Z1192" s="47"/>
      <c r="AA1192" s="47"/>
      <c r="AB1192" s="47"/>
    </row>
    <row r="1193">
      <c r="A1193" s="42"/>
      <c r="B1193" s="47"/>
      <c r="C1193" s="47"/>
      <c r="D1193" s="48"/>
      <c r="E1193" s="49"/>
      <c r="F1193" s="49"/>
      <c r="G1193" s="49"/>
      <c r="H1193" s="49"/>
      <c r="I1193" s="49"/>
      <c r="J1193" s="47"/>
      <c r="K1193" s="47"/>
      <c r="L1193" s="47"/>
      <c r="M1193" s="47"/>
      <c r="N1193" s="47"/>
      <c r="O1193" s="47"/>
      <c r="P1193" s="47"/>
      <c r="Q1193" s="47"/>
      <c r="R1193" s="47"/>
      <c r="S1193" s="47"/>
      <c r="T1193" s="47"/>
      <c r="U1193" s="47"/>
      <c r="V1193" s="47"/>
      <c r="W1193" s="47"/>
      <c r="X1193" s="47"/>
      <c r="Y1193" s="47"/>
      <c r="Z1193" s="47"/>
      <c r="AA1193" s="47"/>
      <c r="AB1193" s="47"/>
    </row>
    <row r="1194">
      <c r="A1194" s="42"/>
      <c r="B1194" s="47"/>
      <c r="C1194" s="47"/>
      <c r="D1194" s="48"/>
      <c r="E1194" s="49"/>
      <c r="F1194" s="49"/>
      <c r="G1194" s="49"/>
      <c r="H1194" s="49"/>
      <c r="I1194" s="49"/>
      <c r="J1194" s="47"/>
      <c r="K1194" s="47"/>
      <c r="L1194" s="47"/>
      <c r="M1194" s="47"/>
      <c r="N1194" s="47"/>
      <c r="O1194" s="47"/>
      <c r="P1194" s="47"/>
      <c r="Q1194" s="47"/>
      <c r="R1194" s="47"/>
      <c r="S1194" s="47"/>
      <c r="T1194" s="47"/>
      <c r="U1194" s="47"/>
      <c r="V1194" s="47"/>
      <c r="W1194" s="47"/>
      <c r="X1194" s="47"/>
      <c r="Y1194" s="47"/>
      <c r="Z1194" s="47"/>
      <c r="AA1194" s="47"/>
      <c r="AB1194" s="47"/>
    </row>
    <row r="1195">
      <c r="A1195" s="42"/>
      <c r="B1195" s="47"/>
      <c r="C1195" s="47"/>
      <c r="D1195" s="48"/>
      <c r="E1195" s="49"/>
      <c r="F1195" s="49"/>
      <c r="G1195" s="49"/>
      <c r="H1195" s="49"/>
      <c r="I1195" s="49"/>
      <c r="J1195" s="47"/>
      <c r="K1195" s="47"/>
      <c r="L1195" s="47"/>
      <c r="M1195" s="47"/>
      <c r="N1195" s="47"/>
      <c r="O1195" s="47"/>
      <c r="P1195" s="47"/>
      <c r="Q1195" s="47"/>
      <c r="R1195" s="47"/>
      <c r="S1195" s="47"/>
      <c r="T1195" s="47"/>
      <c r="U1195" s="47"/>
      <c r="V1195" s="47"/>
      <c r="W1195" s="47"/>
      <c r="X1195" s="47"/>
      <c r="Y1195" s="47"/>
      <c r="Z1195" s="47"/>
      <c r="AA1195" s="47"/>
      <c r="AB1195" s="47"/>
    </row>
    <row r="1196">
      <c r="A1196" s="42"/>
      <c r="B1196" s="47"/>
      <c r="C1196" s="47"/>
      <c r="D1196" s="48"/>
      <c r="E1196" s="49"/>
      <c r="F1196" s="49"/>
      <c r="G1196" s="49"/>
      <c r="H1196" s="49"/>
      <c r="I1196" s="49"/>
      <c r="J1196" s="47"/>
      <c r="K1196" s="47"/>
      <c r="L1196" s="47"/>
      <c r="M1196" s="47"/>
      <c r="N1196" s="47"/>
      <c r="O1196" s="47"/>
      <c r="P1196" s="47"/>
      <c r="Q1196" s="47"/>
      <c r="R1196" s="47"/>
      <c r="S1196" s="47"/>
      <c r="T1196" s="47"/>
      <c r="U1196" s="47"/>
      <c r="V1196" s="47"/>
      <c r="W1196" s="47"/>
      <c r="X1196" s="47"/>
      <c r="Y1196" s="47"/>
      <c r="Z1196" s="47"/>
      <c r="AA1196" s="47"/>
      <c r="AB1196" s="47"/>
    </row>
    <row r="1197">
      <c r="A1197" s="42"/>
      <c r="B1197" s="47"/>
      <c r="C1197" s="47"/>
      <c r="D1197" s="48"/>
      <c r="E1197" s="49"/>
      <c r="F1197" s="49"/>
      <c r="G1197" s="49"/>
      <c r="H1197" s="49"/>
      <c r="I1197" s="49"/>
      <c r="J1197" s="47"/>
      <c r="K1197" s="47"/>
      <c r="L1197" s="47"/>
      <c r="M1197" s="47"/>
      <c r="N1197" s="47"/>
      <c r="O1197" s="47"/>
      <c r="P1197" s="47"/>
      <c r="Q1197" s="47"/>
      <c r="R1197" s="47"/>
      <c r="S1197" s="47"/>
      <c r="T1197" s="47"/>
      <c r="U1197" s="47"/>
      <c r="V1197" s="47"/>
      <c r="W1197" s="47"/>
      <c r="X1197" s="47"/>
      <c r="Y1197" s="47"/>
      <c r="Z1197" s="47"/>
      <c r="AA1197" s="47"/>
      <c r="AB1197" s="47"/>
    </row>
    <row r="1198">
      <c r="A1198" s="42"/>
      <c r="B1198" s="47"/>
      <c r="C1198" s="47"/>
      <c r="D1198" s="48"/>
      <c r="E1198" s="49"/>
      <c r="F1198" s="49"/>
      <c r="G1198" s="49"/>
      <c r="H1198" s="49"/>
      <c r="I1198" s="49"/>
      <c r="J1198" s="47"/>
      <c r="K1198" s="47"/>
      <c r="L1198" s="47"/>
      <c r="M1198" s="47"/>
      <c r="N1198" s="47"/>
      <c r="O1198" s="47"/>
      <c r="P1198" s="47"/>
      <c r="Q1198" s="47"/>
      <c r="R1198" s="47"/>
      <c r="S1198" s="47"/>
      <c r="T1198" s="47"/>
      <c r="U1198" s="47"/>
      <c r="V1198" s="47"/>
      <c r="W1198" s="47"/>
      <c r="X1198" s="47"/>
      <c r="Y1198" s="47"/>
      <c r="Z1198" s="47"/>
      <c r="AA1198" s="47"/>
      <c r="AB1198" s="47"/>
    </row>
    <row r="1199">
      <c r="A1199" s="42"/>
      <c r="B1199" s="47"/>
      <c r="C1199" s="47"/>
      <c r="D1199" s="48"/>
      <c r="E1199" s="49"/>
      <c r="F1199" s="49"/>
      <c r="G1199" s="49"/>
      <c r="H1199" s="49"/>
      <c r="I1199" s="49"/>
      <c r="J1199" s="47"/>
      <c r="K1199" s="47"/>
      <c r="L1199" s="47"/>
      <c r="M1199" s="47"/>
      <c r="N1199" s="47"/>
      <c r="O1199" s="47"/>
      <c r="P1199" s="47"/>
      <c r="Q1199" s="47"/>
      <c r="R1199" s="47"/>
      <c r="S1199" s="47"/>
      <c r="T1199" s="47"/>
      <c r="U1199" s="47"/>
      <c r="V1199" s="47"/>
      <c r="W1199" s="47"/>
      <c r="X1199" s="47"/>
      <c r="Y1199" s="47"/>
      <c r="Z1199" s="47"/>
      <c r="AA1199" s="47"/>
      <c r="AB1199" s="47"/>
    </row>
    <row r="1200">
      <c r="A1200" s="42"/>
      <c r="B1200" s="47"/>
      <c r="C1200" s="47"/>
      <c r="D1200" s="48"/>
      <c r="E1200" s="49"/>
      <c r="F1200" s="49"/>
      <c r="G1200" s="49"/>
      <c r="H1200" s="49"/>
      <c r="I1200" s="49"/>
      <c r="J1200" s="47"/>
      <c r="K1200" s="47"/>
      <c r="L1200" s="47"/>
      <c r="M1200" s="47"/>
      <c r="N1200" s="47"/>
      <c r="O1200" s="47"/>
      <c r="P1200" s="47"/>
      <c r="Q1200" s="47"/>
      <c r="R1200" s="47"/>
      <c r="S1200" s="47"/>
      <c r="T1200" s="47"/>
      <c r="U1200" s="47"/>
      <c r="V1200" s="47"/>
      <c r="W1200" s="47"/>
      <c r="X1200" s="47"/>
      <c r="Y1200" s="47"/>
      <c r="Z1200" s="47"/>
      <c r="AA1200" s="47"/>
      <c r="AB1200" s="47"/>
    </row>
    <row r="1201">
      <c r="A1201" s="42"/>
      <c r="B1201" s="47"/>
      <c r="C1201" s="47"/>
      <c r="D1201" s="48"/>
      <c r="E1201" s="49"/>
      <c r="F1201" s="49"/>
      <c r="G1201" s="49"/>
      <c r="H1201" s="49"/>
      <c r="I1201" s="49"/>
      <c r="J1201" s="47"/>
      <c r="K1201" s="47"/>
      <c r="L1201" s="47"/>
      <c r="M1201" s="47"/>
      <c r="N1201" s="47"/>
      <c r="O1201" s="47"/>
      <c r="P1201" s="47"/>
      <c r="Q1201" s="47"/>
      <c r="R1201" s="47"/>
      <c r="S1201" s="47"/>
      <c r="T1201" s="47"/>
      <c r="U1201" s="47"/>
      <c r="V1201" s="47"/>
      <c r="W1201" s="47"/>
      <c r="X1201" s="47"/>
      <c r="Y1201" s="47"/>
      <c r="Z1201" s="47"/>
      <c r="AA1201" s="47"/>
      <c r="AB1201" s="47"/>
    </row>
    <row r="1202">
      <c r="A1202" s="42"/>
      <c r="B1202" s="47"/>
      <c r="C1202" s="47"/>
      <c r="D1202" s="48"/>
      <c r="E1202" s="49"/>
      <c r="F1202" s="49"/>
      <c r="G1202" s="49"/>
      <c r="H1202" s="49"/>
      <c r="I1202" s="49"/>
      <c r="J1202" s="47"/>
      <c r="K1202" s="47"/>
      <c r="L1202" s="47"/>
      <c r="M1202" s="47"/>
      <c r="N1202" s="47"/>
      <c r="O1202" s="47"/>
      <c r="P1202" s="47"/>
      <c r="Q1202" s="47"/>
      <c r="R1202" s="47"/>
      <c r="S1202" s="47"/>
      <c r="T1202" s="47"/>
      <c r="U1202" s="47"/>
      <c r="V1202" s="47"/>
      <c r="W1202" s="47"/>
      <c r="X1202" s="47"/>
      <c r="Y1202" s="47"/>
      <c r="Z1202" s="47"/>
      <c r="AA1202" s="47"/>
      <c r="AB1202" s="47"/>
    </row>
    <row r="1203">
      <c r="A1203" s="42"/>
      <c r="B1203" s="47"/>
      <c r="C1203" s="47"/>
      <c r="D1203" s="48"/>
      <c r="E1203" s="49"/>
      <c r="F1203" s="49"/>
      <c r="G1203" s="49"/>
      <c r="H1203" s="49"/>
      <c r="I1203" s="49"/>
      <c r="J1203" s="47"/>
      <c r="K1203" s="47"/>
      <c r="L1203" s="47"/>
      <c r="M1203" s="47"/>
      <c r="N1203" s="47"/>
      <c r="O1203" s="47"/>
      <c r="P1203" s="47"/>
      <c r="Q1203" s="47"/>
      <c r="R1203" s="47"/>
      <c r="S1203" s="47"/>
      <c r="T1203" s="47"/>
      <c r="U1203" s="47"/>
      <c r="V1203" s="47"/>
      <c r="W1203" s="47"/>
      <c r="X1203" s="47"/>
      <c r="Y1203" s="47"/>
      <c r="Z1203" s="47"/>
      <c r="AA1203" s="47"/>
      <c r="AB1203" s="47"/>
    </row>
    <row r="1204">
      <c r="A1204" s="42"/>
      <c r="B1204" s="47"/>
      <c r="C1204" s="47"/>
      <c r="D1204" s="48"/>
      <c r="E1204" s="49"/>
      <c r="F1204" s="49"/>
      <c r="G1204" s="49"/>
      <c r="H1204" s="49"/>
      <c r="I1204" s="49"/>
      <c r="J1204" s="47"/>
      <c r="K1204" s="47"/>
      <c r="L1204" s="47"/>
      <c r="M1204" s="47"/>
      <c r="N1204" s="47"/>
      <c r="O1204" s="47"/>
      <c r="P1204" s="47"/>
      <c r="Q1204" s="47"/>
      <c r="R1204" s="47"/>
      <c r="S1204" s="47"/>
      <c r="T1204" s="47"/>
      <c r="U1204" s="47"/>
      <c r="V1204" s="47"/>
      <c r="W1204" s="47"/>
      <c r="X1204" s="47"/>
      <c r="Y1204" s="47"/>
      <c r="Z1204" s="47"/>
      <c r="AA1204" s="47"/>
      <c r="AB1204" s="47"/>
    </row>
    <row r="1205">
      <c r="A1205" s="42"/>
      <c r="B1205" s="47"/>
      <c r="C1205" s="47"/>
      <c r="D1205" s="48"/>
      <c r="E1205" s="49"/>
      <c r="F1205" s="49"/>
      <c r="G1205" s="49"/>
      <c r="H1205" s="49"/>
      <c r="I1205" s="49"/>
      <c r="J1205" s="47"/>
      <c r="K1205" s="47"/>
      <c r="L1205" s="47"/>
      <c r="M1205" s="47"/>
      <c r="N1205" s="47"/>
      <c r="O1205" s="47"/>
      <c r="P1205" s="47"/>
      <c r="Q1205" s="47"/>
      <c r="R1205" s="47"/>
      <c r="S1205" s="47"/>
      <c r="T1205" s="47"/>
      <c r="U1205" s="47"/>
      <c r="V1205" s="47"/>
      <c r="W1205" s="47"/>
      <c r="X1205" s="47"/>
      <c r="Y1205" s="47"/>
      <c r="Z1205" s="47"/>
      <c r="AA1205" s="47"/>
      <c r="AB1205" s="47"/>
    </row>
    <row r="1206">
      <c r="A1206" s="42"/>
      <c r="B1206" s="47"/>
      <c r="C1206" s="47"/>
      <c r="D1206" s="48"/>
      <c r="E1206" s="49"/>
      <c r="F1206" s="49"/>
      <c r="G1206" s="49"/>
      <c r="H1206" s="49"/>
      <c r="I1206" s="49"/>
      <c r="J1206" s="47"/>
      <c r="K1206" s="47"/>
      <c r="L1206" s="47"/>
      <c r="M1206" s="47"/>
      <c r="N1206" s="47"/>
      <c r="O1206" s="47"/>
      <c r="P1206" s="47"/>
      <c r="Q1206" s="47"/>
      <c r="R1206" s="47"/>
      <c r="S1206" s="47"/>
      <c r="T1206" s="47"/>
      <c r="U1206" s="47"/>
      <c r="V1206" s="47"/>
      <c r="W1206" s="47"/>
      <c r="X1206" s="47"/>
      <c r="Y1206" s="47"/>
      <c r="Z1206" s="47"/>
      <c r="AA1206" s="47"/>
      <c r="AB1206" s="47"/>
    </row>
    <row r="1207">
      <c r="A1207" s="42"/>
      <c r="B1207" s="47"/>
      <c r="C1207" s="47"/>
      <c r="D1207" s="48"/>
      <c r="E1207" s="49"/>
      <c r="F1207" s="49"/>
      <c r="G1207" s="49"/>
      <c r="H1207" s="49"/>
      <c r="I1207" s="49"/>
      <c r="J1207" s="47"/>
      <c r="K1207" s="47"/>
      <c r="L1207" s="47"/>
      <c r="M1207" s="47"/>
      <c r="N1207" s="47"/>
      <c r="O1207" s="47"/>
      <c r="P1207" s="47"/>
      <c r="Q1207" s="47"/>
      <c r="R1207" s="47"/>
      <c r="S1207" s="47"/>
      <c r="T1207" s="47"/>
      <c r="U1207" s="47"/>
      <c r="V1207" s="47"/>
      <c r="W1207" s="47"/>
      <c r="X1207" s="47"/>
      <c r="Y1207" s="47"/>
      <c r="Z1207" s="47"/>
      <c r="AA1207" s="47"/>
      <c r="AB1207" s="47"/>
    </row>
    <row r="1208">
      <c r="A1208" s="42"/>
      <c r="B1208" s="47"/>
      <c r="C1208" s="47"/>
      <c r="D1208" s="48"/>
      <c r="E1208" s="49"/>
      <c r="F1208" s="49"/>
      <c r="G1208" s="49"/>
      <c r="H1208" s="49"/>
      <c r="I1208" s="49"/>
      <c r="J1208" s="47"/>
      <c r="K1208" s="47"/>
      <c r="L1208" s="47"/>
      <c r="M1208" s="47"/>
      <c r="N1208" s="47"/>
      <c r="O1208" s="47"/>
      <c r="P1208" s="47"/>
      <c r="Q1208" s="47"/>
      <c r="R1208" s="47"/>
      <c r="S1208" s="47"/>
      <c r="T1208" s="47"/>
      <c r="U1208" s="47"/>
      <c r="V1208" s="47"/>
      <c r="W1208" s="47"/>
      <c r="X1208" s="47"/>
      <c r="Y1208" s="47"/>
      <c r="Z1208" s="47"/>
      <c r="AA1208" s="47"/>
      <c r="AB1208" s="47"/>
    </row>
    <row r="1209">
      <c r="A1209" s="42"/>
      <c r="B1209" s="47"/>
      <c r="C1209" s="47"/>
      <c r="D1209" s="48"/>
      <c r="E1209" s="49"/>
      <c r="F1209" s="49"/>
      <c r="G1209" s="49"/>
      <c r="H1209" s="49"/>
      <c r="I1209" s="49"/>
      <c r="J1209" s="47"/>
      <c r="K1209" s="47"/>
      <c r="L1209" s="47"/>
      <c r="M1209" s="47"/>
      <c r="N1209" s="47"/>
      <c r="O1209" s="47"/>
      <c r="P1209" s="47"/>
      <c r="Q1209" s="47"/>
      <c r="R1209" s="47"/>
      <c r="S1209" s="47"/>
      <c r="T1209" s="47"/>
      <c r="U1209" s="47"/>
      <c r="V1209" s="47"/>
      <c r="W1209" s="47"/>
      <c r="X1209" s="47"/>
      <c r="Y1209" s="47"/>
      <c r="Z1209" s="47"/>
      <c r="AA1209" s="47"/>
      <c r="AB1209" s="47"/>
    </row>
    <row r="1210">
      <c r="A1210" s="42"/>
      <c r="B1210" s="47"/>
      <c r="C1210" s="47"/>
      <c r="D1210" s="48"/>
      <c r="E1210" s="49"/>
      <c r="F1210" s="49"/>
      <c r="G1210" s="49"/>
      <c r="H1210" s="49"/>
      <c r="I1210" s="49"/>
      <c r="J1210" s="47"/>
      <c r="K1210" s="47"/>
      <c r="L1210" s="47"/>
      <c r="M1210" s="47"/>
      <c r="N1210" s="47"/>
      <c r="O1210" s="47"/>
      <c r="P1210" s="47"/>
      <c r="Q1210" s="47"/>
      <c r="R1210" s="47"/>
      <c r="S1210" s="47"/>
      <c r="T1210" s="47"/>
      <c r="U1210" s="47"/>
      <c r="V1210" s="47"/>
      <c r="W1210" s="47"/>
      <c r="X1210" s="47"/>
      <c r="Y1210" s="47"/>
      <c r="Z1210" s="47"/>
      <c r="AA1210" s="47"/>
      <c r="AB1210" s="47"/>
    </row>
    <row r="1211">
      <c r="A1211" s="42"/>
      <c r="B1211" s="47"/>
      <c r="C1211" s="47"/>
      <c r="D1211" s="48"/>
      <c r="E1211" s="49"/>
      <c r="F1211" s="49"/>
      <c r="G1211" s="49"/>
      <c r="H1211" s="49"/>
      <c r="I1211" s="49"/>
      <c r="J1211" s="47"/>
      <c r="K1211" s="47"/>
      <c r="L1211" s="47"/>
      <c r="M1211" s="47"/>
      <c r="N1211" s="47"/>
      <c r="O1211" s="47"/>
      <c r="P1211" s="47"/>
      <c r="Q1211" s="47"/>
      <c r="R1211" s="47"/>
      <c r="S1211" s="47"/>
      <c r="T1211" s="47"/>
      <c r="U1211" s="47"/>
      <c r="V1211" s="47"/>
      <c r="W1211" s="47"/>
      <c r="X1211" s="47"/>
      <c r="Y1211" s="47"/>
      <c r="Z1211" s="47"/>
      <c r="AA1211" s="47"/>
      <c r="AB1211" s="47"/>
    </row>
    <row r="1212">
      <c r="A1212" s="42"/>
      <c r="B1212" s="47"/>
      <c r="C1212" s="47"/>
      <c r="D1212" s="48"/>
      <c r="E1212" s="49"/>
      <c r="F1212" s="49"/>
      <c r="G1212" s="49"/>
      <c r="H1212" s="49"/>
      <c r="I1212" s="49"/>
      <c r="J1212" s="47"/>
      <c r="K1212" s="47"/>
      <c r="L1212" s="47"/>
      <c r="M1212" s="47"/>
      <c r="N1212" s="47"/>
      <c r="O1212" s="47"/>
      <c r="P1212" s="47"/>
      <c r="Q1212" s="47"/>
      <c r="R1212" s="47"/>
      <c r="S1212" s="47"/>
      <c r="T1212" s="47"/>
      <c r="U1212" s="47"/>
      <c r="V1212" s="47"/>
      <c r="W1212" s="47"/>
      <c r="X1212" s="47"/>
      <c r="Y1212" s="47"/>
      <c r="Z1212" s="47"/>
      <c r="AA1212" s="47"/>
      <c r="AB1212" s="47"/>
    </row>
    <row r="1213">
      <c r="A1213" s="42"/>
      <c r="B1213" s="47"/>
      <c r="C1213" s="47"/>
      <c r="D1213" s="48"/>
      <c r="E1213" s="49"/>
      <c r="F1213" s="49"/>
      <c r="G1213" s="49"/>
      <c r="H1213" s="49"/>
      <c r="I1213" s="49"/>
      <c r="J1213" s="47"/>
      <c r="K1213" s="47"/>
      <c r="L1213" s="47"/>
      <c r="M1213" s="47"/>
      <c r="N1213" s="47"/>
      <c r="O1213" s="47"/>
      <c r="P1213" s="47"/>
      <c r="Q1213" s="47"/>
      <c r="R1213" s="47"/>
      <c r="S1213" s="47"/>
      <c r="T1213" s="47"/>
      <c r="U1213" s="47"/>
      <c r="V1213" s="47"/>
      <c r="W1213" s="47"/>
      <c r="X1213" s="47"/>
      <c r="Y1213" s="47"/>
      <c r="Z1213" s="47"/>
      <c r="AA1213" s="47"/>
      <c r="AB1213" s="47"/>
    </row>
    <row r="1214">
      <c r="A1214" s="42"/>
      <c r="B1214" s="47"/>
      <c r="C1214" s="47"/>
      <c r="D1214" s="48"/>
      <c r="E1214" s="49"/>
      <c r="F1214" s="49"/>
      <c r="G1214" s="49"/>
      <c r="H1214" s="49"/>
      <c r="I1214" s="49"/>
      <c r="J1214" s="47"/>
      <c r="K1214" s="47"/>
      <c r="L1214" s="47"/>
      <c r="M1214" s="47"/>
      <c r="N1214" s="47"/>
      <c r="O1214" s="47"/>
      <c r="P1214" s="47"/>
      <c r="Q1214" s="47"/>
      <c r="R1214" s="47"/>
      <c r="S1214" s="47"/>
      <c r="T1214" s="47"/>
      <c r="U1214" s="47"/>
      <c r="V1214" s="47"/>
      <c r="W1214" s="47"/>
      <c r="X1214" s="47"/>
      <c r="Y1214" s="47"/>
      <c r="Z1214" s="47"/>
      <c r="AA1214" s="47"/>
      <c r="AB1214" s="47"/>
    </row>
    <row r="1215">
      <c r="A1215" s="42"/>
      <c r="B1215" s="47"/>
      <c r="C1215" s="47"/>
      <c r="D1215" s="48"/>
      <c r="E1215" s="49"/>
      <c r="F1215" s="49"/>
      <c r="G1215" s="49"/>
      <c r="H1215" s="49"/>
      <c r="I1215" s="49"/>
      <c r="J1215" s="47"/>
      <c r="K1215" s="47"/>
      <c r="L1215" s="47"/>
      <c r="M1215" s="47"/>
      <c r="N1215" s="47"/>
      <c r="O1215" s="47"/>
      <c r="P1215" s="47"/>
      <c r="Q1215" s="47"/>
      <c r="R1215" s="47"/>
      <c r="S1215" s="47"/>
      <c r="T1215" s="47"/>
      <c r="U1215" s="47"/>
      <c r="V1215" s="47"/>
      <c r="W1215" s="47"/>
      <c r="X1215" s="47"/>
      <c r="Y1215" s="47"/>
      <c r="Z1215" s="47"/>
      <c r="AA1215" s="47"/>
      <c r="AB1215" s="47"/>
    </row>
    <row r="1216">
      <c r="A1216" s="42"/>
      <c r="B1216" s="47"/>
      <c r="C1216" s="47"/>
      <c r="D1216" s="48"/>
      <c r="E1216" s="49"/>
      <c r="F1216" s="49"/>
      <c r="G1216" s="49"/>
      <c r="H1216" s="49"/>
      <c r="I1216" s="49"/>
      <c r="J1216" s="47"/>
      <c r="K1216" s="47"/>
      <c r="L1216" s="47"/>
      <c r="M1216" s="47"/>
      <c r="N1216" s="47"/>
      <c r="O1216" s="47"/>
      <c r="P1216" s="47"/>
      <c r="Q1216" s="47"/>
      <c r="R1216" s="47"/>
      <c r="S1216" s="47"/>
      <c r="T1216" s="47"/>
      <c r="U1216" s="47"/>
      <c r="V1216" s="47"/>
      <c r="W1216" s="47"/>
      <c r="X1216" s="47"/>
      <c r="Y1216" s="47"/>
      <c r="Z1216" s="47"/>
      <c r="AA1216" s="47"/>
      <c r="AB1216" s="47"/>
    </row>
    <row r="1217">
      <c r="A1217" s="42"/>
      <c r="B1217" s="47"/>
      <c r="C1217" s="47"/>
      <c r="D1217" s="48"/>
      <c r="E1217" s="49"/>
      <c r="F1217" s="49"/>
      <c r="G1217" s="49"/>
      <c r="H1217" s="49"/>
      <c r="I1217" s="49"/>
      <c r="J1217" s="47"/>
      <c r="K1217" s="47"/>
      <c r="L1217" s="47"/>
      <c r="M1217" s="47"/>
      <c r="N1217" s="47"/>
      <c r="O1217" s="47"/>
      <c r="P1217" s="47"/>
      <c r="Q1217" s="47"/>
      <c r="R1217" s="47"/>
      <c r="S1217" s="47"/>
      <c r="T1217" s="47"/>
      <c r="U1217" s="47"/>
      <c r="V1217" s="47"/>
      <c r="W1217" s="47"/>
      <c r="X1217" s="47"/>
      <c r="Y1217" s="47"/>
      <c r="Z1217" s="47"/>
      <c r="AA1217" s="47"/>
      <c r="AB1217" s="47"/>
    </row>
    <row r="1218">
      <c r="A1218" s="42"/>
      <c r="B1218" s="47"/>
      <c r="C1218" s="47"/>
      <c r="D1218" s="48"/>
      <c r="E1218" s="49"/>
      <c r="F1218" s="49"/>
      <c r="G1218" s="49"/>
      <c r="H1218" s="49"/>
      <c r="I1218" s="49"/>
      <c r="J1218" s="47"/>
      <c r="K1218" s="47"/>
      <c r="L1218" s="47"/>
      <c r="M1218" s="47"/>
      <c r="N1218" s="47"/>
      <c r="O1218" s="47"/>
      <c r="P1218" s="47"/>
      <c r="Q1218" s="47"/>
      <c r="R1218" s="47"/>
      <c r="S1218" s="47"/>
      <c r="T1218" s="47"/>
      <c r="U1218" s="47"/>
      <c r="V1218" s="47"/>
      <c r="W1218" s="47"/>
      <c r="X1218" s="47"/>
      <c r="Y1218" s="47"/>
      <c r="Z1218" s="47"/>
      <c r="AA1218" s="47"/>
      <c r="AB1218" s="47"/>
    </row>
    <row r="1219">
      <c r="A1219" s="42"/>
      <c r="B1219" s="47"/>
      <c r="C1219" s="47"/>
      <c r="D1219" s="48"/>
      <c r="E1219" s="49"/>
      <c r="F1219" s="49"/>
      <c r="G1219" s="49"/>
      <c r="H1219" s="49"/>
      <c r="I1219" s="49"/>
      <c r="J1219" s="47"/>
      <c r="K1219" s="47"/>
      <c r="L1219" s="47"/>
      <c r="M1219" s="47"/>
      <c r="N1219" s="47"/>
      <c r="O1219" s="47"/>
      <c r="P1219" s="47"/>
      <c r="Q1219" s="47"/>
      <c r="R1219" s="47"/>
      <c r="S1219" s="47"/>
      <c r="T1219" s="47"/>
      <c r="U1219" s="47"/>
      <c r="V1219" s="47"/>
      <c r="W1219" s="47"/>
      <c r="X1219" s="47"/>
      <c r="Y1219" s="47"/>
      <c r="Z1219" s="47"/>
      <c r="AA1219" s="47"/>
      <c r="AB1219" s="47"/>
    </row>
    <row r="1220">
      <c r="A1220" s="42"/>
      <c r="B1220" s="47"/>
      <c r="C1220" s="47"/>
      <c r="D1220" s="48"/>
      <c r="E1220" s="49"/>
      <c r="F1220" s="49"/>
      <c r="G1220" s="49"/>
      <c r="H1220" s="49"/>
      <c r="I1220" s="49"/>
      <c r="J1220" s="47"/>
      <c r="K1220" s="47"/>
      <c r="L1220" s="47"/>
      <c r="M1220" s="47"/>
      <c r="N1220" s="47"/>
      <c r="O1220" s="47"/>
      <c r="P1220" s="47"/>
      <c r="Q1220" s="47"/>
      <c r="R1220" s="47"/>
      <c r="S1220" s="47"/>
      <c r="T1220" s="47"/>
      <c r="U1220" s="47"/>
      <c r="V1220" s="47"/>
      <c r="W1220" s="47"/>
      <c r="X1220" s="47"/>
      <c r="Y1220" s="47"/>
      <c r="Z1220" s="47"/>
      <c r="AA1220" s="47"/>
      <c r="AB1220" s="47"/>
    </row>
    <row r="1221">
      <c r="A1221" s="42"/>
      <c r="B1221" s="47"/>
      <c r="C1221" s="47"/>
      <c r="D1221" s="48"/>
      <c r="E1221" s="49"/>
      <c r="F1221" s="49"/>
      <c r="G1221" s="49"/>
      <c r="H1221" s="49"/>
      <c r="I1221" s="49"/>
      <c r="J1221" s="47"/>
      <c r="K1221" s="47"/>
      <c r="L1221" s="47"/>
      <c r="M1221" s="47"/>
      <c r="N1221" s="47"/>
      <c r="O1221" s="47"/>
      <c r="P1221" s="47"/>
      <c r="Q1221" s="47"/>
      <c r="R1221" s="47"/>
      <c r="S1221" s="47"/>
      <c r="T1221" s="47"/>
      <c r="U1221" s="47"/>
      <c r="V1221" s="47"/>
      <c r="W1221" s="47"/>
      <c r="X1221" s="47"/>
      <c r="Y1221" s="47"/>
      <c r="Z1221" s="47"/>
      <c r="AA1221" s="47"/>
      <c r="AB1221" s="47"/>
    </row>
    <row r="1222">
      <c r="A1222" s="42"/>
      <c r="B1222" s="47"/>
      <c r="C1222" s="47"/>
      <c r="D1222" s="48"/>
      <c r="E1222" s="49"/>
      <c r="F1222" s="49"/>
      <c r="G1222" s="49"/>
      <c r="H1222" s="49"/>
      <c r="I1222" s="49"/>
      <c r="J1222" s="47"/>
      <c r="K1222" s="47"/>
      <c r="L1222" s="47"/>
      <c r="M1222" s="47"/>
      <c r="N1222" s="47"/>
      <c r="O1222" s="47"/>
      <c r="P1222" s="47"/>
      <c r="Q1222" s="47"/>
      <c r="R1222" s="47"/>
      <c r="S1222" s="47"/>
      <c r="T1222" s="47"/>
      <c r="U1222" s="47"/>
      <c r="V1222" s="47"/>
      <c r="W1222" s="47"/>
      <c r="X1222" s="47"/>
      <c r="Y1222" s="47"/>
      <c r="Z1222" s="47"/>
      <c r="AA1222" s="47"/>
      <c r="AB1222" s="47"/>
    </row>
    <row r="1223">
      <c r="A1223" s="42"/>
      <c r="B1223" s="47"/>
      <c r="C1223" s="47"/>
      <c r="D1223" s="48"/>
      <c r="E1223" s="49"/>
      <c r="F1223" s="49"/>
      <c r="G1223" s="49"/>
      <c r="H1223" s="49"/>
      <c r="I1223" s="49"/>
      <c r="J1223" s="47"/>
      <c r="K1223" s="47"/>
      <c r="L1223" s="47"/>
      <c r="M1223" s="47"/>
      <c r="N1223" s="47"/>
      <c r="O1223" s="47"/>
      <c r="P1223" s="47"/>
      <c r="Q1223" s="47"/>
      <c r="R1223" s="47"/>
      <c r="S1223" s="47"/>
      <c r="T1223" s="47"/>
      <c r="U1223" s="47"/>
      <c r="V1223" s="47"/>
      <c r="W1223" s="47"/>
      <c r="X1223" s="47"/>
      <c r="Y1223" s="47"/>
      <c r="Z1223" s="47"/>
      <c r="AA1223" s="47"/>
      <c r="AB1223" s="47"/>
    </row>
    <row r="1224">
      <c r="A1224" s="42"/>
      <c r="B1224" s="47"/>
      <c r="C1224" s="47"/>
      <c r="D1224" s="48"/>
      <c r="E1224" s="49"/>
      <c r="F1224" s="49"/>
      <c r="G1224" s="49"/>
      <c r="H1224" s="49"/>
      <c r="I1224" s="49"/>
      <c r="J1224" s="47"/>
      <c r="K1224" s="47"/>
      <c r="L1224" s="47"/>
      <c r="M1224" s="47"/>
      <c r="N1224" s="47"/>
      <c r="O1224" s="47"/>
      <c r="P1224" s="47"/>
      <c r="Q1224" s="47"/>
      <c r="R1224" s="47"/>
      <c r="S1224" s="47"/>
      <c r="T1224" s="47"/>
      <c r="U1224" s="47"/>
      <c r="V1224" s="47"/>
      <c r="W1224" s="47"/>
      <c r="X1224" s="47"/>
      <c r="Y1224" s="47"/>
      <c r="Z1224" s="47"/>
      <c r="AA1224" s="47"/>
      <c r="AB1224" s="47"/>
    </row>
    <row r="1225">
      <c r="A1225" s="42"/>
      <c r="B1225" s="47"/>
      <c r="C1225" s="47"/>
      <c r="D1225" s="48"/>
      <c r="E1225" s="49"/>
      <c r="F1225" s="49"/>
      <c r="G1225" s="49"/>
      <c r="H1225" s="49"/>
      <c r="I1225" s="49"/>
      <c r="J1225" s="47"/>
      <c r="K1225" s="47"/>
      <c r="L1225" s="47"/>
      <c r="M1225" s="47"/>
      <c r="N1225" s="47"/>
      <c r="O1225" s="47"/>
      <c r="P1225" s="47"/>
      <c r="Q1225" s="47"/>
      <c r="R1225" s="47"/>
      <c r="S1225" s="47"/>
      <c r="T1225" s="47"/>
      <c r="U1225" s="47"/>
      <c r="V1225" s="47"/>
      <c r="W1225" s="47"/>
      <c r="X1225" s="47"/>
      <c r="Y1225" s="47"/>
      <c r="Z1225" s="47"/>
      <c r="AA1225" s="47"/>
      <c r="AB1225" s="47"/>
    </row>
    <row r="1226">
      <c r="A1226" s="42"/>
      <c r="B1226" s="47"/>
      <c r="C1226" s="47"/>
      <c r="D1226" s="48"/>
      <c r="E1226" s="49"/>
      <c r="F1226" s="49"/>
      <c r="G1226" s="49"/>
      <c r="H1226" s="49"/>
      <c r="I1226" s="49"/>
      <c r="J1226" s="47"/>
      <c r="K1226" s="47"/>
      <c r="L1226" s="47"/>
      <c r="M1226" s="47"/>
      <c r="N1226" s="47"/>
      <c r="O1226" s="47"/>
      <c r="P1226" s="47"/>
      <c r="Q1226" s="47"/>
      <c r="R1226" s="47"/>
      <c r="S1226" s="47"/>
      <c r="T1226" s="47"/>
      <c r="U1226" s="47"/>
      <c r="V1226" s="47"/>
      <c r="W1226" s="47"/>
      <c r="X1226" s="47"/>
      <c r="Y1226" s="47"/>
      <c r="Z1226" s="47"/>
      <c r="AA1226" s="47"/>
      <c r="AB1226" s="47"/>
    </row>
    <row r="1227">
      <c r="A1227" s="42"/>
      <c r="B1227" s="47"/>
      <c r="C1227" s="47"/>
      <c r="D1227" s="48"/>
      <c r="E1227" s="49"/>
      <c r="F1227" s="49"/>
      <c r="G1227" s="49"/>
      <c r="H1227" s="49"/>
      <c r="I1227" s="49"/>
      <c r="J1227" s="47"/>
      <c r="K1227" s="47"/>
      <c r="L1227" s="47"/>
      <c r="M1227" s="47"/>
      <c r="N1227" s="47"/>
      <c r="O1227" s="47"/>
      <c r="P1227" s="47"/>
      <c r="Q1227" s="47"/>
      <c r="R1227" s="47"/>
      <c r="S1227" s="47"/>
      <c r="T1227" s="47"/>
      <c r="U1227" s="47"/>
      <c r="V1227" s="47"/>
      <c r="W1227" s="47"/>
      <c r="X1227" s="47"/>
      <c r="Y1227" s="47"/>
      <c r="Z1227" s="47"/>
      <c r="AA1227" s="47"/>
      <c r="AB1227" s="47"/>
    </row>
    <row r="1228">
      <c r="A1228" s="42"/>
      <c r="B1228" s="47"/>
      <c r="C1228" s="47"/>
      <c r="D1228" s="48"/>
      <c r="E1228" s="49"/>
      <c r="F1228" s="49"/>
      <c r="G1228" s="49"/>
      <c r="H1228" s="49"/>
      <c r="I1228" s="49"/>
      <c r="J1228" s="47"/>
      <c r="K1228" s="47"/>
      <c r="L1228" s="47"/>
      <c r="M1228" s="47"/>
      <c r="N1228" s="47"/>
      <c r="O1228" s="47"/>
      <c r="P1228" s="47"/>
      <c r="Q1228" s="47"/>
      <c r="R1228" s="47"/>
      <c r="S1228" s="47"/>
      <c r="T1228" s="47"/>
      <c r="U1228" s="47"/>
      <c r="V1228" s="47"/>
      <c r="W1228" s="47"/>
      <c r="X1228" s="47"/>
      <c r="Y1228" s="47"/>
      <c r="Z1228" s="47"/>
      <c r="AA1228" s="47"/>
      <c r="AB1228" s="47"/>
    </row>
    <row r="1229">
      <c r="A1229" s="42"/>
      <c r="B1229" s="47"/>
      <c r="C1229" s="47"/>
      <c r="D1229" s="48"/>
      <c r="E1229" s="49"/>
      <c r="F1229" s="49"/>
      <c r="G1229" s="49"/>
      <c r="H1229" s="49"/>
      <c r="I1229" s="49"/>
      <c r="J1229" s="47"/>
      <c r="K1229" s="47"/>
      <c r="L1229" s="47"/>
      <c r="M1229" s="47"/>
      <c r="N1229" s="47"/>
      <c r="O1229" s="47"/>
      <c r="P1229" s="47"/>
      <c r="Q1229" s="47"/>
      <c r="R1229" s="47"/>
      <c r="S1229" s="47"/>
      <c r="T1229" s="47"/>
      <c r="U1229" s="47"/>
      <c r="V1229" s="47"/>
      <c r="W1229" s="47"/>
      <c r="X1229" s="47"/>
      <c r="Y1229" s="47"/>
      <c r="Z1229" s="47"/>
      <c r="AA1229" s="47"/>
      <c r="AB1229" s="47"/>
    </row>
    <row r="1230">
      <c r="A1230" s="42"/>
      <c r="B1230" s="47"/>
      <c r="C1230" s="47"/>
      <c r="D1230" s="48"/>
      <c r="E1230" s="49"/>
      <c r="F1230" s="49"/>
      <c r="G1230" s="49"/>
      <c r="H1230" s="49"/>
      <c r="I1230" s="49"/>
      <c r="J1230" s="47"/>
      <c r="K1230" s="47"/>
      <c r="L1230" s="47"/>
      <c r="M1230" s="47"/>
      <c r="N1230" s="47"/>
      <c r="O1230" s="47"/>
      <c r="P1230" s="47"/>
      <c r="Q1230" s="47"/>
      <c r="R1230" s="47"/>
      <c r="S1230" s="47"/>
      <c r="T1230" s="47"/>
      <c r="U1230" s="47"/>
      <c r="V1230" s="47"/>
      <c r="W1230" s="47"/>
      <c r="X1230" s="47"/>
      <c r="Y1230" s="47"/>
      <c r="Z1230" s="47"/>
      <c r="AA1230" s="47"/>
      <c r="AB1230" s="47"/>
    </row>
    <row r="1231">
      <c r="A1231" s="42"/>
      <c r="B1231" s="47"/>
      <c r="C1231" s="47"/>
      <c r="D1231" s="48"/>
      <c r="E1231" s="49"/>
      <c r="F1231" s="49"/>
      <c r="G1231" s="49"/>
      <c r="H1231" s="49"/>
      <c r="I1231" s="49"/>
      <c r="J1231" s="47"/>
      <c r="K1231" s="47"/>
      <c r="L1231" s="47"/>
      <c r="M1231" s="47"/>
      <c r="N1231" s="47"/>
      <c r="O1231" s="47"/>
      <c r="P1231" s="47"/>
      <c r="Q1231" s="47"/>
      <c r="R1231" s="47"/>
      <c r="S1231" s="47"/>
      <c r="T1231" s="47"/>
      <c r="U1231" s="47"/>
      <c r="V1231" s="47"/>
      <c r="W1231" s="47"/>
      <c r="X1231" s="47"/>
      <c r="Y1231" s="47"/>
      <c r="Z1231" s="47"/>
      <c r="AA1231" s="47"/>
      <c r="AB1231" s="47"/>
    </row>
    <row r="1232">
      <c r="A1232" s="42"/>
      <c r="B1232" s="47"/>
      <c r="C1232" s="47"/>
      <c r="D1232" s="48"/>
      <c r="E1232" s="49"/>
      <c r="F1232" s="49"/>
      <c r="G1232" s="49"/>
      <c r="H1232" s="49"/>
      <c r="I1232" s="49"/>
      <c r="J1232" s="47"/>
      <c r="K1232" s="47"/>
      <c r="L1232" s="47"/>
      <c r="M1232" s="47"/>
      <c r="N1232" s="47"/>
      <c r="O1232" s="47"/>
      <c r="P1232" s="47"/>
      <c r="Q1232" s="47"/>
      <c r="R1232" s="47"/>
      <c r="S1232" s="47"/>
      <c r="T1232" s="47"/>
      <c r="U1232" s="47"/>
      <c r="V1232" s="47"/>
      <c r="W1232" s="47"/>
      <c r="X1232" s="47"/>
      <c r="Y1232" s="47"/>
      <c r="Z1232" s="47"/>
      <c r="AA1232" s="47"/>
      <c r="AB1232" s="47"/>
    </row>
    <row r="1233">
      <c r="A1233" s="42"/>
      <c r="B1233" s="47"/>
      <c r="C1233" s="47"/>
      <c r="D1233" s="48"/>
      <c r="E1233" s="49"/>
      <c r="F1233" s="49"/>
      <c r="G1233" s="49"/>
      <c r="H1233" s="49"/>
      <c r="I1233" s="49"/>
      <c r="J1233" s="47"/>
      <c r="K1233" s="47"/>
      <c r="L1233" s="47"/>
      <c r="M1233" s="47"/>
      <c r="N1233" s="47"/>
      <c r="O1233" s="47"/>
      <c r="P1233" s="47"/>
      <c r="Q1233" s="47"/>
      <c r="R1233" s="47"/>
      <c r="S1233" s="47"/>
      <c r="T1233" s="47"/>
      <c r="U1233" s="47"/>
      <c r="V1233" s="47"/>
      <c r="W1233" s="47"/>
      <c r="X1233" s="47"/>
      <c r="Y1233" s="47"/>
      <c r="Z1233" s="47"/>
      <c r="AA1233" s="47"/>
      <c r="AB1233" s="47"/>
    </row>
    <row r="1234">
      <c r="A1234" s="42"/>
      <c r="B1234" s="47"/>
      <c r="C1234" s="47"/>
      <c r="D1234" s="48"/>
      <c r="E1234" s="49"/>
      <c r="F1234" s="49"/>
      <c r="G1234" s="49"/>
      <c r="H1234" s="49"/>
      <c r="I1234" s="49"/>
      <c r="J1234" s="47"/>
      <c r="K1234" s="47"/>
      <c r="L1234" s="47"/>
      <c r="M1234" s="47"/>
      <c r="N1234" s="47"/>
      <c r="O1234" s="47"/>
      <c r="P1234" s="47"/>
      <c r="Q1234" s="47"/>
      <c r="R1234" s="47"/>
      <c r="S1234" s="47"/>
      <c r="T1234" s="47"/>
      <c r="U1234" s="47"/>
      <c r="V1234" s="47"/>
      <c r="W1234" s="47"/>
      <c r="X1234" s="47"/>
      <c r="Y1234" s="47"/>
      <c r="Z1234" s="47"/>
      <c r="AA1234" s="47"/>
      <c r="AB1234" s="47"/>
    </row>
    <row r="1235">
      <c r="A1235" s="42"/>
      <c r="B1235" s="47"/>
      <c r="C1235" s="47"/>
      <c r="D1235" s="48"/>
      <c r="E1235" s="49"/>
      <c r="F1235" s="49"/>
      <c r="G1235" s="49"/>
      <c r="H1235" s="49"/>
      <c r="I1235" s="49"/>
      <c r="J1235" s="47"/>
      <c r="K1235" s="47"/>
      <c r="L1235" s="47"/>
      <c r="M1235" s="47"/>
      <c r="N1235" s="47"/>
      <c r="O1235" s="47"/>
      <c r="P1235" s="47"/>
      <c r="Q1235" s="47"/>
      <c r="R1235" s="47"/>
      <c r="S1235" s="47"/>
      <c r="T1235" s="47"/>
      <c r="U1235" s="47"/>
      <c r="V1235" s="47"/>
      <c r="W1235" s="47"/>
      <c r="X1235" s="47"/>
      <c r="Y1235" s="47"/>
      <c r="Z1235" s="47"/>
      <c r="AA1235" s="47"/>
      <c r="AB1235" s="47"/>
    </row>
    <row r="1236">
      <c r="A1236" s="42"/>
      <c r="B1236" s="47"/>
      <c r="C1236" s="47"/>
      <c r="D1236" s="48"/>
      <c r="E1236" s="49"/>
      <c r="F1236" s="49"/>
      <c r="G1236" s="49"/>
      <c r="H1236" s="49"/>
      <c r="I1236" s="49"/>
      <c r="J1236" s="47"/>
      <c r="K1236" s="47"/>
      <c r="L1236" s="47"/>
      <c r="M1236" s="47"/>
      <c r="N1236" s="47"/>
      <c r="O1236" s="47"/>
      <c r="P1236" s="47"/>
      <c r="Q1236" s="47"/>
      <c r="R1236" s="47"/>
      <c r="S1236" s="47"/>
      <c r="T1236" s="47"/>
      <c r="U1236" s="47"/>
      <c r="V1236" s="47"/>
      <c r="W1236" s="47"/>
      <c r="X1236" s="47"/>
      <c r="Y1236" s="47"/>
      <c r="Z1236" s="47"/>
      <c r="AA1236" s="47"/>
      <c r="AB1236" s="47"/>
    </row>
    <row r="1237">
      <c r="A1237" s="42"/>
      <c r="B1237" s="47"/>
      <c r="C1237" s="47"/>
      <c r="D1237" s="48"/>
      <c r="E1237" s="49"/>
      <c r="F1237" s="49"/>
      <c r="G1237" s="49"/>
      <c r="H1237" s="49"/>
      <c r="I1237" s="49"/>
      <c r="J1237" s="47"/>
      <c r="K1237" s="47"/>
      <c r="L1237" s="47"/>
      <c r="M1237" s="47"/>
      <c r="N1237" s="47"/>
      <c r="O1237" s="47"/>
      <c r="P1237" s="47"/>
      <c r="Q1237" s="47"/>
      <c r="R1237" s="47"/>
      <c r="S1237" s="47"/>
      <c r="T1237" s="47"/>
      <c r="U1237" s="47"/>
      <c r="V1237" s="47"/>
      <c r="W1237" s="47"/>
      <c r="X1237" s="47"/>
      <c r="Y1237" s="47"/>
      <c r="Z1237" s="47"/>
      <c r="AA1237" s="47"/>
      <c r="AB1237" s="47"/>
    </row>
    <row r="1238">
      <c r="A1238" s="42"/>
      <c r="B1238" s="47"/>
      <c r="C1238" s="47"/>
      <c r="D1238" s="48"/>
      <c r="E1238" s="49"/>
      <c r="F1238" s="49"/>
      <c r="G1238" s="49"/>
      <c r="H1238" s="49"/>
      <c r="I1238" s="49"/>
      <c r="J1238" s="47"/>
      <c r="K1238" s="47"/>
      <c r="L1238" s="47"/>
      <c r="M1238" s="47"/>
      <c r="N1238" s="47"/>
      <c r="O1238" s="47"/>
      <c r="P1238" s="47"/>
      <c r="Q1238" s="47"/>
      <c r="R1238" s="47"/>
      <c r="S1238" s="47"/>
      <c r="T1238" s="47"/>
      <c r="U1238" s="47"/>
      <c r="V1238" s="47"/>
      <c r="W1238" s="47"/>
      <c r="X1238" s="47"/>
      <c r="Y1238" s="47"/>
      <c r="Z1238" s="47"/>
      <c r="AA1238" s="47"/>
      <c r="AB1238" s="47"/>
    </row>
    <row r="1239">
      <c r="A1239" s="42"/>
      <c r="B1239" s="47"/>
      <c r="C1239" s="47"/>
      <c r="D1239" s="48"/>
      <c r="E1239" s="49"/>
      <c r="F1239" s="49"/>
      <c r="G1239" s="49"/>
      <c r="H1239" s="49"/>
      <c r="I1239" s="49"/>
      <c r="J1239" s="47"/>
      <c r="K1239" s="47"/>
      <c r="L1239" s="47"/>
      <c r="M1239" s="47"/>
      <c r="N1239" s="47"/>
      <c r="O1239" s="47"/>
      <c r="P1239" s="47"/>
      <c r="Q1239" s="47"/>
      <c r="R1239" s="47"/>
      <c r="S1239" s="47"/>
      <c r="T1239" s="47"/>
      <c r="U1239" s="47"/>
      <c r="V1239" s="47"/>
      <c r="W1239" s="47"/>
      <c r="X1239" s="47"/>
      <c r="Y1239" s="47"/>
      <c r="Z1239" s="47"/>
      <c r="AA1239" s="47"/>
      <c r="AB1239" s="47"/>
    </row>
    <row r="1240">
      <c r="A1240" s="42"/>
      <c r="B1240" s="47"/>
      <c r="C1240" s="47"/>
      <c r="D1240" s="48"/>
      <c r="E1240" s="49"/>
      <c r="F1240" s="49"/>
      <c r="G1240" s="49"/>
      <c r="H1240" s="49"/>
      <c r="I1240" s="49"/>
      <c r="J1240" s="47"/>
      <c r="K1240" s="47"/>
      <c r="L1240" s="47"/>
      <c r="M1240" s="47"/>
      <c r="N1240" s="47"/>
      <c r="O1240" s="47"/>
      <c r="P1240" s="47"/>
      <c r="Q1240" s="47"/>
      <c r="R1240" s="47"/>
      <c r="S1240" s="47"/>
      <c r="T1240" s="47"/>
      <c r="U1240" s="47"/>
      <c r="V1240" s="47"/>
      <c r="W1240" s="47"/>
      <c r="X1240" s="47"/>
      <c r="Y1240" s="47"/>
      <c r="Z1240" s="47"/>
      <c r="AA1240" s="47"/>
      <c r="AB1240" s="47"/>
    </row>
    <row r="1241">
      <c r="A1241" s="42"/>
      <c r="B1241" s="47"/>
      <c r="C1241" s="47"/>
      <c r="D1241" s="48"/>
      <c r="E1241" s="49"/>
      <c r="F1241" s="49"/>
      <c r="G1241" s="49"/>
      <c r="H1241" s="49"/>
      <c r="I1241" s="49"/>
      <c r="J1241" s="47"/>
      <c r="K1241" s="47"/>
      <c r="L1241" s="47"/>
      <c r="M1241" s="47"/>
      <c r="N1241" s="47"/>
      <c r="O1241" s="47"/>
      <c r="P1241" s="47"/>
      <c r="Q1241" s="47"/>
      <c r="R1241" s="47"/>
      <c r="S1241" s="47"/>
      <c r="T1241" s="47"/>
      <c r="U1241" s="47"/>
      <c r="V1241" s="47"/>
      <c r="W1241" s="47"/>
      <c r="X1241" s="47"/>
      <c r="Y1241" s="47"/>
      <c r="Z1241" s="47"/>
      <c r="AA1241" s="47"/>
      <c r="AB1241" s="47"/>
    </row>
    <row r="1242">
      <c r="A1242" s="42"/>
      <c r="B1242" s="47"/>
      <c r="C1242" s="47"/>
      <c r="D1242" s="48"/>
      <c r="E1242" s="49"/>
      <c r="F1242" s="49"/>
      <c r="G1242" s="49"/>
      <c r="H1242" s="49"/>
      <c r="I1242" s="49"/>
      <c r="J1242" s="47"/>
      <c r="K1242" s="47"/>
      <c r="L1242" s="47"/>
      <c r="M1242" s="47"/>
      <c r="N1242" s="47"/>
      <c r="O1242" s="47"/>
      <c r="P1242" s="47"/>
      <c r="Q1242" s="47"/>
      <c r="R1242" s="47"/>
      <c r="S1242" s="47"/>
      <c r="T1242" s="47"/>
      <c r="U1242" s="47"/>
      <c r="V1242" s="47"/>
      <c r="W1242" s="47"/>
      <c r="X1242" s="47"/>
      <c r="Y1242" s="47"/>
      <c r="Z1242" s="47"/>
      <c r="AA1242" s="47"/>
      <c r="AB1242" s="47"/>
    </row>
    <row r="1243">
      <c r="A1243" s="42"/>
      <c r="B1243" s="47"/>
      <c r="C1243" s="47"/>
      <c r="D1243" s="48"/>
      <c r="E1243" s="49"/>
      <c r="F1243" s="49"/>
      <c r="G1243" s="49"/>
      <c r="H1243" s="49"/>
      <c r="I1243" s="49"/>
      <c r="J1243" s="47"/>
      <c r="K1243" s="47"/>
      <c r="L1243" s="47"/>
      <c r="M1243" s="47"/>
      <c r="N1243" s="47"/>
      <c r="O1243" s="47"/>
      <c r="P1243" s="47"/>
      <c r="Q1243" s="47"/>
      <c r="R1243" s="47"/>
      <c r="S1243" s="47"/>
      <c r="T1243" s="47"/>
      <c r="U1243" s="47"/>
      <c r="V1243" s="47"/>
      <c r="W1243" s="47"/>
      <c r="X1243" s="47"/>
      <c r="Y1243" s="47"/>
      <c r="Z1243" s="47"/>
      <c r="AA1243" s="47"/>
      <c r="AB1243" s="47"/>
    </row>
    <row r="1244">
      <c r="A1244" s="42"/>
      <c r="B1244" s="47"/>
      <c r="C1244" s="47"/>
      <c r="D1244" s="48"/>
      <c r="E1244" s="49"/>
      <c r="F1244" s="49"/>
      <c r="G1244" s="49"/>
      <c r="H1244" s="49"/>
      <c r="I1244" s="49"/>
      <c r="J1244" s="47"/>
      <c r="K1244" s="47"/>
      <c r="L1244" s="47"/>
      <c r="M1244" s="47"/>
      <c r="N1244" s="47"/>
      <c r="O1244" s="47"/>
      <c r="P1244" s="47"/>
      <c r="Q1244" s="47"/>
      <c r="R1244" s="47"/>
      <c r="S1244" s="47"/>
      <c r="T1244" s="47"/>
      <c r="U1244" s="47"/>
      <c r="V1244" s="47"/>
      <c r="W1244" s="47"/>
      <c r="X1244" s="47"/>
      <c r="Y1244" s="47"/>
      <c r="Z1244" s="47"/>
      <c r="AA1244" s="47"/>
      <c r="AB1244" s="47"/>
    </row>
    <row r="1245">
      <c r="A1245" s="42"/>
      <c r="B1245" s="47"/>
      <c r="C1245" s="47"/>
      <c r="D1245" s="48"/>
      <c r="E1245" s="49"/>
      <c r="F1245" s="49"/>
      <c r="G1245" s="49"/>
      <c r="H1245" s="49"/>
      <c r="I1245" s="49"/>
      <c r="J1245" s="47"/>
      <c r="K1245" s="47"/>
      <c r="L1245" s="47"/>
      <c r="M1245" s="47"/>
      <c r="N1245" s="47"/>
      <c r="O1245" s="47"/>
      <c r="P1245" s="47"/>
      <c r="Q1245" s="47"/>
      <c r="R1245" s="47"/>
      <c r="S1245" s="47"/>
      <c r="T1245" s="47"/>
      <c r="U1245" s="47"/>
      <c r="V1245" s="47"/>
      <c r="W1245" s="47"/>
      <c r="X1245" s="47"/>
      <c r="Y1245" s="47"/>
      <c r="Z1245" s="47"/>
      <c r="AA1245" s="47"/>
      <c r="AB1245" s="47"/>
    </row>
    <row r="1246">
      <c r="A1246" s="42"/>
      <c r="B1246" s="47"/>
      <c r="C1246" s="47"/>
      <c r="D1246" s="48"/>
      <c r="E1246" s="49"/>
      <c r="F1246" s="49"/>
      <c r="G1246" s="49"/>
      <c r="H1246" s="49"/>
      <c r="I1246" s="49"/>
      <c r="J1246" s="47"/>
      <c r="K1246" s="47"/>
      <c r="L1246" s="47"/>
      <c r="M1246" s="47"/>
      <c r="N1246" s="47"/>
      <c r="O1246" s="47"/>
      <c r="P1246" s="47"/>
      <c r="Q1246" s="47"/>
      <c r="R1246" s="47"/>
      <c r="S1246" s="47"/>
      <c r="T1246" s="47"/>
      <c r="U1246" s="47"/>
      <c r="V1246" s="47"/>
      <c r="W1246" s="47"/>
      <c r="X1246" s="47"/>
      <c r="Y1246" s="47"/>
      <c r="Z1246" s="47"/>
      <c r="AA1246" s="47"/>
      <c r="AB1246" s="47"/>
    </row>
    <row r="1247">
      <c r="A1247" s="42"/>
      <c r="B1247" s="47"/>
      <c r="C1247" s="47"/>
      <c r="D1247" s="48"/>
      <c r="E1247" s="49"/>
      <c r="F1247" s="49"/>
      <c r="G1247" s="49"/>
      <c r="H1247" s="49"/>
      <c r="I1247" s="49"/>
      <c r="J1247" s="47"/>
      <c r="K1247" s="47"/>
      <c r="L1247" s="47"/>
      <c r="M1247" s="47"/>
      <c r="N1247" s="47"/>
      <c r="O1247" s="47"/>
      <c r="P1247" s="47"/>
      <c r="Q1247" s="47"/>
      <c r="R1247" s="47"/>
      <c r="S1247" s="47"/>
      <c r="T1247" s="47"/>
      <c r="U1247" s="47"/>
      <c r="V1247" s="47"/>
      <c r="W1247" s="47"/>
      <c r="X1247" s="47"/>
      <c r="Y1247" s="47"/>
      <c r="Z1247" s="47"/>
      <c r="AA1247" s="47"/>
      <c r="AB1247" s="47"/>
    </row>
    <row r="1248">
      <c r="A1248" s="42"/>
      <c r="B1248" s="47"/>
      <c r="C1248" s="47"/>
      <c r="D1248" s="48"/>
      <c r="E1248" s="49"/>
      <c r="F1248" s="49"/>
      <c r="G1248" s="49"/>
      <c r="H1248" s="49"/>
      <c r="I1248" s="49"/>
      <c r="J1248" s="47"/>
      <c r="K1248" s="47"/>
      <c r="L1248" s="47"/>
      <c r="M1248" s="47"/>
      <c r="N1248" s="47"/>
      <c r="O1248" s="47"/>
      <c r="P1248" s="47"/>
      <c r="Q1248" s="47"/>
      <c r="R1248" s="47"/>
      <c r="S1248" s="47"/>
      <c r="T1248" s="47"/>
      <c r="U1248" s="47"/>
      <c r="V1248" s="47"/>
      <c r="W1248" s="47"/>
      <c r="X1248" s="47"/>
      <c r="Y1248" s="47"/>
      <c r="Z1248" s="47"/>
      <c r="AA1248" s="47"/>
      <c r="AB1248" s="47"/>
    </row>
    <row r="1249">
      <c r="A1249" s="42"/>
      <c r="B1249" s="47"/>
      <c r="C1249" s="47"/>
      <c r="D1249" s="48"/>
      <c r="E1249" s="49"/>
      <c r="F1249" s="49"/>
      <c r="G1249" s="49"/>
      <c r="H1249" s="49"/>
      <c r="I1249" s="49"/>
      <c r="J1249" s="47"/>
      <c r="K1249" s="47"/>
      <c r="L1249" s="47"/>
      <c r="M1249" s="47"/>
      <c r="N1249" s="47"/>
      <c r="O1249" s="47"/>
      <c r="P1249" s="47"/>
      <c r="Q1249" s="47"/>
      <c r="R1249" s="47"/>
      <c r="S1249" s="47"/>
      <c r="T1249" s="47"/>
      <c r="U1249" s="47"/>
      <c r="V1249" s="47"/>
      <c r="W1249" s="47"/>
      <c r="X1249" s="47"/>
      <c r="Y1249" s="47"/>
      <c r="Z1249" s="47"/>
      <c r="AA1249" s="47"/>
      <c r="AB1249" s="47"/>
    </row>
    <row r="1250">
      <c r="A1250" s="42"/>
      <c r="B1250" s="47"/>
      <c r="C1250" s="47"/>
      <c r="D1250" s="48"/>
      <c r="E1250" s="49"/>
      <c r="F1250" s="49"/>
      <c r="G1250" s="49"/>
      <c r="H1250" s="49"/>
      <c r="I1250" s="49"/>
      <c r="J1250" s="47"/>
      <c r="K1250" s="47"/>
      <c r="L1250" s="47"/>
      <c r="M1250" s="47"/>
      <c r="N1250" s="47"/>
      <c r="O1250" s="47"/>
      <c r="P1250" s="47"/>
      <c r="Q1250" s="47"/>
      <c r="R1250" s="47"/>
      <c r="S1250" s="47"/>
      <c r="T1250" s="47"/>
      <c r="U1250" s="47"/>
      <c r="V1250" s="47"/>
      <c r="W1250" s="47"/>
      <c r="X1250" s="47"/>
      <c r="Y1250" s="47"/>
      <c r="Z1250" s="47"/>
      <c r="AA1250" s="47"/>
      <c r="AB1250" s="47"/>
    </row>
    <row r="1251">
      <c r="A1251" s="42"/>
      <c r="B1251" s="47"/>
      <c r="C1251" s="47"/>
      <c r="D1251" s="48"/>
      <c r="E1251" s="49"/>
      <c r="F1251" s="49"/>
      <c r="G1251" s="49"/>
      <c r="H1251" s="49"/>
      <c r="I1251" s="49"/>
      <c r="J1251" s="47"/>
      <c r="K1251" s="47"/>
      <c r="L1251" s="47"/>
      <c r="M1251" s="47"/>
      <c r="N1251" s="47"/>
      <c r="O1251" s="47"/>
      <c r="P1251" s="47"/>
      <c r="Q1251" s="47"/>
      <c r="R1251" s="47"/>
      <c r="S1251" s="47"/>
      <c r="T1251" s="47"/>
      <c r="U1251" s="47"/>
      <c r="V1251" s="47"/>
      <c r="W1251" s="47"/>
      <c r="X1251" s="47"/>
      <c r="Y1251" s="47"/>
      <c r="Z1251" s="47"/>
      <c r="AA1251" s="47"/>
      <c r="AB1251" s="47"/>
    </row>
    <row r="1252">
      <c r="A1252" s="42"/>
      <c r="B1252" s="47"/>
      <c r="C1252" s="47"/>
      <c r="D1252" s="48"/>
      <c r="E1252" s="49"/>
      <c r="F1252" s="49"/>
      <c r="G1252" s="49"/>
      <c r="H1252" s="49"/>
      <c r="I1252" s="49"/>
      <c r="J1252" s="47"/>
      <c r="K1252" s="47"/>
      <c r="L1252" s="47"/>
      <c r="M1252" s="47"/>
      <c r="N1252" s="47"/>
      <c r="O1252" s="47"/>
      <c r="P1252" s="47"/>
      <c r="Q1252" s="47"/>
      <c r="R1252" s="47"/>
      <c r="S1252" s="47"/>
      <c r="T1252" s="47"/>
      <c r="U1252" s="47"/>
      <c r="V1252" s="47"/>
      <c r="W1252" s="47"/>
      <c r="X1252" s="47"/>
      <c r="Y1252" s="47"/>
      <c r="Z1252" s="47"/>
      <c r="AA1252" s="47"/>
      <c r="AB1252" s="47"/>
    </row>
    <row r="1253">
      <c r="A1253" s="42"/>
      <c r="B1253" s="47"/>
      <c r="C1253" s="47"/>
      <c r="D1253" s="48"/>
      <c r="E1253" s="49"/>
      <c r="F1253" s="49"/>
      <c r="G1253" s="49"/>
      <c r="H1253" s="49"/>
      <c r="I1253" s="49"/>
      <c r="J1253" s="47"/>
      <c r="K1253" s="47"/>
      <c r="L1253" s="47"/>
      <c r="M1253" s="47"/>
      <c r="N1253" s="47"/>
      <c r="O1253" s="47"/>
      <c r="P1253" s="47"/>
      <c r="Q1253" s="47"/>
      <c r="R1253" s="47"/>
      <c r="S1253" s="47"/>
      <c r="T1253" s="47"/>
      <c r="U1253" s="47"/>
      <c r="V1253" s="47"/>
      <c r="W1253" s="47"/>
      <c r="X1253" s="47"/>
      <c r="Y1253" s="47"/>
      <c r="Z1253" s="47"/>
      <c r="AA1253" s="47"/>
      <c r="AB1253" s="47"/>
    </row>
    <row r="1254">
      <c r="A1254" s="42"/>
      <c r="B1254" s="47"/>
      <c r="C1254" s="47"/>
      <c r="D1254" s="48"/>
      <c r="E1254" s="49"/>
      <c r="F1254" s="49"/>
      <c r="G1254" s="49"/>
      <c r="H1254" s="49"/>
      <c r="I1254" s="49"/>
      <c r="J1254" s="47"/>
      <c r="K1254" s="47"/>
      <c r="L1254" s="47"/>
      <c r="M1254" s="47"/>
      <c r="N1254" s="47"/>
      <c r="O1254" s="47"/>
      <c r="P1254" s="47"/>
      <c r="Q1254" s="47"/>
      <c r="R1254" s="47"/>
      <c r="S1254" s="47"/>
      <c r="T1254" s="47"/>
      <c r="U1254" s="47"/>
      <c r="V1254" s="47"/>
      <c r="W1254" s="47"/>
      <c r="X1254" s="47"/>
      <c r="Y1254" s="47"/>
      <c r="Z1254" s="47"/>
      <c r="AA1254" s="47"/>
      <c r="AB1254" s="47"/>
    </row>
    <row r="1255">
      <c r="A1255" s="42"/>
      <c r="B1255" s="47"/>
      <c r="C1255" s="47"/>
      <c r="D1255" s="48"/>
      <c r="E1255" s="49"/>
      <c r="F1255" s="49"/>
      <c r="G1255" s="49"/>
      <c r="H1255" s="49"/>
      <c r="I1255" s="49"/>
      <c r="J1255" s="47"/>
      <c r="K1255" s="47"/>
      <c r="L1255" s="47"/>
      <c r="M1255" s="47"/>
      <c r="N1255" s="47"/>
      <c r="O1255" s="47"/>
      <c r="P1255" s="47"/>
      <c r="Q1255" s="47"/>
      <c r="R1255" s="47"/>
      <c r="S1255" s="47"/>
      <c r="T1255" s="47"/>
      <c r="U1255" s="47"/>
      <c r="V1255" s="47"/>
      <c r="W1255" s="47"/>
      <c r="X1255" s="47"/>
      <c r="Y1255" s="47"/>
      <c r="Z1255" s="47"/>
      <c r="AA1255" s="47"/>
      <c r="AB1255" s="47"/>
    </row>
    <row r="1256">
      <c r="A1256" s="42"/>
      <c r="B1256" s="47"/>
      <c r="C1256" s="47"/>
      <c r="D1256" s="48"/>
      <c r="E1256" s="49"/>
      <c r="F1256" s="49"/>
      <c r="G1256" s="49"/>
      <c r="H1256" s="49"/>
      <c r="I1256" s="49"/>
      <c r="J1256" s="47"/>
      <c r="K1256" s="47"/>
      <c r="L1256" s="47"/>
      <c r="M1256" s="47"/>
      <c r="N1256" s="47"/>
      <c r="O1256" s="47"/>
      <c r="P1256" s="47"/>
      <c r="Q1256" s="47"/>
      <c r="R1256" s="47"/>
      <c r="S1256" s="47"/>
      <c r="T1256" s="47"/>
      <c r="U1256" s="47"/>
      <c r="V1256" s="47"/>
      <c r="W1256" s="47"/>
      <c r="X1256" s="47"/>
      <c r="Y1256" s="47"/>
      <c r="Z1256" s="47"/>
      <c r="AA1256" s="47"/>
      <c r="AB1256" s="47"/>
    </row>
    <row r="1257">
      <c r="A1257" s="42"/>
      <c r="B1257" s="47"/>
      <c r="C1257" s="47"/>
      <c r="D1257" s="48"/>
      <c r="E1257" s="49"/>
      <c r="F1257" s="49"/>
      <c r="G1257" s="49"/>
      <c r="H1257" s="49"/>
      <c r="I1257" s="49"/>
      <c r="J1257" s="47"/>
      <c r="K1257" s="47"/>
      <c r="L1257" s="47"/>
      <c r="M1257" s="47"/>
      <c r="N1257" s="47"/>
      <c r="O1257" s="47"/>
      <c r="P1257" s="47"/>
      <c r="Q1257" s="47"/>
      <c r="R1257" s="47"/>
      <c r="S1257" s="47"/>
      <c r="T1257" s="47"/>
      <c r="U1257" s="47"/>
      <c r="V1257" s="47"/>
      <c r="W1257" s="47"/>
      <c r="X1257" s="47"/>
      <c r="Y1257" s="47"/>
      <c r="Z1257" s="47"/>
      <c r="AA1257" s="47"/>
      <c r="AB1257" s="47"/>
    </row>
    <row r="1258">
      <c r="A1258" s="42"/>
      <c r="B1258" s="47"/>
      <c r="C1258" s="47"/>
      <c r="D1258" s="48"/>
      <c r="E1258" s="49"/>
      <c r="F1258" s="49"/>
      <c r="G1258" s="49"/>
      <c r="H1258" s="49"/>
      <c r="I1258" s="49"/>
      <c r="J1258" s="47"/>
      <c r="K1258" s="47"/>
      <c r="L1258" s="47"/>
      <c r="M1258" s="47"/>
      <c r="N1258" s="47"/>
      <c r="O1258" s="47"/>
      <c r="P1258" s="47"/>
      <c r="Q1258" s="47"/>
      <c r="R1258" s="47"/>
      <c r="S1258" s="47"/>
      <c r="T1258" s="47"/>
      <c r="U1258" s="47"/>
      <c r="V1258" s="47"/>
      <c r="W1258" s="47"/>
      <c r="X1258" s="47"/>
      <c r="Y1258" s="47"/>
      <c r="Z1258" s="47"/>
      <c r="AA1258" s="47"/>
      <c r="AB1258" s="47"/>
    </row>
    <row r="1259">
      <c r="A1259" s="42"/>
      <c r="B1259" s="47"/>
      <c r="C1259" s="47"/>
      <c r="D1259" s="48"/>
      <c r="E1259" s="49"/>
      <c r="F1259" s="49"/>
      <c r="G1259" s="49"/>
      <c r="H1259" s="49"/>
      <c r="I1259" s="49"/>
      <c r="J1259" s="47"/>
      <c r="K1259" s="47"/>
      <c r="L1259" s="47"/>
      <c r="M1259" s="47"/>
      <c r="N1259" s="47"/>
      <c r="O1259" s="47"/>
      <c r="P1259" s="47"/>
      <c r="Q1259" s="47"/>
      <c r="R1259" s="47"/>
      <c r="S1259" s="47"/>
      <c r="T1259" s="47"/>
      <c r="U1259" s="47"/>
      <c r="V1259" s="47"/>
      <c r="W1259" s="47"/>
      <c r="X1259" s="47"/>
      <c r="Y1259" s="47"/>
      <c r="Z1259" s="47"/>
      <c r="AA1259" s="47"/>
      <c r="AB1259" s="47"/>
    </row>
    <row r="1260">
      <c r="A1260" s="42"/>
      <c r="B1260" s="47"/>
      <c r="C1260" s="47"/>
      <c r="D1260" s="48"/>
      <c r="E1260" s="49"/>
      <c r="F1260" s="49"/>
      <c r="G1260" s="49"/>
      <c r="H1260" s="49"/>
      <c r="I1260" s="49"/>
      <c r="J1260" s="47"/>
      <c r="K1260" s="47"/>
      <c r="L1260" s="47"/>
      <c r="M1260" s="47"/>
      <c r="N1260" s="47"/>
      <c r="O1260" s="47"/>
      <c r="P1260" s="47"/>
      <c r="Q1260" s="47"/>
      <c r="R1260" s="47"/>
      <c r="S1260" s="47"/>
      <c r="T1260" s="47"/>
      <c r="U1260" s="47"/>
      <c r="V1260" s="47"/>
      <c r="W1260" s="47"/>
      <c r="X1260" s="47"/>
      <c r="Y1260" s="47"/>
      <c r="Z1260" s="47"/>
      <c r="AA1260" s="47"/>
      <c r="AB1260" s="47"/>
    </row>
    <row r="1261">
      <c r="A1261" s="42"/>
      <c r="B1261" s="47"/>
      <c r="C1261" s="47"/>
      <c r="D1261" s="48"/>
      <c r="E1261" s="49"/>
      <c r="F1261" s="49"/>
      <c r="G1261" s="49"/>
      <c r="H1261" s="49"/>
      <c r="I1261" s="49"/>
      <c r="J1261" s="47"/>
      <c r="K1261" s="47"/>
      <c r="L1261" s="47"/>
      <c r="M1261" s="47"/>
      <c r="N1261" s="47"/>
      <c r="O1261" s="47"/>
      <c r="P1261" s="47"/>
      <c r="Q1261" s="47"/>
      <c r="R1261" s="47"/>
      <c r="S1261" s="47"/>
      <c r="T1261" s="47"/>
      <c r="U1261" s="47"/>
      <c r="V1261" s="47"/>
      <c r="W1261" s="47"/>
      <c r="X1261" s="47"/>
      <c r="Y1261" s="47"/>
      <c r="Z1261" s="47"/>
      <c r="AA1261" s="47"/>
      <c r="AB1261" s="47"/>
    </row>
    <row r="1262">
      <c r="A1262" s="42"/>
      <c r="B1262" s="47"/>
      <c r="C1262" s="47"/>
      <c r="D1262" s="48"/>
      <c r="E1262" s="49"/>
      <c r="F1262" s="49"/>
      <c r="G1262" s="49"/>
      <c r="H1262" s="49"/>
      <c r="I1262" s="49"/>
      <c r="J1262" s="47"/>
      <c r="K1262" s="47"/>
      <c r="L1262" s="47"/>
      <c r="M1262" s="47"/>
      <c r="N1262" s="47"/>
      <c r="O1262" s="47"/>
      <c r="P1262" s="47"/>
      <c r="Q1262" s="47"/>
      <c r="R1262" s="47"/>
      <c r="S1262" s="47"/>
      <c r="T1262" s="47"/>
      <c r="U1262" s="47"/>
      <c r="V1262" s="47"/>
      <c r="W1262" s="47"/>
      <c r="X1262" s="47"/>
      <c r="Y1262" s="47"/>
      <c r="Z1262" s="47"/>
      <c r="AA1262" s="47"/>
      <c r="AB1262" s="47"/>
    </row>
    <row r="1263">
      <c r="A1263" s="42"/>
      <c r="B1263" s="47"/>
      <c r="C1263" s="47"/>
      <c r="D1263" s="48"/>
      <c r="E1263" s="49"/>
      <c r="F1263" s="49"/>
      <c r="G1263" s="49"/>
      <c r="H1263" s="49"/>
      <c r="I1263" s="49"/>
      <c r="J1263" s="47"/>
      <c r="K1263" s="47"/>
      <c r="L1263" s="47"/>
      <c r="M1263" s="47"/>
      <c r="N1263" s="47"/>
      <c r="O1263" s="47"/>
      <c r="P1263" s="47"/>
      <c r="Q1263" s="47"/>
      <c r="R1263" s="47"/>
      <c r="S1263" s="47"/>
      <c r="T1263" s="47"/>
      <c r="U1263" s="47"/>
      <c r="V1263" s="47"/>
      <c r="W1263" s="47"/>
      <c r="X1263" s="47"/>
      <c r="Y1263" s="47"/>
      <c r="Z1263" s="47"/>
      <c r="AA1263" s="47"/>
      <c r="AB1263" s="47"/>
    </row>
    <row r="1264">
      <c r="A1264" s="42"/>
      <c r="B1264" s="47"/>
      <c r="C1264" s="47"/>
      <c r="D1264" s="48"/>
      <c r="E1264" s="49"/>
      <c r="F1264" s="49"/>
      <c r="G1264" s="49"/>
      <c r="H1264" s="49"/>
      <c r="I1264" s="49"/>
      <c r="J1264" s="47"/>
      <c r="K1264" s="47"/>
      <c r="L1264" s="47"/>
      <c r="M1264" s="47"/>
      <c r="N1264" s="47"/>
      <c r="O1264" s="47"/>
      <c r="P1264" s="47"/>
      <c r="Q1264" s="47"/>
      <c r="R1264" s="47"/>
      <c r="S1264" s="47"/>
      <c r="T1264" s="47"/>
      <c r="U1264" s="47"/>
      <c r="V1264" s="47"/>
      <c r="W1264" s="47"/>
      <c r="X1264" s="47"/>
      <c r="Y1264" s="47"/>
      <c r="Z1264" s="47"/>
      <c r="AA1264" s="47"/>
      <c r="AB1264" s="47"/>
    </row>
    <row r="1265">
      <c r="A1265" s="42"/>
      <c r="B1265" s="47"/>
      <c r="C1265" s="47"/>
      <c r="D1265" s="48"/>
      <c r="E1265" s="49"/>
      <c r="F1265" s="49"/>
      <c r="G1265" s="49"/>
      <c r="H1265" s="49"/>
      <c r="I1265" s="49"/>
      <c r="J1265" s="47"/>
      <c r="K1265" s="47"/>
      <c r="L1265" s="47"/>
      <c r="M1265" s="47"/>
      <c r="N1265" s="47"/>
      <c r="O1265" s="47"/>
      <c r="P1265" s="47"/>
      <c r="Q1265" s="47"/>
      <c r="R1265" s="47"/>
      <c r="S1265" s="47"/>
      <c r="T1265" s="47"/>
      <c r="U1265" s="47"/>
      <c r="V1265" s="47"/>
      <c r="W1265" s="47"/>
      <c r="X1265" s="47"/>
      <c r="Y1265" s="47"/>
      <c r="Z1265" s="47"/>
      <c r="AA1265" s="47"/>
      <c r="AB1265" s="47"/>
    </row>
    <row r="1266">
      <c r="A1266" s="42"/>
      <c r="B1266" s="47"/>
      <c r="C1266" s="47"/>
      <c r="D1266" s="48"/>
      <c r="E1266" s="49"/>
      <c r="F1266" s="49"/>
      <c r="G1266" s="49"/>
      <c r="H1266" s="49"/>
      <c r="I1266" s="49"/>
      <c r="J1266" s="47"/>
      <c r="K1266" s="47"/>
      <c r="L1266" s="47"/>
      <c r="M1266" s="47"/>
      <c r="N1266" s="47"/>
      <c r="O1266" s="47"/>
      <c r="P1266" s="47"/>
      <c r="Q1266" s="47"/>
      <c r="R1266" s="47"/>
      <c r="S1266" s="47"/>
      <c r="T1266" s="47"/>
      <c r="U1266" s="47"/>
      <c r="V1266" s="47"/>
      <c r="W1266" s="47"/>
      <c r="X1266" s="47"/>
      <c r="Y1266" s="47"/>
      <c r="Z1266" s="47"/>
      <c r="AA1266" s="47"/>
      <c r="AB1266" s="47"/>
    </row>
    <row r="1267">
      <c r="A1267" s="42"/>
      <c r="B1267" s="47"/>
      <c r="C1267" s="47"/>
      <c r="D1267" s="48"/>
      <c r="E1267" s="49"/>
      <c r="F1267" s="49"/>
      <c r="G1267" s="49"/>
      <c r="H1267" s="49"/>
      <c r="I1267" s="49"/>
      <c r="J1267" s="47"/>
      <c r="K1267" s="47"/>
      <c r="L1267" s="47"/>
      <c r="M1267" s="47"/>
      <c r="N1267" s="47"/>
      <c r="O1267" s="47"/>
      <c r="P1267" s="47"/>
      <c r="Q1267" s="47"/>
      <c r="R1267" s="47"/>
      <c r="S1267" s="47"/>
      <c r="T1267" s="47"/>
      <c r="U1267" s="47"/>
      <c r="V1267" s="47"/>
      <c r="W1267" s="47"/>
      <c r="X1267" s="47"/>
      <c r="Y1267" s="47"/>
      <c r="Z1267" s="47"/>
      <c r="AA1267" s="47"/>
      <c r="AB1267" s="47"/>
    </row>
    <row r="1268">
      <c r="A1268" s="42"/>
      <c r="B1268" s="47"/>
      <c r="C1268" s="47"/>
      <c r="D1268" s="48"/>
      <c r="E1268" s="49"/>
      <c r="F1268" s="49"/>
      <c r="G1268" s="49"/>
      <c r="H1268" s="49"/>
      <c r="I1268" s="49"/>
      <c r="J1268" s="47"/>
      <c r="K1268" s="47"/>
      <c r="L1268" s="47"/>
      <c r="M1268" s="47"/>
      <c r="N1268" s="47"/>
      <c r="O1268" s="47"/>
      <c r="P1268" s="47"/>
      <c r="Q1268" s="47"/>
      <c r="R1268" s="47"/>
      <c r="S1268" s="47"/>
      <c r="T1268" s="47"/>
      <c r="U1268" s="47"/>
      <c r="V1268" s="47"/>
      <c r="W1268" s="47"/>
      <c r="X1268" s="47"/>
      <c r="Y1268" s="47"/>
      <c r="Z1268" s="47"/>
      <c r="AA1268" s="47"/>
      <c r="AB1268" s="47"/>
    </row>
  </sheetData>
  <autoFilter ref="$A$1:$I$1268">
    <sortState ref="A1:I1268">
      <sortCondition descending="1" ref="I1:I1268"/>
      <sortCondition descending="1" ref="D1:D1268"/>
      <sortCondition ref="F1:F1268"/>
      <sortCondition ref="G1:G1268"/>
      <sortCondition ref="A1:A1268"/>
      <sortCondition ref="H1:H1268"/>
      <sortCondition ref="B1:B1268"/>
      <sortCondition ref="C1:C1268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7.13"/>
    <col customWidth="1" min="2" max="2" width="14.88"/>
    <col customWidth="1" min="3" max="21" width="8.63"/>
  </cols>
  <sheetData>
    <row r="1">
      <c r="A1" s="1"/>
      <c r="B1" s="50" t="s">
        <v>13</v>
      </c>
      <c r="C1" s="51" t="s">
        <v>667</v>
      </c>
      <c r="E1" s="50" t="s">
        <v>668</v>
      </c>
      <c r="F1" s="51" t="s">
        <v>669</v>
      </c>
      <c r="H1" s="52"/>
      <c r="I1" s="51" t="s">
        <v>670</v>
      </c>
    </row>
    <row r="2">
      <c r="A2" s="1">
        <v>1.0</v>
      </c>
      <c r="B2" s="1" t="s">
        <v>32</v>
      </c>
      <c r="C2" s="53">
        <f>VLOOKUP(B2,PointsTable,16,false)</f>
        <v>1218.62</v>
      </c>
      <c r="D2" s="54">
        <f t="shared" ref="D2:D13" si="1">iferror((C2*C$17)+C$18,0)</f>
        <v>1</v>
      </c>
      <c r="E2" s="1" t="s">
        <v>671</v>
      </c>
      <c r="F2" s="55">
        <f>VLOOKUP(B2,BreakdownTable,16,false)</f>
        <v>93</v>
      </c>
      <c r="G2" s="54">
        <f t="shared" ref="G2:G13" si="2">iferror((F2*F$17)+F$18,0)</f>
        <v>1</v>
      </c>
      <c r="I2" s="56">
        <f t="shared" ref="I2:I13" si="3">average(D2,G2)</f>
        <v>1</v>
      </c>
    </row>
    <row r="3">
      <c r="A3" s="1">
        <v>2.0</v>
      </c>
      <c r="B3" s="1" t="s">
        <v>27</v>
      </c>
      <c r="C3" s="53">
        <f>VLOOKUP(B3,PointsTable,16,false)</f>
        <v>1148.54</v>
      </c>
      <c r="D3" s="54">
        <f t="shared" si="1"/>
        <v>0.8610681575</v>
      </c>
      <c r="E3" s="1" t="s">
        <v>671</v>
      </c>
      <c r="F3" s="55">
        <f>VLOOKUP(B3,BreakdownTable,16,false)</f>
        <v>76</v>
      </c>
      <c r="G3" s="54">
        <f t="shared" si="2"/>
        <v>0.7605633803</v>
      </c>
      <c r="I3" s="56">
        <f t="shared" si="3"/>
        <v>0.8108157689</v>
      </c>
    </row>
    <row r="4">
      <c r="A4" s="1">
        <v>3.0</v>
      </c>
      <c r="B4" s="1" t="s">
        <v>30</v>
      </c>
      <c r="C4" s="53">
        <f>VLOOKUP(B4,PointsTable,16,false)</f>
        <v>1018.94</v>
      </c>
      <c r="D4" s="54">
        <f t="shared" si="1"/>
        <v>0.6041394076</v>
      </c>
      <c r="E4" s="1" t="s">
        <v>671</v>
      </c>
      <c r="F4" s="55">
        <f>VLOOKUP(B4,BreakdownTable,16,false)</f>
        <v>67</v>
      </c>
      <c r="G4" s="54">
        <f t="shared" si="2"/>
        <v>0.6338028169</v>
      </c>
      <c r="I4" s="56">
        <f t="shared" si="3"/>
        <v>0.6189711123</v>
      </c>
    </row>
    <row r="5">
      <c r="A5" s="1">
        <v>4.0</v>
      </c>
      <c r="B5" s="57" t="s">
        <v>20</v>
      </c>
      <c r="C5" s="58">
        <f>VLOOKUP(B5,PointsTable,16,false)</f>
        <v>1020.6</v>
      </c>
      <c r="D5" s="54">
        <f t="shared" si="1"/>
        <v>0.607430316</v>
      </c>
      <c r="E5" s="57" t="s">
        <v>671</v>
      </c>
      <c r="F5" s="59">
        <f>VLOOKUP(B5,BreakdownTable,16,false)</f>
        <v>66</v>
      </c>
      <c r="G5" s="54">
        <f t="shared" si="2"/>
        <v>0.6197183099</v>
      </c>
      <c r="H5" s="10"/>
      <c r="I5" s="60">
        <f t="shared" si="3"/>
        <v>0.6135743129</v>
      </c>
    </row>
    <row r="6">
      <c r="A6" s="1">
        <v>5.0</v>
      </c>
      <c r="B6" s="61" t="s">
        <v>22</v>
      </c>
      <c r="C6" s="53">
        <f>VLOOKUP(B6,PointsTable,16,false)</f>
        <v>970.44</v>
      </c>
      <c r="D6" s="54">
        <f t="shared" si="1"/>
        <v>0.5079893739</v>
      </c>
      <c r="F6" s="55">
        <f>VLOOKUP(B6,BreakdownTable,16,false)</f>
        <v>61</v>
      </c>
      <c r="G6" s="54">
        <f t="shared" si="2"/>
        <v>0.5492957746</v>
      </c>
      <c r="I6" s="56">
        <f t="shared" si="3"/>
        <v>0.5286425743</v>
      </c>
    </row>
    <row r="7">
      <c r="A7" s="1">
        <v>6.0</v>
      </c>
      <c r="B7" s="1" t="s">
        <v>42</v>
      </c>
      <c r="C7" s="58">
        <f>VLOOKUP(B7,PointsTable,16,false)</f>
        <v>942.94</v>
      </c>
      <c r="D7" s="54">
        <f t="shared" si="1"/>
        <v>0.4534713136</v>
      </c>
      <c r="E7" s="10"/>
      <c r="F7" s="59">
        <f>VLOOKUP(B7,BreakdownTable,16,false)</f>
        <v>64</v>
      </c>
      <c r="G7" s="54">
        <f t="shared" si="2"/>
        <v>0.5915492958</v>
      </c>
      <c r="H7" s="10"/>
      <c r="I7" s="60">
        <f t="shared" si="3"/>
        <v>0.5225103047</v>
      </c>
    </row>
    <row r="8">
      <c r="A8" s="1">
        <v>7.0</v>
      </c>
      <c r="B8" s="1" t="s">
        <v>34</v>
      </c>
      <c r="C8" s="53">
        <f>VLOOKUP(B8,PointsTable,16,false)</f>
        <v>913.32</v>
      </c>
      <c r="D8" s="54">
        <f t="shared" si="1"/>
        <v>0.3947504064</v>
      </c>
      <c r="F8" s="55">
        <f>VLOOKUP(B8,BreakdownTable,16,false)</f>
        <v>50</v>
      </c>
      <c r="G8" s="54">
        <f t="shared" si="2"/>
        <v>0.3943661972</v>
      </c>
      <c r="I8" s="56">
        <f t="shared" si="3"/>
        <v>0.3945583018</v>
      </c>
    </row>
    <row r="9">
      <c r="A9" s="1">
        <v>8.0</v>
      </c>
      <c r="B9" s="1" t="s">
        <v>40</v>
      </c>
      <c r="C9" s="53">
        <f>VLOOKUP(B9,PointsTable,16,false)</f>
        <v>918.58</v>
      </c>
      <c r="D9" s="54">
        <f t="shared" si="1"/>
        <v>0.4051782245</v>
      </c>
      <c r="F9" s="55">
        <f>VLOOKUP(B9,BreakdownTable,16,false)</f>
        <v>47</v>
      </c>
      <c r="G9" s="54">
        <f t="shared" si="2"/>
        <v>0.3521126761</v>
      </c>
      <c r="I9" s="56">
        <f t="shared" si="3"/>
        <v>0.3786454503</v>
      </c>
    </row>
    <row r="10">
      <c r="A10" s="1">
        <v>9.0</v>
      </c>
      <c r="B10" s="1" t="s">
        <v>37</v>
      </c>
      <c r="C10" s="53">
        <f>VLOOKUP(B10,PointsTable,16,false)</f>
        <v>859</v>
      </c>
      <c r="D10" s="54">
        <f t="shared" si="1"/>
        <v>0.2870623687</v>
      </c>
      <c r="E10" s="1" t="s">
        <v>671</v>
      </c>
      <c r="F10" s="55">
        <f>VLOOKUP(B10,BreakdownTable,16,false)</f>
        <v>43</v>
      </c>
      <c r="G10" s="54">
        <f t="shared" si="2"/>
        <v>0.2957746479</v>
      </c>
      <c r="I10" s="56">
        <f t="shared" si="3"/>
        <v>0.2914185083</v>
      </c>
    </row>
    <row r="11">
      <c r="A11" s="57">
        <v>10.0</v>
      </c>
      <c r="B11" s="1" t="s">
        <v>24</v>
      </c>
      <c r="C11" s="53">
        <f>VLOOKUP(B11,PointsTable,16,false)</f>
        <v>795.98</v>
      </c>
      <c r="D11" s="54">
        <f t="shared" si="1"/>
        <v>0.1621267991</v>
      </c>
      <c r="F11" s="55">
        <f>VLOOKUP(B11,BreakdownTable,16,false)</f>
        <v>37</v>
      </c>
      <c r="G11" s="54">
        <f t="shared" si="2"/>
        <v>0.2112676056</v>
      </c>
      <c r="I11" s="56">
        <f t="shared" si="3"/>
        <v>0.1866972024</v>
      </c>
    </row>
    <row r="12">
      <c r="A12" s="1">
        <v>11.0</v>
      </c>
      <c r="B12" s="1" t="s">
        <v>16</v>
      </c>
      <c r="C12" s="53">
        <f>VLOOKUP(B12,PointsTable,16,false)</f>
        <v>794.5</v>
      </c>
      <c r="D12" s="54">
        <f t="shared" si="1"/>
        <v>0.1591927362</v>
      </c>
      <c r="F12" s="55">
        <f>VLOOKUP(B12,BreakdownTable,16,false)</f>
        <v>34</v>
      </c>
      <c r="G12" s="54">
        <f t="shared" si="2"/>
        <v>0.1690140845</v>
      </c>
      <c r="I12" s="56">
        <f t="shared" si="3"/>
        <v>0.1641034104</v>
      </c>
    </row>
    <row r="13">
      <c r="A13" s="1">
        <v>12.0</v>
      </c>
      <c r="B13" s="1" t="s">
        <v>18</v>
      </c>
      <c r="C13" s="53">
        <f>VLOOKUP(B13,PointsTable,16,false)</f>
        <v>714.2</v>
      </c>
      <c r="D13" s="54">
        <f t="shared" si="1"/>
        <v>0</v>
      </c>
      <c r="F13" s="55">
        <f>VLOOKUP(B13,BreakdownTable,16,false)</f>
        <v>22</v>
      </c>
      <c r="G13" s="54">
        <f t="shared" si="2"/>
        <v>0</v>
      </c>
      <c r="I13" s="56">
        <f t="shared" si="3"/>
        <v>0</v>
      </c>
    </row>
    <row r="15">
      <c r="A15" s="1"/>
      <c r="B15" s="1" t="s">
        <v>672</v>
      </c>
      <c r="C15">
        <f>LARGE(C2:C13,1)</f>
        <v>1218.62</v>
      </c>
      <c r="D15" s="1">
        <v>1.0</v>
      </c>
      <c r="F15">
        <f>LARGE(F2:F13,1)</f>
        <v>93</v>
      </c>
      <c r="G15" s="1">
        <v>1.0</v>
      </c>
    </row>
    <row r="16">
      <c r="A16" s="1"/>
      <c r="B16" s="1" t="s">
        <v>673</v>
      </c>
      <c r="C16">
        <f>SMALL(C2:C13,1)</f>
        <v>714.2</v>
      </c>
      <c r="D16" s="1">
        <v>0.0</v>
      </c>
      <c r="F16">
        <f>SMALL(F2:F13,1)</f>
        <v>22</v>
      </c>
      <c r="G16" s="1">
        <v>0.0</v>
      </c>
    </row>
    <row r="17">
      <c r="A17" s="1"/>
      <c r="B17" s="1" t="s">
        <v>674</v>
      </c>
      <c r="C17" s="62">
        <f>iferror((D15-D16)/(C15-C16),0)</f>
        <v>0.001982474922</v>
      </c>
      <c r="F17" s="62">
        <f>iferror((G15-G16)/(F15-F16),0)</f>
        <v>0.01408450704</v>
      </c>
    </row>
    <row r="18">
      <c r="A18" s="1"/>
      <c r="B18" s="1" t="s">
        <v>675</v>
      </c>
      <c r="C18" s="62">
        <f>-C16*C17</f>
        <v>-1.415883589</v>
      </c>
      <c r="F18" s="62">
        <f>-F16*F17</f>
        <v>-0.3098591549</v>
      </c>
    </row>
    <row r="20">
      <c r="A20" s="1"/>
      <c r="B20" s="1" t="s">
        <v>676</v>
      </c>
      <c r="C20" s="57" t="s">
        <v>677</v>
      </c>
      <c r="D20" s="1" t="s">
        <v>678</v>
      </c>
      <c r="E20" s="1" t="s">
        <v>679</v>
      </c>
      <c r="F20" s="1" t="s">
        <v>680</v>
      </c>
      <c r="G20" s="1" t="s">
        <v>681</v>
      </c>
      <c r="H20" s="1" t="s">
        <v>682</v>
      </c>
      <c r="I20" s="1" t="s">
        <v>683</v>
      </c>
      <c r="J20" s="1" t="s">
        <v>684</v>
      </c>
      <c r="K20" s="1" t="s">
        <v>685</v>
      </c>
      <c r="L20" s="1" t="s">
        <v>686</v>
      </c>
      <c r="M20" s="1" t="s">
        <v>687</v>
      </c>
      <c r="N20" s="1" t="s">
        <v>688</v>
      </c>
      <c r="O20" s="1" t="s">
        <v>689</v>
      </c>
      <c r="P20" s="1" t="s">
        <v>690</v>
      </c>
      <c r="Q20" s="1" t="s">
        <v>691</v>
      </c>
    </row>
    <row r="21">
      <c r="A21" s="63"/>
      <c r="B21" s="63" t="s">
        <v>16</v>
      </c>
      <c r="C21" s="57">
        <v>66.84</v>
      </c>
      <c r="D21" s="1">
        <v>83.14</v>
      </c>
      <c r="E21" s="57">
        <v>46.0</v>
      </c>
      <c r="F21" s="57">
        <v>81.9</v>
      </c>
      <c r="G21" s="57">
        <v>94.18</v>
      </c>
      <c r="H21" s="1">
        <v>48.82</v>
      </c>
      <c r="I21" s="1">
        <v>85.16</v>
      </c>
      <c r="J21" s="1">
        <v>122.28</v>
      </c>
      <c r="K21" s="1">
        <v>55.7</v>
      </c>
      <c r="L21" s="1">
        <v>110.48</v>
      </c>
      <c r="N21" s="57"/>
      <c r="O21" s="57"/>
      <c r="P21" s="57"/>
      <c r="Q21">
        <f t="shared" ref="Q21:Q32" si="4">SUM(C21:P21)</f>
        <v>794.5</v>
      </c>
    </row>
    <row r="22">
      <c r="A22" s="63"/>
      <c r="B22" s="63" t="s">
        <v>20</v>
      </c>
      <c r="C22" s="57">
        <v>56.98</v>
      </c>
      <c r="D22" s="1">
        <v>106.68</v>
      </c>
      <c r="E22" s="57">
        <v>81.74</v>
      </c>
      <c r="F22" s="57">
        <v>76.8</v>
      </c>
      <c r="G22" s="57">
        <v>172.18</v>
      </c>
      <c r="H22" s="1">
        <v>102.0</v>
      </c>
      <c r="I22" s="1">
        <v>108.1</v>
      </c>
      <c r="J22" s="1">
        <v>131.32</v>
      </c>
      <c r="K22" s="57">
        <v>65.52</v>
      </c>
      <c r="L22" s="1">
        <v>119.28</v>
      </c>
      <c r="N22" s="57"/>
      <c r="O22" s="57"/>
      <c r="P22" s="57"/>
      <c r="Q22">
        <f t="shared" si="4"/>
        <v>1020.6</v>
      </c>
    </row>
    <row r="23">
      <c r="A23" s="63"/>
      <c r="B23" s="63" t="s">
        <v>24</v>
      </c>
      <c r="C23" s="57">
        <v>67.16</v>
      </c>
      <c r="D23" s="1">
        <v>115.78</v>
      </c>
      <c r="E23" s="57">
        <v>105.58</v>
      </c>
      <c r="F23" s="57">
        <v>107.84</v>
      </c>
      <c r="G23" s="57">
        <v>37.24</v>
      </c>
      <c r="H23" s="1">
        <v>78.92</v>
      </c>
      <c r="I23" s="1">
        <v>72.48</v>
      </c>
      <c r="J23" s="1">
        <v>85.58</v>
      </c>
      <c r="K23" s="57">
        <v>56.48</v>
      </c>
      <c r="L23" s="1">
        <v>68.92</v>
      </c>
      <c r="M23" s="57"/>
      <c r="N23" s="57"/>
      <c r="O23" s="57"/>
      <c r="P23" s="57"/>
      <c r="Q23">
        <f t="shared" si="4"/>
        <v>795.98</v>
      </c>
    </row>
    <row r="24">
      <c r="A24" s="63"/>
      <c r="B24" s="63" t="s">
        <v>27</v>
      </c>
      <c r="C24" s="57">
        <v>92.04</v>
      </c>
      <c r="D24" s="1">
        <v>91.44</v>
      </c>
      <c r="E24" s="57">
        <v>120.06</v>
      </c>
      <c r="F24" s="1">
        <v>138.28</v>
      </c>
      <c r="G24" s="1">
        <v>163.5</v>
      </c>
      <c r="H24" s="1">
        <v>120.64</v>
      </c>
      <c r="I24" s="1">
        <v>95.46</v>
      </c>
      <c r="J24" s="1">
        <v>108.98</v>
      </c>
      <c r="K24" s="1">
        <v>126.5</v>
      </c>
      <c r="L24" s="1">
        <v>91.64</v>
      </c>
      <c r="N24" s="57"/>
      <c r="O24" s="57"/>
      <c r="P24" s="57"/>
      <c r="Q24">
        <f t="shared" si="4"/>
        <v>1148.54</v>
      </c>
    </row>
    <row r="25">
      <c r="A25" s="63"/>
      <c r="B25" s="63" t="s">
        <v>30</v>
      </c>
      <c r="C25" s="57">
        <v>73.8</v>
      </c>
      <c r="D25" s="1">
        <v>125.02</v>
      </c>
      <c r="E25" s="57">
        <v>70.18</v>
      </c>
      <c r="F25" s="57">
        <v>106.86</v>
      </c>
      <c r="G25" s="57">
        <v>83.12</v>
      </c>
      <c r="H25" s="1">
        <v>100.6</v>
      </c>
      <c r="I25" s="1">
        <v>115.16</v>
      </c>
      <c r="J25" s="1">
        <v>118.26</v>
      </c>
      <c r="K25" s="1">
        <v>128.88</v>
      </c>
      <c r="L25" s="1">
        <v>97.06</v>
      </c>
      <c r="N25" s="57"/>
      <c r="O25" s="57"/>
      <c r="P25" s="57"/>
      <c r="Q25">
        <f t="shared" si="4"/>
        <v>1018.94</v>
      </c>
    </row>
    <row r="26">
      <c r="A26" s="63"/>
      <c r="B26" s="63" t="s">
        <v>32</v>
      </c>
      <c r="C26" s="57">
        <v>119.22</v>
      </c>
      <c r="D26" s="1">
        <v>119.36</v>
      </c>
      <c r="E26" s="57">
        <v>139.9</v>
      </c>
      <c r="F26" s="1">
        <v>145.78</v>
      </c>
      <c r="G26" s="57">
        <v>119.12</v>
      </c>
      <c r="H26" s="1">
        <v>113.58</v>
      </c>
      <c r="I26" s="1">
        <v>128.66</v>
      </c>
      <c r="J26" s="1">
        <v>130.12</v>
      </c>
      <c r="K26" s="1">
        <v>100.16</v>
      </c>
      <c r="L26" s="1">
        <v>102.72</v>
      </c>
      <c r="M26" s="57"/>
      <c r="N26" s="57"/>
      <c r="O26" s="57"/>
      <c r="P26" s="57"/>
      <c r="Q26">
        <f t="shared" si="4"/>
        <v>1218.62</v>
      </c>
    </row>
    <row r="27">
      <c r="A27" s="63"/>
      <c r="B27" s="63" t="s">
        <v>34</v>
      </c>
      <c r="C27" s="57">
        <v>119.4</v>
      </c>
      <c r="D27" s="1">
        <v>87.64</v>
      </c>
      <c r="E27" s="57">
        <v>64.6</v>
      </c>
      <c r="F27" s="57">
        <v>77.82</v>
      </c>
      <c r="G27" s="57">
        <v>84.28</v>
      </c>
      <c r="H27" s="1">
        <v>57.6</v>
      </c>
      <c r="I27" s="1">
        <v>77.58</v>
      </c>
      <c r="J27" s="1">
        <v>133.8</v>
      </c>
      <c r="K27" s="1">
        <v>105.14</v>
      </c>
      <c r="L27" s="1">
        <v>105.46</v>
      </c>
      <c r="M27" s="57"/>
      <c r="N27" s="57"/>
      <c r="O27" s="57"/>
      <c r="P27" s="57"/>
      <c r="Q27">
        <f t="shared" si="4"/>
        <v>913.32</v>
      </c>
    </row>
    <row r="28">
      <c r="A28" s="63"/>
      <c r="B28" s="63" t="s">
        <v>18</v>
      </c>
      <c r="C28" s="57">
        <v>55.96</v>
      </c>
      <c r="D28" s="1">
        <v>97.5</v>
      </c>
      <c r="E28" s="57">
        <v>72.96</v>
      </c>
      <c r="F28" s="57">
        <v>78.52</v>
      </c>
      <c r="G28" s="57">
        <v>78.04</v>
      </c>
      <c r="H28" s="1">
        <v>73.78</v>
      </c>
      <c r="I28" s="1">
        <v>61.8</v>
      </c>
      <c r="J28" s="1">
        <v>87.5</v>
      </c>
      <c r="K28" s="1">
        <v>58.38</v>
      </c>
      <c r="L28" s="1">
        <v>49.76</v>
      </c>
      <c r="M28" s="57"/>
      <c r="N28" s="57"/>
      <c r="O28" s="57"/>
      <c r="P28" s="57"/>
      <c r="Q28">
        <f t="shared" si="4"/>
        <v>714.2</v>
      </c>
    </row>
    <row r="29">
      <c r="A29" s="63"/>
      <c r="B29" s="63" t="s">
        <v>37</v>
      </c>
      <c r="C29" s="57">
        <v>62.94</v>
      </c>
      <c r="D29" s="1">
        <v>104.06</v>
      </c>
      <c r="E29" s="57">
        <v>96.82</v>
      </c>
      <c r="F29" s="57">
        <v>74.4</v>
      </c>
      <c r="G29" s="57">
        <v>113.86</v>
      </c>
      <c r="H29" s="1">
        <v>55.16</v>
      </c>
      <c r="I29" s="1">
        <v>90.3</v>
      </c>
      <c r="J29" s="1">
        <v>104.56</v>
      </c>
      <c r="K29" s="1">
        <v>71.42</v>
      </c>
      <c r="L29" s="1">
        <v>85.48</v>
      </c>
      <c r="M29" s="57"/>
      <c r="N29" s="57"/>
      <c r="O29" s="57"/>
      <c r="P29" s="57"/>
      <c r="Q29">
        <f t="shared" si="4"/>
        <v>859</v>
      </c>
    </row>
    <row r="30">
      <c r="A30" s="63"/>
      <c r="B30" s="63" t="s">
        <v>22</v>
      </c>
      <c r="C30" s="57">
        <v>84.94</v>
      </c>
      <c r="D30" s="1">
        <v>93.56</v>
      </c>
      <c r="E30" s="57">
        <v>155.22</v>
      </c>
      <c r="F30" s="57">
        <v>87.18</v>
      </c>
      <c r="G30" s="1">
        <v>98.12</v>
      </c>
      <c r="H30" s="1">
        <v>110.48</v>
      </c>
      <c r="I30" s="1">
        <v>78.74</v>
      </c>
      <c r="J30" s="1">
        <v>86.96</v>
      </c>
      <c r="K30" s="1">
        <v>64.12</v>
      </c>
      <c r="L30" s="1">
        <v>111.12</v>
      </c>
      <c r="M30" s="57"/>
      <c r="N30" s="57"/>
      <c r="O30" s="57"/>
      <c r="P30" s="57"/>
      <c r="Q30">
        <f t="shared" si="4"/>
        <v>970.44</v>
      </c>
    </row>
    <row r="31">
      <c r="A31" s="63"/>
      <c r="B31" s="63" t="s">
        <v>40</v>
      </c>
      <c r="C31" s="57">
        <v>77.3</v>
      </c>
      <c r="D31" s="1">
        <v>95.44</v>
      </c>
      <c r="E31" s="57">
        <v>119.34</v>
      </c>
      <c r="F31" s="1">
        <v>106.78</v>
      </c>
      <c r="G31" s="57">
        <v>75.02</v>
      </c>
      <c r="H31" s="1">
        <v>83.64</v>
      </c>
      <c r="I31" s="1">
        <v>58.86</v>
      </c>
      <c r="J31" s="1">
        <v>88.48</v>
      </c>
      <c r="K31" s="1">
        <v>130.8</v>
      </c>
      <c r="L31" s="1">
        <v>82.92</v>
      </c>
      <c r="N31" s="57"/>
      <c r="O31" s="57"/>
      <c r="P31" s="57"/>
      <c r="Q31">
        <f t="shared" si="4"/>
        <v>918.58</v>
      </c>
    </row>
    <row r="32">
      <c r="A32" s="63"/>
      <c r="B32" s="63" t="s">
        <v>42</v>
      </c>
      <c r="C32" s="57">
        <v>85.24</v>
      </c>
      <c r="D32" s="1">
        <v>97.6</v>
      </c>
      <c r="E32" s="57">
        <v>120.88</v>
      </c>
      <c r="F32" s="57">
        <v>83.32</v>
      </c>
      <c r="G32" s="57">
        <v>86.34</v>
      </c>
      <c r="H32" s="1">
        <v>100.44</v>
      </c>
      <c r="I32" s="1">
        <v>118.86</v>
      </c>
      <c r="J32" s="1">
        <v>66.34</v>
      </c>
      <c r="K32" s="57">
        <v>68.5</v>
      </c>
      <c r="L32" s="1">
        <v>115.42</v>
      </c>
      <c r="M32" s="57"/>
      <c r="O32" s="57"/>
      <c r="P32" s="57"/>
      <c r="Q32">
        <f t="shared" si="4"/>
        <v>942.94</v>
      </c>
    </row>
    <row r="34">
      <c r="A34" s="1"/>
      <c r="B34" s="1" t="s">
        <v>692</v>
      </c>
      <c r="C34" s="1" t="s">
        <v>677</v>
      </c>
      <c r="D34" s="1" t="s">
        <v>678</v>
      </c>
      <c r="E34" s="1" t="s">
        <v>679</v>
      </c>
      <c r="F34" s="1" t="s">
        <v>680</v>
      </c>
      <c r="G34" s="1" t="s">
        <v>681</v>
      </c>
      <c r="H34" s="1" t="s">
        <v>682</v>
      </c>
      <c r="I34" s="1" t="s">
        <v>683</v>
      </c>
      <c r="J34" s="1" t="s">
        <v>684</v>
      </c>
      <c r="K34" s="1" t="s">
        <v>685</v>
      </c>
      <c r="L34" s="1" t="s">
        <v>686</v>
      </c>
      <c r="M34" s="1" t="s">
        <v>687</v>
      </c>
      <c r="N34" s="1" t="s">
        <v>688</v>
      </c>
      <c r="O34" s="1" t="s">
        <v>689</v>
      </c>
      <c r="P34" s="1" t="s">
        <v>690</v>
      </c>
      <c r="Q34" s="1" t="s">
        <v>691</v>
      </c>
    </row>
    <row r="35">
      <c r="A35" s="63"/>
      <c r="B35" s="63" t="s">
        <v>16</v>
      </c>
      <c r="C35">
        <f t="shared" ref="C35:P35" si="5">iferror(rank(C21,C$21:C$32,1)-1,"")</f>
        <v>3</v>
      </c>
      <c r="D35">
        <f t="shared" si="5"/>
        <v>0</v>
      </c>
      <c r="E35">
        <f t="shared" si="5"/>
        <v>0</v>
      </c>
      <c r="F35">
        <f t="shared" si="5"/>
        <v>4</v>
      </c>
      <c r="G35">
        <f t="shared" si="5"/>
        <v>6</v>
      </c>
      <c r="H35">
        <f t="shared" si="5"/>
        <v>0</v>
      </c>
      <c r="I35">
        <f t="shared" si="5"/>
        <v>5</v>
      </c>
      <c r="J35">
        <f t="shared" si="5"/>
        <v>8</v>
      </c>
      <c r="K35">
        <f t="shared" si="5"/>
        <v>0</v>
      </c>
      <c r="L35">
        <f t="shared" si="5"/>
        <v>8</v>
      </c>
      <c r="M35" t="str">
        <f t="shared" si="5"/>
        <v/>
      </c>
      <c r="N35" t="str">
        <f t="shared" si="5"/>
        <v/>
      </c>
      <c r="O35" t="str">
        <f t="shared" si="5"/>
        <v/>
      </c>
      <c r="P35" t="str">
        <f t="shared" si="5"/>
        <v/>
      </c>
      <c r="Q35">
        <f t="shared" ref="Q35:Q46" si="7">SUM(C35:P35)</f>
        <v>34</v>
      </c>
    </row>
    <row r="36">
      <c r="A36" s="63"/>
      <c r="B36" s="63" t="s">
        <v>20</v>
      </c>
      <c r="C36">
        <f t="shared" ref="C36:P36" si="6">iferror(rank(C22,C$21:C$32,1)-1,"")</f>
        <v>1</v>
      </c>
      <c r="D36">
        <f t="shared" si="6"/>
        <v>8</v>
      </c>
      <c r="E36">
        <f t="shared" si="6"/>
        <v>4</v>
      </c>
      <c r="F36">
        <f t="shared" si="6"/>
        <v>1</v>
      </c>
      <c r="G36">
        <f t="shared" si="6"/>
        <v>11</v>
      </c>
      <c r="H36">
        <f t="shared" si="6"/>
        <v>8</v>
      </c>
      <c r="I36">
        <f t="shared" si="6"/>
        <v>8</v>
      </c>
      <c r="J36">
        <f t="shared" si="6"/>
        <v>10</v>
      </c>
      <c r="K36">
        <f t="shared" si="6"/>
        <v>4</v>
      </c>
      <c r="L36">
        <f t="shared" si="6"/>
        <v>11</v>
      </c>
      <c r="M36" t="str">
        <f t="shared" si="6"/>
        <v/>
      </c>
      <c r="N36" t="str">
        <f t="shared" si="6"/>
        <v/>
      </c>
      <c r="O36" t="str">
        <f t="shared" si="6"/>
        <v/>
      </c>
      <c r="P36" t="str">
        <f t="shared" si="6"/>
        <v/>
      </c>
      <c r="Q36">
        <f t="shared" si="7"/>
        <v>66</v>
      </c>
    </row>
    <row r="37">
      <c r="A37" s="63"/>
      <c r="B37" s="63" t="s">
        <v>24</v>
      </c>
      <c r="C37">
        <f t="shared" ref="C37:P37" si="8">iferror(rank(C23,C$21:C$32,1)-1,"")</f>
        <v>4</v>
      </c>
      <c r="D37">
        <f t="shared" si="8"/>
        <v>9</v>
      </c>
      <c r="E37">
        <f t="shared" si="8"/>
        <v>6</v>
      </c>
      <c r="F37">
        <f t="shared" si="8"/>
        <v>9</v>
      </c>
      <c r="G37">
        <f t="shared" si="8"/>
        <v>0</v>
      </c>
      <c r="H37">
        <f t="shared" si="8"/>
        <v>4</v>
      </c>
      <c r="I37">
        <f t="shared" si="8"/>
        <v>2</v>
      </c>
      <c r="J37">
        <f t="shared" si="8"/>
        <v>1</v>
      </c>
      <c r="K37">
        <f t="shared" si="8"/>
        <v>1</v>
      </c>
      <c r="L37">
        <f t="shared" si="8"/>
        <v>1</v>
      </c>
      <c r="M37" t="str">
        <f t="shared" si="8"/>
        <v/>
      </c>
      <c r="N37" t="str">
        <f t="shared" si="8"/>
        <v/>
      </c>
      <c r="O37" t="str">
        <f t="shared" si="8"/>
        <v/>
      </c>
      <c r="P37" t="str">
        <f t="shared" si="8"/>
        <v/>
      </c>
      <c r="Q37">
        <f t="shared" si="7"/>
        <v>37</v>
      </c>
    </row>
    <row r="38">
      <c r="A38" s="63"/>
      <c r="B38" s="63" t="s">
        <v>27</v>
      </c>
      <c r="C38">
        <f t="shared" ref="C38:P38" si="9">iferror(rank(C24,C$21:C$32,1)-1,"")</f>
        <v>9</v>
      </c>
      <c r="D38">
        <f t="shared" si="9"/>
        <v>2</v>
      </c>
      <c r="E38">
        <f t="shared" si="9"/>
        <v>8</v>
      </c>
      <c r="F38">
        <f t="shared" si="9"/>
        <v>10</v>
      </c>
      <c r="G38">
        <f t="shared" si="9"/>
        <v>10</v>
      </c>
      <c r="H38">
        <f t="shared" si="9"/>
        <v>11</v>
      </c>
      <c r="I38">
        <f t="shared" si="9"/>
        <v>7</v>
      </c>
      <c r="J38">
        <f t="shared" si="9"/>
        <v>6</v>
      </c>
      <c r="K38">
        <f t="shared" si="9"/>
        <v>9</v>
      </c>
      <c r="L38">
        <f t="shared" si="9"/>
        <v>4</v>
      </c>
      <c r="M38" t="str">
        <f t="shared" si="9"/>
        <v/>
      </c>
      <c r="N38" t="str">
        <f t="shared" si="9"/>
        <v/>
      </c>
      <c r="O38" t="str">
        <f t="shared" si="9"/>
        <v/>
      </c>
      <c r="P38" t="str">
        <f t="shared" si="9"/>
        <v/>
      </c>
      <c r="Q38">
        <f t="shared" si="7"/>
        <v>76</v>
      </c>
    </row>
    <row r="39">
      <c r="A39" s="63"/>
      <c r="B39" s="63" t="s">
        <v>30</v>
      </c>
      <c r="C39">
        <f t="shared" ref="C39:P39" si="10">iferror(rank(C25,C$21:C$32,1)-1,"")</f>
        <v>5</v>
      </c>
      <c r="D39">
        <f t="shared" si="10"/>
        <v>11</v>
      </c>
      <c r="E39">
        <f t="shared" si="10"/>
        <v>2</v>
      </c>
      <c r="F39">
        <f t="shared" si="10"/>
        <v>8</v>
      </c>
      <c r="G39">
        <f t="shared" si="10"/>
        <v>3</v>
      </c>
      <c r="H39">
        <f t="shared" si="10"/>
        <v>7</v>
      </c>
      <c r="I39">
        <f t="shared" si="10"/>
        <v>9</v>
      </c>
      <c r="J39">
        <f t="shared" si="10"/>
        <v>7</v>
      </c>
      <c r="K39">
        <f t="shared" si="10"/>
        <v>10</v>
      </c>
      <c r="L39">
        <f t="shared" si="10"/>
        <v>5</v>
      </c>
      <c r="M39" t="str">
        <f t="shared" si="10"/>
        <v/>
      </c>
      <c r="N39" t="str">
        <f t="shared" si="10"/>
        <v/>
      </c>
      <c r="O39" t="str">
        <f t="shared" si="10"/>
        <v/>
      </c>
      <c r="P39" t="str">
        <f t="shared" si="10"/>
        <v/>
      </c>
      <c r="Q39">
        <f t="shared" si="7"/>
        <v>67</v>
      </c>
    </row>
    <row r="40">
      <c r="A40" s="63"/>
      <c r="B40" s="63" t="s">
        <v>32</v>
      </c>
      <c r="C40">
        <f t="shared" ref="C40:P40" si="11">iferror(rank(C26,C$21:C$32,1)-1,"")</f>
        <v>10</v>
      </c>
      <c r="D40">
        <f t="shared" si="11"/>
        <v>10</v>
      </c>
      <c r="E40">
        <f t="shared" si="11"/>
        <v>10</v>
      </c>
      <c r="F40">
        <f t="shared" si="11"/>
        <v>11</v>
      </c>
      <c r="G40">
        <f t="shared" si="11"/>
        <v>9</v>
      </c>
      <c r="H40">
        <f t="shared" si="11"/>
        <v>10</v>
      </c>
      <c r="I40">
        <f t="shared" si="11"/>
        <v>11</v>
      </c>
      <c r="J40">
        <f t="shared" si="11"/>
        <v>9</v>
      </c>
      <c r="K40">
        <f t="shared" si="11"/>
        <v>7</v>
      </c>
      <c r="L40">
        <f t="shared" si="11"/>
        <v>6</v>
      </c>
      <c r="M40" t="str">
        <f t="shared" si="11"/>
        <v/>
      </c>
      <c r="N40" t="str">
        <f t="shared" si="11"/>
        <v/>
      </c>
      <c r="O40" t="str">
        <f t="shared" si="11"/>
        <v/>
      </c>
      <c r="P40" t="str">
        <f t="shared" si="11"/>
        <v/>
      </c>
      <c r="Q40">
        <f t="shared" si="7"/>
        <v>93</v>
      </c>
    </row>
    <row r="41">
      <c r="A41" s="63"/>
      <c r="B41" s="63" t="s">
        <v>34</v>
      </c>
      <c r="C41">
        <f t="shared" ref="C41:P41" si="12">iferror(rank(C27,C$21:C$32,1)-1,"")</f>
        <v>11</v>
      </c>
      <c r="D41">
        <f t="shared" si="12"/>
        <v>1</v>
      </c>
      <c r="E41">
        <f t="shared" si="12"/>
        <v>1</v>
      </c>
      <c r="F41">
        <f t="shared" si="12"/>
        <v>2</v>
      </c>
      <c r="G41">
        <f t="shared" si="12"/>
        <v>4</v>
      </c>
      <c r="H41">
        <f t="shared" si="12"/>
        <v>2</v>
      </c>
      <c r="I41">
        <f t="shared" si="12"/>
        <v>3</v>
      </c>
      <c r="J41">
        <f t="shared" si="12"/>
        <v>11</v>
      </c>
      <c r="K41">
        <f t="shared" si="12"/>
        <v>8</v>
      </c>
      <c r="L41">
        <f t="shared" si="12"/>
        <v>7</v>
      </c>
      <c r="M41" t="str">
        <f t="shared" si="12"/>
        <v/>
      </c>
      <c r="N41" t="str">
        <f t="shared" si="12"/>
        <v/>
      </c>
      <c r="O41" t="str">
        <f t="shared" si="12"/>
        <v/>
      </c>
      <c r="P41" t="str">
        <f t="shared" si="12"/>
        <v/>
      </c>
      <c r="Q41">
        <f t="shared" si="7"/>
        <v>50</v>
      </c>
    </row>
    <row r="42">
      <c r="A42" s="63"/>
      <c r="B42" s="63" t="s">
        <v>18</v>
      </c>
      <c r="C42">
        <f t="shared" ref="C42:P42" si="13">iferror(rank(C28,C$21:C$32,1)-1,"")</f>
        <v>0</v>
      </c>
      <c r="D42">
        <f t="shared" si="13"/>
        <v>5</v>
      </c>
      <c r="E42">
        <f t="shared" si="13"/>
        <v>3</v>
      </c>
      <c r="F42">
        <f t="shared" si="13"/>
        <v>3</v>
      </c>
      <c r="G42">
        <f t="shared" si="13"/>
        <v>2</v>
      </c>
      <c r="H42">
        <f t="shared" si="13"/>
        <v>3</v>
      </c>
      <c r="I42">
        <f t="shared" si="13"/>
        <v>1</v>
      </c>
      <c r="J42">
        <f t="shared" si="13"/>
        <v>3</v>
      </c>
      <c r="K42">
        <f t="shared" si="13"/>
        <v>2</v>
      </c>
      <c r="L42">
        <f t="shared" si="13"/>
        <v>0</v>
      </c>
      <c r="M42" t="str">
        <f t="shared" si="13"/>
        <v/>
      </c>
      <c r="N42" t="str">
        <f t="shared" si="13"/>
        <v/>
      </c>
      <c r="O42" t="str">
        <f t="shared" si="13"/>
        <v/>
      </c>
      <c r="P42" t="str">
        <f t="shared" si="13"/>
        <v/>
      </c>
      <c r="Q42">
        <f t="shared" si="7"/>
        <v>22</v>
      </c>
    </row>
    <row r="43">
      <c r="A43" s="63"/>
      <c r="B43" s="63" t="s">
        <v>37</v>
      </c>
      <c r="C43">
        <f t="shared" ref="C43:P43" si="14">iferror(rank(C29,C$21:C$32,1)-1,"")</f>
        <v>2</v>
      </c>
      <c r="D43">
        <f t="shared" si="14"/>
        <v>7</v>
      </c>
      <c r="E43">
        <f t="shared" si="14"/>
        <v>5</v>
      </c>
      <c r="F43">
        <f t="shared" si="14"/>
        <v>0</v>
      </c>
      <c r="G43">
        <f t="shared" si="14"/>
        <v>8</v>
      </c>
      <c r="H43">
        <f t="shared" si="14"/>
        <v>1</v>
      </c>
      <c r="I43">
        <f t="shared" si="14"/>
        <v>6</v>
      </c>
      <c r="J43">
        <f t="shared" si="14"/>
        <v>5</v>
      </c>
      <c r="K43">
        <f t="shared" si="14"/>
        <v>6</v>
      </c>
      <c r="L43">
        <f t="shared" si="14"/>
        <v>3</v>
      </c>
      <c r="M43" t="str">
        <f t="shared" si="14"/>
        <v/>
      </c>
      <c r="N43" t="str">
        <f t="shared" si="14"/>
        <v/>
      </c>
      <c r="O43" t="str">
        <f t="shared" si="14"/>
        <v/>
      </c>
      <c r="P43" t="str">
        <f t="shared" si="14"/>
        <v/>
      </c>
      <c r="Q43">
        <f t="shared" si="7"/>
        <v>43</v>
      </c>
    </row>
    <row r="44">
      <c r="A44" s="63"/>
      <c r="B44" s="63" t="s">
        <v>22</v>
      </c>
      <c r="C44">
        <f t="shared" ref="C44:P44" si="15">iferror(rank(C30,C$21:C$32,1)-1,"")</f>
        <v>7</v>
      </c>
      <c r="D44">
        <f t="shared" si="15"/>
        <v>3</v>
      </c>
      <c r="E44">
        <f t="shared" si="15"/>
        <v>11</v>
      </c>
      <c r="F44">
        <f t="shared" si="15"/>
        <v>6</v>
      </c>
      <c r="G44">
        <f t="shared" si="15"/>
        <v>7</v>
      </c>
      <c r="H44">
        <f t="shared" si="15"/>
        <v>9</v>
      </c>
      <c r="I44">
        <f t="shared" si="15"/>
        <v>4</v>
      </c>
      <c r="J44">
        <f t="shared" si="15"/>
        <v>2</v>
      </c>
      <c r="K44">
        <f t="shared" si="15"/>
        <v>3</v>
      </c>
      <c r="L44">
        <f t="shared" si="15"/>
        <v>9</v>
      </c>
      <c r="M44" t="str">
        <f t="shared" si="15"/>
        <v/>
      </c>
      <c r="N44" t="str">
        <f t="shared" si="15"/>
        <v/>
      </c>
      <c r="O44" t="str">
        <f t="shared" si="15"/>
        <v/>
      </c>
      <c r="P44" t="str">
        <f t="shared" si="15"/>
        <v/>
      </c>
      <c r="Q44">
        <f t="shared" si="7"/>
        <v>61</v>
      </c>
    </row>
    <row r="45">
      <c r="A45" s="63"/>
      <c r="B45" s="63" t="s">
        <v>40</v>
      </c>
      <c r="C45">
        <f t="shared" ref="C45:P45" si="16">iferror(rank(C31,C$21:C$32,1)-1,"")</f>
        <v>6</v>
      </c>
      <c r="D45">
        <f t="shared" si="16"/>
        <v>4</v>
      </c>
      <c r="E45">
        <f t="shared" si="16"/>
        <v>7</v>
      </c>
      <c r="F45">
        <f t="shared" si="16"/>
        <v>7</v>
      </c>
      <c r="G45">
        <f t="shared" si="16"/>
        <v>1</v>
      </c>
      <c r="H45">
        <f t="shared" si="16"/>
        <v>5</v>
      </c>
      <c r="I45">
        <f t="shared" si="16"/>
        <v>0</v>
      </c>
      <c r="J45">
        <f t="shared" si="16"/>
        <v>4</v>
      </c>
      <c r="K45">
        <f t="shared" si="16"/>
        <v>11</v>
      </c>
      <c r="L45">
        <f t="shared" si="16"/>
        <v>2</v>
      </c>
      <c r="M45" t="str">
        <f t="shared" si="16"/>
        <v/>
      </c>
      <c r="N45" t="str">
        <f t="shared" si="16"/>
        <v/>
      </c>
      <c r="O45" t="str">
        <f t="shared" si="16"/>
        <v/>
      </c>
      <c r="P45" t="str">
        <f t="shared" si="16"/>
        <v/>
      </c>
      <c r="Q45">
        <f t="shared" si="7"/>
        <v>47</v>
      </c>
    </row>
    <row r="46">
      <c r="A46" s="63"/>
      <c r="B46" s="63" t="s">
        <v>42</v>
      </c>
      <c r="C46">
        <f t="shared" ref="C46:P46" si="17">iferror(rank(C32,C$21:C$32,1)-1,"")</f>
        <v>8</v>
      </c>
      <c r="D46">
        <f t="shared" si="17"/>
        <v>6</v>
      </c>
      <c r="E46">
        <f t="shared" si="17"/>
        <v>9</v>
      </c>
      <c r="F46">
        <f t="shared" si="17"/>
        <v>5</v>
      </c>
      <c r="G46">
        <f t="shared" si="17"/>
        <v>5</v>
      </c>
      <c r="H46">
        <f t="shared" si="17"/>
        <v>6</v>
      </c>
      <c r="I46">
        <f t="shared" si="17"/>
        <v>10</v>
      </c>
      <c r="J46">
        <f t="shared" si="17"/>
        <v>0</v>
      </c>
      <c r="K46">
        <f t="shared" si="17"/>
        <v>5</v>
      </c>
      <c r="L46">
        <f t="shared" si="17"/>
        <v>10</v>
      </c>
      <c r="M46" t="str">
        <f t="shared" si="17"/>
        <v/>
      </c>
      <c r="N46" t="str">
        <f t="shared" si="17"/>
        <v/>
      </c>
      <c r="O46" t="str">
        <f t="shared" si="17"/>
        <v/>
      </c>
      <c r="P46" t="str">
        <f t="shared" si="17"/>
        <v/>
      </c>
      <c r="Q46">
        <f t="shared" si="7"/>
        <v>64</v>
      </c>
    </row>
  </sheetData>
  <autoFilter ref="$B$1:$I$13">
    <sortState ref="B1:I13">
      <sortCondition descending="1" ref="I1:I13"/>
      <sortCondition descending="1" ref="H1:H13"/>
      <sortCondition ref="E1:E13"/>
      <sortCondition descending="1" ref="C1:C13"/>
    </sortState>
  </autoFilter>
  <mergeCells count="2">
    <mergeCell ref="C1:D1"/>
    <mergeCell ref="F1:G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14.13"/>
    <col customWidth="1" min="3" max="9" width="14.25"/>
  </cols>
  <sheetData>
    <row r="1">
      <c r="C1" s="64" t="s">
        <v>1</v>
      </c>
      <c r="G1" s="65" t="s">
        <v>693</v>
      </c>
    </row>
    <row r="2">
      <c r="A2" s="66" t="s">
        <v>694</v>
      </c>
      <c r="B2" s="26"/>
      <c r="C2" s="27" t="s">
        <v>84</v>
      </c>
      <c r="D2" s="27" t="s">
        <v>695</v>
      </c>
      <c r="E2" s="27" t="s">
        <v>85</v>
      </c>
      <c r="F2" s="67" t="s">
        <v>696</v>
      </c>
      <c r="G2" s="67" t="s">
        <v>84</v>
      </c>
      <c r="H2" s="67" t="s">
        <v>695</v>
      </c>
      <c r="I2" s="67" t="s">
        <v>85</v>
      </c>
      <c r="J2" s="67" t="s">
        <v>696</v>
      </c>
    </row>
    <row r="3">
      <c r="A3" s="23">
        <f>sumif('Player List'!C:C,B3,'Player List'!D:D)-(325-('A&amp;C'!$H$4+'A&amp;C'!$L$13))</f>
        <v>0</v>
      </c>
      <c r="B3" s="28" t="s">
        <v>16</v>
      </c>
      <c r="C3" s="29">
        <f>'A&amp;C'!$H$4</f>
        <v>37</v>
      </c>
      <c r="D3" s="68">
        <f>'A&amp;C'!$H$7</f>
        <v>31</v>
      </c>
      <c r="E3" s="30">
        <f>'A&amp;C'!$H$10</f>
        <v>6</v>
      </c>
      <c r="F3" s="30">
        <f>COUNTA('A&amp;C'!M$2:M$10)</f>
        <v>7</v>
      </c>
      <c r="G3" s="69">
        <f>'A&amp;C'!$H$14</f>
        <v>236</v>
      </c>
      <c r="H3" s="30">
        <f>'A&amp;C'!$H$17</f>
        <v>42</v>
      </c>
      <c r="I3" s="30">
        <f>'A&amp;C'!$H$20</f>
        <v>17</v>
      </c>
      <c r="J3" s="30">
        <f>COUNTA('A&amp;C'!$M$2:$M$10)</f>
        <v>7</v>
      </c>
    </row>
    <row r="4">
      <c r="A4" s="23">
        <f>sumif('Player List'!C:C,B4,'Player List'!D:D)-(325-(Andre!$H$4+Andre!$L$13))</f>
        <v>0</v>
      </c>
      <c r="B4" s="28" t="s">
        <v>20</v>
      </c>
      <c r="C4" s="29">
        <f>Andre!$H$4</f>
        <v>13</v>
      </c>
      <c r="D4" s="68">
        <f>Andre!$H$7</f>
        <v>8</v>
      </c>
      <c r="E4" s="30">
        <f>Andre!$H$10</f>
        <v>1</v>
      </c>
      <c r="F4" s="30">
        <f>COUNTA(Andre!M$2:M$10)</f>
        <v>5</v>
      </c>
      <c r="G4" s="69">
        <f>Andre!$H$14</f>
        <v>81</v>
      </c>
      <c r="H4" s="30">
        <f>Andre!$H$17</f>
        <v>24</v>
      </c>
      <c r="I4" s="30">
        <f>Andre!$H$20</f>
        <v>10</v>
      </c>
      <c r="J4" s="30">
        <f>COUNTA(Andre!$M$2:$M$10)</f>
        <v>5</v>
      </c>
    </row>
    <row r="5">
      <c r="A5" s="23">
        <f>sumif('Player List'!C:C,B5,'Player List'!D:D)-(325-(Andrew!$H$4+Andrew!$L$13))</f>
        <v>0</v>
      </c>
      <c r="B5" s="28" t="s">
        <v>24</v>
      </c>
      <c r="C5" s="29">
        <f>Andrew!$H$4</f>
        <v>14</v>
      </c>
      <c r="D5" s="68">
        <f>Andrew!$H$7</f>
        <v>20</v>
      </c>
      <c r="E5" s="30">
        <f>Andrew!$H$10</f>
        <v>8</v>
      </c>
      <c r="F5" s="30">
        <f>COUNTA(Andrew!M$2:M$10)</f>
        <v>6</v>
      </c>
      <c r="G5" s="69">
        <f>Andrew!$H$14</f>
        <v>71</v>
      </c>
      <c r="H5" s="30">
        <f>Andrew!$H$17</f>
        <v>29</v>
      </c>
      <c r="I5" s="30">
        <f>Andrew!$H$20</f>
        <v>15</v>
      </c>
      <c r="J5" s="30">
        <f>COUNTA(Andrew!$M$2:$M$10)</f>
        <v>6</v>
      </c>
    </row>
    <row r="6">
      <c r="A6" s="23">
        <f>sumif('Player List'!C:C,B6,'Player List'!D:D)-(325-(Caleb!$H$4+Caleb!$L$13))</f>
        <v>0</v>
      </c>
      <c r="B6" s="28" t="s">
        <v>27</v>
      </c>
      <c r="C6" s="29">
        <f>Caleb!$H$4</f>
        <v>0</v>
      </c>
      <c r="D6" s="68">
        <f>Caleb!$H$7</f>
        <v>12</v>
      </c>
      <c r="E6" s="30">
        <f>Caleb!$H$10</f>
        <v>3</v>
      </c>
      <c r="F6" s="30">
        <f>COUNTA(Caleb!M$2:M$10)</f>
        <v>3</v>
      </c>
      <c r="G6" s="69">
        <f>Caleb!$H$14</f>
        <v>90</v>
      </c>
      <c r="H6" s="30">
        <f>Caleb!$H$17</f>
        <v>26</v>
      </c>
      <c r="I6" s="30">
        <f>Caleb!$H$20</f>
        <v>10</v>
      </c>
      <c r="J6" s="30">
        <f>COUNTA(Caleb!$M$2:$M$10)</f>
        <v>3</v>
      </c>
    </row>
    <row r="7">
      <c r="A7" s="23">
        <f>sumif('Player List'!C:C,B7,'Player List'!D:D)-(325-(Cameron!$H$4+Cameron!$L$13))</f>
        <v>0</v>
      </c>
      <c r="B7" s="28" t="s">
        <v>30</v>
      </c>
      <c r="C7" s="29">
        <f>Cameron!$H$4</f>
        <v>1</v>
      </c>
      <c r="D7" s="68">
        <f>Cameron!$H$7</f>
        <v>19</v>
      </c>
      <c r="E7" s="30">
        <f>Cameron!$H$10</f>
        <v>4</v>
      </c>
      <c r="F7" s="30">
        <f>COUNTA(Cameron!M$2:M$10)</f>
        <v>3</v>
      </c>
      <c r="G7" s="69">
        <f>Cameron!$H$14</f>
        <v>39</v>
      </c>
      <c r="H7" s="30">
        <f>Cameron!$H$17</f>
        <v>32</v>
      </c>
      <c r="I7" s="30">
        <f>Cameron!$H$20</f>
        <v>14</v>
      </c>
      <c r="J7" s="30">
        <f>COUNTA(Cameron!$M$2:$M$10)</f>
        <v>3</v>
      </c>
    </row>
    <row r="8">
      <c r="A8" s="23">
        <f>sumif('Player List'!C:C,B8,'Player List'!D:D)-(325-(Fagan!$H$4+Fagan!$L$13))</f>
        <v>0</v>
      </c>
      <c r="B8" s="28" t="s">
        <v>32</v>
      </c>
      <c r="C8" s="29">
        <f>Fagan!$H$4</f>
        <v>6</v>
      </c>
      <c r="D8" s="68">
        <f>Fagan!$H$7</f>
        <v>20</v>
      </c>
      <c r="E8" s="30">
        <f>Fagan!$H$10</f>
        <v>1</v>
      </c>
      <c r="F8" s="30">
        <f>COUNTA(Fagan!M$2:M$10)</f>
        <v>6</v>
      </c>
      <c r="G8" s="69">
        <f>Fagan!$H$14</f>
        <v>173</v>
      </c>
      <c r="H8" s="30">
        <f>Fagan!$H$17</f>
        <v>36</v>
      </c>
      <c r="I8" s="30">
        <f>Fagan!$H$20</f>
        <v>13</v>
      </c>
      <c r="J8" s="30">
        <f>COUNTA(Fagan!$M$2:$M$10)</f>
        <v>6</v>
      </c>
    </row>
    <row r="9">
      <c r="A9" s="23">
        <f>sumif('Player List'!C:C,B9,'Player List'!D:D)-(325-(Michael!$H$4+Michael!$L$13))</f>
        <v>0</v>
      </c>
      <c r="B9" s="28" t="s">
        <v>34</v>
      </c>
      <c r="C9" s="29">
        <f>Michael!$H$4</f>
        <v>0</v>
      </c>
      <c r="D9" s="68">
        <f>Michael!$H$7</f>
        <v>30</v>
      </c>
      <c r="E9" s="30">
        <f>Michael!$H$10</f>
        <v>8</v>
      </c>
      <c r="F9" s="30">
        <f>COUNTA(Michael!M$2:M$10)</f>
        <v>4</v>
      </c>
      <c r="G9" s="69">
        <f>Michael!$H$14</f>
        <v>13</v>
      </c>
      <c r="H9" s="30">
        <f>Michael!$H$17</f>
        <v>39</v>
      </c>
      <c r="I9" s="30">
        <f>Michael!$H$20</f>
        <v>13</v>
      </c>
      <c r="J9" s="30">
        <f>COUNTA(Michael!$M$2:$M$10)</f>
        <v>4</v>
      </c>
    </row>
    <row r="10">
      <c r="A10" s="23">
        <f>sumif('Player List'!C:C,B10,'Player List'!D:D)-(325-(Sam!$H$4+Sam!$L$13))</f>
        <v>0</v>
      </c>
      <c r="B10" s="28" t="s">
        <v>18</v>
      </c>
      <c r="C10" s="29">
        <f>Sam!$H$4</f>
        <v>6</v>
      </c>
      <c r="D10" s="68">
        <f>Sam!$H$7</f>
        <v>16</v>
      </c>
      <c r="E10" s="30">
        <f>Sam!$H$10</f>
        <v>5</v>
      </c>
      <c r="F10" s="30">
        <f>COUNTA(Sam!M$2:M$10)</f>
        <v>7</v>
      </c>
      <c r="G10" s="69">
        <f>Sam!$H$14</f>
        <v>172</v>
      </c>
      <c r="H10" s="30">
        <f>Sam!$H$17</f>
        <v>28</v>
      </c>
      <c r="I10" s="30">
        <f>Sam!$H$20</f>
        <v>14</v>
      </c>
      <c r="J10" s="30">
        <f>COUNTA(Sam!$M$2:$M$10)</f>
        <v>7</v>
      </c>
    </row>
    <row r="11">
      <c r="A11" s="23">
        <f>sumif('Player List'!C:C,B11,'Player List'!D:D)-(325-(Sumida!$H$4+Sumida!$L$13))</f>
        <v>0</v>
      </c>
      <c r="B11" s="28" t="s">
        <v>37</v>
      </c>
      <c r="C11" s="29">
        <f>Sumida!$H$4</f>
        <v>8</v>
      </c>
      <c r="D11" s="68">
        <f>Sumida!$H$7</f>
        <v>30</v>
      </c>
      <c r="E11" s="30">
        <f>Sumida!$H$10</f>
        <v>7</v>
      </c>
      <c r="F11" s="30">
        <f>COUNTA(Sumida!M$2:M$10)</f>
        <v>1</v>
      </c>
      <c r="G11" s="69">
        <f>Sumida!$H$14</f>
        <v>163</v>
      </c>
      <c r="H11" s="30">
        <f>Sumida!$H$17</f>
        <v>40</v>
      </c>
      <c r="I11" s="30">
        <f>Sumida!$H$20</f>
        <v>17</v>
      </c>
      <c r="J11" s="30">
        <f>COUNTA(Sumida!$M$2:$M$10)</f>
        <v>1</v>
      </c>
    </row>
    <row r="12">
      <c r="A12" s="23">
        <f>sumif('Player List'!C:C,B12,'Player List'!D:D)-(325-(Tim!$H$4+Tim!$L$13))</f>
        <v>0</v>
      </c>
      <c r="B12" s="28" t="s">
        <v>22</v>
      </c>
      <c r="C12" s="29">
        <f>Tim!$H$4</f>
        <v>23</v>
      </c>
      <c r="D12" s="68">
        <f>Tim!$H$7</f>
        <v>17</v>
      </c>
      <c r="E12" s="30">
        <f>Tim!$H$10</f>
        <v>0</v>
      </c>
      <c r="F12" s="30">
        <f>COUNTA(Tim!M$2:M$10)</f>
        <v>1</v>
      </c>
      <c r="G12" s="69">
        <f>Tim!$H$14</f>
        <v>140</v>
      </c>
      <c r="H12" s="30">
        <f>Tim!$H$17</f>
        <v>34</v>
      </c>
      <c r="I12" s="30">
        <f>Tim!$H$20</f>
        <v>11</v>
      </c>
      <c r="J12" s="30">
        <f>COUNTA(Tim!$M$2:$M$10)</f>
        <v>1</v>
      </c>
    </row>
    <row r="13">
      <c r="A13" s="23">
        <f>sumif('Player List'!C:C,B13,'Player List'!D:D)-(325-(Trevor!$H$4+Trevor!$L$13))</f>
        <v>0</v>
      </c>
      <c r="B13" s="28" t="s">
        <v>40</v>
      </c>
      <c r="C13" s="29">
        <f>Trevor!$H$4</f>
        <v>1</v>
      </c>
      <c r="D13" s="68">
        <f>Trevor!$H$7</f>
        <v>28</v>
      </c>
      <c r="E13" s="30">
        <f>Trevor!$H$10</f>
        <v>2</v>
      </c>
      <c r="F13" s="30">
        <f>COUNTA(Trevor!M$2:M$10)</f>
        <v>3</v>
      </c>
      <c r="G13" s="69">
        <f>Trevor!$H$14</f>
        <v>105</v>
      </c>
      <c r="H13" s="30">
        <f>Trevor!$H$17</f>
        <v>43</v>
      </c>
      <c r="I13" s="30">
        <f>Trevor!$H$20</f>
        <v>16</v>
      </c>
      <c r="J13" s="30">
        <f>COUNTA(Trevor!$M$2:$M$10)</f>
        <v>3</v>
      </c>
    </row>
    <row r="14">
      <c r="A14" s="23">
        <f>sumif('Player List'!C:C,B14,'Player List'!D:D)-(325-(Zach!$H$4+Zach!$L$13))</f>
        <v>0</v>
      </c>
      <c r="B14" s="28" t="s">
        <v>42</v>
      </c>
      <c r="C14" s="29">
        <f>Zach!$H$4</f>
        <v>9</v>
      </c>
      <c r="D14" s="68">
        <f>Zach!$H$7</f>
        <v>2</v>
      </c>
      <c r="E14" s="30">
        <f>Zach!$H$10</f>
        <v>2</v>
      </c>
      <c r="F14" s="30">
        <f>COUNTA('A&amp;C'!M$2:M$10)</f>
        <v>7</v>
      </c>
      <c r="G14" s="69">
        <f>Zach!$H$14</f>
        <v>44</v>
      </c>
      <c r="H14" s="30">
        <f>Zach!$H$17</f>
        <v>17</v>
      </c>
      <c r="I14" s="30">
        <f>Zach!$H$20</f>
        <v>11</v>
      </c>
      <c r="J14" s="30">
        <f>COUNTA(Zach!$M$2:$M$10)</f>
        <v>3</v>
      </c>
    </row>
    <row r="15">
      <c r="C15" s="31"/>
      <c r="D15" s="31"/>
      <c r="E15" s="31"/>
      <c r="F15" s="31" t="str">
        <f>if(SUM(F3:F14)=48,"","ERROR")</f>
        <v>ERROR</v>
      </c>
      <c r="G15" s="31"/>
      <c r="H15" s="31"/>
      <c r="I15" s="31"/>
      <c r="J15" s="31" t="str">
        <f>if(SUM(J3:J14)=48,"","ERROR")</f>
        <v>ERROR</v>
      </c>
    </row>
    <row r="16">
      <c r="D16" s="1" t="s">
        <v>0</v>
      </c>
    </row>
    <row r="17">
      <c r="B17" s="70">
        <v>2023.0</v>
      </c>
      <c r="C17" s="70">
        <v>2024.0</v>
      </c>
      <c r="D17" s="70">
        <v>2025.0</v>
      </c>
      <c r="E17" s="70">
        <v>2026.0</v>
      </c>
      <c r="F17" s="70">
        <v>2027.0</v>
      </c>
      <c r="G17" s="31"/>
      <c r="H17" s="31"/>
      <c r="I17" s="31"/>
    </row>
    <row r="18">
      <c r="A18" s="1" t="s">
        <v>697</v>
      </c>
      <c r="B18">
        <f>'A&amp;C'!L11+Andre!L11+Andrew!L11+Caleb!L11+Cameron!L11+Fagan!L11+Michael!L11+Sam!L11+Sumida!L11+Tim!L11+Trevor!L11+Zach!L11</f>
        <v>12</v>
      </c>
      <c r="C18">
        <f>'A&amp;C'!M11+Andre!M11+Andrew!M11+Caleb!M11+Cameron!M11+Fagan!M11+Michael!M11+Sam!M11+Sumida!M11+Tim!M11+Trevor!M11+Zach!M11</f>
        <v>12</v>
      </c>
      <c r="D18">
        <f>'A&amp;C'!N11+Andre!N11+Andrew!N11+Caleb!N11+Cameron!N11+Fagan!N11+Michael!N11+Sam!N11+Sumida!N11+Tim!N11+Trevor!N11+Zach!N11</f>
        <v>12</v>
      </c>
      <c r="E18">
        <f>'A&amp;C'!O11+Andre!O11+Andrew!O11+Caleb!O11+Cameron!O11+Fagan!O11+Michael!O11+Sam!O11+Sumida!O11+Tim!O11+Trevor!O11+Zach!O11</f>
        <v>12</v>
      </c>
      <c r="F18">
        <f>'A&amp;C'!P11+Andre!P11+Andrew!P11+Caleb!P11+Cameron!P11+Fagan!P11+Michael!P11+Sam!P11+Sumida!P11+Tim!P11+Trevor!P11+Zach!P11</f>
        <v>12</v>
      </c>
      <c r="G18" s="31"/>
      <c r="H18" s="31"/>
      <c r="I18" s="31"/>
    </row>
    <row r="19">
      <c r="C19" s="31"/>
      <c r="D19" s="31"/>
      <c r="E19" s="31"/>
      <c r="F19" s="31"/>
      <c r="G19" s="31"/>
      <c r="H19" s="31"/>
      <c r="I19" s="31"/>
    </row>
    <row r="20">
      <c r="C20" s="31"/>
      <c r="D20" s="31"/>
      <c r="E20" s="31"/>
      <c r="F20" s="31"/>
      <c r="G20" s="31"/>
      <c r="H20" s="31"/>
      <c r="I20" s="31"/>
    </row>
    <row r="21">
      <c r="C21" s="71"/>
      <c r="D21" s="31"/>
      <c r="E21" s="31"/>
      <c r="F21" s="31"/>
      <c r="G21" s="31"/>
      <c r="H21" s="31"/>
      <c r="I21" s="31"/>
    </row>
    <row r="22">
      <c r="C22" s="31"/>
      <c r="D22" s="31"/>
      <c r="E22" s="31"/>
      <c r="F22" s="31"/>
      <c r="G22" s="31"/>
      <c r="H22" s="31"/>
      <c r="I22" s="31"/>
    </row>
    <row r="23">
      <c r="C23" s="31"/>
      <c r="D23" s="31"/>
      <c r="E23" s="31"/>
      <c r="F23" s="31"/>
      <c r="G23" s="31"/>
      <c r="H23" s="31"/>
      <c r="I23" s="31"/>
    </row>
    <row r="24">
      <c r="C24" s="31"/>
      <c r="D24" s="31"/>
      <c r="E24" s="31"/>
      <c r="F24" s="31"/>
      <c r="G24" s="31"/>
      <c r="H24" s="31"/>
      <c r="I24" s="31"/>
    </row>
    <row r="25">
      <c r="C25" s="31"/>
      <c r="D25" s="31"/>
      <c r="E25" s="31"/>
      <c r="F25" s="31"/>
      <c r="G25" s="31"/>
      <c r="H25" s="31"/>
      <c r="I25" s="31"/>
    </row>
    <row r="26">
      <c r="C26" s="31"/>
      <c r="D26" s="31"/>
      <c r="E26" s="31"/>
      <c r="F26" s="31"/>
      <c r="G26" s="31"/>
      <c r="H26" s="31"/>
      <c r="I26" s="31"/>
    </row>
    <row r="27">
      <c r="C27" s="31"/>
      <c r="D27" s="31"/>
      <c r="E27" s="31"/>
      <c r="F27" s="31"/>
      <c r="G27" s="31"/>
      <c r="H27" s="31"/>
      <c r="I27" s="31"/>
    </row>
    <row r="28">
      <c r="C28" s="31"/>
      <c r="D28" s="31"/>
      <c r="E28" s="31"/>
      <c r="F28" s="31"/>
      <c r="G28" s="31"/>
      <c r="H28" s="31"/>
      <c r="I28" s="31"/>
    </row>
    <row r="29">
      <c r="C29" s="31"/>
      <c r="D29" s="31"/>
      <c r="E29" s="31"/>
      <c r="F29" s="31"/>
      <c r="G29" s="31"/>
      <c r="H29" s="31"/>
      <c r="I29" s="31"/>
    </row>
    <row r="30">
      <c r="C30" s="31"/>
      <c r="D30" s="31"/>
      <c r="E30" s="31"/>
      <c r="F30" s="31"/>
      <c r="G30" s="31"/>
      <c r="H30" s="31"/>
      <c r="I30" s="31"/>
    </row>
    <row r="31">
      <c r="C31" s="31"/>
      <c r="D31" s="31"/>
      <c r="E31" s="31"/>
      <c r="F31" s="31"/>
      <c r="G31" s="31"/>
      <c r="H31" s="31"/>
      <c r="I31" s="31"/>
    </row>
    <row r="32">
      <c r="C32" s="31"/>
      <c r="D32" s="31"/>
      <c r="E32" s="31"/>
      <c r="F32" s="31"/>
      <c r="G32" s="31"/>
      <c r="H32" s="31"/>
      <c r="I32" s="31"/>
    </row>
    <row r="33">
      <c r="C33" s="31"/>
      <c r="D33" s="31"/>
      <c r="E33" s="31"/>
      <c r="F33" s="31"/>
      <c r="G33" s="31"/>
      <c r="H33" s="31"/>
      <c r="I33" s="31"/>
    </row>
    <row r="34">
      <c r="C34" s="31"/>
      <c r="D34" s="31"/>
      <c r="E34" s="31"/>
      <c r="F34" s="31"/>
      <c r="G34" s="31"/>
      <c r="H34" s="31"/>
      <c r="I34" s="31"/>
    </row>
    <row r="35">
      <c r="C35" s="31"/>
      <c r="D35" s="31"/>
      <c r="E35" s="31"/>
      <c r="F35" s="31"/>
      <c r="G35" s="31"/>
      <c r="H35" s="31"/>
      <c r="I35" s="31"/>
    </row>
    <row r="36">
      <c r="C36" s="31"/>
      <c r="D36" s="31"/>
      <c r="E36" s="31"/>
      <c r="F36" s="31"/>
      <c r="G36" s="31"/>
      <c r="H36" s="31"/>
      <c r="I36" s="31"/>
    </row>
    <row r="37">
      <c r="C37" s="31"/>
      <c r="D37" s="31"/>
      <c r="E37" s="31"/>
      <c r="F37" s="31"/>
      <c r="G37" s="31"/>
      <c r="H37" s="31"/>
      <c r="I37" s="31"/>
    </row>
    <row r="38">
      <c r="C38" s="31"/>
      <c r="D38" s="31"/>
      <c r="E38" s="31"/>
      <c r="F38" s="31"/>
      <c r="G38" s="31"/>
      <c r="H38" s="31"/>
      <c r="I38" s="31"/>
    </row>
    <row r="39">
      <c r="C39" s="31"/>
      <c r="D39" s="31"/>
      <c r="E39" s="31"/>
      <c r="F39" s="31"/>
      <c r="G39" s="31"/>
      <c r="H39" s="31"/>
      <c r="I39" s="31"/>
    </row>
    <row r="40">
      <c r="C40" s="31"/>
      <c r="D40" s="31"/>
      <c r="E40" s="31"/>
      <c r="F40" s="31"/>
      <c r="G40" s="31"/>
      <c r="H40" s="31"/>
      <c r="I40" s="31"/>
    </row>
    <row r="41">
      <c r="C41" s="31"/>
      <c r="D41" s="31"/>
      <c r="E41" s="31"/>
      <c r="F41" s="31"/>
      <c r="G41" s="31"/>
      <c r="H41" s="31"/>
      <c r="I41" s="31"/>
    </row>
    <row r="42">
      <c r="C42" s="31"/>
      <c r="D42" s="31"/>
      <c r="E42" s="31"/>
      <c r="F42" s="31"/>
      <c r="G42" s="31"/>
      <c r="H42" s="31"/>
      <c r="I42" s="31"/>
    </row>
    <row r="43">
      <c r="C43" s="31"/>
      <c r="D43" s="31"/>
      <c r="E43" s="31"/>
      <c r="F43" s="31"/>
      <c r="G43" s="31"/>
      <c r="H43" s="31"/>
      <c r="I43" s="31"/>
    </row>
    <row r="44">
      <c r="C44" s="31"/>
      <c r="D44" s="31"/>
      <c r="E44" s="31"/>
      <c r="F44" s="31"/>
      <c r="G44" s="31"/>
      <c r="H44" s="31"/>
      <c r="I44" s="31"/>
    </row>
    <row r="45">
      <c r="C45" s="31"/>
      <c r="D45" s="31"/>
      <c r="E45" s="31"/>
      <c r="F45" s="31"/>
      <c r="G45" s="31"/>
      <c r="H45" s="31"/>
      <c r="I45" s="31"/>
    </row>
    <row r="46">
      <c r="C46" s="31"/>
      <c r="D46" s="31"/>
      <c r="E46" s="31"/>
      <c r="F46" s="31"/>
      <c r="G46" s="31"/>
      <c r="H46" s="31"/>
      <c r="I46" s="31"/>
    </row>
    <row r="47">
      <c r="C47" s="31"/>
      <c r="D47" s="31"/>
      <c r="E47" s="31"/>
      <c r="F47" s="31"/>
      <c r="G47" s="31"/>
      <c r="H47" s="31"/>
      <c r="I47" s="31"/>
    </row>
    <row r="48">
      <c r="C48" s="31"/>
      <c r="D48" s="31"/>
      <c r="E48" s="31"/>
      <c r="F48" s="31"/>
      <c r="G48" s="31"/>
      <c r="H48" s="31"/>
      <c r="I48" s="31"/>
    </row>
    <row r="49">
      <c r="C49" s="31"/>
      <c r="D49" s="31"/>
      <c r="E49" s="31"/>
      <c r="F49" s="31"/>
      <c r="G49" s="31"/>
      <c r="H49" s="31"/>
      <c r="I49" s="31"/>
    </row>
    <row r="50">
      <c r="C50" s="31"/>
      <c r="D50" s="31"/>
      <c r="E50" s="31"/>
      <c r="F50" s="31"/>
      <c r="G50" s="31"/>
      <c r="H50" s="31"/>
      <c r="I50" s="31"/>
    </row>
    <row r="51">
      <c r="C51" s="31"/>
      <c r="D51" s="31"/>
      <c r="E51" s="31"/>
      <c r="F51" s="31"/>
      <c r="G51" s="31"/>
      <c r="H51" s="31"/>
      <c r="I51" s="31"/>
    </row>
    <row r="52">
      <c r="C52" s="31"/>
      <c r="D52" s="31"/>
      <c r="E52" s="31"/>
      <c r="F52" s="31"/>
      <c r="G52" s="31"/>
      <c r="H52" s="31"/>
      <c r="I52" s="31"/>
    </row>
    <row r="53">
      <c r="C53" s="31"/>
      <c r="D53" s="31"/>
      <c r="E53" s="31"/>
      <c r="F53" s="31"/>
      <c r="G53" s="31"/>
      <c r="H53" s="31"/>
      <c r="I53" s="31"/>
    </row>
    <row r="54">
      <c r="C54" s="31"/>
      <c r="D54" s="31"/>
      <c r="E54" s="31"/>
      <c r="F54" s="31"/>
      <c r="G54" s="31"/>
      <c r="H54" s="31"/>
      <c r="I54" s="31"/>
    </row>
    <row r="55">
      <c r="C55" s="31"/>
      <c r="D55" s="31"/>
      <c r="E55" s="31"/>
      <c r="F55" s="31"/>
      <c r="G55" s="31"/>
      <c r="H55" s="31"/>
      <c r="I55" s="31"/>
    </row>
    <row r="56">
      <c r="C56" s="31"/>
      <c r="D56" s="31"/>
      <c r="E56" s="31"/>
      <c r="F56" s="31"/>
      <c r="G56" s="31"/>
      <c r="H56" s="31"/>
      <c r="I56" s="31"/>
    </row>
    <row r="57">
      <c r="C57" s="31"/>
      <c r="D57" s="31"/>
      <c r="E57" s="31"/>
      <c r="F57" s="31"/>
      <c r="G57" s="31"/>
      <c r="H57" s="31"/>
      <c r="I57" s="31"/>
    </row>
    <row r="58">
      <c r="C58" s="31"/>
      <c r="D58" s="31"/>
      <c r="E58" s="31"/>
      <c r="F58" s="31"/>
      <c r="G58" s="31"/>
      <c r="H58" s="31"/>
      <c r="I58" s="31"/>
    </row>
    <row r="59">
      <c r="C59" s="31"/>
      <c r="D59" s="31"/>
      <c r="E59" s="31"/>
      <c r="F59" s="31"/>
      <c r="G59" s="31"/>
      <c r="H59" s="31"/>
      <c r="I59" s="31"/>
    </row>
    <row r="60">
      <c r="C60" s="31"/>
      <c r="D60" s="31"/>
      <c r="E60" s="31"/>
      <c r="F60" s="31"/>
      <c r="G60" s="31"/>
      <c r="H60" s="31"/>
      <c r="I60" s="31"/>
    </row>
    <row r="61">
      <c r="C61" s="31"/>
      <c r="D61" s="31"/>
      <c r="E61" s="31"/>
      <c r="F61" s="31"/>
      <c r="G61" s="31"/>
      <c r="H61" s="31"/>
      <c r="I61" s="31"/>
    </row>
    <row r="62">
      <c r="C62" s="31"/>
      <c r="D62" s="31"/>
      <c r="E62" s="31"/>
      <c r="F62" s="31"/>
      <c r="G62" s="31"/>
      <c r="H62" s="31"/>
      <c r="I62" s="31"/>
    </row>
    <row r="63">
      <c r="C63" s="31"/>
      <c r="D63" s="31"/>
      <c r="E63" s="31"/>
      <c r="F63" s="31"/>
      <c r="G63" s="31"/>
      <c r="H63" s="31"/>
      <c r="I63" s="31"/>
    </row>
    <row r="64">
      <c r="C64" s="31"/>
      <c r="D64" s="31"/>
      <c r="E64" s="31"/>
      <c r="F64" s="31"/>
      <c r="G64" s="31"/>
      <c r="H64" s="31"/>
      <c r="I64" s="31"/>
    </row>
    <row r="65">
      <c r="C65" s="31"/>
      <c r="D65" s="31"/>
      <c r="E65" s="31"/>
      <c r="F65" s="31"/>
      <c r="G65" s="31"/>
      <c r="H65" s="31"/>
      <c r="I65" s="31"/>
    </row>
    <row r="66">
      <c r="C66" s="31"/>
      <c r="D66" s="31"/>
      <c r="E66" s="31"/>
      <c r="F66" s="31"/>
      <c r="G66" s="31"/>
      <c r="H66" s="31"/>
      <c r="I66" s="31"/>
    </row>
    <row r="67">
      <c r="C67" s="31"/>
      <c r="D67" s="31"/>
      <c r="E67" s="31"/>
      <c r="F67" s="31"/>
      <c r="G67" s="31"/>
      <c r="H67" s="31"/>
      <c r="I67" s="31"/>
    </row>
    <row r="68">
      <c r="C68" s="31"/>
      <c r="D68" s="31"/>
      <c r="E68" s="31"/>
      <c r="F68" s="31"/>
      <c r="G68" s="31"/>
      <c r="H68" s="31"/>
      <c r="I68" s="31"/>
    </row>
    <row r="69">
      <c r="C69" s="31"/>
      <c r="D69" s="31"/>
      <c r="E69" s="31"/>
      <c r="F69" s="31"/>
      <c r="G69" s="31"/>
      <c r="H69" s="31"/>
      <c r="I69" s="31"/>
    </row>
    <row r="70">
      <c r="C70" s="31"/>
      <c r="D70" s="31"/>
      <c r="E70" s="31"/>
      <c r="F70" s="31"/>
      <c r="G70" s="31"/>
      <c r="H70" s="31"/>
      <c r="I70" s="31"/>
    </row>
    <row r="71">
      <c r="C71" s="31"/>
      <c r="D71" s="31"/>
      <c r="E71" s="31"/>
      <c r="F71" s="31"/>
      <c r="G71" s="31"/>
      <c r="H71" s="31"/>
      <c r="I71" s="31"/>
    </row>
    <row r="72">
      <c r="C72" s="31"/>
      <c r="D72" s="31"/>
      <c r="E72" s="31"/>
      <c r="F72" s="31"/>
      <c r="G72" s="31"/>
      <c r="H72" s="31"/>
      <c r="I72" s="31"/>
    </row>
    <row r="73">
      <c r="C73" s="31"/>
      <c r="D73" s="31"/>
      <c r="E73" s="31"/>
      <c r="F73" s="31"/>
      <c r="G73" s="31"/>
      <c r="H73" s="31"/>
      <c r="I73" s="31"/>
    </row>
    <row r="74">
      <c r="C74" s="31"/>
      <c r="D74" s="31"/>
      <c r="E74" s="31"/>
      <c r="F74" s="31"/>
      <c r="G74" s="31"/>
      <c r="H74" s="31"/>
      <c r="I74" s="31"/>
    </row>
    <row r="75">
      <c r="C75" s="31"/>
      <c r="D75" s="31"/>
      <c r="E75" s="31"/>
      <c r="F75" s="31"/>
      <c r="G75" s="31"/>
      <c r="H75" s="31"/>
      <c r="I75" s="31"/>
    </row>
    <row r="76">
      <c r="C76" s="31"/>
      <c r="D76" s="31"/>
      <c r="E76" s="31"/>
      <c r="F76" s="31"/>
      <c r="G76" s="31"/>
      <c r="H76" s="31"/>
      <c r="I76" s="31"/>
    </row>
    <row r="77">
      <c r="C77" s="31"/>
      <c r="D77" s="31"/>
      <c r="E77" s="31"/>
      <c r="F77" s="31"/>
      <c r="G77" s="31"/>
      <c r="H77" s="31"/>
      <c r="I77" s="31"/>
    </row>
    <row r="78">
      <c r="C78" s="31"/>
      <c r="D78" s="31"/>
      <c r="E78" s="31"/>
      <c r="F78" s="31"/>
      <c r="G78" s="31"/>
      <c r="H78" s="31"/>
      <c r="I78" s="31"/>
    </row>
    <row r="79">
      <c r="C79" s="31"/>
      <c r="D79" s="31"/>
      <c r="E79" s="31"/>
      <c r="F79" s="31"/>
      <c r="G79" s="31"/>
      <c r="H79" s="31"/>
      <c r="I79" s="31"/>
    </row>
    <row r="80">
      <c r="C80" s="31"/>
      <c r="D80" s="31"/>
      <c r="E80" s="31"/>
      <c r="F80" s="31"/>
      <c r="G80" s="31"/>
      <c r="H80" s="31"/>
      <c r="I80" s="31"/>
    </row>
    <row r="81">
      <c r="C81" s="31"/>
      <c r="D81" s="31"/>
      <c r="E81" s="31"/>
      <c r="F81" s="31"/>
      <c r="G81" s="31"/>
      <c r="H81" s="31"/>
      <c r="I81" s="31"/>
    </row>
    <row r="82">
      <c r="C82" s="31"/>
      <c r="D82" s="31"/>
      <c r="E82" s="31"/>
      <c r="F82" s="31"/>
      <c r="G82" s="31"/>
      <c r="H82" s="31"/>
      <c r="I82" s="31"/>
    </row>
    <row r="83">
      <c r="C83" s="31"/>
      <c r="D83" s="31"/>
      <c r="E83" s="31"/>
      <c r="F83" s="31"/>
      <c r="G83" s="31"/>
      <c r="H83" s="31"/>
      <c r="I83" s="31"/>
    </row>
    <row r="84">
      <c r="C84" s="31"/>
      <c r="D84" s="31"/>
      <c r="E84" s="31"/>
      <c r="F84" s="31"/>
      <c r="G84" s="31"/>
      <c r="H84" s="31"/>
      <c r="I84" s="31"/>
    </row>
    <row r="85">
      <c r="C85" s="31"/>
      <c r="D85" s="31"/>
      <c r="E85" s="31"/>
      <c r="F85" s="31"/>
      <c r="G85" s="31"/>
      <c r="H85" s="31"/>
      <c r="I85" s="31"/>
    </row>
    <row r="86">
      <c r="C86" s="31"/>
      <c r="D86" s="31"/>
      <c r="E86" s="31"/>
      <c r="F86" s="31"/>
      <c r="G86" s="31"/>
      <c r="H86" s="31"/>
      <c r="I86" s="31"/>
    </row>
    <row r="87">
      <c r="C87" s="31"/>
      <c r="D87" s="31"/>
      <c r="E87" s="31"/>
      <c r="F87" s="31"/>
      <c r="G87" s="31"/>
      <c r="H87" s="31"/>
      <c r="I87" s="31"/>
    </row>
    <row r="88">
      <c r="C88" s="31"/>
      <c r="D88" s="31"/>
      <c r="E88" s="31"/>
      <c r="F88" s="31"/>
      <c r="G88" s="31"/>
      <c r="H88" s="31"/>
      <c r="I88" s="31"/>
    </row>
    <row r="89">
      <c r="C89" s="31"/>
      <c r="D89" s="31"/>
      <c r="E89" s="31"/>
      <c r="F89" s="31"/>
      <c r="G89" s="31"/>
      <c r="H89" s="31"/>
      <c r="I89" s="31"/>
    </row>
    <row r="90">
      <c r="C90" s="31"/>
      <c r="D90" s="31"/>
      <c r="E90" s="31"/>
      <c r="F90" s="31"/>
      <c r="G90" s="31"/>
      <c r="H90" s="31"/>
      <c r="I90" s="31"/>
    </row>
    <row r="91">
      <c r="C91" s="31"/>
      <c r="D91" s="31"/>
      <c r="E91" s="31"/>
      <c r="F91" s="31"/>
      <c r="G91" s="31"/>
      <c r="H91" s="31"/>
      <c r="I91" s="31"/>
    </row>
    <row r="92">
      <c r="C92" s="31"/>
      <c r="D92" s="31"/>
      <c r="E92" s="31"/>
      <c r="F92" s="31"/>
      <c r="G92" s="31"/>
      <c r="H92" s="31"/>
      <c r="I92" s="31"/>
    </row>
    <row r="93">
      <c r="C93" s="31"/>
      <c r="D93" s="31"/>
      <c r="E93" s="31"/>
      <c r="F93" s="31"/>
      <c r="G93" s="31"/>
      <c r="H93" s="31"/>
      <c r="I93" s="31"/>
    </row>
    <row r="94">
      <c r="C94" s="31"/>
      <c r="D94" s="31"/>
      <c r="E94" s="31"/>
      <c r="F94" s="31"/>
      <c r="G94" s="31"/>
      <c r="H94" s="31"/>
      <c r="I94" s="31"/>
    </row>
    <row r="95">
      <c r="C95" s="31"/>
      <c r="D95" s="31"/>
      <c r="E95" s="31"/>
      <c r="F95" s="31"/>
      <c r="G95" s="31"/>
      <c r="H95" s="31"/>
      <c r="I95" s="31"/>
    </row>
    <row r="96">
      <c r="C96" s="31"/>
      <c r="D96" s="31"/>
      <c r="E96" s="31"/>
      <c r="F96" s="31"/>
      <c r="G96" s="31"/>
      <c r="H96" s="31"/>
      <c r="I96" s="31"/>
    </row>
    <row r="97">
      <c r="C97" s="31"/>
      <c r="D97" s="31"/>
      <c r="E97" s="31"/>
      <c r="F97" s="31"/>
      <c r="G97" s="31"/>
      <c r="H97" s="31"/>
      <c r="I97" s="31"/>
    </row>
    <row r="98">
      <c r="C98" s="31"/>
      <c r="D98" s="31"/>
      <c r="E98" s="31"/>
      <c r="F98" s="31"/>
      <c r="G98" s="31"/>
      <c r="H98" s="31"/>
      <c r="I98" s="31"/>
    </row>
    <row r="99">
      <c r="C99" s="31"/>
      <c r="D99" s="31"/>
      <c r="E99" s="31"/>
      <c r="F99" s="31"/>
      <c r="G99" s="31"/>
      <c r="H99" s="31"/>
      <c r="I99" s="31"/>
    </row>
    <row r="100">
      <c r="C100" s="31"/>
      <c r="D100" s="31"/>
      <c r="E100" s="31"/>
      <c r="F100" s="31"/>
      <c r="G100" s="31"/>
      <c r="H100" s="31"/>
      <c r="I100" s="31"/>
    </row>
    <row r="101">
      <c r="C101" s="31"/>
      <c r="D101" s="31"/>
      <c r="E101" s="31"/>
      <c r="F101" s="31"/>
      <c r="G101" s="31"/>
      <c r="H101" s="31"/>
      <c r="I101" s="31"/>
    </row>
    <row r="102">
      <c r="C102" s="31"/>
      <c r="D102" s="31"/>
      <c r="E102" s="31"/>
      <c r="F102" s="31"/>
      <c r="G102" s="31"/>
      <c r="H102" s="31"/>
      <c r="I102" s="31"/>
    </row>
    <row r="103">
      <c r="C103" s="31"/>
      <c r="D103" s="31"/>
      <c r="E103" s="31"/>
      <c r="F103" s="31"/>
      <c r="G103" s="31"/>
      <c r="H103" s="31"/>
      <c r="I103" s="31"/>
    </row>
    <row r="104">
      <c r="C104" s="31"/>
      <c r="D104" s="31"/>
      <c r="E104" s="31"/>
      <c r="F104" s="31"/>
      <c r="G104" s="31"/>
      <c r="H104" s="31"/>
      <c r="I104" s="31"/>
    </row>
    <row r="105">
      <c r="C105" s="31"/>
      <c r="D105" s="31"/>
      <c r="E105" s="31"/>
      <c r="F105" s="31"/>
      <c r="G105" s="31"/>
      <c r="H105" s="31"/>
      <c r="I105" s="31"/>
    </row>
    <row r="106">
      <c r="C106" s="31"/>
      <c r="D106" s="31"/>
      <c r="E106" s="31"/>
      <c r="F106" s="31"/>
      <c r="G106" s="31"/>
      <c r="H106" s="31"/>
      <c r="I106" s="31"/>
    </row>
    <row r="107">
      <c r="C107" s="31"/>
      <c r="D107" s="31"/>
      <c r="E107" s="31"/>
      <c r="F107" s="31"/>
      <c r="G107" s="31"/>
      <c r="H107" s="31"/>
      <c r="I107" s="31"/>
    </row>
    <row r="108">
      <c r="C108" s="31"/>
      <c r="D108" s="31"/>
      <c r="E108" s="31"/>
      <c r="F108" s="31"/>
      <c r="G108" s="31"/>
      <c r="H108" s="31"/>
      <c r="I108" s="31"/>
    </row>
    <row r="109">
      <c r="C109" s="31"/>
      <c r="D109" s="31"/>
      <c r="E109" s="31"/>
      <c r="F109" s="31"/>
      <c r="G109" s="31"/>
      <c r="H109" s="31"/>
      <c r="I109" s="31"/>
    </row>
    <row r="110">
      <c r="C110" s="31"/>
      <c r="D110" s="31"/>
      <c r="E110" s="31"/>
      <c r="F110" s="31"/>
      <c r="G110" s="31"/>
      <c r="H110" s="31"/>
      <c r="I110" s="31"/>
    </row>
    <row r="111">
      <c r="C111" s="31"/>
      <c r="D111" s="31"/>
      <c r="E111" s="31"/>
      <c r="F111" s="31"/>
      <c r="G111" s="31"/>
      <c r="H111" s="31"/>
      <c r="I111" s="31"/>
    </row>
    <row r="112">
      <c r="C112" s="31"/>
      <c r="D112" s="31"/>
      <c r="E112" s="31"/>
      <c r="F112" s="31"/>
      <c r="G112" s="31"/>
      <c r="H112" s="31"/>
      <c r="I112" s="31"/>
    </row>
    <row r="113">
      <c r="C113" s="31"/>
      <c r="D113" s="31"/>
      <c r="E113" s="31"/>
      <c r="F113" s="31"/>
      <c r="G113" s="31"/>
      <c r="H113" s="31"/>
      <c r="I113" s="31"/>
    </row>
    <row r="114">
      <c r="C114" s="31"/>
      <c r="D114" s="31"/>
      <c r="E114" s="31"/>
      <c r="F114" s="31"/>
      <c r="G114" s="31"/>
      <c r="H114" s="31"/>
      <c r="I114" s="31"/>
    </row>
    <row r="115">
      <c r="C115" s="31"/>
      <c r="D115" s="31"/>
      <c r="E115" s="31"/>
      <c r="F115" s="31"/>
      <c r="G115" s="31"/>
      <c r="H115" s="31"/>
      <c r="I115" s="31"/>
    </row>
    <row r="116">
      <c r="C116" s="31"/>
      <c r="D116" s="31"/>
      <c r="E116" s="31"/>
      <c r="F116" s="31"/>
      <c r="G116" s="31"/>
      <c r="H116" s="31"/>
      <c r="I116" s="31"/>
    </row>
    <row r="117">
      <c r="C117" s="31"/>
      <c r="D117" s="31"/>
      <c r="E117" s="31"/>
      <c r="F117" s="31"/>
      <c r="G117" s="31"/>
      <c r="H117" s="31"/>
      <c r="I117" s="31"/>
    </row>
    <row r="118">
      <c r="C118" s="31"/>
      <c r="D118" s="31"/>
      <c r="E118" s="31"/>
      <c r="F118" s="31"/>
      <c r="G118" s="31"/>
      <c r="H118" s="31"/>
      <c r="I118" s="31"/>
    </row>
    <row r="119">
      <c r="C119" s="31"/>
      <c r="D119" s="31"/>
      <c r="E119" s="31"/>
      <c r="F119" s="31"/>
      <c r="G119" s="31"/>
      <c r="H119" s="31"/>
      <c r="I119" s="31"/>
    </row>
    <row r="120">
      <c r="C120" s="31"/>
      <c r="D120" s="31"/>
      <c r="E120" s="31"/>
      <c r="F120" s="31"/>
      <c r="G120" s="31"/>
      <c r="H120" s="31"/>
      <c r="I120" s="31"/>
    </row>
    <row r="121">
      <c r="C121" s="31"/>
      <c r="D121" s="31"/>
      <c r="E121" s="31"/>
      <c r="F121" s="31"/>
      <c r="G121" s="31"/>
      <c r="H121" s="31"/>
      <c r="I121" s="31"/>
    </row>
    <row r="122">
      <c r="C122" s="31"/>
      <c r="D122" s="31"/>
      <c r="E122" s="31"/>
      <c r="F122" s="31"/>
      <c r="G122" s="31"/>
      <c r="H122" s="31"/>
      <c r="I122" s="31"/>
    </row>
    <row r="123">
      <c r="C123" s="31"/>
      <c r="D123" s="31"/>
      <c r="E123" s="31"/>
      <c r="F123" s="31"/>
      <c r="G123" s="31"/>
      <c r="H123" s="31"/>
      <c r="I123" s="31"/>
    </row>
    <row r="124">
      <c r="C124" s="31"/>
      <c r="D124" s="31"/>
      <c r="E124" s="31"/>
      <c r="F124" s="31"/>
      <c r="G124" s="31"/>
      <c r="H124" s="31"/>
      <c r="I124" s="31"/>
    </row>
    <row r="125">
      <c r="C125" s="31"/>
      <c r="D125" s="31"/>
      <c r="E125" s="31"/>
      <c r="F125" s="31"/>
      <c r="G125" s="31"/>
      <c r="H125" s="31"/>
      <c r="I125" s="31"/>
    </row>
    <row r="126">
      <c r="C126" s="31"/>
      <c r="D126" s="31"/>
      <c r="E126" s="31"/>
      <c r="F126" s="31"/>
      <c r="G126" s="31"/>
      <c r="H126" s="31"/>
      <c r="I126" s="31"/>
    </row>
    <row r="127">
      <c r="C127" s="31"/>
      <c r="D127" s="31"/>
      <c r="E127" s="31"/>
      <c r="F127" s="31"/>
      <c r="G127" s="31"/>
      <c r="H127" s="31"/>
      <c r="I127" s="31"/>
    </row>
    <row r="128">
      <c r="C128" s="31"/>
      <c r="D128" s="31"/>
      <c r="E128" s="31"/>
      <c r="F128" s="31"/>
      <c r="G128" s="31"/>
      <c r="H128" s="31"/>
      <c r="I128" s="31"/>
    </row>
    <row r="129">
      <c r="C129" s="31"/>
      <c r="D129" s="31"/>
      <c r="E129" s="31"/>
      <c r="F129" s="31"/>
      <c r="G129" s="31"/>
      <c r="H129" s="31"/>
      <c r="I129" s="31"/>
    </row>
    <row r="130">
      <c r="C130" s="31"/>
      <c r="D130" s="31"/>
      <c r="E130" s="31"/>
      <c r="F130" s="31"/>
      <c r="G130" s="31"/>
      <c r="H130" s="31"/>
      <c r="I130" s="31"/>
    </row>
    <row r="131">
      <c r="C131" s="31"/>
      <c r="D131" s="31"/>
      <c r="E131" s="31"/>
      <c r="F131" s="31"/>
      <c r="G131" s="31"/>
      <c r="H131" s="31"/>
      <c r="I131" s="31"/>
    </row>
    <row r="132">
      <c r="C132" s="31"/>
      <c r="D132" s="31"/>
      <c r="E132" s="31"/>
      <c r="F132" s="31"/>
      <c r="G132" s="31"/>
      <c r="H132" s="31"/>
      <c r="I132" s="31"/>
    </row>
    <row r="133">
      <c r="C133" s="31"/>
      <c r="D133" s="31"/>
      <c r="E133" s="31"/>
      <c r="F133" s="31"/>
      <c r="G133" s="31"/>
      <c r="H133" s="31"/>
      <c r="I133" s="31"/>
    </row>
    <row r="134">
      <c r="C134" s="31"/>
      <c r="D134" s="31"/>
      <c r="E134" s="31"/>
      <c r="F134" s="31"/>
      <c r="G134" s="31"/>
      <c r="H134" s="31"/>
      <c r="I134" s="31"/>
    </row>
    <row r="135">
      <c r="C135" s="31"/>
      <c r="D135" s="31"/>
      <c r="E135" s="31"/>
      <c r="F135" s="31"/>
      <c r="G135" s="31"/>
      <c r="H135" s="31"/>
      <c r="I135" s="31"/>
    </row>
    <row r="136">
      <c r="C136" s="31"/>
      <c r="D136" s="31"/>
      <c r="E136" s="31"/>
      <c r="F136" s="31"/>
      <c r="G136" s="31"/>
      <c r="H136" s="31"/>
      <c r="I136" s="31"/>
    </row>
    <row r="137">
      <c r="C137" s="31"/>
      <c r="D137" s="31"/>
      <c r="E137" s="31"/>
      <c r="F137" s="31"/>
      <c r="G137" s="31"/>
      <c r="H137" s="31"/>
      <c r="I137" s="31"/>
    </row>
    <row r="138">
      <c r="C138" s="31"/>
      <c r="D138" s="31"/>
      <c r="E138" s="31"/>
      <c r="F138" s="31"/>
      <c r="G138" s="31"/>
      <c r="H138" s="31"/>
      <c r="I138" s="31"/>
    </row>
    <row r="139">
      <c r="C139" s="31"/>
      <c r="D139" s="31"/>
      <c r="E139" s="31"/>
      <c r="F139" s="31"/>
      <c r="G139" s="31"/>
      <c r="H139" s="31"/>
      <c r="I139" s="31"/>
    </row>
    <row r="140">
      <c r="C140" s="31"/>
      <c r="D140" s="31"/>
      <c r="E140" s="31"/>
      <c r="F140" s="31"/>
      <c r="G140" s="31"/>
      <c r="H140" s="31"/>
      <c r="I140" s="31"/>
    </row>
    <row r="141">
      <c r="C141" s="31"/>
      <c r="D141" s="31"/>
      <c r="E141" s="31"/>
      <c r="F141" s="31"/>
      <c r="G141" s="31"/>
      <c r="H141" s="31"/>
      <c r="I141" s="31"/>
    </row>
    <row r="142">
      <c r="C142" s="31"/>
      <c r="D142" s="31"/>
      <c r="E142" s="31"/>
      <c r="F142" s="31"/>
      <c r="G142" s="31"/>
      <c r="H142" s="31"/>
      <c r="I142" s="31"/>
    </row>
    <row r="143">
      <c r="C143" s="31"/>
      <c r="D143" s="31"/>
      <c r="E143" s="31"/>
      <c r="F143" s="31"/>
      <c r="G143" s="31"/>
      <c r="H143" s="31"/>
      <c r="I143" s="31"/>
    </row>
    <row r="144">
      <c r="C144" s="31"/>
      <c r="D144" s="31"/>
      <c r="E144" s="31"/>
      <c r="F144" s="31"/>
      <c r="G144" s="31"/>
      <c r="H144" s="31"/>
      <c r="I144" s="31"/>
    </row>
    <row r="145">
      <c r="C145" s="31"/>
      <c r="D145" s="31"/>
      <c r="E145" s="31"/>
      <c r="F145" s="31"/>
      <c r="G145" s="31"/>
      <c r="H145" s="31"/>
      <c r="I145" s="31"/>
    </row>
    <row r="146">
      <c r="C146" s="31"/>
      <c r="D146" s="31"/>
      <c r="E146" s="31"/>
      <c r="F146" s="31"/>
      <c r="G146" s="31"/>
      <c r="H146" s="31"/>
      <c r="I146" s="31"/>
    </row>
    <row r="147">
      <c r="C147" s="31"/>
      <c r="D147" s="31"/>
      <c r="E147" s="31"/>
      <c r="F147" s="31"/>
      <c r="G147" s="31"/>
      <c r="H147" s="31"/>
      <c r="I147" s="31"/>
    </row>
    <row r="148">
      <c r="C148" s="31"/>
      <c r="D148" s="31"/>
      <c r="E148" s="31"/>
      <c r="F148" s="31"/>
      <c r="G148" s="31"/>
      <c r="H148" s="31"/>
      <c r="I148" s="31"/>
    </row>
    <row r="149">
      <c r="C149" s="31"/>
      <c r="D149" s="31"/>
      <c r="E149" s="31"/>
      <c r="F149" s="31"/>
      <c r="G149" s="31"/>
      <c r="H149" s="31"/>
      <c r="I149" s="31"/>
    </row>
    <row r="150">
      <c r="C150" s="31"/>
      <c r="D150" s="31"/>
      <c r="E150" s="31"/>
      <c r="F150" s="31"/>
      <c r="G150" s="31"/>
      <c r="H150" s="31"/>
      <c r="I150" s="31"/>
    </row>
    <row r="151">
      <c r="C151" s="31"/>
      <c r="D151" s="31"/>
      <c r="E151" s="31"/>
      <c r="F151" s="31"/>
      <c r="G151" s="31"/>
      <c r="H151" s="31"/>
      <c r="I151" s="31"/>
    </row>
    <row r="152">
      <c r="C152" s="31"/>
      <c r="D152" s="31"/>
      <c r="E152" s="31"/>
      <c r="F152" s="31"/>
      <c r="G152" s="31"/>
      <c r="H152" s="31"/>
      <c r="I152" s="31"/>
    </row>
    <row r="153">
      <c r="C153" s="31"/>
      <c r="D153" s="31"/>
      <c r="E153" s="31"/>
      <c r="F153" s="31"/>
      <c r="G153" s="31"/>
      <c r="H153" s="31"/>
      <c r="I153" s="31"/>
    </row>
    <row r="154">
      <c r="C154" s="31"/>
      <c r="D154" s="31"/>
      <c r="E154" s="31"/>
      <c r="F154" s="31"/>
      <c r="G154" s="31"/>
      <c r="H154" s="31"/>
      <c r="I154" s="31"/>
    </row>
    <row r="155">
      <c r="C155" s="31"/>
      <c r="D155" s="31"/>
      <c r="E155" s="31"/>
      <c r="F155" s="31"/>
      <c r="G155" s="31"/>
      <c r="H155" s="31"/>
      <c r="I155" s="31"/>
    </row>
    <row r="156">
      <c r="C156" s="31"/>
      <c r="D156" s="31"/>
      <c r="E156" s="31"/>
      <c r="F156" s="31"/>
      <c r="G156" s="31"/>
      <c r="H156" s="31"/>
      <c r="I156" s="31"/>
    </row>
    <row r="157">
      <c r="C157" s="31"/>
      <c r="D157" s="31"/>
      <c r="E157" s="31"/>
      <c r="F157" s="31"/>
      <c r="G157" s="31"/>
      <c r="H157" s="31"/>
      <c r="I157" s="31"/>
    </row>
    <row r="158">
      <c r="C158" s="31"/>
      <c r="D158" s="31"/>
      <c r="E158" s="31"/>
      <c r="F158" s="31"/>
      <c r="G158" s="31"/>
      <c r="H158" s="31"/>
      <c r="I158" s="31"/>
    </row>
    <row r="159">
      <c r="C159" s="31"/>
      <c r="D159" s="31"/>
      <c r="E159" s="31"/>
      <c r="F159" s="31"/>
      <c r="G159" s="31"/>
      <c r="H159" s="31"/>
      <c r="I159" s="31"/>
    </row>
    <row r="160">
      <c r="C160" s="31"/>
      <c r="D160" s="31"/>
      <c r="E160" s="31"/>
      <c r="F160" s="31"/>
      <c r="G160" s="31"/>
      <c r="H160" s="31"/>
      <c r="I160" s="31"/>
    </row>
    <row r="161">
      <c r="C161" s="31"/>
      <c r="D161" s="31"/>
      <c r="E161" s="31"/>
      <c r="F161" s="31"/>
      <c r="G161" s="31"/>
      <c r="H161" s="31"/>
      <c r="I161" s="31"/>
    </row>
    <row r="162">
      <c r="C162" s="31"/>
      <c r="D162" s="31"/>
      <c r="E162" s="31"/>
      <c r="F162" s="31"/>
      <c r="G162" s="31"/>
      <c r="H162" s="31"/>
      <c r="I162" s="31"/>
    </row>
    <row r="163">
      <c r="C163" s="31"/>
      <c r="D163" s="31"/>
      <c r="E163" s="31"/>
      <c r="F163" s="31"/>
      <c r="G163" s="31"/>
      <c r="H163" s="31"/>
      <c r="I163" s="31"/>
    </row>
    <row r="164">
      <c r="C164" s="31"/>
      <c r="D164" s="31"/>
      <c r="E164" s="31"/>
      <c r="F164" s="31"/>
      <c r="G164" s="31"/>
      <c r="H164" s="31"/>
      <c r="I164" s="31"/>
    </row>
    <row r="165">
      <c r="C165" s="31"/>
      <c r="D165" s="31"/>
      <c r="E165" s="31"/>
      <c r="F165" s="31"/>
      <c r="G165" s="31"/>
      <c r="H165" s="31"/>
      <c r="I165" s="31"/>
    </row>
    <row r="166">
      <c r="C166" s="31"/>
      <c r="D166" s="31"/>
      <c r="E166" s="31"/>
      <c r="F166" s="31"/>
      <c r="G166" s="31"/>
      <c r="H166" s="31"/>
      <c r="I166" s="31"/>
    </row>
    <row r="167">
      <c r="C167" s="31"/>
      <c r="D167" s="31"/>
      <c r="E167" s="31"/>
      <c r="F167" s="31"/>
      <c r="G167" s="31"/>
      <c r="H167" s="31"/>
      <c r="I167" s="31"/>
    </row>
    <row r="168">
      <c r="C168" s="31"/>
      <c r="D168" s="31"/>
      <c r="E168" s="31"/>
      <c r="F168" s="31"/>
      <c r="G168" s="31"/>
      <c r="H168" s="31"/>
      <c r="I168" s="31"/>
    </row>
    <row r="169">
      <c r="C169" s="31"/>
      <c r="D169" s="31"/>
      <c r="E169" s="31"/>
      <c r="F169" s="31"/>
      <c r="G169" s="31"/>
      <c r="H169" s="31"/>
      <c r="I169" s="31"/>
    </row>
    <row r="170">
      <c r="C170" s="31"/>
      <c r="D170" s="31"/>
      <c r="E170" s="31"/>
      <c r="F170" s="31"/>
      <c r="G170" s="31"/>
      <c r="H170" s="31"/>
      <c r="I170" s="31"/>
    </row>
    <row r="171">
      <c r="C171" s="31"/>
      <c r="D171" s="31"/>
      <c r="E171" s="31"/>
      <c r="F171" s="31"/>
      <c r="G171" s="31"/>
      <c r="H171" s="31"/>
      <c r="I171" s="31"/>
    </row>
    <row r="172">
      <c r="C172" s="31"/>
      <c r="D172" s="31"/>
      <c r="E172" s="31"/>
      <c r="F172" s="31"/>
      <c r="G172" s="31"/>
      <c r="H172" s="31"/>
      <c r="I172" s="31"/>
    </row>
    <row r="173">
      <c r="C173" s="31"/>
      <c r="D173" s="31"/>
      <c r="E173" s="31"/>
      <c r="F173" s="31"/>
      <c r="G173" s="31"/>
      <c r="H173" s="31"/>
      <c r="I173" s="31"/>
    </row>
    <row r="174">
      <c r="C174" s="31"/>
      <c r="D174" s="31"/>
      <c r="E174" s="31"/>
      <c r="F174" s="31"/>
      <c r="G174" s="31"/>
      <c r="H174" s="31"/>
      <c r="I174" s="31"/>
    </row>
    <row r="175">
      <c r="C175" s="31"/>
      <c r="D175" s="31"/>
      <c r="E175" s="31"/>
      <c r="F175" s="31"/>
      <c r="G175" s="31"/>
      <c r="H175" s="31"/>
      <c r="I175" s="31"/>
    </row>
    <row r="176">
      <c r="C176" s="31"/>
      <c r="D176" s="31"/>
      <c r="E176" s="31"/>
      <c r="F176" s="31"/>
      <c r="G176" s="31"/>
      <c r="H176" s="31"/>
      <c r="I176" s="31"/>
    </row>
    <row r="177">
      <c r="C177" s="31"/>
      <c r="D177" s="31"/>
      <c r="E177" s="31"/>
      <c r="F177" s="31"/>
      <c r="G177" s="31"/>
      <c r="H177" s="31"/>
      <c r="I177" s="31"/>
    </row>
    <row r="178">
      <c r="C178" s="31"/>
      <c r="D178" s="31"/>
      <c r="E178" s="31"/>
      <c r="F178" s="31"/>
      <c r="G178" s="31"/>
      <c r="H178" s="31"/>
      <c r="I178" s="31"/>
    </row>
    <row r="179">
      <c r="C179" s="31"/>
      <c r="D179" s="31"/>
      <c r="E179" s="31"/>
      <c r="F179" s="31"/>
      <c r="G179" s="31"/>
      <c r="H179" s="31"/>
      <c r="I179" s="31"/>
    </row>
    <row r="180">
      <c r="C180" s="31"/>
      <c r="D180" s="31"/>
      <c r="E180" s="31"/>
      <c r="F180" s="31"/>
      <c r="G180" s="31"/>
      <c r="H180" s="31"/>
      <c r="I180" s="31"/>
    </row>
    <row r="181">
      <c r="C181" s="31"/>
      <c r="D181" s="31"/>
      <c r="E181" s="31"/>
      <c r="F181" s="31"/>
      <c r="G181" s="31"/>
      <c r="H181" s="31"/>
      <c r="I181" s="31"/>
    </row>
    <row r="182">
      <c r="C182" s="31"/>
      <c r="D182" s="31"/>
      <c r="E182" s="31"/>
      <c r="F182" s="31"/>
      <c r="G182" s="31"/>
      <c r="H182" s="31"/>
      <c r="I182" s="31"/>
    </row>
    <row r="183">
      <c r="C183" s="31"/>
      <c r="D183" s="31"/>
      <c r="E183" s="31"/>
      <c r="F183" s="31"/>
      <c r="G183" s="31"/>
      <c r="H183" s="31"/>
      <c r="I183" s="31"/>
    </row>
    <row r="184">
      <c r="C184" s="31"/>
      <c r="D184" s="31"/>
      <c r="E184" s="31"/>
      <c r="F184" s="31"/>
      <c r="G184" s="31"/>
      <c r="H184" s="31"/>
      <c r="I184" s="31"/>
    </row>
    <row r="185">
      <c r="C185" s="31"/>
      <c r="D185" s="31"/>
      <c r="E185" s="31"/>
      <c r="F185" s="31"/>
      <c r="G185" s="31"/>
      <c r="H185" s="31"/>
      <c r="I185" s="31"/>
    </row>
    <row r="186">
      <c r="C186" s="31"/>
      <c r="D186" s="31"/>
      <c r="E186" s="31"/>
      <c r="F186" s="31"/>
      <c r="G186" s="31"/>
      <c r="H186" s="31"/>
      <c r="I186" s="31"/>
    </row>
    <row r="187">
      <c r="C187" s="31"/>
      <c r="D187" s="31"/>
      <c r="E187" s="31"/>
      <c r="F187" s="31"/>
      <c r="G187" s="31"/>
      <c r="H187" s="31"/>
      <c r="I187" s="31"/>
    </row>
    <row r="188">
      <c r="C188" s="31"/>
      <c r="D188" s="31"/>
      <c r="E188" s="31"/>
      <c r="F188" s="31"/>
      <c r="G188" s="31"/>
      <c r="H188" s="31"/>
      <c r="I188" s="31"/>
    </row>
    <row r="189">
      <c r="C189" s="31"/>
      <c r="D189" s="31"/>
      <c r="E189" s="31"/>
      <c r="F189" s="31"/>
      <c r="G189" s="31"/>
      <c r="H189" s="31"/>
      <c r="I189" s="31"/>
    </row>
    <row r="190">
      <c r="C190" s="31"/>
      <c r="D190" s="31"/>
      <c r="E190" s="31"/>
      <c r="F190" s="31"/>
      <c r="G190" s="31"/>
      <c r="H190" s="31"/>
      <c r="I190" s="31"/>
    </row>
    <row r="191">
      <c r="C191" s="31"/>
      <c r="D191" s="31"/>
      <c r="E191" s="31"/>
      <c r="F191" s="31"/>
      <c r="G191" s="31"/>
      <c r="H191" s="31"/>
      <c r="I191" s="31"/>
    </row>
    <row r="192">
      <c r="C192" s="31"/>
      <c r="D192" s="31"/>
      <c r="E192" s="31"/>
      <c r="F192" s="31"/>
      <c r="G192" s="31"/>
      <c r="H192" s="31"/>
      <c r="I192" s="31"/>
    </row>
    <row r="193">
      <c r="C193" s="31"/>
      <c r="D193" s="31"/>
      <c r="E193" s="31"/>
      <c r="F193" s="31"/>
      <c r="G193" s="31"/>
      <c r="H193" s="31"/>
      <c r="I193" s="31"/>
    </row>
    <row r="194">
      <c r="C194" s="31"/>
      <c r="D194" s="31"/>
      <c r="E194" s="31"/>
      <c r="F194" s="31"/>
      <c r="G194" s="31"/>
      <c r="H194" s="31"/>
      <c r="I194" s="31"/>
    </row>
    <row r="195">
      <c r="C195" s="31"/>
      <c r="D195" s="31"/>
      <c r="E195" s="31"/>
      <c r="F195" s="31"/>
      <c r="G195" s="31"/>
      <c r="H195" s="31"/>
      <c r="I195" s="31"/>
    </row>
    <row r="196">
      <c r="C196" s="31"/>
      <c r="D196" s="31"/>
      <c r="E196" s="31"/>
      <c r="F196" s="31"/>
      <c r="G196" s="31"/>
      <c r="H196" s="31"/>
      <c r="I196" s="31"/>
    </row>
    <row r="197">
      <c r="C197" s="31"/>
      <c r="D197" s="31"/>
      <c r="E197" s="31"/>
      <c r="F197" s="31"/>
      <c r="G197" s="31"/>
      <c r="H197" s="31"/>
      <c r="I197" s="31"/>
    </row>
    <row r="198">
      <c r="C198" s="31"/>
      <c r="D198" s="31"/>
      <c r="E198" s="31"/>
      <c r="F198" s="31"/>
      <c r="G198" s="31"/>
      <c r="H198" s="31"/>
      <c r="I198" s="31"/>
    </row>
    <row r="199">
      <c r="C199" s="31"/>
      <c r="D199" s="31"/>
      <c r="E199" s="31"/>
      <c r="F199" s="31"/>
      <c r="G199" s="31"/>
      <c r="H199" s="31"/>
      <c r="I199" s="31"/>
    </row>
    <row r="200">
      <c r="C200" s="31"/>
      <c r="D200" s="31"/>
      <c r="E200" s="31"/>
      <c r="F200" s="31"/>
      <c r="G200" s="31"/>
      <c r="H200" s="31"/>
      <c r="I200" s="31"/>
    </row>
    <row r="201">
      <c r="C201" s="31"/>
      <c r="D201" s="31"/>
      <c r="E201" s="31"/>
      <c r="F201" s="31"/>
      <c r="G201" s="31"/>
      <c r="H201" s="31"/>
      <c r="I201" s="31"/>
    </row>
    <row r="202">
      <c r="C202" s="31"/>
      <c r="D202" s="31"/>
      <c r="E202" s="31"/>
      <c r="F202" s="31"/>
      <c r="G202" s="31"/>
      <c r="H202" s="31"/>
      <c r="I202" s="31"/>
    </row>
    <row r="203">
      <c r="C203" s="31"/>
      <c r="D203" s="31"/>
      <c r="E203" s="31"/>
      <c r="F203" s="31"/>
      <c r="G203" s="31"/>
      <c r="H203" s="31"/>
      <c r="I203" s="31"/>
    </row>
    <row r="204">
      <c r="C204" s="31"/>
      <c r="D204" s="31"/>
      <c r="E204" s="31"/>
      <c r="F204" s="31"/>
      <c r="G204" s="31"/>
      <c r="H204" s="31"/>
      <c r="I204" s="31"/>
    </row>
    <row r="205">
      <c r="C205" s="31"/>
      <c r="D205" s="31"/>
      <c r="E205" s="31"/>
      <c r="F205" s="31"/>
      <c r="G205" s="31"/>
      <c r="H205" s="31"/>
      <c r="I205" s="31"/>
    </row>
    <row r="206">
      <c r="C206" s="31"/>
      <c r="D206" s="31"/>
      <c r="E206" s="31"/>
      <c r="F206" s="31"/>
      <c r="G206" s="31"/>
      <c r="H206" s="31"/>
      <c r="I206" s="31"/>
    </row>
    <row r="207">
      <c r="C207" s="31"/>
      <c r="D207" s="31"/>
      <c r="E207" s="31"/>
      <c r="F207" s="31"/>
      <c r="G207" s="31"/>
      <c r="H207" s="31"/>
      <c r="I207" s="31"/>
    </row>
    <row r="208">
      <c r="C208" s="31"/>
      <c r="D208" s="31"/>
      <c r="E208" s="31"/>
      <c r="F208" s="31"/>
      <c r="G208" s="31"/>
      <c r="H208" s="31"/>
      <c r="I208" s="31"/>
    </row>
    <row r="209">
      <c r="C209" s="31"/>
      <c r="D209" s="31"/>
      <c r="E209" s="31"/>
      <c r="F209" s="31"/>
      <c r="G209" s="31"/>
      <c r="H209" s="31"/>
      <c r="I209" s="31"/>
    </row>
    <row r="210">
      <c r="C210" s="31"/>
      <c r="D210" s="31"/>
      <c r="E210" s="31"/>
      <c r="F210" s="31"/>
      <c r="G210" s="31"/>
      <c r="H210" s="31"/>
      <c r="I210" s="31"/>
    </row>
    <row r="211">
      <c r="C211" s="31"/>
      <c r="D211" s="31"/>
      <c r="E211" s="31"/>
      <c r="F211" s="31"/>
      <c r="G211" s="31"/>
      <c r="H211" s="31"/>
      <c r="I211" s="31"/>
    </row>
    <row r="212">
      <c r="C212" s="31"/>
      <c r="D212" s="31"/>
      <c r="E212" s="31"/>
      <c r="F212" s="31"/>
      <c r="G212" s="31"/>
      <c r="H212" s="31"/>
      <c r="I212" s="31"/>
    </row>
    <row r="213">
      <c r="C213" s="31"/>
      <c r="D213" s="31"/>
      <c r="E213" s="31"/>
      <c r="F213" s="31"/>
      <c r="G213" s="31"/>
      <c r="H213" s="31"/>
      <c r="I213" s="31"/>
    </row>
    <row r="214">
      <c r="C214" s="31"/>
      <c r="D214" s="31"/>
      <c r="E214" s="31"/>
      <c r="F214" s="31"/>
      <c r="G214" s="31"/>
      <c r="H214" s="31"/>
      <c r="I214" s="31"/>
    </row>
    <row r="215">
      <c r="C215" s="31"/>
      <c r="D215" s="31"/>
      <c r="E215" s="31"/>
      <c r="F215" s="31"/>
      <c r="G215" s="31"/>
      <c r="H215" s="31"/>
      <c r="I215" s="31"/>
    </row>
    <row r="216">
      <c r="C216" s="31"/>
      <c r="D216" s="31"/>
      <c r="E216" s="31"/>
      <c r="F216" s="31"/>
      <c r="G216" s="31"/>
      <c r="H216" s="31"/>
      <c r="I216" s="31"/>
    </row>
    <row r="217">
      <c r="C217" s="31"/>
      <c r="D217" s="31"/>
      <c r="E217" s="31"/>
      <c r="F217" s="31"/>
      <c r="G217" s="31"/>
      <c r="H217" s="31"/>
      <c r="I217" s="31"/>
    </row>
    <row r="218">
      <c r="C218" s="31"/>
      <c r="D218" s="31"/>
      <c r="E218" s="31"/>
      <c r="F218" s="31"/>
      <c r="G218" s="31"/>
      <c r="H218" s="31"/>
      <c r="I218" s="31"/>
    </row>
    <row r="219">
      <c r="C219" s="31"/>
      <c r="D219" s="31"/>
      <c r="E219" s="31"/>
      <c r="F219" s="31"/>
      <c r="G219" s="31"/>
      <c r="H219" s="31"/>
      <c r="I219" s="31"/>
    </row>
    <row r="220">
      <c r="C220" s="31"/>
      <c r="D220" s="31"/>
      <c r="E220" s="31"/>
      <c r="F220" s="31"/>
      <c r="G220" s="31"/>
      <c r="H220" s="31"/>
      <c r="I220" s="31"/>
    </row>
    <row r="221">
      <c r="C221" s="31"/>
      <c r="D221" s="31"/>
      <c r="E221" s="31"/>
      <c r="F221" s="31"/>
      <c r="G221" s="31"/>
      <c r="H221" s="31"/>
      <c r="I221" s="31"/>
    </row>
    <row r="222">
      <c r="C222" s="31"/>
      <c r="D222" s="31"/>
      <c r="E222" s="31"/>
      <c r="F222" s="31"/>
      <c r="G222" s="31"/>
      <c r="H222" s="31"/>
      <c r="I222" s="31"/>
    </row>
    <row r="223">
      <c r="C223" s="31"/>
      <c r="D223" s="31"/>
      <c r="E223" s="31"/>
      <c r="F223" s="31"/>
      <c r="G223" s="31"/>
      <c r="H223" s="31"/>
      <c r="I223" s="31"/>
    </row>
    <row r="224">
      <c r="C224" s="31"/>
      <c r="D224" s="31"/>
      <c r="E224" s="31"/>
      <c r="F224" s="31"/>
      <c r="G224" s="31"/>
      <c r="H224" s="31"/>
      <c r="I224" s="31"/>
    </row>
    <row r="225">
      <c r="C225" s="31"/>
      <c r="D225" s="31"/>
      <c r="E225" s="31"/>
      <c r="F225" s="31"/>
      <c r="G225" s="31"/>
      <c r="H225" s="31"/>
      <c r="I225" s="31"/>
    </row>
    <row r="226">
      <c r="C226" s="31"/>
      <c r="D226" s="31"/>
      <c r="E226" s="31"/>
      <c r="F226" s="31"/>
      <c r="G226" s="31"/>
      <c r="H226" s="31"/>
      <c r="I226" s="31"/>
    </row>
    <row r="227">
      <c r="C227" s="31"/>
      <c r="D227" s="31"/>
      <c r="E227" s="31"/>
      <c r="F227" s="31"/>
      <c r="G227" s="31"/>
      <c r="H227" s="31"/>
      <c r="I227" s="31"/>
    </row>
    <row r="228">
      <c r="C228" s="31"/>
      <c r="D228" s="31"/>
      <c r="E228" s="31"/>
      <c r="F228" s="31"/>
      <c r="G228" s="31"/>
      <c r="H228" s="31"/>
      <c r="I228" s="31"/>
    </row>
    <row r="229">
      <c r="C229" s="31"/>
      <c r="D229" s="31"/>
      <c r="E229" s="31"/>
      <c r="F229" s="31"/>
      <c r="G229" s="31"/>
      <c r="H229" s="31"/>
      <c r="I229" s="31"/>
    </row>
    <row r="230">
      <c r="C230" s="31"/>
      <c r="D230" s="31"/>
      <c r="E230" s="31"/>
      <c r="F230" s="31"/>
      <c r="G230" s="31"/>
      <c r="H230" s="31"/>
      <c r="I230" s="31"/>
    </row>
    <row r="231">
      <c r="C231" s="31"/>
      <c r="D231" s="31"/>
      <c r="E231" s="31"/>
      <c r="F231" s="31"/>
      <c r="G231" s="31"/>
      <c r="H231" s="31"/>
      <c r="I231" s="31"/>
    </row>
    <row r="232">
      <c r="C232" s="31"/>
      <c r="D232" s="31"/>
      <c r="E232" s="31"/>
      <c r="F232" s="31"/>
      <c r="G232" s="31"/>
      <c r="H232" s="31"/>
      <c r="I232" s="31"/>
    </row>
    <row r="233">
      <c r="C233" s="31"/>
      <c r="D233" s="31"/>
      <c r="E233" s="31"/>
      <c r="F233" s="31"/>
      <c r="G233" s="31"/>
      <c r="H233" s="31"/>
      <c r="I233" s="31"/>
    </row>
    <row r="234">
      <c r="C234" s="31"/>
      <c r="D234" s="31"/>
      <c r="E234" s="31"/>
      <c r="F234" s="31"/>
      <c r="G234" s="31"/>
      <c r="H234" s="31"/>
      <c r="I234" s="31"/>
    </row>
    <row r="235">
      <c r="C235" s="31"/>
      <c r="D235" s="31"/>
      <c r="E235" s="31"/>
      <c r="F235" s="31"/>
      <c r="G235" s="31"/>
      <c r="H235" s="31"/>
      <c r="I235" s="31"/>
    </row>
    <row r="236">
      <c r="C236" s="31"/>
      <c r="D236" s="31"/>
      <c r="E236" s="31"/>
      <c r="F236" s="31"/>
      <c r="G236" s="31"/>
      <c r="H236" s="31"/>
      <c r="I236" s="31"/>
    </row>
    <row r="237">
      <c r="C237" s="31"/>
      <c r="D237" s="31"/>
      <c r="E237" s="31"/>
      <c r="F237" s="31"/>
      <c r="G237" s="31"/>
      <c r="H237" s="31"/>
      <c r="I237" s="31"/>
    </row>
    <row r="238">
      <c r="C238" s="31"/>
      <c r="D238" s="31"/>
      <c r="E238" s="31"/>
      <c r="F238" s="31"/>
      <c r="G238" s="31"/>
      <c r="H238" s="31"/>
      <c r="I238" s="31"/>
    </row>
    <row r="239">
      <c r="C239" s="31"/>
      <c r="D239" s="31"/>
      <c r="E239" s="31"/>
      <c r="F239" s="31"/>
      <c r="G239" s="31"/>
      <c r="H239" s="31"/>
      <c r="I239" s="31"/>
    </row>
    <row r="240">
      <c r="C240" s="31"/>
      <c r="D240" s="31"/>
      <c r="E240" s="31"/>
      <c r="F240" s="31"/>
      <c r="G240" s="31"/>
      <c r="H240" s="31"/>
      <c r="I240" s="31"/>
    </row>
    <row r="241">
      <c r="C241" s="31"/>
      <c r="D241" s="31"/>
      <c r="E241" s="31"/>
      <c r="F241" s="31"/>
      <c r="G241" s="31"/>
      <c r="H241" s="31"/>
      <c r="I241" s="31"/>
    </row>
    <row r="242">
      <c r="C242" s="31"/>
      <c r="D242" s="31"/>
      <c r="E242" s="31"/>
      <c r="F242" s="31"/>
      <c r="G242" s="31"/>
      <c r="H242" s="31"/>
      <c r="I242" s="31"/>
    </row>
    <row r="243">
      <c r="C243" s="31"/>
      <c r="D243" s="31"/>
      <c r="E243" s="31"/>
      <c r="F243" s="31"/>
      <c r="G243" s="31"/>
      <c r="H243" s="31"/>
      <c r="I243" s="31"/>
    </row>
    <row r="244">
      <c r="C244" s="31"/>
      <c r="D244" s="31"/>
      <c r="E244" s="31"/>
      <c r="F244" s="31"/>
      <c r="G244" s="31"/>
      <c r="H244" s="31"/>
      <c r="I244" s="31"/>
    </row>
    <row r="245">
      <c r="C245" s="31"/>
      <c r="D245" s="31"/>
      <c r="E245" s="31"/>
      <c r="F245" s="31"/>
      <c r="G245" s="31"/>
      <c r="H245" s="31"/>
      <c r="I245" s="31"/>
    </row>
    <row r="246">
      <c r="C246" s="31"/>
      <c r="D246" s="31"/>
      <c r="E246" s="31"/>
      <c r="F246" s="31"/>
      <c r="G246" s="31"/>
      <c r="H246" s="31"/>
      <c r="I246" s="31"/>
    </row>
    <row r="247">
      <c r="C247" s="31"/>
      <c r="D247" s="31"/>
      <c r="E247" s="31"/>
      <c r="F247" s="31"/>
      <c r="G247" s="31"/>
      <c r="H247" s="31"/>
      <c r="I247" s="31"/>
    </row>
    <row r="248">
      <c r="C248" s="31"/>
      <c r="D248" s="31"/>
      <c r="E248" s="31"/>
      <c r="F248" s="31"/>
      <c r="G248" s="31"/>
      <c r="H248" s="31"/>
      <c r="I248" s="31"/>
    </row>
    <row r="249">
      <c r="C249" s="31"/>
      <c r="D249" s="31"/>
      <c r="E249" s="31"/>
      <c r="F249" s="31"/>
      <c r="G249" s="31"/>
      <c r="H249" s="31"/>
      <c r="I249" s="31"/>
    </row>
    <row r="250">
      <c r="C250" s="31"/>
      <c r="D250" s="31"/>
      <c r="E250" s="31"/>
      <c r="F250" s="31"/>
      <c r="G250" s="31"/>
      <c r="H250" s="31"/>
      <c r="I250" s="31"/>
    </row>
    <row r="251">
      <c r="C251" s="31"/>
      <c r="D251" s="31"/>
      <c r="E251" s="31"/>
      <c r="F251" s="31"/>
      <c r="G251" s="31"/>
      <c r="H251" s="31"/>
      <c r="I251" s="31"/>
    </row>
    <row r="252">
      <c r="C252" s="31"/>
      <c r="D252" s="31"/>
      <c r="E252" s="31"/>
      <c r="F252" s="31"/>
      <c r="G252" s="31"/>
      <c r="H252" s="31"/>
      <c r="I252" s="31"/>
    </row>
    <row r="253">
      <c r="C253" s="31"/>
      <c r="D253" s="31"/>
      <c r="E253" s="31"/>
      <c r="F253" s="31"/>
      <c r="G253" s="31"/>
      <c r="H253" s="31"/>
      <c r="I253" s="31"/>
    </row>
    <row r="254">
      <c r="C254" s="31"/>
      <c r="D254" s="31"/>
      <c r="E254" s="31"/>
      <c r="F254" s="31"/>
      <c r="G254" s="31"/>
      <c r="H254" s="31"/>
      <c r="I254" s="31"/>
    </row>
    <row r="255">
      <c r="C255" s="31"/>
      <c r="D255" s="31"/>
      <c r="E255" s="31"/>
      <c r="F255" s="31"/>
      <c r="G255" s="31"/>
      <c r="H255" s="31"/>
      <c r="I255" s="31"/>
    </row>
    <row r="256">
      <c r="C256" s="31"/>
      <c r="D256" s="31"/>
      <c r="E256" s="31"/>
      <c r="F256" s="31"/>
      <c r="G256" s="31"/>
      <c r="H256" s="31"/>
      <c r="I256" s="31"/>
    </row>
    <row r="257">
      <c r="C257" s="31"/>
      <c r="D257" s="31"/>
      <c r="E257" s="31"/>
      <c r="F257" s="31"/>
      <c r="G257" s="31"/>
      <c r="H257" s="31"/>
      <c r="I257" s="31"/>
    </row>
    <row r="258">
      <c r="C258" s="31"/>
      <c r="D258" s="31"/>
      <c r="E258" s="31"/>
      <c r="F258" s="31"/>
      <c r="G258" s="31"/>
      <c r="H258" s="31"/>
      <c r="I258" s="31"/>
    </row>
    <row r="259">
      <c r="C259" s="31"/>
      <c r="D259" s="31"/>
      <c r="E259" s="31"/>
      <c r="F259" s="31"/>
      <c r="G259" s="31"/>
      <c r="H259" s="31"/>
      <c r="I259" s="31"/>
    </row>
    <row r="260">
      <c r="C260" s="31"/>
      <c r="D260" s="31"/>
      <c r="E260" s="31"/>
      <c r="F260" s="31"/>
      <c r="G260" s="31"/>
      <c r="H260" s="31"/>
      <c r="I260" s="31"/>
    </row>
    <row r="261">
      <c r="C261" s="31"/>
      <c r="D261" s="31"/>
      <c r="E261" s="31"/>
      <c r="F261" s="31"/>
      <c r="G261" s="31"/>
      <c r="H261" s="31"/>
      <c r="I261" s="31"/>
    </row>
    <row r="262">
      <c r="C262" s="31"/>
      <c r="D262" s="31"/>
      <c r="E262" s="31"/>
      <c r="F262" s="31"/>
      <c r="G262" s="31"/>
      <c r="H262" s="31"/>
      <c r="I262" s="31"/>
    </row>
    <row r="263">
      <c r="C263" s="31"/>
      <c r="D263" s="31"/>
      <c r="E263" s="31"/>
      <c r="F263" s="31"/>
      <c r="G263" s="31"/>
      <c r="H263" s="31"/>
      <c r="I263" s="31"/>
    </row>
    <row r="264">
      <c r="C264" s="31"/>
      <c r="D264" s="31"/>
      <c r="E264" s="31"/>
      <c r="F264" s="31"/>
      <c r="G264" s="31"/>
      <c r="H264" s="31"/>
      <c r="I264" s="31"/>
    </row>
    <row r="265">
      <c r="C265" s="31"/>
      <c r="D265" s="31"/>
      <c r="E265" s="31"/>
      <c r="F265" s="31"/>
      <c r="G265" s="31"/>
      <c r="H265" s="31"/>
      <c r="I265" s="31"/>
    </row>
    <row r="266">
      <c r="C266" s="31"/>
      <c r="D266" s="31"/>
      <c r="E266" s="31"/>
      <c r="F266" s="31"/>
      <c r="G266" s="31"/>
      <c r="H266" s="31"/>
      <c r="I266" s="31"/>
    </row>
    <row r="267">
      <c r="C267" s="31"/>
      <c r="D267" s="31"/>
      <c r="E267" s="31"/>
      <c r="F267" s="31"/>
      <c r="G267" s="31"/>
      <c r="H267" s="31"/>
      <c r="I267" s="31"/>
    </row>
    <row r="268">
      <c r="C268" s="31"/>
      <c r="D268" s="31"/>
      <c r="E268" s="31"/>
      <c r="F268" s="31"/>
      <c r="G268" s="31"/>
      <c r="H268" s="31"/>
      <c r="I268" s="31"/>
    </row>
    <row r="269">
      <c r="C269" s="31"/>
      <c r="D269" s="31"/>
      <c r="E269" s="31"/>
      <c r="F269" s="31"/>
      <c r="G269" s="31"/>
      <c r="H269" s="31"/>
      <c r="I269" s="31"/>
    </row>
    <row r="270">
      <c r="C270" s="31"/>
      <c r="D270" s="31"/>
      <c r="E270" s="31"/>
      <c r="F270" s="31"/>
      <c r="G270" s="31"/>
      <c r="H270" s="31"/>
      <c r="I270" s="31"/>
    </row>
    <row r="271">
      <c r="C271" s="31"/>
      <c r="D271" s="31"/>
      <c r="E271" s="31"/>
      <c r="F271" s="31"/>
      <c r="G271" s="31"/>
      <c r="H271" s="31"/>
      <c r="I271" s="31"/>
    </row>
    <row r="272">
      <c r="C272" s="31"/>
      <c r="D272" s="31"/>
      <c r="E272" s="31"/>
      <c r="F272" s="31"/>
      <c r="G272" s="31"/>
      <c r="H272" s="31"/>
      <c r="I272" s="31"/>
    </row>
    <row r="273">
      <c r="C273" s="31"/>
      <c r="D273" s="31"/>
      <c r="E273" s="31"/>
      <c r="F273" s="31"/>
      <c r="G273" s="31"/>
      <c r="H273" s="31"/>
      <c r="I273" s="31"/>
    </row>
    <row r="274">
      <c r="C274" s="31"/>
      <c r="D274" s="31"/>
      <c r="E274" s="31"/>
      <c r="F274" s="31"/>
      <c r="G274" s="31"/>
      <c r="H274" s="31"/>
      <c r="I274" s="31"/>
    </row>
    <row r="275">
      <c r="C275" s="31"/>
      <c r="D275" s="31"/>
      <c r="E275" s="31"/>
      <c r="F275" s="31"/>
      <c r="G275" s="31"/>
      <c r="H275" s="31"/>
      <c r="I275" s="31"/>
    </row>
    <row r="276">
      <c r="C276" s="31"/>
      <c r="D276" s="31"/>
      <c r="E276" s="31"/>
      <c r="F276" s="31"/>
      <c r="G276" s="31"/>
      <c r="H276" s="31"/>
      <c r="I276" s="31"/>
    </row>
    <row r="277">
      <c r="C277" s="31"/>
      <c r="D277" s="31"/>
      <c r="E277" s="31"/>
      <c r="F277" s="31"/>
      <c r="G277" s="31"/>
      <c r="H277" s="31"/>
      <c r="I277" s="31"/>
    </row>
    <row r="278">
      <c r="C278" s="31"/>
      <c r="D278" s="31"/>
      <c r="E278" s="31"/>
      <c r="F278" s="31"/>
      <c r="G278" s="31"/>
      <c r="H278" s="31"/>
      <c r="I278" s="31"/>
    </row>
    <row r="279">
      <c r="C279" s="31"/>
      <c r="D279" s="31"/>
      <c r="E279" s="31"/>
      <c r="F279" s="31"/>
      <c r="G279" s="31"/>
      <c r="H279" s="31"/>
      <c r="I279" s="31"/>
    </row>
    <row r="280">
      <c r="C280" s="31"/>
      <c r="D280" s="31"/>
      <c r="E280" s="31"/>
      <c r="F280" s="31"/>
      <c r="G280" s="31"/>
      <c r="H280" s="31"/>
      <c r="I280" s="31"/>
    </row>
    <row r="281">
      <c r="C281" s="31"/>
      <c r="D281" s="31"/>
      <c r="E281" s="31"/>
      <c r="F281" s="31"/>
      <c r="G281" s="31"/>
      <c r="H281" s="31"/>
      <c r="I281" s="31"/>
    </row>
    <row r="282">
      <c r="C282" s="31"/>
      <c r="D282" s="31"/>
      <c r="E282" s="31"/>
      <c r="F282" s="31"/>
      <c r="G282" s="31"/>
      <c r="H282" s="31"/>
      <c r="I282" s="31"/>
    </row>
    <row r="283">
      <c r="C283" s="31"/>
      <c r="D283" s="31"/>
      <c r="E283" s="31"/>
      <c r="F283" s="31"/>
      <c r="G283" s="31"/>
      <c r="H283" s="31"/>
      <c r="I283" s="31"/>
    </row>
    <row r="284">
      <c r="C284" s="31"/>
      <c r="D284" s="31"/>
      <c r="E284" s="31"/>
      <c r="F284" s="31"/>
      <c r="G284" s="31"/>
      <c r="H284" s="31"/>
      <c r="I284" s="31"/>
    </row>
    <row r="285">
      <c r="C285" s="31"/>
      <c r="D285" s="31"/>
      <c r="E285" s="31"/>
      <c r="F285" s="31"/>
      <c r="G285" s="31"/>
      <c r="H285" s="31"/>
      <c r="I285" s="31"/>
    </row>
    <row r="286">
      <c r="C286" s="31"/>
      <c r="D286" s="31"/>
      <c r="E286" s="31"/>
      <c r="F286" s="31"/>
      <c r="G286" s="31"/>
      <c r="H286" s="31"/>
      <c r="I286" s="31"/>
    </row>
    <row r="287">
      <c r="C287" s="31"/>
      <c r="D287" s="31"/>
      <c r="E287" s="31"/>
      <c r="F287" s="31"/>
      <c r="G287" s="31"/>
      <c r="H287" s="31"/>
      <c r="I287" s="31"/>
    </row>
    <row r="288">
      <c r="C288" s="31"/>
      <c r="D288" s="31"/>
      <c r="E288" s="31"/>
      <c r="F288" s="31"/>
      <c r="G288" s="31"/>
      <c r="H288" s="31"/>
      <c r="I288" s="31"/>
    </row>
    <row r="289">
      <c r="C289" s="31"/>
      <c r="D289" s="31"/>
      <c r="E289" s="31"/>
      <c r="F289" s="31"/>
      <c r="G289" s="31"/>
      <c r="H289" s="31"/>
      <c r="I289" s="31"/>
    </row>
    <row r="290">
      <c r="C290" s="31"/>
      <c r="D290" s="31"/>
      <c r="E290" s="31"/>
      <c r="F290" s="31"/>
      <c r="G290" s="31"/>
      <c r="H290" s="31"/>
      <c r="I290" s="31"/>
    </row>
    <row r="291">
      <c r="C291" s="31"/>
      <c r="D291" s="31"/>
      <c r="E291" s="31"/>
      <c r="F291" s="31"/>
      <c r="G291" s="31"/>
      <c r="H291" s="31"/>
      <c r="I291" s="31"/>
    </row>
    <row r="292">
      <c r="C292" s="31"/>
      <c r="D292" s="31"/>
      <c r="E292" s="31"/>
      <c r="F292" s="31"/>
      <c r="G292" s="31"/>
      <c r="H292" s="31"/>
      <c r="I292" s="31"/>
    </row>
    <row r="293">
      <c r="C293" s="31"/>
      <c r="D293" s="31"/>
      <c r="E293" s="31"/>
      <c r="F293" s="31"/>
      <c r="G293" s="31"/>
      <c r="H293" s="31"/>
      <c r="I293" s="31"/>
    </row>
    <row r="294">
      <c r="C294" s="31"/>
      <c r="D294" s="31"/>
      <c r="E294" s="31"/>
      <c r="F294" s="31"/>
      <c r="G294" s="31"/>
      <c r="H294" s="31"/>
      <c r="I294" s="31"/>
    </row>
    <row r="295">
      <c r="C295" s="31"/>
      <c r="D295" s="31"/>
      <c r="E295" s="31"/>
      <c r="F295" s="31"/>
      <c r="G295" s="31"/>
      <c r="H295" s="31"/>
      <c r="I295" s="31"/>
    </row>
    <row r="296">
      <c r="C296" s="31"/>
      <c r="D296" s="31"/>
      <c r="E296" s="31"/>
      <c r="F296" s="31"/>
      <c r="G296" s="31"/>
      <c r="H296" s="31"/>
      <c r="I296" s="31"/>
    </row>
    <row r="297">
      <c r="C297" s="31"/>
      <c r="D297" s="31"/>
      <c r="E297" s="31"/>
      <c r="F297" s="31"/>
      <c r="G297" s="31"/>
      <c r="H297" s="31"/>
      <c r="I297" s="31"/>
    </row>
    <row r="298">
      <c r="C298" s="31"/>
      <c r="D298" s="31"/>
      <c r="E298" s="31"/>
      <c r="F298" s="31"/>
      <c r="G298" s="31"/>
      <c r="H298" s="31"/>
      <c r="I298" s="31"/>
    </row>
    <row r="299">
      <c r="C299" s="31"/>
      <c r="D299" s="31"/>
      <c r="E299" s="31"/>
      <c r="F299" s="31"/>
      <c r="G299" s="31"/>
      <c r="H299" s="31"/>
      <c r="I299" s="31"/>
    </row>
    <row r="300">
      <c r="C300" s="31"/>
      <c r="D300" s="31"/>
      <c r="E300" s="31"/>
      <c r="F300" s="31"/>
      <c r="G300" s="31"/>
      <c r="H300" s="31"/>
      <c r="I300" s="31"/>
    </row>
    <row r="301">
      <c r="C301" s="31"/>
      <c r="D301" s="31"/>
      <c r="E301" s="31"/>
      <c r="F301" s="31"/>
      <c r="G301" s="31"/>
      <c r="H301" s="31"/>
      <c r="I301" s="31"/>
    </row>
    <row r="302">
      <c r="C302" s="31"/>
      <c r="D302" s="31"/>
      <c r="E302" s="31"/>
      <c r="F302" s="31"/>
      <c r="G302" s="31"/>
      <c r="H302" s="31"/>
      <c r="I302" s="31"/>
    </row>
    <row r="303">
      <c r="C303" s="31"/>
      <c r="D303" s="31"/>
      <c r="E303" s="31"/>
      <c r="F303" s="31"/>
      <c r="G303" s="31"/>
      <c r="H303" s="31"/>
      <c r="I303" s="31"/>
    </row>
    <row r="304">
      <c r="C304" s="31"/>
      <c r="D304" s="31"/>
      <c r="E304" s="31"/>
      <c r="F304" s="31"/>
      <c r="G304" s="31"/>
      <c r="H304" s="31"/>
      <c r="I304" s="31"/>
    </row>
    <row r="305">
      <c r="C305" s="31"/>
      <c r="D305" s="31"/>
      <c r="E305" s="31"/>
      <c r="F305" s="31"/>
      <c r="G305" s="31"/>
      <c r="H305" s="31"/>
      <c r="I305" s="31"/>
    </row>
    <row r="306">
      <c r="C306" s="31"/>
      <c r="D306" s="31"/>
      <c r="E306" s="31"/>
      <c r="F306" s="31"/>
      <c r="G306" s="31"/>
      <c r="H306" s="31"/>
      <c r="I306" s="31"/>
    </row>
    <row r="307">
      <c r="C307" s="31"/>
      <c r="D307" s="31"/>
      <c r="E307" s="31"/>
      <c r="F307" s="31"/>
      <c r="G307" s="31"/>
      <c r="H307" s="31"/>
      <c r="I307" s="31"/>
    </row>
    <row r="308">
      <c r="C308" s="31"/>
      <c r="D308" s="31"/>
      <c r="E308" s="31"/>
      <c r="F308" s="31"/>
      <c r="G308" s="31"/>
      <c r="H308" s="31"/>
      <c r="I308" s="31"/>
    </row>
    <row r="309">
      <c r="C309" s="31"/>
      <c r="D309" s="31"/>
      <c r="E309" s="31"/>
      <c r="F309" s="31"/>
      <c r="G309" s="31"/>
      <c r="H309" s="31"/>
      <c r="I309" s="31"/>
    </row>
    <row r="310">
      <c r="C310" s="31"/>
      <c r="D310" s="31"/>
      <c r="E310" s="31"/>
      <c r="F310" s="31"/>
      <c r="G310" s="31"/>
      <c r="H310" s="31"/>
      <c r="I310" s="31"/>
    </row>
    <row r="311">
      <c r="C311" s="31"/>
      <c r="D311" s="31"/>
      <c r="E311" s="31"/>
      <c r="F311" s="31"/>
      <c r="G311" s="31"/>
      <c r="H311" s="31"/>
      <c r="I311" s="31"/>
    </row>
    <row r="312">
      <c r="C312" s="31"/>
      <c r="D312" s="31"/>
      <c r="E312" s="31"/>
      <c r="F312" s="31"/>
      <c r="G312" s="31"/>
      <c r="H312" s="31"/>
      <c r="I312" s="31"/>
    </row>
    <row r="313">
      <c r="C313" s="31"/>
      <c r="D313" s="31"/>
      <c r="E313" s="31"/>
      <c r="F313" s="31"/>
      <c r="G313" s="31"/>
      <c r="H313" s="31"/>
      <c r="I313" s="31"/>
    </row>
    <row r="314">
      <c r="C314" s="31"/>
      <c r="D314" s="31"/>
      <c r="E314" s="31"/>
      <c r="F314" s="31"/>
      <c r="G314" s="31"/>
      <c r="H314" s="31"/>
      <c r="I314" s="31"/>
    </row>
    <row r="315">
      <c r="C315" s="31"/>
      <c r="D315" s="31"/>
      <c r="E315" s="31"/>
      <c r="F315" s="31"/>
      <c r="G315" s="31"/>
      <c r="H315" s="31"/>
      <c r="I315" s="31"/>
    </row>
    <row r="316">
      <c r="C316" s="31"/>
      <c r="D316" s="31"/>
      <c r="E316" s="31"/>
      <c r="F316" s="31"/>
      <c r="G316" s="31"/>
      <c r="H316" s="31"/>
      <c r="I316" s="31"/>
    </row>
    <row r="317">
      <c r="C317" s="31"/>
      <c r="D317" s="31"/>
      <c r="E317" s="31"/>
      <c r="F317" s="31"/>
      <c r="G317" s="31"/>
      <c r="H317" s="31"/>
      <c r="I317" s="31"/>
    </row>
    <row r="318">
      <c r="C318" s="31"/>
      <c r="D318" s="31"/>
      <c r="E318" s="31"/>
      <c r="F318" s="31"/>
      <c r="G318" s="31"/>
      <c r="H318" s="31"/>
      <c r="I318" s="31"/>
    </row>
    <row r="319">
      <c r="C319" s="31"/>
      <c r="D319" s="31"/>
      <c r="E319" s="31"/>
      <c r="F319" s="31"/>
      <c r="G319" s="31"/>
      <c r="H319" s="31"/>
      <c r="I319" s="31"/>
    </row>
    <row r="320">
      <c r="C320" s="31"/>
      <c r="D320" s="31"/>
      <c r="E320" s="31"/>
      <c r="F320" s="31"/>
      <c r="G320" s="31"/>
      <c r="H320" s="31"/>
      <c r="I320" s="31"/>
    </row>
    <row r="321">
      <c r="C321" s="31"/>
      <c r="D321" s="31"/>
      <c r="E321" s="31"/>
      <c r="F321" s="31"/>
      <c r="G321" s="31"/>
      <c r="H321" s="31"/>
      <c r="I321" s="31"/>
    </row>
    <row r="322">
      <c r="C322" s="31"/>
      <c r="D322" s="31"/>
      <c r="E322" s="31"/>
      <c r="F322" s="31"/>
      <c r="G322" s="31"/>
      <c r="H322" s="31"/>
      <c r="I322" s="31"/>
    </row>
    <row r="323">
      <c r="C323" s="31"/>
      <c r="D323" s="31"/>
      <c r="E323" s="31"/>
      <c r="F323" s="31"/>
      <c r="G323" s="31"/>
      <c r="H323" s="31"/>
      <c r="I323" s="31"/>
    </row>
    <row r="324">
      <c r="C324" s="31"/>
      <c r="D324" s="31"/>
      <c r="E324" s="31"/>
      <c r="F324" s="31"/>
      <c r="G324" s="31"/>
      <c r="H324" s="31"/>
      <c r="I324" s="31"/>
    </row>
    <row r="325">
      <c r="C325" s="31"/>
      <c r="D325" s="31"/>
      <c r="E325" s="31"/>
      <c r="F325" s="31"/>
      <c r="G325" s="31"/>
      <c r="H325" s="31"/>
      <c r="I325" s="31"/>
    </row>
    <row r="326">
      <c r="C326" s="31"/>
      <c r="D326" s="31"/>
      <c r="E326" s="31"/>
      <c r="F326" s="31"/>
      <c r="G326" s="31"/>
      <c r="H326" s="31"/>
      <c r="I326" s="31"/>
    </row>
    <row r="327">
      <c r="C327" s="31"/>
      <c r="D327" s="31"/>
      <c r="E327" s="31"/>
      <c r="F327" s="31"/>
      <c r="G327" s="31"/>
      <c r="H327" s="31"/>
      <c r="I327" s="31"/>
    </row>
    <row r="328">
      <c r="C328" s="31"/>
      <c r="D328" s="31"/>
      <c r="E328" s="31"/>
      <c r="F328" s="31"/>
      <c r="G328" s="31"/>
      <c r="H328" s="31"/>
      <c r="I328" s="31"/>
    </row>
    <row r="329">
      <c r="C329" s="31"/>
      <c r="D329" s="31"/>
      <c r="E329" s="31"/>
      <c r="F329" s="31"/>
      <c r="G329" s="31"/>
      <c r="H329" s="31"/>
      <c r="I329" s="31"/>
    </row>
    <row r="330">
      <c r="C330" s="31"/>
      <c r="D330" s="31"/>
      <c r="E330" s="31"/>
      <c r="F330" s="31"/>
      <c r="G330" s="31"/>
      <c r="H330" s="31"/>
      <c r="I330" s="31"/>
    </row>
    <row r="331">
      <c r="C331" s="31"/>
      <c r="D331" s="31"/>
      <c r="E331" s="31"/>
      <c r="F331" s="31"/>
      <c r="G331" s="31"/>
      <c r="H331" s="31"/>
      <c r="I331" s="31"/>
    </row>
    <row r="332">
      <c r="C332" s="31"/>
      <c r="D332" s="31"/>
      <c r="E332" s="31"/>
      <c r="F332" s="31"/>
      <c r="G332" s="31"/>
      <c r="H332" s="31"/>
      <c r="I332" s="31"/>
    </row>
    <row r="333">
      <c r="C333" s="31"/>
      <c r="D333" s="31"/>
      <c r="E333" s="31"/>
      <c r="F333" s="31"/>
      <c r="G333" s="31"/>
      <c r="H333" s="31"/>
      <c r="I333" s="31"/>
    </row>
    <row r="334">
      <c r="C334" s="31"/>
      <c r="D334" s="31"/>
      <c r="E334" s="31"/>
      <c r="F334" s="31"/>
      <c r="G334" s="31"/>
      <c r="H334" s="31"/>
      <c r="I334" s="31"/>
    </row>
    <row r="335">
      <c r="C335" s="31"/>
      <c r="D335" s="31"/>
      <c r="E335" s="31"/>
      <c r="F335" s="31"/>
      <c r="G335" s="31"/>
      <c r="H335" s="31"/>
      <c r="I335" s="31"/>
    </row>
    <row r="336">
      <c r="C336" s="31"/>
      <c r="D336" s="31"/>
      <c r="E336" s="31"/>
      <c r="F336" s="31"/>
      <c r="G336" s="31"/>
      <c r="H336" s="31"/>
      <c r="I336" s="31"/>
    </row>
    <row r="337">
      <c r="C337" s="31"/>
      <c r="D337" s="31"/>
      <c r="E337" s="31"/>
      <c r="F337" s="31"/>
      <c r="G337" s="31"/>
      <c r="H337" s="31"/>
      <c r="I337" s="31"/>
    </row>
    <row r="338">
      <c r="C338" s="31"/>
      <c r="D338" s="31"/>
      <c r="E338" s="31"/>
      <c r="F338" s="31"/>
      <c r="G338" s="31"/>
      <c r="H338" s="31"/>
      <c r="I338" s="31"/>
    </row>
    <row r="339">
      <c r="C339" s="31"/>
      <c r="D339" s="31"/>
      <c r="E339" s="31"/>
      <c r="F339" s="31"/>
      <c r="G339" s="31"/>
      <c r="H339" s="31"/>
      <c r="I339" s="31"/>
    </row>
    <row r="340">
      <c r="C340" s="31"/>
      <c r="D340" s="31"/>
      <c r="E340" s="31"/>
      <c r="F340" s="31"/>
      <c r="G340" s="31"/>
      <c r="H340" s="31"/>
      <c r="I340" s="31"/>
    </row>
    <row r="341">
      <c r="C341" s="31"/>
      <c r="D341" s="31"/>
      <c r="E341" s="31"/>
      <c r="F341" s="31"/>
      <c r="G341" s="31"/>
      <c r="H341" s="31"/>
      <c r="I341" s="31"/>
    </row>
    <row r="342">
      <c r="C342" s="31"/>
      <c r="D342" s="31"/>
      <c r="E342" s="31"/>
      <c r="F342" s="31"/>
      <c r="G342" s="31"/>
      <c r="H342" s="31"/>
      <c r="I342" s="31"/>
    </row>
    <row r="343">
      <c r="C343" s="31"/>
      <c r="D343" s="31"/>
      <c r="E343" s="31"/>
      <c r="F343" s="31"/>
      <c r="G343" s="31"/>
      <c r="H343" s="31"/>
      <c r="I343" s="31"/>
    </row>
    <row r="344">
      <c r="C344" s="31"/>
      <c r="D344" s="31"/>
      <c r="E344" s="31"/>
      <c r="F344" s="31"/>
      <c r="G344" s="31"/>
      <c r="H344" s="31"/>
      <c r="I344" s="31"/>
    </row>
    <row r="345">
      <c r="C345" s="31"/>
      <c r="D345" s="31"/>
      <c r="E345" s="31"/>
      <c r="F345" s="31"/>
      <c r="G345" s="31"/>
      <c r="H345" s="31"/>
      <c r="I345" s="31"/>
    </row>
    <row r="346">
      <c r="C346" s="31"/>
      <c r="D346" s="31"/>
      <c r="E346" s="31"/>
      <c r="F346" s="31"/>
      <c r="G346" s="31"/>
      <c r="H346" s="31"/>
      <c r="I346" s="31"/>
    </row>
    <row r="347">
      <c r="C347" s="31"/>
      <c r="D347" s="31"/>
      <c r="E347" s="31"/>
      <c r="F347" s="31"/>
      <c r="G347" s="31"/>
      <c r="H347" s="31"/>
      <c r="I347" s="31"/>
    </row>
    <row r="348">
      <c r="C348" s="31"/>
      <c r="D348" s="31"/>
      <c r="E348" s="31"/>
      <c r="F348" s="31"/>
      <c r="G348" s="31"/>
      <c r="H348" s="31"/>
      <c r="I348" s="31"/>
    </row>
    <row r="349">
      <c r="C349" s="31"/>
      <c r="D349" s="31"/>
      <c r="E349" s="31"/>
      <c r="F349" s="31"/>
      <c r="G349" s="31"/>
      <c r="H349" s="31"/>
      <c r="I349" s="31"/>
    </row>
    <row r="350">
      <c r="C350" s="31"/>
      <c r="D350" s="31"/>
      <c r="E350" s="31"/>
      <c r="F350" s="31"/>
      <c r="G350" s="31"/>
      <c r="H350" s="31"/>
      <c r="I350" s="31"/>
    </row>
    <row r="351">
      <c r="C351" s="31"/>
      <c r="D351" s="31"/>
      <c r="E351" s="31"/>
      <c r="F351" s="31"/>
      <c r="G351" s="31"/>
      <c r="H351" s="31"/>
      <c r="I351" s="31"/>
    </row>
    <row r="352">
      <c r="C352" s="31"/>
      <c r="D352" s="31"/>
      <c r="E352" s="31"/>
      <c r="F352" s="31"/>
      <c r="G352" s="31"/>
      <c r="H352" s="31"/>
      <c r="I352" s="31"/>
    </row>
    <row r="353">
      <c r="C353" s="31"/>
      <c r="D353" s="31"/>
      <c r="E353" s="31"/>
      <c r="F353" s="31"/>
      <c r="G353" s="31"/>
      <c r="H353" s="31"/>
      <c r="I353" s="31"/>
    </row>
    <row r="354">
      <c r="C354" s="31"/>
      <c r="D354" s="31"/>
      <c r="E354" s="31"/>
      <c r="F354" s="31"/>
      <c r="G354" s="31"/>
      <c r="H354" s="31"/>
      <c r="I354" s="31"/>
    </row>
    <row r="355">
      <c r="C355" s="31"/>
      <c r="D355" s="31"/>
      <c r="E355" s="31"/>
      <c r="F355" s="31"/>
      <c r="G355" s="31"/>
      <c r="H355" s="31"/>
      <c r="I355" s="31"/>
    </row>
    <row r="356">
      <c r="C356" s="31"/>
      <c r="D356" s="31"/>
      <c r="E356" s="31"/>
      <c r="F356" s="31"/>
      <c r="G356" s="31"/>
      <c r="H356" s="31"/>
      <c r="I356" s="31"/>
    </row>
    <row r="357">
      <c r="C357" s="31"/>
      <c r="D357" s="31"/>
      <c r="E357" s="31"/>
      <c r="F357" s="31"/>
      <c r="G357" s="31"/>
      <c r="H357" s="31"/>
      <c r="I357" s="31"/>
    </row>
    <row r="358">
      <c r="C358" s="31"/>
      <c r="D358" s="31"/>
      <c r="E358" s="31"/>
      <c r="F358" s="31"/>
      <c r="G358" s="31"/>
      <c r="H358" s="31"/>
      <c r="I358" s="31"/>
    </row>
    <row r="359">
      <c r="C359" s="31"/>
      <c r="D359" s="31"/>
      <c r="E359" s="31"/>
      <c r="F359" s="31"/>
      <c r="G359" s="31"/>
      <c r="H359" s="31"/>
      <c r="I359" s="31"/>
    </row>
    <row r="360">
      <c r="C360" s="31"/>
      <c r="D360" s="31"/>
      <c r="E360" s="31"/>
      <c r="F360" s="31"/>
      <c r="G360" s="31"/>
      <c r="H360" s="31"/>
      <c r="I360" s="31"/>
    </row>
    <row r="361">
      <c r="C361" s="31"/>
      <c r="D361" s="31"/>
      <c r="E361" s="31"/>
      <c r="F361" s="31"/>
      <c r="G361" s="31"/>
      <c r="H361" s="31"/>
      <c r="I361" s="31"/>
    </row>
    <row r="362">
      <c r="C362" s="31"/>
      <c r="D362" s="31"/>
      <c r="E362" s="31"/>
      <c r="F362" s="31"/>
      <c r="G362" s="31"/>
      <c r="H362" s="31"/>
      <c r="I362" s="31"/>
    </row>
    <row r="363">
      <c r="C363" s="31"/>
      <c r="D363" s="31"/>
      <c r="E363" s="31"/>
      <c r="F363" s="31"/>
      <c r="G363" s="31"/>
      <c r="H363" s="31"/>
      <c r="I363" s="31"/>
    </row>
    <row r="364">
      <c r="C364" s="31"/>
      <c r="D364" s="31"/>
      <c r="E364" s="31"/>
      <c r="F364" s="31"/>
      <c r="G364" s="31"/>
      <c r="H364" s="31"/>
      <c r="I364" s="31"/>
    </row>
    <row r="365">
      <c r="C365" s="31"/>
      <c r="D365" s="31"/>
      <c r="E365" s="31"/>
      <c r="F365" s="31"/>
      <c r="G365" s="31"/>
      <c r="H365" s="31"/>
      <c r="I365" s="31"/>
    </row>
    <row r="366">
      <c r="C366" s="31"/>
      <c r="D366" s="31"/>
      <c r="E366" s="31"/>
      <c r="F366" s="31"/>
      <c r="G366" s="31"/>
      <c r="H366" s="31"/>
      <c r="I366" s="31"/>
    </row>
    <row r="367">
      <c r="C367" s="31"/>
      <c r="D367" s="31"/>
      <c r="E367" s="31"/>
      <c r="F367" s="31"/>
      <c r="G367" s="31"/>
      <c r="H367" s="31"/>
      <c r="I367" s="31"/>
    </row>
    <row r="368">
      <c r="C368" s="31"/>
      <c r="D368" s="31"/>
      <c r="E368" s="31"/>
      <c r="F368" s="31"/>
      <c r="G368" s="31"/>
      <c r="H368" s="31"/>
      <c r="I368" s="31"/>
    </row>
    <row r="369">
      <c r="C369" s="31"/>
      <c r="D369" s="31"/>
      <c r="E369" s="31"/>
      <c r="F369" s="31"/>
      <c r="G369" s="31"/>
      <c r="H369" s="31"/>
      <c r="I369" s="31"/>
    </row>
    <row r="370">
      <c r="C370" s="31"/>
      <c r="D370" s="31"/>
      <c r="E370" s="31"/>
      <c r="F370" s="31"/>
      <c r="G370" s="31"/>
      <c r="H370" s="31"/>
      <c r="I370" s="31"/>
    </row>
    <row r="371">
      <c r="C371" s="31"/>
      <c r="D371" s="31"/>
      <c r="E371" s="31"/>
      <c r="F371" s="31"/>
      <c r="G371" s="31"/>
      <c r="H371" s="31"/>
      <c r="I371" s="31"/>
    </row>
    <row r="372">
      <c r="C372" s="31"/>
      <c r="D372" s="31"/>
      <c r="E372" s="31"/>
      <c r="F372" s="31"/>
      <c r="G372" s="31"/>
      <c r="H372" s="31"/>
      <c r="I372" s="31"/>
    </row>
    <row r="373">
      <c r="C373" s="31"/>
      <c r="D373" s="31"/>
      <c r="E373" s="31"/>
      <c r="F373" s="31"/>
      <c r="G373" s="31"/>
      <c r="H373" s="31"/>
      <c r="I373" s="31"/>
    </row>
    <row r="374">
      <c r="C374" s="31"/>
      <c r="D374" s="31"/>
      <c r="E374" s="31"/>
      <c r="F374" s="31"/>
      <c r="G374" s="31"/>
      <c r="H374" s="31"/>
      <c r="I374" s="31"/>
    </row>
    <row r="375">
      <c r="C375" s="31"/>
      <c r="D375" s="31"/>
      <c r="E375" s="31"/>
      <c r="F375" s="31"/>
      <c r="G375" s="31"/>
      <c r="H375" s="31"/>
      <c r="I375" s="31"/>
    </row>
    <row r="376">
      <c r="C376" s="31"/>
      <c r="D376" s="31"/>
      <c r="E376" s="31"/>
      <c r="F376" s="31"/>
      <c r="G376" s="31"/>
      <c r="H376" s="31"/>
      <c r="I376" s="31"/>
    </row>
    <row r="377">
      <c r="C377" s="31"/>
      <c r="D377" s="31"/>
      <c r="E377" s="31"/>
      <c r="F377" s="31"/>
      <c r="G377" s="31"/>
      <c r="H377" s="31"/>
      <c r="I377" s="31"/>
    </row>
    <row r="378">
      <c r="C378" s="31"/>
      <c r="D378" s="31"/>
      <c r="E378" s="31"/>
      <c r="F378" s="31"/>
      <c r="G378" s="31"/>
      <c r="H378" s="31"/>
      <c r="I378" s="31"/>
    </row>
    <row r="379">
      <c r="C379" s="31"/>
      <c r="D379" s="31"/>
      <c r="E379" s="31"/>
      <c r="F379" s="31"/>
      <c r="G379" s="31"/>
      <c r="H379" s="31"/>
      <c r="I379" s="31"/>
    </row>
    <row r="380">
      <c r="C380" s="31"/>
      <c r="D380" s="31"/>
      <c r="E380" s="31"/>
      <c r="F380" s="31"/>
      <c r="G380" s="31"/>
      <c r="H380" s="31"/>
      <c r="I380" s="31"/>
    </row>
    <row r="381">
      <c r="C381" s="31"/>
      <c r="D381" s="31"/>
      <c r="E381" s="31"/>
      <c r="F381" s="31"/>
      <c r="G381" s="31"/>
      <c r="H381" s="31"/>
      <c r="I381" s="31"/>
    </row>
    <row r="382">
      <c r="C382" s="31"/>
      <c r="D382" s="31"/>
      <c r="E382" s="31"/>
      <c r="F382" s="31"/>
      <c r="G382" s="31"/>
      <c r="H382" s="31"/>
      <c r="I382" s="31"/>
    </row>
    <row r="383">
      <c r="C383" s="31"/>
      <c r="D383" s="31"/>
      <c r="E383" s="31"/>
      <c r="F383" s="31"/>
      <c r="G383" s="31"/>
      <c r="H383" s="31"/>
      <c r="I383" s="31"/>
    </row>
    <row r="384">
      <c r="C384" s="31"/>
      <c r="D384" s="31"/>
      <c r="E384" s="31"/>
      <c r="F384" s="31"/>
      <c r="G384" s="31"/>
      <c r="H384" s="31"/>
      <c r="I384" s="31"/>
    </row>
    <row r="385">
      <c r="C385" s="31"/>
      <c r="D385" s="31"/>
      <c r="E385" s="31"/>
      <c r="F385" s="31"/>
      <c r="G385" s="31"/>
      <c r="H385" s="31"/>
      <c r="I385" s="31"/>
    </row>
    <row r="386">
      <c r="C386" s="31"/>
      <c r="D386" s="31"/>
      <c r="E386" s="31"/>
      <c r="F386" s="31"/>
      <c r="G386" s="31"/>
      <c r="H386" s="31"/>
      <c r="I386" s="31"/>
    </row>
    <row r="387">
      <c r="C387" s="31"/>
      <c r="D387" s="31"/>
      <c r="E387" s="31"/>
      <c r="F387" s="31"/>
      <c r="G387" s="31"/>
      <c r="H387" s="31"/>
      <c r="I387" s="31"/>
    </row>
    <row r="388">
      <c r="C388" s="31"/>
      <c r="D388" s="31"/>
      <c r="E388" s="31"/>
      <c r="F388" s="31"/>
      <c r="G388" s="31"/>
      <c r="H388" s="31"/>
      <c r="I388" s="31"/>
    </row>
    <row r="389">
      <c r="C389" s="31"/>
      <c r="D389" s="31"/>
      <c r="E389" s="31"/>
      <c r="F389" s="31"/>
      <c r="G389" s="31"/>
      <c r="H389" s="31"/>
      <c r="I389" s="31"/>
    </row>
    <row r="390">
      <c r="C390" s="31"/>
      <c r="D390" s="31"/>
      <c r="E390" s="31"/>
      <c r="F390" s="31"/>
      <c r="G390" s="31"/>
      <c r="H390" s="31"/>
      <c r="I390" s="31"/>
    </row>
    <row r="391">
      <c r="C391" s="31"/>
      <c r="D391" s="31"/>
      <c r="E391" s="31"/>
      <c r="F391" s="31"/>
      <c r="G391" s="31"/>
      <c r="H391" s="31"/>
      <c r="I391" s="31"/>
    </row>
    <row r="392">
      <c r="C392" s="31"/>
      <c r="D392" s="31"/>
      <c r="E392" s="31"/>
      <c r="F392" s="31"/>
      <c r="G392" s="31"/>
      <c r="H392" s="31"/>
      <c r="I392" s="31"/>
    </row>
    <row r="393">
      <c r="C393" s="31"/>
      <c r="D393" s="31"/>
      <c r="E393" s="31"/>
      <c r="F393" s="31"/>
      <c r="G393" s="31"/>
      <c r="H393" s="31"/>
      <c r="I393" s="31"/>
    </row>
    <row r="394">
      <c r="C394" s="31"/>
      <c r="D394" s="31"/>
      <c r="E394" s="31"/>
      <c r="F394" s="31"/>
      <c r="G394" s="31"/>
      <c r="H394" s="31"/>
      <c r="I394" s="31"/>
    </row>
    <row r="395">
      <c r="C395" s="31"/>
      <c r="D395" s="31"/>
      <c r="E395" s="31"/>
      <c r="F395" s="31"/>
      <c r="G395" s="31"/>
      <c r="H395" s="31"/>
      <c r="I395" s="31"/>
    </row>
    <row r="396">
      <c r="C396" s="31"/>
      <c r="D396" s="31"/>
      <c r="E396" s="31"/>
      <c r="F396" s="31"/>
      <c r="G396" s="31"/>
      <c r="H396" s="31"/>
      <c r="I396" s="31"/>
    </row>
    <row r="397">
      <c r="C397" s="31"/>
      <c r="D397" s="31"/>
      <c r="E397" s="31"/>
      <c r="F397" s="31"/>
      <c r="G397" s="31"/>
      <c r="H397" s="31"/>
      <c r="I397" s="31"/>
    </row>
    <row r="398">
      <c r="C398" s="31"/>
      <c r="D398" s="31"/>
      <c r="E398" s="31"/>
      <c r="F398" s="31"/>
      <c r="G398" s="31"/>
      <c r="H398" s="31"/>
      <c r="I398" s="31"/>
    </row>
    <row r="399">
      <c r="C399" s="31"/>
      <c r="D399" s="31"/>
      <c r="E399" s="31"/>
      <c r="F399" s="31"/>
      <c r="G399" s="31"/>
      <c r="H399" s="31"/>
      <c r="I399" s="31"/>
    </row>
    <row r="400">
      <c r="C400" s="31"/>
      <c r="D400" s="31"/>
      <c r="E400" s="31"/>
      <c r="F400" s="31"/>
      <c r="G400" s="31"/>
      <c r="H400" s="31"/>
      <c r="I400" s="31"/>
    </row>
    <row r="401">
      <c r="C401" s="31"/>
      <c r="D401" s="31"/>
      <c r="E401" s="31"/>
      <c r="F401" s="31"/>
      <c r="G401" s="31"/>
      <c r="H401" s="31"/>
      <c r="I401" s="31"/>
    </row>
    <row r="402">
      <c r="C402" s="31"/>
      <c r="D402" s="31"/>
      <c r="E402" s="31"/>
      <c r="F402" s="31"/>
      <c r="G402" s="31"/>
      <c r="H402" s="31"/>
      <c r="I402" s="31"/>
    </row>
    <row r="403">
      <c r="C403" s="31"/>
      <c r="D403" s="31"/>
      <c r="E403" s="31"/>
      <c r="F403" s="31"/>
      <c r="G403" s="31"/>
      <c r="H403" s="31"/>
      <c r="I403" s="31"/>
    </row>
    <row r="404">
      <c r="C404" s="31"/>
      <c r="D404" s="31"/>
      <c r="E404" s="31"/>
      <c r="F404" s="31"/>
      <c r="G404" s="31"/>
      <c r="H404" s="31"/>
      <c r="I404" s="31"/>
    </row>
    <row r="405">
      <c r="C405" s="31"/>
      <c r="D405" s="31"/>
      <c r="E405" s="31"/>
      <c r="F405" s="31"/>
      <c r="G405" s="31"/>
      <c r="H405" s="31"/>
      <c r="I405" s="31"/>
    </row>
    <row r="406">
      <c r="C406" s="31"/>
      <c r="D406" s="31"/>
      <c r="E406" s="31"/>
      <c r="F406" s="31"/>
      <c r="G406" s="31"/>
      <c r="H406" s="31"/>
      <c r="I406" s="31"/>
    </row>
    <row r="407">
      <c r="C407" s="31"/>
      <c r="D407" s="31"/>
      <c r="E407" s="31"/>
      <c r="F407" s="31"/>
      <c r="G407" s="31"/>
      <c r="H407" s="31"/>
      <c r="I407" s="31"/>
    </row>
    <row r="408">
      <c r="C408" s="31"/>
      <c r="D408" s="31"/>
      <c r="E408" s="31"/>
      <c r="F408" s="31"/>
      <c r="G408" s="31"/>
      <c r="H408" s="31"/>
      <c r="I408" s="31"/>
    </row>
    <row r="409">
      <c r="C409" s="31"/>
      <c r="D409" s="31"/>
      <c r="E409" s="31"/>
      <c r="F409" s="31"/>
      <c r="G409" s="31"/>
      <c r="H409" s="31"/>
      <c r="I409" s="31"/>
    </row>
    <row r="410">
      <c r="C410" s="31"/>
      <c r="D410" s="31"/>
      <c r="E410" s="31"/>
      <c r="F410" s="31"/>
      <c r="G410" s="31"/>
      <c r="H410" s="31"/>
      <c r="I410" s="31"/>
    </row>
    <row r="411">
      <c r="C411" s="31"/>
      <c r="D411" s="31"/>
      <c r="E411" s="31"/>
      <c r="F411" s="31"/>
      <c r="G411" s="31"/>
      <c r="H411" s="31"/>
      <c r="I411" s="31"/>
    </row>
    <row r="412">
      <c r="C412" s="31"/>
      <c r="D412" s="31"/>
      <c r="E412" s="31"/>
      <c r="F412" s="31"/>
      <c r="G412" s="31"/>
      <c r="H412" s="31"/>
      <c r="I412" s="31"/>
    </row>
    <row r="413">
      <c r="C413" s="31"/>
      <c r="D413" s="31"/>
      <c r="E413" s="31"/>
      <c r="F413" s="31"/>
      <c r="G413" s="31"/>
      <c r="H413" s="31"/>
      <c r="I413" s="31"/>
    </row>
    <row r="414">
      <c r="C414" s="31"/>
      <c r="D414" s="31"/>
      <c r="E414" s="31"/>
      <c r="F414" s="31"/>
      <c r="G414" s="31"/>
      <c r="H414" s="31"/>
      <c r="I414" s="31"/>
    </row>
    <row r="415">
      <c r="C415" s="31"/>
      <c r="D415" s="31"/>
      <c r="E415" s="31"/>
      <c r="F415" s="31"/>
      <c r="G415" s="31"/>
      <c r="H415" s="31"/>
      <c r="I415" s="31"/>
    </row>
    <row r="416">
      <c r="C416" s="31"/>
      <c r="D416" s="31"/>
      <c r="E416" s="31"/>
      <c r="F416" s="31"/>
      <c r="G416" s="31"/>
      <c r="H416" s="31"/>
      <c r="I416" s="31"/>
    </row>
    <row r="417">
      <c r="C417" s="31"/>
      <c r="D417" s="31"/>
      <c r="E417" s="31"/>
      <c r="F417" s="31"/>
      <c r="G417" s="31"/>
      <c r="H417" s="31"/>
      <c r="I417" s="31"/>
    </row>
    <row r="418">
      <c r="C418" s="31"/>
      <c r="D418" s="31"/>
      <c r="E418" s="31"/>
      <c r="F418" s="31"/>
      <c r="G418" s="31"/>
      <c r="H418" s="31"/>
      <c r="I418" s="31"/>
    </row>
    <row r="419">
      <c r="C419" s="31"/>
      <c r="D419" s="31"/>
      <c r="E419" s="31"/>
      <c r="F419" s="31"/>
      <c r="G419" s="31"/>
      <c r="H419" s="31"/>
      <c r="I419" s="31"/>
    </row>
    <row r="420">
      <c r="C420" s="31"/>
      <c r="D420" s="31"/>
      <c r="E420" s="31"/>
      <c r="F420" s="31"/>
      <c r="G420" s="31"/>
      <c r="H420" s="31"/>
      <c r="I420" s="31"/>
    </row>
    <row r="421">
      <c r="C421" s="31"/>
      <c r="D421" s="31"/>
      <c r="E421" s="31"/>
      <c r="F421" s="31"/>
      <c r="G421" s="31"/>
      <c r="H421" s="31"/>
      <c r="I421" s="31"/>
    </row>
    <row r="422">
      <c r="C422" s="31"/>
      <c r="D422" s="31"/>
      <c r="E422" s="31"/>
      <c r="F422" s="31"/>
      <c r="G422" s="31"/>
      <c r="H422" s="31"/>
      <c r="I422" s="31"/>
    </row>
    <row r="423">
      <c r="C423" s="31"/>
      <c r="D423" s="31"/>
      <c r="E423" s="31"/>
      <c r="F423" s="31"/>
      <c r="G423" s="31"/>
      <c r="H423" s="31"/>
      <c r="I423" s="31"/>
    </row>
    <row r="424">
      <c r="C424" s="31"/>
      <c r="D424" s="31"/>
      <c r="E424" s="31"/>
      <c r="F424" s="31"/>
      <c r="G424" s="31"/>
      <c r="H424" s="31"/>
      <c r="I424" s="31"/>
    </row>
    <row r="425">
      <c r="C425" s="31"/>
      <c r="D425" s="31"/>
      <c r="E425" s="31"/>
      <c r="F425" s="31"/>
      <c r="G425" s="31"/>
      <c r="H425" s="31"/>
      <c r="I425" s="31"/>
    </row>
    <row r="426">
      <c r="C426" s="31"/>
      <c r="D426" s="31"/>
      <c r="E426" s="31"/>
      <c r="F426" s="31"/>
      <c r="G426" s="31"/>
      <c r="H426" s="31"/>
      <c r="I426" s="31"/>
    </row>
    <row r="427">
      <c r="C427" s="31"/>
      <c r="D427" s="31"/>
      <c r="E427" s="31"/>
      <c r="F427" s="31"/>
      <c r="G427" s="31"/>
      <c r="H427" s="31"/>
      <c r="I427" s="31"/>
    </row>
    <row r="428">
      <c r="C428" s="31"/>
      <c r="D428" s="31"/>
      <c r="E428" s="31"/>
      <c r="F428" s="31"/>
      <c r="G428" s="31"/>
      <c r="H428" s="31"/>
      <c r="I428" s="31"/>
    </row>
    <row r="429">
      <c r="C429" s="31"/>
      <c r="D429" s="31"/>
      <c r="E429" s="31"/>
      <c r="F429" s="31"/>
      <c r="G429" s="31"/>
      <c r="H429" s="31"/>
      <c r="I429" s="31"/>
    </row>
    <row r="430">
      <c r="C430" s="31"/>
      <c r="D430" s="31"/>
      <c r="E430" s="31"/>
      <c r="F430" s="31"/>
      <c r="G430" s="31"/>
      <c r="H430" s="31"/>
      <c r="I430" s="31"/>
    </row>
    <row r="431">
      <c r="C431" s="31"/>
      <c r="D431" s="31"/>
      <c r="E431" s="31"/>
      <c r="F431" s="31"/>
      <c r="G431" s="31"/>
      <c r="H431" s="31"/>
      <c r="I431" s="31"/>
    </row>
    <row r="432">
      <c r="C432" s="31"/>
      <c r="D432" s="31"/>
      <c r="E432" s="31"/>
      <c r="F432" s="31"/>
      <c r="G432" s="31"/>
      <c r="H432" s="31"/>
      <c r="I432" s="31"/>
    </row>
    <row r="433">
      <c r="C433" s="31"/>
      <c r="D433" s="31"/>
      <c r="E433" s="31"/>
      <c r="F433" s="31"/>
      <c r="G433" s="31"/>
      <c r="H433" s="31"/>
      <c r="I433" s="31"/>
    </row>
    <row r="434">
      <c r="C434" s="31"/>
      <c r="D434" s="31"/>
      <c r="E434" s="31"/>
      <c r="F434" s="31"/>
      <c r="G434" s="31"/>
      <c r="H434" s="31"/>
      <c r="I434" s="31"/>
    </row>
    <row r="435">
      <c r="C435" s="31"/>
      <c r="D435" s="31"/>
      <c r="E435" s="31"/>
      <c r="F435" s="31"/>
      <c r="G435" s="31"/>
      <c r="H435" s="31"/>
      <c r="I435" s="31"/>
    </row>
    <row r="436">
      <c r="C436" s="31"/>
      <c r="D436" s="31"/>
      <c r="E436" s="31"/>
      <c r="F436" s="31"/>
      <c r="G436" s="31"/>
      <c r="H436" s="31"/>
      <c r="I436" s="31"/>
    </row>
    <row r="437">
      <c r="C437" s="31"/>
      <c r="D437" s="31"/>
      <c r="E437" s="31"/>
      <c r="F437" s="31"/>
      <c r="G437" s="31"/>
      <c r="H437" s="31"/>
      <c r="I437" s="31"/>
    </row>
    <row r="438">
      <c r="C438" s="31"/>
      <c r="D438" s="31"/>
      <c r="E438" s="31"/>
      <c r="F438" s="31"/>
      <c r="G438" s="31"/>
      <c r="H438" s="31"/>
      <c r="I438" s="31"/>
    </row>
    <row r="439">
      <c r="C439" s="31"/>
      <c r="D439" s="31"/>
      <c r="E439" s="31"/>
      <c r="F439" s="31"/>
      <c r="G439" s="31"/>
      <c r="H439" s="31"/>
      <c r="I439" s="31"/>
    </row>
    <row r="440">
      <c r="C440" s="31"/>
      <c r="D440" s="31"/>
      <c r="E440" s="31"/>
      <c r="F440" s="31"/>
      <c r="G440" s="31"/>
      <c r="H440" s="31"/>
      <c r="I440" s="31"/>
    </row>
    <row r="441">
      <c r="C441" s="31"/>
      <c r="D441" s="31"/>
      <c r="E441" s="31"/>
      <c r="F441" s="31"/>
      <c r="G441" s="31"/>
      <c r="H441" s="31"/>
      <c r="I441" s="31"/>
    </row>
    <row r="442">
      <c r="C442" s="31"/>
      <c r="D442" s="31"/>
      <c r="E442" s="31"/>
      <c r="F442" s="31"/>
      <c r="G442" s="31"/>
      <c r="H442" s="31"/>
      <c r="I442" s="31"/>
    </row>
    <row r="443">
      <c r="C443" s="31"/>
      <c r="D443" s="31"/>
      <c r="E443" s="31"/>
      <c r="F443" s="31"/>
      <c r="G443" s="31"/>
      <c r="H443" s="31"/>
      <c r="I443" s="31"/>
    </row>
    <row r="444">
      <c r="C444" s="31"/>
      <c r="D444" s="31"/>
      <c r="E444" s="31"/>
      <c r="F444" s="31"/>
      <c r="G444" s="31"/>
      <c r="H444" s="31"/>
      <c r="I444" s="31"/>
    </row>
    <row r="445">
      <c r="C445" s="31"/>
      <c r="D445" s="31"/>
      <c r="E445" s="31"/>
      <c r="F445" s="31"/>
      <c r="G445" s="31"/>
      <c r="H445" s="31"/>
      <c r="I445" s="31"/>
    </row>
    <row r="446">
      <c r="C446" s="31"/>
      <c r="D446" s="31"/>
      <c r="E446" s="31"/>
      <c r="F446" s="31"/>
      <c r="G446" s="31"/>
      <c r="H446" s="31"/>
      <c r="I446" s="31"/>
    </row>
    <row r="447">
      <c r="C447" s="31"/>
      <c r="D447" s="31"/>
      <c r="E447" s="31"/>
      <c r="F447" s="31"/>
      <c r="G447" s="31"/>
      <c r="H447" s="31"/>
      <c r="I447" s="31"/>
    </row>
    <row r="448">
      <c r="C448" s="31"/>
      <c r="D448" s="31"/>
      <c r="E448" s="31"/>
      <c r="F448" s="31"/>
      <c r="G448" s="31"/>
      <c r="H448" s="31"/>
      <c r="I448" s="31"/>
    </row>
    <row r="449">
      <c r="C449" s="31"/>
      <c r="D449" s="31"/>
      <c r="E449" s="31"/>
      <c r="F449" s="31"/>
      <c r="G449" s="31"/>
      <c r="H449" s="31"/>
      <c r="I449" s="31"/>
    </row>
    <row r="450">
      <c r="C450" s="31"/>
      <c r="D450" s="31"/>
      <c r="E450" s="31"/>
      <c r="F450" s="31"/>
      <c r="G450" s="31"/>
      <c r="H450" s="31"/>
      <c r="I450" s="31"/>
    </row>
    <row r="451">
      <c r="C451" s="31"/>
      <c r="D451" s="31"/>
      <c r="E451" s="31"/>
      <c r="F451" s="31"/>
      <c r="G451" s="31"/>
      <c r="H451" s="31"/>
      <c r="I451" s="31"/>
    </row>
    <row r="452">
      <c r="C452" s="31"/>
      <c r="D452" s="31"/>
      <c r="E452" s="31"/>
      <c r="F452" s="31"/>
      <c r="G452" s="31"/>
      <c r="H452" s="31"/>
      <c r="I452" s="31"/>
    </row>
    <row r="453">
      <c r="C453" s="31"/>
      <c r="D453" s="31"/>
      <c r="E453" s="31"/>
      <c r="F453" s="31"/>
      <c r="G453" s="31"/>
      <c r="H453" s="31"/>
      <c r="I453" s="31"/>
    </row>
    <row r="454">
      <c r="C454" s="31"/>
      <c r="D454" s="31"/>
      <c r="E454" s="31"/>
      <c r="F454" s="31"/>
      <c r="G454" s="31"/>
      <c r="H454" s="31"/>
      <c r="I454" s="31"/>
    </row>
    <row r="455">
      <c r="C455" s="31"/>
      <c r="D455" s="31"/>
      <c r="E455" s="31"/>
      <c r="F455" s="31"/>
      <c r="G455" s="31"/>
      <c r="H455" s="31"/>
      <c r="I455" s="31"/>
    </row>
    <row r="456">
      <c r="C456" s="31"/>
      <c r="D456" s="31"/>
      <c r="E456" s="31"/>
      <c r="F456" s="31"/>
      <c r="G456" s="31"/>
      <c r="H456" s="31"/>
      <c r="I456" s="31"/>
    </row>
    <row r="457">
      <c r="C457" s="31"/>
      <c r="D457" s="31"/>
      <c r="E457" s="31"/>
      <c r="F457" s="31"/>
      <c r="G457" s="31"/>
      <c r="H457" s="31"/>
      <c r="I457" s="31"/>
    </row>
    <row r="458">
      <c r="C458" s="31"/>
      <c r="D458" s="31"/>
      <c r="E458" s="31"/>
      <c r="F458" s="31"/>
      <c r="G458" s="31"/>
      <c r="H458" s="31"/>
      <c r="I458" s="31"/>
    </row>
    <row r="459">
      <c r="C459" s="31"/>
      <c r="D459" s="31"/>
      <c r="E459" s="31"/>
      <c r="F459" s="31"/>
      <c r="G459" s="31"/>
      <c r="H459" s="31"/>
      <c r="I459" s="31"/>
    </row>
    <row r="460">
      <c r="C460" s="31"/>
      <c r="D460" s="31"/>
      <c r="E460" s="31"/>
      <c r="F460" s="31"/>
      <c r="G460" s="31"/>
      <c r="H460" s="31"/>
      <c r="I460" s="31"/>
    </row>
    <row r="461">
      <c r="C461" s="31"/>
      <c r="D461" s="31"/>
      <c r="E461" s="31"/>
      <c r="F461" s="31"/>
      <c r="G461" s="31"/>
      <c r="H461" s="31"/>
      <c r="I461" s="31"/>
    </row>
    <row r="462">
      <c r="C462" s="31"/>
      <c r="D462" s="31"/>
      <c r="E462" s="31"/>
      <c r="F462" s="31"/>
      <c r="G462" s="31"/>
      <c r="H462" s="31"/>
      <c r="I462" s="31"/>
    </row>
    <row r="463">
      <c r="C463" s="31"/>
      <c r="D463" s="31"/>
      <c r="E463" s="31"/>
      <c r="F463" s="31"/>
      <c r="G463" s="31"/>
      <c r="H463" s="31"/>
      <c r="I463" s="31"/>
    </row>
    <row r="464">
      <c r="C464" s="31"/>
      <c r="D464" s="31"/>
      <c r="E464" s="31"/>
      <c r="F464" s="31"/>
      <c r="G464" s="31"/>
      <c r="H464" s="31"/>
      <c r="I464" s="31"/>
    </row>
    <row r="465">
      <c r="C465" s="31"/>
      <c r="D465" s="31"/>
      <c r="E465" s="31"/>
      <c r="F465" s="31"/>
      <c r="G465" s="31"/>
      <c r="H465" s="31"/>
      <c r="I465" s="31"/>
    </row>
    <row r="466">
      <c r="C466" s="31"/>
      <c r="D466" s="31"/>
      <c r="E466" s="31"/>
      <c r="F466" s="31"/>
      <c r="G466" s="31"/>
      <c r="H466" s="31"/>
      <c r="I466" s="31"/>
    </row>
    <row r="467">
      <c r="C467" s="31"/>
      <c r="D467" s="31"/>
      <c r="E467" s="31"/>
      <c r="F467" s="31"/>
      <c r="G467" s="31"/>
      <c r="H467" s="31"/>
      <c r="I467" s="31"/>
    </row>
    <row r="468">
      <c r="C468" s="31"/>
      <c r="D468" s="31"/>
      <c r="E468" s="31"/>
      <c r="F468" s="31"/>
      <c r="G468" s="31"/>
      <c r="H468" s="31"/>
      <c r="I468" s="31"/>
    </row>
    <row r="469">
      <c r="C469" s="31"/>
      <c r="D469" s="31"/>
      <c r="E469" s="31"/>
      <c r="F469" s="31"/>
      <c r="G469" s="31"/>
      <c r="H469" s="31"/>
      <c r="I469" s="31"/>
    </row>
    <row r="470">
      <c r="C470" s="31"/>
      <c r="D470" s="31"/>
      <c r="E470" s="31"/>
      <c r="F470" s="31"/>
      <c r="G470" s="31"/>
      <c r="H470" s="31"/>
      <c r="I470" s="31"/>
    </row>
    <row r="471">
      <c r="C471" s="31"/>
      <c r="D471" s="31"/>
      <c r="E471" s="31"/>
      <c r="F471" s="31"/>
      <c r="G471" s="31"/>
      <c r="H471" s="31"/>
      <c r="I471" s="31"/>
    </row>
    <row r="472">
      <c r="C472" s="31"/>
      <c r="D472" s="31"/>
      <c r="E472" s="31"/>
      <c r="F472" s="31"/>
      <c r="G472" s="31"/>
      <c r="H472" s="31"/>
      <c r="I472" s="31"/>
    </row>
    <row r="473">
      <c r="C473" s="31"/>
      <c r="D473" s="31"/>
      <c r="E473" s="31"/>
      <c r="F473" s="31"/>
      <c r="G473" s="31"/>
      <c r="H473" s="31"/>
      <c r="I473" s="31"/>
    </row>
    <row r="474">
      <c r="C474" s="31"/>
      <c r="D474" s="31"/>
      <c r="E474" s="31"/>
      <c r="F474" s="31"/>
      <c r="G474" s="31"/>
      <c r="H474" s="31"/>
      <c r="I474" s="31"/>
    </row>
    <row r="475">
      <c r="C475" s="31"/>
      <c r="D475" s="31"/>
      <c r="E475" s="31"/>
      <c r="F475" s="31"/>
      <c r="G475" s="31"/>
      <c r="H475" s="31"/>
      <c r="I475" s="31"/>
    </row>
    <row r="476">
      <c r="C476" s="31"/>
      <c r="D476" s="31"/>
      <c r="E476" s="31"/>
      <c r="F476" s="31"/>
      <c r="G476" s="31"/>
      <c r="H476" s="31"/>
      <c r="I476" s="31"/>
    </row>
    <row r="477">
      <c r="C477" s="31"/>
      <c r="D477" s="31"/>
      <c r="E477" s="31"/>
      <c r="F477" s="31"/>
      <c r="G477" s="31"/>
      <c r="H477" s="31"/>
      <c r="I477" s="31"/>
    </row>
    <row r="478">
      <c r="C478" s="31"/>
      <c r="D478" s="31"/>
      <c r="E478" s="31"/>
      <c r="F478" s="31"/>
      <c r="G478" s="31"/>
      <c r="H478" s="31"/>
      <c r="I478" s="31"/>
    </row>
    <row r="479">
      <c r="C479" s="31"/>
      <c r="D479" s="31"/>
      <c r="E479" s="31"/>
      <c r="F479" s="31"/>
      <c r="G479" s="31"/>
      <c r="H479" s="31"/>
      <c r="I479" s="31"/>
    </row>
    <row r="480">
      <c r="C480" s="31"/>
      <c r="D480" s="31"/>
      <c r="E480" s="31"/>
      <c r="F480" s="31"/>
      <c r="G480" s="31"/>
      <c r="H480" s="31"/>
      <c r="I480" s="31"/>
    </row>
    <row r="481">
      <c r="C481" s="31"/>
      <c r="D481" s="31"/>
      <c r="E481" s="31"/>
      <c r="F481" s="31"/>
      <c r="G481" s="31"/>
      <c r="H481" s="31"/>
      <c r="I481" s="31"/>
    </row>
    <row r="482">
      <c r="C482" s="31"/>
      <c r="D482" s="31"/>
      <c r="E482" s="31"/>
      <c r="F482" s="31"/>
      <c r="G482" s="31"/>
      <c r="H482" s="31"/>
      <c r="I482" s="31"/>
    </row>
    <row r="483">
      <c r="C483" s="31"/>
      <c r="D483" s="31"/>
      <c r="E483" s="31"/>
      <c r="F483" s="31"/>
      <c r="G483" s="31"/>
      <c r="H483" s="31"/>
      <c r="I483" s="31"/>
    </row>
    <row r="484">
      <c r="C484" s="31"/>
      <c r="D484" s="31"/>
      <c r="E484" s="31"/>
      <c r="F484" s="31"/>
      <c r="G484" s="31"/>
      <c r="H484" s="31"/>
      <c r="I484" s="31"/>
    </row>
    <row r="485">
      <c r="C485" s="31"/>
      <c r="D485" s="31"/>
      <c r="E485" s="31"/>
      <c r="F485" s="31"/>
      <c r="G485" s="31"/>
      <c r="H485" s="31"/>
      <c r="I485" s="31"/>
    </row>
    <row r="486">
      <c r="C486" s="31"/>
      <c r="D486" s="31"/>
      <c r="E486" s="31"/>
      <c r="F486" s="31"/>
      <c r="G486" s="31"/>
      <c r="H486" s="31"/>
      <c r="I486" s="31"/>
    </row>
    <row r="487">
      <c r="C487" s="31"/>
      <c r="D487" s="31"/>
      <c r="E487" s="31"/>
      <c r="F487" s="31"/>
      <c r="G487" s="31"/>
      <c r="H487" s="31"/>
      <c r="I487" s="31"/>
    </row>
    <row r="488">
      <c r="C488" s="31"/>
      <c r="D488" s="31"/>
      <c r="E488" s="31"/>
      <c r="F488" s="31"/>
      <c r="G488" s="31"/>
      <c r="H488" s="31"/>
      <c r="I488" s="31"/>
    </row>
    <row r="489">
      <c r="C489" s="31"/>
      <c r="D489" s="31"/>
      <c r="E489" s="31"/>
      <c r="F489" s="31"/>
      <c r="G489" s="31"/>
      <c r="H489" s="31"/>
      <c r="I489" s="31"/>
    </row>
    <row r="490">
      <c r="C490" s="31"/>
      <c r="D490" s="31"/>
      <c r="E490" s="31"/>
      <c r="F490" s="31"/>
      <c r="G490" s="31"/>
      <c r="H490" s="31"/>
      <c r="I490" s="31"/>
    </row>
    <row r="491">
      <c r="C491" s="31"/>
      <c r="D491" s="31"/>
      <c r="E491" s="31"/>
      <c r="F491" s="31"/>
      <c r="G491" s="31"/>
      <c r="H491" s="31"/>
      <c r="I491" s="31"/>
    </row>
    <row r="492">
      <c r="C492" s="31"/>
      <c r="D492" s="31"/>
      <c r="E492" s="31"/>
      <c r="F492" s="31"/>
      <c r="G492" s="31"/>
      <c r="H492" s="31"/>
      <c r="I492" s="31"/>
    </row>
    <row r="493">
      <c r="C493" s="31"/>
      <c r="D493" s="31"/>
      <c r="E493" s="31"/>
      <c r="F493" s="31"/>
      <c r="G493" s="31"/>
      <c r="H493" s="31"/>
      <c r="I493" s="31"/>
    </row>
    <row r="494">
      <c r="C494" s="31"/>
      <c r="D494" s="31"/>
      <c r="E494" s="31"/>
      <c r="F494" s="31"/>
      <c r="G494" s="31"/>
      <c r="H494" s="31"/>
      <c r="I494" s="31"/>
    </row>
    <row r="495">
      <c r="C495" s="31"/>
      <c r="D495" s="31"/>
      <c r="E495" s="31"/>
      <c r="F495" s="31"/>
      <c r="G495" s="31"/>
      <c r="H495" s="31"/>
      <c r="I495" s="31"/>
    </row>
    <row r="496">
      <c r="C496" s="31"/>
      <c r="D496" s="31"/>
      <c r="E496" s="31"/>
      <c r="F496" s="31"/>
      <c r="G496" s="31"/>
      <c r="H496" s="31"/>
      <c r="I496" s="31"/>
    </row>
    <row r="497">
      <c r="C497" s="31"/>
      <c r="D497" s="31"/>
      <c r="E497" s="31"/>
      <c r="F497" s="31"/>
      <c r="G497" s="31"/>
      <c r="H497" s="31"/>
      <c r="I497" s="31"/>
    </row>
    <row r="498">
      <c r="C498" s="31"/>
      <c r="D498" s="31"/>
      <c r="E498" s="31"/>
      <c r="F498" s="31"/>
      <c r="G498" s="31"/>
      <c r="H498" s="31"/>
      <c r="I498" s="31"/>
    </row>
    <row r="499">
      <c r="C499" s="31"/>
      <c r="D499" s="31"/>
      <c r="E499" s="31"/>
      <c r="F499" s="31"/>
      <c r="G499" s="31"/>
      <c r="H499" s="31"/>
      <c r="I499" s="31"/>
    </row>
    <row r="500">
      <c r="C500" s="31"/>
      <c r="D500" s="31"/>
      <c r="E500" s="31"/>
      <c r="F500" s="31"/>
      <c r="G500" s="31"/>
      <c r="H500" s="31"/>
      <c r="I500" s="31"/>
    </row>
    <row r="501">
      <c r="C501" s="31"/>
      <c r="D501" s="31"/>
      <c r="E501" s="31"/>
      <c r="F501" s="31"/>
      <c r="G501" s="31"/>
      <c r="H501" s="31"/>
      <c r="I501" s="31"/>
    </row>
    <row r="502">
      <c r="C502" s="31"/>
      <c r="D502" s="31"/>
      <c r="E502" s="31"/>
      <c r="F502" s="31"/>
      <c r="G502" s="31"/>
      <c r="H502" s="31"/>
      <c r="I502" s="31"/>
    </row>
    <row r="503">
      <c r="C503" s="31"/>
      <c r="D503" s="31"/>
      <c r="E503" s="31"/>
      <c r="F503" s="31"/>
      <c r="G503" s="31"/>
      <c r="H503" s="31"/>
      <c r="I503" s="31"/>
    </row>
    <row r="504">
      <c r="C504" s="31"/>
      <c r="D504" s="31"/>
      <c r="E504" s="31"/>
      <c r="F504" s="31"/>
      <c r="G504" s="31"/>
      <c r="H504" s="31"/>
      <c r="I504" s="31"/>
    </row>
    <row r="505">
      <c r="C505" s="31"/>
      <c r="D505" s="31"/>
      <c r="E505" s="31"/>
      <c r="F505" s="31"/>
      <c r="G505" s="31"/>
      <c r="H505" s="31"/>
      <c r="I505" s="31"/>
    </row>
    <row r="506">
      <c r="C506" s="31"/>
      <c r="D506" s="31"/>
      <c r="E506" s="31"/>
      <c r="F506" s="31"/>
      <c r="G506" s="31"/>
      <c r="H506" s="31"/>
      <c r="I506" s="31"/>
    </row>
    <row r="507">
      <c r="C507" s="31"/>
      <c r="D507" s="31"/>
      <c r="E507" s="31"/>
      <c r="F507" s="31"/>
      <c r="G507" s="31"/>
      <c r="H507" s="31"/>
      <c r="I507" s="31"/>
    </row>
    <row r="508">
      <c r="C508" s="31"/>
      <c r="D508" s="31"/>
      <c r="E508" s="31"/>
      <c r="F508" s="31"/>
      <c r="G508" s="31"/>
      <c r="H508" s="31"/>
      <c r="I508" s="31"/>
    </row>
    <row r="509">
      <c r="C509" s="31"/>
      <c r="D509" s="31"/>
      <c r="E509" s="31"/>
      <c r="F509" s="31"/>
      <c r="G509" s="31"/>
      <c r="H509" s="31"/>
      <c r="I509" s="31"/>
    </row>
    <row r="510">
      <c r="C510" s="31"/>
      <c r="D510" s="31"/>
      <c r="E510" s="31"/>
      <c r="F510" s="31"/>
      <c r="G510" s="31"/>
      <c r="H510" s="31"/>
      <c r="I510" s="31"/>
    </row>
    <row r="511">
      <c r="C511" s="31"/>
      <c r="D511" s="31"/>
      <c r="E511" s="31"/>
      <c r="F511" s="31"/>
      <c r="G511" s="31"/>
      <c r="H511" s="31"/>
      <c r="I511" s="31"/>
    </row>
    <row r="512">
      <c r="C512" s="31"/>
      <c r="D512" s="31"/>
      <c r="E512" s="31"/>
      <c r="F512" s="31"/>
      <c r="G512" s="31"/>
      <c r="H512" s="31"/>
      <c r="I512" s="31"/>
    </row>
    <row r="513">
      <c r="C513" s="31"/>
      <c r="D513" s="31"/>
      <c r="E513" s="31"/>
      <c r="F513" s="31"/>
      <c r="G513" s="31"/>
      <c r="H513" s="31"/>
      <c r="I513" s="31"/>
    </row>
    <row r="514">
      <c r="C514" s="31"/>
      <c r="D514" s="31"/>
      <c r="E514" s="31"/>
      <c r="F514" s="31"/>
      <c r="G514" s="31"/>
      <c r="H514" s="31"/>
      <c r="I514" s="31"/>
    </row>
    <row r="515">
      <c r="C515" s="31"/>
      <c r="D515" s="31"/>
      <c r="E515" s="31"/>
      <c r="F515" s="31"/>
      <c r="G515" s="31"/>
      <c r="H515" s="31"/>
      <c r="I515" s="31"/>
    </row>
    <row r="516">
      <c r="C516" s="31"/>
      <c r="D516" s="31"/>
      <c r="E516" s="31"/>
      <c r="F516" s="31"/>
      <c r="G516" s="31"/>
      <c r="H516" s="31"/>
      <c r="I516" s="31"/>
    </row>
    <row r="517">
      <c r="C517" s="31"/>
      <c r="D517" s="31"/>
      <c r="E517" s="31"/>
      <c r="F517" s="31"/>
      <c r="G517" s="31"/>
      <c r="H517" s="31"/>
      <c r="I517" s="31"/>
    </row>
    <row r="518">
      <c r="C518" s="31"/>
      <c r="D518" s="31"/>
      <c r="E518" s="31"/>
      <c r="F518" s="31"/>
      <c r="G518" s="31"/>
      <c r="H518" s="31"/>
      <c r="I518" s="31"/>
    </row>
    <row r="519">
      <c r="C519" s="31"/>
      <c r="D519" s="31"/>
      <c r="E519" s="31"/>
      <c r="F519" s="31"/>
      <c r="G519" s="31"/>
      <c r="H519" s="31"/>
      <c r="I519" s="31"/>
    </row>
    <row r="520">
      <c r="C520" s="31"/>
      <c r="D520" s="31"/>
      <c r="E520" s="31"/>
      <c r="F520" s="31"/>
      <c r="G520" s="31"/>
      <c r="H520" s="31"/>
      <c r="I520" s="31"/>
    </row>
    <row r="521">
      <c r="C521" s="31"/>
      <c r="D521" s="31"/>
      <c r="E521" s="31"/>
      <c r="F521" s="31"/>
      <c r="G521" s="31"/>
      <c r="H521" s="31"/>
      <c r="I521" s="31"/>
    </row>
    <row r="522">
      <c r="C522" s="31"/>
      <c r="D522" s="31"/>
      <c r="E522" s="31"/>
      <c r="F522" s="31"/>
      <c r="G522" s="31"/>
      <c r="H522" s="31"/>
      <c r="I522" s="31"/>
    </row>
    <row r="523">
      <c r="C523" s="31"/>
      <c r="D523" s="31"/>
      <c r="E523" s="31"/>
      <c r="F523" s="31"/>
      <c r="G523" s="31"/>
      <c r="H523" s="31"/>
      <c r="I523" s="31"/>
    </row>
    <row r="524">
      <c r="C524" s="31"/>
      <c r="D524" s="31"/>
      <c r="E524" s="31"/>
      <c r="F524" s="31"/>
      <c r="G524" s="31"/>
      <c r="H524" s="31"/>
      <c r="I524" s="31"/>
    </row>
    <row r="525">
      <c r="C525" s="31"/>
      <c r="D525" s="31"/>
      <c r="E525" s="31"/>
      <c r="F525" s="31"/>
      <c r="G525" s="31"/>
      <c r="H525" s="31"/>
      <c r="I525" s="31"/>
    </row>
    <row r="526">
      <c r="C526" s="31"/>
      <c r="D526" s="31"/>
      <c r="E526" s="31"/>
      <c r="F526" s="31"/>
      <c r="G526" s="31"/>
      <c r="H526" s="31"/>
      <c r="I526" s="31"/>
    </row>
    <row r="527">
      <c r="C527" s="31"/>
      <c r="D527" s="31"/>
      <c r="E527" s="31"/>
      <c r="F527" s="31"/>
      <c r="G527" s="31"/>
      <c r="H527" s="31"/>
      <c r="I527" s="31"/>
    </row>
    <row r="528">
      <c r="C528" s="31"/>
      <c r="D528" s="31"/>
      <c r="E528" s="31"/>
      <c r="F528" s="31"/>
      <c r="G528" s="31"/>
      <c r="H528" s="31"/>
      <c r="I528" s="31"/>
    </row>
    <row r="529">
      <c r="C529" s="31"/>
      <c r="D529" s="31"/>
      <c r="E529" s="31"/>
      <c r="F529" s="31"/>
      <c r="G529" s="31"/>
      <c r="H529" s="31"/>
      <c r="I529" s="31"/>
    </row>
    <row r="530">
      <c r="C530" s="31"/>
      <c r="D530" s="31"/>
      <c r="E530" s="31"/>
      <c r="F530" s="31"/>
      <c r="G530" s="31"/>
      <c r="H530" s="31"/>
      <c r="I530" s="31"/>
    </row>
    <row r="531">
      <c r="C531" s="31"/>
      <c r="D531" s="31"/>
      <c r="E531" s="31"/>
      <c r="F531" s="31"/>
      <c r="G531" s="31"/>
      <c r="H531" s="31"/>
      <c r="I531" s="31"/>
    </row>
    <row r="532">
      <c r="C532" s="31"/>
      <c r="D532" s="31"/>
      <c r="E532" s="31"/>
      <c r="F532" s="31"/>
      <c r="G532" s="31"/>
      <c r="H532" s="31"/>
      <c r="I532" s="31"/>
    </row>
    <row r="533">
      <c r="C533" s="31"/>
      <c r="D533" s="31"/>
      <c r="E533" s="31"/>
      <c r="F533" s="31"/>
      <c r="G533" s="31"/>
      <c r="H533" s="31"/>
      <c r="I533" s="31"/>
    </row>
    <row r="534">
      <c r="C534" s="31"/>
      <c r="D534" s="31"/>
      <c r="E534" s="31"/>
      <c r="F534" s="31"/>
      <c r="G534" s="31"/>
      <c r="H534" s="31"/>
      <c r="I534" s="31"/>
    </row>
    <row r="535">
      <c r="C535" s="31"/>
      <c r="D535" s="31"/>
      <c r="E535" s="31"/>
      <c r="F535" s="31"/>
      <c r="G535" s="31"/>
      <c r="H535" s="31"/>
      <c r="I535" s="31"/>
    </row>
    <row r="536">
      <c r="C536" s="31"/>
      <c r="D536" s="31"/>
      <c r="E536" s="31"/>
      <c r="F536" s="31"/>
      <c r="G536" s="31"/>
      <c r="H536" s="31"/>
      <c r="I536" s="31"/>
    </row>
    <row r="537">
      <c r="C537" s="31"/>
      <c r="D537" s="31"/>
      <c r="E537" s="31"/>
      <c r="F537" s="31"/>
      <c r="G537" s="31"/>
      <c r="H537" s="31"/>
      <c r="I537" s="31"/>
    </row>
    <row r="538">
      <c r="C538" s="31"/>
      <c r="D538" s="31"/>
      <c r="E538" s="31"/>
      <c r="F538" s="31"/>
      <c r="G538" s="31"/>
      <c r="H538" s="31"/>
      <c r="I538" s="31"/>
    </row>
    <row r="539">
      <c r="C539" s="31"/>
      <c r="D539" s="31"/>
      <c r="E539" s="31"/>
      <c r="F539" s="31"/>
      <c r="G539" s="31"/>
      <c r="H539" s="31"/>
      <c r="I539" s="31"/>
    </row>
    <row r="540">
      <c r="C540" s="31"/>
      <c r="D540" s="31"/>
      <c r="E540" s="31"/>
      <c r="F540" s="31"/>
      <c r="G540" s="31"/>
      <c r="H540" s="31"/>
      <c r="I540" s="31"/>
    </row>
    <row r="541">
      <c r="C541" s="31"/>
      <c r="D541" s="31"/>
      <c r="E541" s="31"/>
      <c r="F541" s="31"/>
      <c r="G541" s="31"/>
      <c r="H541" s="31"/>
      <c r="I541" s="31"/>
    </row>
    <row r="542">
      <c r="C542" s="31"/>
      <c r="D542" s="31"/>
      <c r="E542" s="31"/>
      <c r="F542" s="31"/>
      <c r="G542" s="31"/>
      <c r="H542" s="31"/>
      <c r="I542" s="31"/>
    </row>
    <row r="543">
      <c r="C543" s="31"/>
      <c r="D543" s="31"/>
      <c r="E543" s="31"/>
      <c r="F543" s="31"/>
      <c r="G543" s="31"/>
      <c r="H543" s="31"/>
      <c r="I543" s="31"/>
    </row>
    <row r="544">
      <c r="C544" s="31"/>
      <c r="D544" s="31"/>
      <c r="E544" s="31"/>
      <c r="F544" s="31"/>
      <c r="G544" s="31"/>
      <c r="H544" s="31"/>
      <c r="I544" s="31"/>
    </row>
    <row r="545">
      <c r="C545" s="31"/>
      <c r="D545" s="31"/>
      <c r="E545" s="31"/>
      <c r="F545" s="31"/>
      <c r="G545" s="31"/>
      <c r="H545" s="31"/>
      <c r="I545" s="31"/>
    </row>
    <row r="546">
      <c r="C546" s="31"/>
      <c r="D546" s="31"/>
      <c r="E546" s="31"/>
      <c r="F546" s="31"/>
      <c r="G546" s="31"/>
      <c r="H546" s="31"/>
      <c r="I546" s="31"/>
    </row>
    <row r="547">
      <c r="C547" s="31"/>
      <c r="D547" s="31"/>
      <c r="E547" s="31"/>
      <c r="F547" s="31"/>
      <c r="G547" s="31"/>
      <c r="H547" s="31"/>
      <c r="I547" s="31"/>
    </row>
    <row r="548">
      <c r="C548" s="31"/>
      <c r="D548" s="31"/>
      <c r="E548" s="31"/>
      <c r="F548" s="31"/>
      <c r="G548" s="31"/>
      <c r="H548" s="31"/>
      <c r="I548" s="31"/>
    </row>
    <row r="549">
      <c r="C549" s="31"/>
      <c r="D549" s="31"/>
      <c r="E549" s="31"/>
      <c r="F549" s="31"/>
      <c r="G549" s="31"/>
      <c r="H549" s="31"/>
      <c r="I549" s="31"/>
    </row>
    <row r="550">
      <c r="C550" s="31"/>
      <c r="D550" s="31"/>
      <c r="E550" s="31"/>
      <c r="F550" s="31"/>
      <c r="G550" s="31"/>
      <c r="H550" s="31"/>
      <c r="I550" s="31"/>
    </row>
    <row r="551">
      <c r="C551" s="31"/>
      <c r="D551" s="31"/>
      <c r="E551" s="31"/>
      <c r="F551" s="31"/>
      <c r="G551" s="31"/>
      <c r="H551" s="31"/>
      <c r="I551" s="31"/>
    </row>
    <row r="552">
      <c r="C552" s="31"/>
      <c r="D552" s="31"/>
      <c r="E552" s="31"/>
      <c r="F552" s="31"/>
      <c r="G552" s="31"/>
      <c r="H552" s="31"/>
      <c r="I552" s="31"/>
    </row>
    <row r="553">
      <c r="C553" s="31"/>
      <c r="D553" s="31"/>
      <c r="E553" s="31"/>
      <c r="F553" s="31"/>
      <c r="G553" s="31"/>
      <c r="H553" s="31"/>
      <c r="I553" s="31"/>
    </row>
    <row r="554">
      <c r="C554" s="31"/>
      <c r="D554" s="31"/>
      <c r="E554" s="31"/>
      <c r="F554" s="31"/>
      <c r="G554" s="31"/>
      <c r="H554" s="31"/>
      <c r="I554" s="31"/>
    </row>
    <row r="555">
      <c r="C555" s="31"/>
      <c r="D555" s="31"/>
      <c r="E555" s="31"/>
      <c r="F555" s="31"/>
      <c r="G555" s="31"/>
      <c r="H555" s="31"/>
      <c r="I555" s="31"/>
    </row>
    <row r="556">
      <c r="C556" s="31"/>
      <c r="D556" s="31"/>
      <c r="E556" s="31"/>
      <c r="F556" s="31"/>
      <c r="G556" s="31"/>
      <c r="H556" s="31"/>
      <c r="I556" s="31"/>
    </row>
    <row r="557">
      <c r="C557" s="31"/>
      <c r="D557" s="31"/>
      <c r="E557" s="31"/>
      <c r="F557" s="31"/>
      <c r="G557" s="31"/>
      <c r="H557" s="31"/>
      <c r="I557" s="31"/>
    </row>
    <row r="558">
      <c r="C558" s="31"/>
      <c r="D558" s="31"/>
      <c r="E558" s="31"/>
      <c r="F558" s="31"/>
      <c r="G558" s="31"/>
      <c r="H558" s="31"/>
      <c r="I558" s="31"/>
    </row>
    <row r="559">
      <c r="C559" s="31"/>
      <c r="D559" s="31"/>
      <c r="E559" s="31"/>
      <c r="F559" s="31"/>
      <c r="G559" s="31"/>
      <c r="H559" s="31"/>
      <c r="I559" s="31"/>
    </row>
    <row r="560">
      <c r="C560" s="31"/>
      <c r="D560" s="31"/>
      <c r="E560" s="31"/>
      <c r="F560" s="31"/>
      <c r="G560" s="31"/>
      <c r="H560" s="31"/>
      <c r="I560" s="31"/>
    </row>
    <row r="561">
      <c r="C561" s="31"/>
      <c r="D561" s="31"/>
      <c r="E561" s="31"/>
      <c r="F561" s="31"/>
      <c r="G561" s="31"/>
      <c r="H561" s="31"/>
      <c r="I561" s="31"/>
    </row>
    <row r="562">
      <c r="C562" s="31"/>
      <c r="D562" s="31"/>
      <c r="E562" s="31"/>
      <c r="F562" s="31"/>
      <c r="G562" s="31"/>
      <c r="H562" s="31"/>
      <c r="I562" s="31"/>
    </row>
    <row r="563">
      <c r="C563" s="31"/>
      <c r="D563" s="31"/>
      <c r="E563" s="31"/>
      <c r="F563" s="31"/>
      <c r="G563" s="31"/>
      <c r="H563" s="31"/>
      <c r="I563" s="31"/>
    </row>
    <row r="564">
      <c r="C564" s="31"/>
      <c r="D564" s="31"/>
      <c r="E564" s="31"/>
      <c r="F564" s="31"/>
      <c r="G564" s="31"/>
      <c r="H564" s="31"/>
      <c r="I564" s="31"/>
    </row>
    <row r="565">
      <c r="C565" s="31"/>
      <c r="D565" s="31"/>
      <c r="E565" s="31"/>
      <c r="F565" s="31"/>
      <c r="G565" s="31"/>
      <c r="H565" s="31"/>
      <c r="I565" s="31"/>
    </row>
    <row r="566">
      <c r="C566" s="31"/>
      <c r="D566" s="31"/>
      <c r="E566" s="31"/>
      <c r="F566" s="31"/>
      <c r="G566" s="31"/>
      <c r="H566" s="31"/>
      <c r="I566" s="31"/>
    </row>
    <row r="567">
      <c r="C567" s="31"/>
      <c r="D567" s="31"/>
      <c r="E567" s="31"/>
      <c r="F567" s="31"/>
      <c r="G567" s="31"/>
      <c r="H567" s="31"/>
      <c r="I567" s="31"/>
    </row>
    <row r="568">
      <c r="C568" s="31"/>
      <c r="D568" s="31"/>
      <c r="E568" s="31"/>
      <c r="F568" s="31"/>
      <c r="G568" s="31"/>
      <c r="H568" s="31"/>
      <c r="I568" s="31"/>
    </row>
    <row r="569">
      <c r="C569" s="31"/>
      <c r="D569" s="31"/>
      <c r="E569" s="31"/>
      <c r="F569" s="31"/>
      <c r="G569" s="31"/>
      <c r="H569" s="31"/>
      <c r="I569" s="31"/>
    </row>
    <row r="570">
      <c r="C570" s="31"/>
      <c r="D570" s="31"/>
      <c r="E570" s="31"/>
      <c r="F570" s="31"/>
      <c r="G570" s="31"/>
      <c r="H570" s="31"/>
      <c r="I570" s="31"/>
    </row>
    <row r="571">
      <c r="C571" s="31"/>
      <c r="D571" s="31"/>
      <c r="E571" s="31"/>
      <c r="F571" s="31"/>
      <c r="G571" s="31"/>
      <c r="H571" s="31"/>
      <c r="I571" s="31"/>
    </row>
    <row r="572">
      <c r="C572" s="31"/>
      <c r="D572" s="31"/>
      <c r="E572" s="31"/>
      <c r="F572" s="31"/>
      <c r="G572" s="31"/>
      <c r="H572" s="31"/>
      <c r="I572" s="31"/>
    </row>
    <row r="573">
      <c r="C573" s="31"/>
      <c r="D573" s="31"/>
      <c r="E573" s="31"/>
      <c r="F573" s="31"/>
      <c r="G573" s="31"/>
      <c r="H573" s="31"/>
      <c r="I573" s="31"/>
    </row>
    <row r="574">
      <c r="C574" s="31"/>
      <c r="D574" s="31"/>
      <c r="E574" s="31"/>
      <c r="F574" s="31"/>
      <c r="G574" s="31"/>
      <c r="H574" s="31"/>
      <c r="I574" s="31"/>
    </row>
    <row r="575">
      <c r="C575" s="31"/>
      <c r="D575" s="31"/>
      <c r="E575" s="31"/>
      <c r="F575" s="31"/>
      <c r="G575" s="31"/>
      <c r="H575" s="31"/>
      <c r="I575" s="31"/>
    </row>
    <row r="576">
      <c r="C576" s="31"/>
      <c r="D576" s="31"/>
      <c r="E576" s="31"/>
      <c r="F576" s="31"/>
      <c r="G576" s="31"/>
      <c r="H576" s="31"/>
      <c r="I576" s="31"/>
    </row>
    <row r="577">
      <c r="C577" s="31"/>
      <c r="D577" s="31"/>
      <c r="E577" s="31"/>
      <c r="F577" s="31"/>
      <c r="G577" s="31"/>
      <c r="H577" s="31"/>
      <c r="I577" s="31"/>
    </row>
    <row r="578">
      <c r="C578" s="31"/>
      <c r="D578" s="31"/>
      <c r="E578" s="31"/>
      <c r="F578" s="31"/>
      <c r="G578" s="31"/>
      <c r="H578" s="31"/>
      <c r="I578" s="31"/>
    </row>
    <row r="579">
      <c r="C579" s="31"/>
      <c r="D579" s="31"/>
      <c r="E579" s="31"/>
      <c r="F579" s="31"/>
      <c r="G579" s="31"/>
      <c r="H579" s="31"/>
      <c r="I579" s="31"/>
    </row>
    <row r="580">
      <c r="C580" s="31"/>
      <c r="D580" s="31"/>
      <c r="E580" s="31"/>
      <c r="F580" s="31"/>
      <c r="G580" s="31"/>
      <c r="H580" s="31"/>
      <c r="I580" s="31"/>
    </row>
    <row r="581">
      <c r="C581" s="31"/>
      <c r="D581" s="31"/>
      <c r="E581" s="31"/>
      <c r="F581" s="31"/>
      <c r="G581" s="31"/>
      <c r="H581" s="31"/>
      <c r="I581" s="31"/>
    </row>
    <row r="582">
      <c r="C582" s="31"/>
      <c r="D582" s="31"/>
      <c r="E582" s="31"/>
      <c r="F582" s="31"/>
      <c r="G582" s="31"/>
      <c r="H582" s="31"/>
      <c r="I582" s="31"/>
    </row>
    <row r="583">
      <c r="C583" s="31"/>
      <c r="D583" s="31"/>
      <c r="E583" s="31"/>
      <c r="F583" s="31"/>
      <c r="G583" s="31"/>
      <c r="H583" s="31"/>
      <c r="I583" s="31"/>
    </row>
    <row r="584">
      <c r="C584" s="31"/>
      <c r="D584" s="31"/>
      <c r="E584" s="31"/>
      <c r="F584" s="31"/>
      <c r="G584" s="31"/>
      <c r="H584" s="31"/>
      <c r="I584" s="31"/>
    </row>
    <row r="585">
      <c r="C585" s="31"/>
      <c r="D585" s="31"/>
      <c r="E585" s="31"/>
      <c r="F585" s="31"/>
      <c r="G585" s="31"/>
      <c r="H585" s="31"/>
      <c r="I585" s="31"/>
    </row>
    <row r="586">
      <c r="C586" s="31"/>
      <c r="D586" s="31"/>
      <c r="E586" s="31"/>
      <c r="F586" s="31"/>
      <c r="G586" s="31"/>
      <c r="H586" s="31"/>
      <c r="I586" s="31"/>
    </row>
    <row r="587">
      <c r="C587" s="31"/>
      <c r="D587" s="31"/>
      <c r="E587" s="31"/>
      <c r="F587" s="31"/>
      <c r="G587" s="31"/>
      <c r="H587" s="31"/>
      <c r="I587" s="31"/>
    </row>
    <row r="588">
      <c r="C588" s="31"/>
      <c r="D588" s="31"/>
      <c r="E588" s="31"/>
      <c r="F588" s="31"/>
      <c r="G588" s="31"/>
      <c r="H588" s="31"/>
      <c r="I588" s="31"/>
    </row>
    <row r="589">
      <c r="C589" s="31"/>
      <c r="D589" s="31"/>
      <c r="E589" s="31"/>
      <c r="F589" s="31"/>
      <c r="G589" s="31"/>
      <c r="H589" s="31"/>
      <c r="I589" s="31"/>
    </row>
    <row r="590">
      <c r="C590" s="31"/>
      <c r="D590" s="31"/>
      <c r="E590" s="31"/>
      <c r="F590" s="31"/>
      <c r="G590" s="31"/>
      <c r="H590" s="31"/>
      <c r="I590" s="31"/>
    </row>
    <row r="591">
      <c r="C591" s="31"/>
      <c r="D591" s="31"/>
      <c r="E591" s="31"/>
      <c r="F591" s="31"/>
      <c r="G591" s="31"/>
      <c r="H591" s="31"/>
      <c r="I591" s="31"/>
    </row>
    <row r="592">
      <c r="C592" s="31"/>
      <c r="D592" s="31"/>
      <c r="E592" s="31"/>
      <c r="F592" s="31"/>
      <c r="G592" s="31"/>
      <c r="H592" s="31"/>
      <c r="I592" s="31"/>
    </row>
    <row r="593">
      <c r="C593" s="31"/>
      <c r="D593" s="31"/>
      <c r="E593" s="31"/>
      <c r="F593" s="31"/>
      <c r="G593" s="31"/>
      <c r="H593" s="31"/>
      <c r="I593" s="31"/>
    </row>
    <row r="594">
      <c r="C594" s="31"/>
      <c r="D594" s="31"/>
      <c r="E594" s="31"/>
      <c r="F594" s="31"/>
      <c r="G594" s="31"/>
      <c r="H594" s="31"/>
      <c r="I594" s="31"/>
    </row>
    <row r="595">
      <c r="C595" s="31"/>
      <c r="D595" s="31"/>
      <c r="E595" s="31"/>
      <c r="F595" s="31"/>
      <c r="G595" s="31"/>
      <c r="H595" s="31"/>
      <c r="I595" s="31"/>
    </row>
    <row r="596">
      <c r="C596" s="31"/>
      <c r="D596" s="31"/>
      <c r="E596" s="31"/>
      <c r="F596" s="31"/>
      <c r="G596" s="31"/>
      <c r="H596" s="31"/>
      <c r="I596" s="31"/>
    </row>
    <row r="597">
      <c r="C597" s="31"/>
      <c r="D597" s="31"/>
      <c r="E597" s="31"/>
      <c r="F597" s="31"/>
      <c r="G597" s="31"/>
      <c r="H597" s="31"/>
      <c r="I597" s="31"/>
    </row>
    <row r="598">
      <c r="C598" s="31"/>
      <c r="D598" s="31"/>
      <c r="E598" s="31"/>
      <c r="F598" s="31"/>
      <c r="G598" s="31"/>
      <c r="H598" s="31"/>
      <c r="I598" s="31"/>
    </row>
    <row r="599">
      <c r="C599" s="31"/>
      <c r="D599" s="31"/>
      <c r="E599" s="31"/>
      <c r="F599" s="31"/>
      <c r="G599" s="31"/>
      <c r="H599" s="31"/>
      <c r="I599" s="31"/>
    </row>
    <row r="600">
      <c r="C600" s="31"/>
      <c r="D600" s="31"/>
      <c r="E600" s="31"/>
      <c r="F600" s="31"/>
      <c r="G600" s="31"/>
      <c r="H600" s="31"/>
      <c r="I600" s="31"/>
    </row>
    <row r="601">
      <c r="C601" s="31"/>
      <c r="D601" s="31"/>
      <c r="E601" s="31"/>
      <c r="F601" s="31"/>
      <c r="G601" s="31"/>
      <c r="H601" s="31"/>
      <c r="I601" s="31"/>
    </row>
    <row r="602">
      <c r="C602" s="31"/>
      <c r="D602" s="31"/>
      <c r="E602" s="31"/>
      <c r="F602" s="31"/>
      <c r="G602" s="31"/>
      <c r="H602" s="31"/>
      <c r="I602" s="31"/>
    </row>
    <row r="603">
      <c r="C603" s="31"/>
      <c r="D603" s="31"/>
      <c r="E603" s="31"/>
      <c r="F603" s="31"/>
      <c r="G603" s="31"/>
      <c r="H603" s="31"/>
      <c r="I603" s="31"/>
    </row>
    <row r="604">
      <c r="C604" s="31"/>
      <c r="D604" s="31"/>
      <c r="E604" s="31"/>
      <c r="F604" s="31"/>
      <c r="G604" s="31"/>
      <c r="H604" s="31"/>
      <c r="I604" s="31"/>
    </row>
    <row r="605">
      <c r="C605" s="31"/>
      <c r="D605" s="31"/>
      <c r="E605" s="31"/>
      <c r="F605" s="31"/>
      <c r="G605" s="31"/>
      <c r="H605" s="31"/>
      <c r="I605" s="31"/>
    </row>
    <row r="606">
      <c r="C606" s="31"/>
      <c r="D606" s="31"/>
      <c r="E606" s="31"/>
      <c r="F606" s="31"/>
      <c r="G606" s="31"/>
      <c r="H606" s="31"/>
      <c r="I606" s="31"/>
    </row>
    <row r="607">
      <c r="C607" s="31"/>
      <c r="D607" s="31"/>
      <c r="E607" s="31"/>
      <c r="F607" s="31"/>
      <c r="G607" s="31"/>
      <c r="H607" s="31"/>
      <c r="I607" s="31"/>
    </row>
    <row r="608">
      <c r="C608" s="31"/>
      <c r="D608" s="31"/>
      <c r="E608" s="31"/>
      <c r="F608" s="31"/>
      <c r="G608" s="31"/>
      <c r="H608" s="31"/>
      <c r="I608" s="31"/>
    </row>
    <row r="609">
      <c r="C609" s="31"/>
      <c r="D609" s="31"/>
      <c r="E609" s="31"/>
      <c r="F609" s="31"/>
      <c r="G609" s="31"/>
      <c r="H609" s="31"/>
      <c r="I609" s="31"/>
    </row>
    <row r="610">
      <c r="C610" s="31"/>
      <c r="D610" s="31"/>
      <c r="E610" s="31"/>
      <c r="F610" s="31"/>
      <c r="G610" s="31"/>
      <c r="H610" s="31"/>
      <c r="I610" s="31"/>
    </row>
    <row r="611">
      <c r="C611" s="31"/>
      <c r="D611" s="31"/>
      <c r="E611" s="31"/>
      <c r="F611" s="31"/>
      <c r="G611" s="31"/>
      <c r="H611" s="31"/>
      <c r="I611" s="31"/>
    </row>
    <row r="612">
      <c r="C612" s="31"/>
      <c r="D612" s="31"/>
      <c r="E612" s="31"/>
      <c r="F612" s="31"/>
      <c r="G612" s="31"/>
      <c r="H612" s="31"/>
      <c r="I612" s="31"/>
    </row>
    <row r="613">
      <c r="C613" s="31"/>
      <c r="D613" s="31"/>
      <c r="E613" s="31"/>
      <c r="F613" s="31"/>
      <c r="G613" s="31"/>
      <c r="H613" s="31"/>
      <c r="I613" s="31"/>
    </row>
    <row r="614">
      <c r="C614" s="31"/>
      <c r="D614" s="31"/>
      <c r="E614" s="31"/>
      <c r="F614" s="31"/>
      <c r="G614" s="31"/>
      <c r="H614" s="31"/>
      <c r="I614" s="31"/>
    </row>
    <row r="615">
      <c r="C615" s="31"/>
      <c r="D615" s="31"/>
      <c r="E615" s="31"/>
      <c r="F615" s="31"/>
      <c r="G615" s="31"/>
      <c r="H615" s="31"/>
      <c r="I615" s="31"/>
    </row>
    <row r="616">
      <c r="C616" s="31"/>
      <c r="D616" s="31"/>
      <c r="E616" s="31"/>
      <c r="F616" s="31"/>
      <c r="G616" s="31"/>
      <c r="H616" s="31"/>
      <c r="I616" s="31"/>
    </row>
    <row r="617">
      <c r="C617" s="31"/>
      <c r="D617" s="31"/>
      <c r="E617" s="31"/>
      <c r="F617" s="31"/>
      <c r="G617" s="31"/>
      <c r="H617" s="31"/>
      <c r="I617" s="31"/>
    </row>
    <row r="618">
      <c r="C618" s="31"/>
      <c r="D618" s="31"/>
      <c r="E618" s="31"/>
      <c r="F618" s="31"/>
      <c r="G618" s="31"/>
      <c r="H618" s="31"/>
      <c r="I618" s="31"/>
    </row>
    <row r="619">
      <c r="C619" s="31"/>
      <c r="D619" s="31"/>
      <c r="E619" s="31"/>
      <c r="F619" s="31"/>
      <c r="G619" s="31"/>
      <c r="H619" s="31"/>
      <c r="I619" s="31"/>
    </row>
    <row r="620">
      <c r="C620" s="31"/>
      <c r="D620" s="31"/>
      <c r="E620" s="31"/>
      <c r="F620" s="31"/>
      <c r="G620" s="31"/>
      <c r="H620" s="31"/>
      <c r="I620" s="31"/>
    </row>
    <row r="621">
      <c r="C621" s="31"/>
      <c r="D621" s="31"/>
      <c r="E621" s="31"/>
      <c r="F621" s="31"/>
      <c r="G621" s="31"/>
      <c r="H621" s="31"/>
      <c r="I621" s="31"/>
    </row>
    <row r="622">
      <c r="C622" s="31"/>
      <c r="D622" s="31"/>
      <c r="E622" s="31"/>
      <c r="F622" s="31"/>
      <c r="G622" s="31"/>
      <c r="H622" s="31"/>
      <c r="I622" s="31"/>
    </row>
    <row r="623">
      <c r="C623" s="31"/>
      <c r="D623" s="31"/>
      <c r="E623" s="31"/>
      <c r="F623" s="31"/>
      <c r="G623" s="31"/>
      <c r="H623" s="31"/>
      <c r="I623" s="31"/>
    </row>
    <row r="624">
      <c r="C624" s="31"/>
      <c r="D624" s="31"/>
      <c r="E624" s="31"/>
      <c r="F624" s="31"/>
      <c r="G624" s="31"/>
      <c r="H624" s="31"/>
      <c r="I624" s="31"/>
    </row>
    <row r="625">
      <c r="C625" s="31"/>
      <c r="D625" s="31"/>
      <c r="E625" s="31"/>
      <c r="F625" s="31"/>
      <c r="G625" s="31"/>
      <c r="H625" s="31"/>
      <c r="I625" s="31"/>
    </row>
    <row r="626">
      <c r="C626" s="31"/>
      <c r="D626" s="31"/>
      <c r="E626" s="31"/>
      <c r="F626" s="31"/>
      <c r="G626" s="31"/>
      <c r="H626" s="31"/>
      <c r="I626" s="31"/>
    </row>
    <row r="627">
      <c r="C627" s="31"/>
      <c r="D627" s="31"/>
      <c r="E627" s="31"/>
      <c r="F627" s="31"/>
      <c r="G627" s="31"/>
      <c r="H627" s="31"/>
      <c r="I627" s="31"/>
    </row>
    <row r="628">
      <c r="C628" s="31"/>
      <c r="D628" s="31"/>
      <c r="E628" s="31"/>
      <c r="F628" s="31"/>
      <c r="G628" s="31"/>
      <c r="H628" s="31"/>
      <c r="I628" s="31"/>
    </row>
    <row r="629">
      <c r="C629" s="31"/>
      <c r="D629" s="31"/>
      <c r="E629" s="31"/>
      <c r="F629" s="31"/>
      <c r="G629" s="31"/>
      <c r="H629" s="31"/>
      <c r="I629" s="31"/>
    </row>
    <row r="630">
      <c r="C630" s="31"/>
      <c r="D630" s="31"/>
      <c r="E630" s="31"/>
      <c r="F630" s="31"/>
      <c r="G630" s="31"/>
      <c r="H630" s="31"/>
      <c r="I630" s="31"/>
    </row>
    <row r="631">
      <c r="C631" s="31"/>
      <c r="D631" s="31"/>
      <c r="E631" s="31"/>
      <c r="F631" s="31"/>
      <c r="G631" s="31"/>
      <c r="H631" s="31"/>
      <c r="I631" s="31"/>
    </row>
    <row r="632">
      <c r="C632" s="31"/>
      <c r="D632" s="31"/>
      <c r="E632" s="31"/>
      <c r="F632" s="31"/>
      <c r="G632" s="31"/>
      <c r="H632" s="31"/>
      <c r="I632" s="31"/>
    </row>
    <row r="633">
      <c r="C633" s="31"/>
      <c r="D633" s="31"/>
      <c r="E633" s="31"/>
      <c r="F633" s="31"/>
      <c r="G633" s="31"/>
      <c r="H633" s="31"/>
      <c r="I633" s="31"/>
    </row>
    <row r="634">
      <c r="C634" s="31"/>
      <c r="D634" s="31"/>
      <c r="E634" s="31"/>
      <c r="F634" s="31"/>
      <c r="G634" s="31"/>
      <c r="H634" s="31"/>
      <c r="I634" s="31"/>
    </row>
    <row r="635">
      <c r="C635" s="31"/>
      <c r="D635" s="31"/>
      <c r="E635" s="31"/>
      <c r="F635" s="31"/>
      <c r="G635" s="31"/>
      <c r="H635" s="31"/>
      <c r="I635" s="31"/>
    </row>
    <row r="636">
      <c r="C636" s="31"/>
      <c r="D636" s="31"/>
      <c r="E636" s="31"/>
      <c r="F636" s="31"/>
      <c r="G636" s="31"/>
      <c r="H636" s="31"/>
      <c r="I636" s="31"/>
    </row>
    <row r="637">
      <c r="C637" s="31"/>
      <c r="D637" s="31"/>
      <c r="E637" s="31"/>
      <c r="F637" s="31"/>
      <c r="G637" s="31"/>
      <c r="H637" s="31"/>
      <c r="I637" s="31"/>
    </row>
    <row r="638">
      <c r="C638" s="31"/>
      <c r="D638" s="31"/>
      <c r="E638" s="31"/>
      <c r="F638" s="31"/>
      <c r="G638" s="31"/>
      <c r="H638" s="31"/>
      <c r="I638" s="31"/>
    </row>
    <row r="639">
      <c r="C639" s="31"/>
      <c r="D639" s="31"/>
      <c r="E639" s="31"/>
      <c r="F639" s="31"/>
      <c r="G639" s="31"/>
      <c r="H639" s="31"/>
      <c r="I639" s="31"/>
    </row>
    <row r="640">
      <c r="C640" s="31"/>
      <c r="D640" s="31"/>
      <c r="E640" s="31"/>
      <c r="F640" s="31"/>
      <c r="G640" s="31"/>
      <c r="H640" s="31"/>
      <c r="I640" s="31"/>
    </row>
    <row r="641">
      <c r="C641" s="31"/>
      <c r="D641" s="31"/>
      <c r="E641" s="31"/>
      <c r="F641" s="31"/>
      <c r="G641" s="31"/>
      <c r="H641" s="31"/>
      <c r="I641" s="31"/>
    </row>
    <row r="642">
      <c r="C642" s="31"/>
      <c r="D642" s="31"/>
      <c r="E642" s="31"/>
      <c r="F642" s="31"/>
      <c r="G642" s="31"/>
      <c r="H642" s="31"/>
      <c r="I642" s="31"/>
    </row>
    <row r="643">
      <c r="C643" s="31"/>
      <c r="D643" s="31"/>
      <c r="E643" s="31"/>
      <c r="F643" s="31"/>
      <c r="G643" s="31"/>
      <c r="H643" s="31"/>
      <c r="I643" s="31"/>
    </row>
    <row r="644">
      <c r="C644" s="31"/>
      <c r="D644" s="31"/>
      <c r="E644" s="31"/>
      <c r="F644" s="31"/>
      <c r="G644" s="31"/>
      <c r="H644" s="31"/>
      <c r="I644" s="31"/>
    </row>
    <row r="645">
      <c r="C645" s="31"/>
      <c r="D645" s="31"/>
      <c r="E645" s="31"/>
      <c r="F645" s="31"/>
      <c r="G645" s="31"/>
      <c r="H645" s="31"/>
      <c r="I645" s="31"/>
    </row>
    <row r="646">
      <c r="C646" s="31"/>
      <c r="D646" s="31"/>
      <c r="E646" s="31"/>
      <c r="F646" s="31"/>
      <c r="G646" s="31"/>
      <c r="H646" s="31"/>
      <c r="I646" s="31"/>
    </row>
    <row r="647">
      <c r="C647" s="31"/>
      <c r="D647" s="31"/>
      <c r="E647" s="31"/>
      <c r="F647" s="31"/>
      <c r="G647" s="31"/>
      <c r="H647" s="31"/>
      <c r="I647" s="31"/>
    </row>
    <row r="648">
      <c r="C648" s="31"/>
      <c r="D648" s="31"/>
      <c r="E648" s="31"/>
      <c r="F648" s="31"/>
      <c r="G648" s="31"/>
      <c r="H648" s="31"/>
      <c r="I648" s="31"/>
    </row>
    <row r="649">
      <c r="C649" s="31"/>
      <c r="D649" s="31"/>
      <c r="E649" s="31"/>
      <c r="F649" s="31"/>
      <c r="G649" s="31"/>
      <c r="H649" s="31"/>
      <c r="I649" s="31"/>
    </row>
    <row r="650">
      <c r="C650" s="31"/>
      <c r="D650" s="31"/>
      <c r="E650" s="31"/>
      <c r="F650" s="31"/>
      <c r="G650" s="31"/>
      <c r="H650" s="31"/>
      <c r="I650" s="31"/>
    </row>
    <row r="651">
      <c r="C651" s="31"/>
      <c r="D651" s="31"/>
      <c r="E651" s="31"/>
      <c r="F651" s="31"/>
      <c r="G651" s="31"/>
      <c r="H651" s="31"/>
      <c r="I651" s="31"/>
    </row>
    <row r="652">
      <c r="C652" s="31"/>
      <c r="D652" s="31"/>
      <c r="E652" s="31"/>
      <c r="F652" s="31"/>
      <c r="G652" s="31"/>
      <c r="H652" s="31"/>
      <c r="I652" s="31"/>
    </row>
    <row r="653">
      <c r="C653" s="31"/>
      <c r="D653" s="31"/>
      <c r="E653" s="31"/>
      <c r="F653" s="31"/>
      <c r="G653" s="31"/>
      <c r="H653" s="31"/>
      <c r="I653" s="31"/>
    </row>
    <row r="654">
      <c r="C654" s="31"/>
      <c r="D654" s="31"/>
      <c r="E654" s="31"/>
      <c r="F654" s="31"/>
      <c r="G654" s="31"/>
      <c r="H654" s="31"/>
      <c r="I654" s="31"/>
    </row>
    <row r="655">
      <c r="C655" s="31"/>
      <c r="D655" s="31"/>
      <c r="E655" s="31"/>
      <c r="F655" s="31"/>
      <c r="G655" s="31"/>
      <c r="H655" s="31"/>
      <c r="I655" s="31"/>
    </row>
    <row r="656">
      <c r="C656" s="31"/>
      <c r="D656" s="31"/>
      <c r="E656" s="31"/>
      <c r="F656" s="31"/>
      <c r="G656" s="31"/>
      <c r="H656" s="31"/>
      <c r="I656" s="31"/>
    </row>
    <row r="657">
      <c r="C657" s="31"/>
      <c r="D657" s="31"/>
      <c r="E657" s="31"/>
      <c r="F657" s="31"/>
      <c r="G657" s="31"/>
      <c r="H657" s="31"/>
      <c r="I657" s="31"/>
    </row>
    <row r="658">
      <c r="C658" s="31"/>
      <c r="D658" s="31"/>
      <c r="E658" s="31"/>
      <c r="F658" s="31"/>
      <c r="G658" s="31"/>
      <c r="H658" s="31"/>
      <c r="I658" s="31"/>
    </row>
    <row r="659">
      <c r="C659" s="31"/>
      <c r="D659" s="31"/>
      <c r="E659" s="31"/>
      <c r="F659" s="31"/>
      <c r="G659" s="31"/>
      <c r="H659" s="31"/>
      <c r="I659" s="31"/>
    </row>
    <row r="660">
      <c r="C660" s="31"/>
      <c r="D660" s="31"/>
      <c r="E660" s="31"/>
      <c r="F660" s="31"/>
      <c r="G660" s="31"/>
      <c r="H660" s="31"/>
      <c r="I660" s="31"/>
    </row>
    <row r="661">
      <c r="C661" s="31"/>
      <c r="D661" s="31"/>
      <c r="E661" s="31"/>
      <c r="F661" s="31"/>
      <c r="G661" s="31"/>
      <c r="H661" s="31"/>
      <c r="I661" s="31"/>
    </row>
    <row r="662">
      <c r="C662" s="31"/>
      <c r="D662" s="31"/>
      <c r="E662" s="31"/>
      <c r="F662" s="31"/>
      <c r="G662" s="31"/>
      <c r="H662" s="31"/>
      <c r="I662" s="31"/>
    </row>
    <row r="663">
      <c r="C663" s="31"/>
      <c r="D663" s="31"/>
      <c r="E663" s="31"/>
      <c r="F663" s="31"/>
      <c r="G663" s="31"/>
      <c r="H663" s="31"/>
      <c r="I663" s="31"/>
    </row>
    <row r="664">
      <c r="C664" s="31"/>
      <c r="D664" s="31"/>
      <c r="E664" s="31"/>
      <c r="F664" s="31"/>
      <c r="G664" s="31"/>
      <c r="H664" s="31"/>
      <c r="I664" s="31"/>
    </row>
    <row r="665">
      <c r="C665" s="31"/>
      <c r="D665" s="31"/>
      <c r="E665" s="31"/>
      <c r="F665" s="31"/>
      <c r="G665" s="31"/>
      <c r="H665" s="31"/>
      <c r="I665" s="31"/>
    </row>
    <row r="666">
      <c r="C666" s="31"/>
      <c r="D666" s="31"/>
      <c r="E666" s="31"/>
      <c r="F666" s="31"/>
      <c r="G666" s="31"/>
      <c r="H666" s="31"/>
      <c r="I666" s="31"/>
    </row>
    <row r="667">
      <c r="C667" s="31"/>
      <c r="D667" s="31"/>
      <c r="E667" s="31"/>
      <c r="F667" s="31"/>
      <c r="G667" s="31"/>
      <c r="H667" s="31"/>
      <c r="I667" s="31"/>
    </row>
    <row r="668">
      <c r="C668" s="31"/>
      <c r="D668" s="31"/>
      <c r="E668" s="31"/>
      <c r="F668" s="31"/>
      <c r="G668" s="31"/>
      <c r="H668" s="31"/>
      <c r="I668" s="31"/>
    </row>
    <row r="669">
      <c r="C669" s="31"/>
      <c r="D669" s="31"/>
      <c r="E669" s="31"/>
      <c r="F669" s="31"/>
      <c r="G669" s="31"/>
      <c r="H669" s="31"/>
      <c r="I669" s="31"/>
    </row>
    <row r="670">
      <c r="C670" s="31"/>
      <c r="D670" s="31"/>
      <c r="E670" s="31"/>
      <c r="F670" s="31"/>
      <c r="G670" s="31"/>
      <c r="H670" s="31"/>
      <c r="I670" s="31"/>
    </row>
    <row r="671">
      <c r="C671" s="31"/>
      <c r="D671" s="31"/>
      <c r="E671" s="31"/>
      <c r="F671" s="31"/>
      <c r="G671" s="31"/>
      <c r="H671" s="31"/>
      <c r="I671" s="31"/>
    </row>
    <row r="672">
      <c r="C672" s="31"/>
      <c r="D672" s="31"/>
      <c r="E672" s="31"/>
      <c r="F672" s="31"/>
      <c r="G672" s="31"/>
      <c r="H672" s="31"/>
      <c r="I672" s="31"/>
    </row>
    <row r="673">
      <c r="C673" s="31"/>
      <c r="D673" s="31"/>
      <c r="E673" s="31"/>
      <c r="F673" s="31"/>
      <c r="G673" s="31"/>
      <c r="H673" s="31"/>
      <c r="I673" s="31"/>
    </row>
    <row r="674">
      <c r="C674" s="31"/>
      <c r="D674" s="31"/>
      <c r="E674" s="31"/>
      <c r="F674" s="31"/>
      <c r="G674" s="31"/>
      <c r="H674" s="31"/>
      <c r="I674" s="31"/>
    </row>
    <row r="675">
      <c r="C675" s="31"/>
      <c r="D675" s="31"/>
      <c r="E675" s="31"/>
      <c r="F675" s="31"/>
      <c r="G675" s="31"/>
      <c r="H675" s="31"/>
      <c r="I675" s="31"/>
    </row>
    <row r="676">
      <c r="C676" s="31"/>
      <c r="D676" s="31"/>
      <c r="E676" s="31"/>
      <c r="F676" s="31"/>
      <c r="G676" s="31"/>
      <c r="H676" s="31"/>
      <c r="I676" s="31"/>
    </row>
    <row r="677">
      <c r="C677" s="31"/>
      <c r="D677" s="31"/>
      <c r="E677" s="31"/>
      <c r="F677" s="31"/>
      <c r="G677" s="31"/>
      <c r="H677" s="31"/>
      <c r="I677" s="31"/>
    </row>
    <row r="678">
      <c r="C678" s="31"/>
      <c r="D678" s="31"/>
      <c r="E678" s="31"/>
      <c r="F678" s="31"/>
      <c r="G678" s="31"/>
      <c r="H678" s="31"/>
      <c r="I678" s="31"/>
    </row>
    <row r="679">
      <c r="C679" s="31"/>
      <c r="D679" s="31"/>
      <c r="E679" s="31"/>
      <c r="F679" s="31"/>
      <c r="G679" s="31"/>
      <c r="H679" s="31"/>
      <c r="I679" s="31"/>
    </row>
    <row r="680">
      <c r="C680" s="31"/>
      <c r="D680" s="31"/>
      <c r="E680" s="31"/>
      <c r="F680" s="31"/>
      <c r="G680" s="31"/>
      <c r="H680" s="31"/>
      <c r="I680" s="31"/>
    </row>
    <row r="681">
      <c r="C681" s="31"/>
      <c r="D681" s="31"/>
      <c r="E681" s="31"/>
      <c r="F681" s="31"/>
      <c r="G681" s="31"/>
      <c r="H681" s="31"/>
      <c r="I681" s="31"/>
    </row>
    <row r="682">
      <c r="C682" s="31"/>
      <c r="D682" s="31"/>
      <c r="E682" s="31"/>
      <c r="F682" s="31"/>
      <c r="G682" s="31"/>
      <c r="H682" s="31"/>
      <c r="I682" s="31"/>
    </row>
    <row r="683">
      <c r="C683" s="31"/>
      <c r="D683" s="31"/>
      <c r="E683" s="31"/>
      <c r="F683" s="31"/>
      <c r="G683" s="31"/>
      <c r="H683" s="31"/>
      <c r="I683" s="31"/>
    </row>
    <row r="684">
      <c r="C684" s="31"/>
      <c r="D684" s="31"/>
      <c r="E684" s="31"/>
      <c r="F684" s="31"/>
      <c r="G684" s="31"/>
      <c r="H684" s="31"/>
      <c r="I684" s="31"/>
    </row>
    <row r="685">
      <c r="C685" s="31"/>
      <c r="D685" s="31"/>
      <c r="E685" s="31"/>
      <c r="F685" s="31"/>
      <c r="G685" s="31"/>
      <c r="H685" s="31"/>
      <c r="I685" s="31"/>
    </row>
    <row r="686">
      <c r="C686" s="31"/>
      <c r="D686" s="31"/>
      <c r="E686" s="31"/>
      <c r="F686" s="31"/>
      <c r="G686" s="31"/>
      <c r="H686" s="31"/>
      <c r="I686" s="31"/>
    </row>
    <row r="687">
      <c r="C687" s="31"/>
      <c r="D687" s="31"/>
      <c r="E687" s="31"/>
      <c r="F687" s="31"/>
      <c r="G687" s="31"/>
      <c r="H687" s="31"/>
      <c r="I687" s="31"/>
    </row>
    <row r="688">
      <c r="C688" s="31"/>
      <c r="D688" s="31"/>
      <c r="E688" s="31"/>
      <c r="F688" s="31"/>
      <c r="G688" s="31"/>
      <c r="H688" s="31"/>
      <c r="I688" s="31"/>
    </row>
    <row r="689">
      <c r="C689" s="31"/>
      <c r="D689" s="31"/>
      <c r="E689" s="31"/>
      <c r="F689" s="31"/>
      <c r="G689" s="31"/>
      <c r="H689" s="31"/>
      <c r="I689" s="31"/>
    </row>
    <row r="690">
      <c r="C690" s="31"/>
      <c r="D690" s="31"/>
      <c r="E690" s="31"/>
      <c r="F690" s="31"/>
      <c r="G690" s="31"/>
      <c r="H690" s="31"/>
      <c r="I690" s="31"/>
    </row>
    <row r="691">
      <c r="C691" s="31"/>
      <c r="D691" s="31"/>
      <c r="E691" s="31"/>
      <c r="F691" s="31"/>
      <c r="G691" s="31"/>
      <c r="H691" s="31"/>
      <c r="I691" s="31"/>
    </row>
    <row r="692">
      <c r="C692" s="31"/>
      <c r="D692" s="31"/>
      <c r="E692" s="31"/>
      <c r="F692" s="31"/>
      <c r="G692" s="31"/>
      <c r="H692" s="31"/>
      <c r="I692" s="31"/>
    </row>
    <row r="693">
      <c r="C693" s="31"/>
      <c r="D693" s="31"/>
      <c r="E693" s="31"/>
      <c r="F693" s="31"/>
      <c r="G693" s="31"/>
      <c r="H693" s="31"/>
      <c r="I693" s="31"/>
    </row>
    <row r="694">
      <c r="C694" s="31"/>
      <c r="D694" s="31"/>
      <c r="E694" s="31"/>
      <c r="F694" s="31"/>
      <c r="G694" s="31"/>
      <c r="H694" s="31"/>
      <c r="I694" s="31"/>
    </row>
    <row r="695">
      <c r="C695" s="31"/>
      <c r="D695" s="31"/>
      <c r="E695" s="31"/>
      <c r="F695" s="31"/>
      <c r="G695" s="31"/>
      <c r="H695" s="31"/>
      <c r="I695" s="31"/>
    </row>
    <row r="696">
      <c r="C696" s="31"/>
      <c r="D696" s="31"/>
      <c r="E696" s="31"/>
      <c r="F696" s="31"/>
      <c r="G696" s="31"/>
      <c r="H696" s="31"/>
      <c r="I696" s="31"/>
    </row>
    <row r="697">
      <c r="C697" s="31"/>
      <c r="D697" s="31"/>
      <c r="E697" s="31"/>
      <c r="F697" s="31"/>
      <c r="G697" s="31"/>
      <c r="H697" s="31"/>
      <c r="I697" s="31"/>
    </row>
    <row r="698">
      <c r="C698" s="31"/>
      <c r="D698" s="31"/>
      <c r="E698" s="31"/>
      <c r="F698" s="31"/>
      <c r="G698" s="31"/>
      <c r="H698" s="31"/>
      <c r="I698" s="31"/>
    </row>
    <row r="699">
      <c r="C699" s="31"/>
      <c r="D699" s="31"/>
      <c r="E699" s="31"/>
      <c r="F699" s="31"/>
      <c r="G699" s="31"/>
      <c r="H699" s="31"/>
      <c r="I699" s="31"/>
    </row>
    <row r="700">
      <c r="C700" s="31"/>
      <c r="D700" s="31"/>
      <c r="E700" s="31"/>
      <c r="F700" s="31"/>
      <c r="G700" s="31"/>
      <c r="H700" s="31"/>
      <c r="I700" s="31"/>
    </row>
    <row r="701">
      <c r="C701" s="31"/>
      <c r="D701" s="31"/>
      <c r="E701" s="31"/>
      <c r="F701" s="31"/>
      <c r="G701" s="31"/>
      <c r="H701" s="31"/>
      <c r="I701" s="31"/>
    </row>
    <row r="702">
      <c r="C702" s="31"/>
      <c r="D702" s="31"/>
      <c r="E702" s="31"/>
      <c r="F702" s="31"/>
      <c r="G702" s="31"/>
      <c r="H702" s="31"/>
      <c r="I702" s="31"/>
    </row>
    <row r="703">
      <c r="C703" s="31"/>
      <c r="D703" s="31"/>
      <c r="E703" s="31"/>
      <c r="F703" s="31"/>
      <c r="G703" s="31"/>
      <c r="H703" s="31"/>
      <c r="I703" s="31"/>
    </row>
    <row r="704">
      <c r="C704" s="31"/>
      <c r="D704" s="31"/>
      <c r="E704" s="31"/>
      <c r="F704" s="31"/>
      <c r="G704" s="31"/>
      <c r="H704" s="31"/>
      <c r="I704" s="31"/>
    </row>
    <row r="705">
      <c r="C705" s="31"/>
      <c r="D705" s="31"/>
      <c r="E705" s="31"/>
      <c r="F705" s="31"/>
      <c r="G705" s="31"/>
      <c r="H705" s="31"/>
      <c r="I705" s="31"/>
    </row>
    <row r="706">
      <c r="C706" s="31"/>
      <c r="D706" s="31"/>
      <c r="E706" s="31"/>
      <c r="F706" s="31"/>
      <c r="G706" s="31"/>
      <c r="H706" s="31"/>
      <c r="I706" s="31"/>
    </row>
    <row r="707">
      <c r="C707" s="31"/>
      <c r="D707" s="31"/>
      <c r="E707" s="31"/>
      <c r="F707" s="31"/>
      <c r="G707" s="31"/>
      <c r="H707" s="31"/>
      <c r="I707" s="31"/>
    </row>
    <row r="708">
      <c r="C708" s="31"/>
      <c r="D708" s="31"/>
      <c r="E708" s="31"/>
      <c r="F708" s="31"/>
      <c r="G708" s="31"/>
      <c r="H708" s="31"/>
      <c r="I708" s="31"/>
    </row>
    <row r="709">
      <c r="C709" s="31"/>
      <c r="D709" s="31"/>
      <c r="E709" s="31"/>
      <c r="F709" s="31"/>
      <c r="G709" s="31"/>
      <c r="H709" s="31"/>
      <c r="I709" s="31"/>
    </row>
    <row r="710">
      <c r="C710" s="31"/>
      <c r="D710" s="31"/>
      <c r="E710" s="31"/>
      <c r="F710" s="31"/>
      <c r="G710" s="31"/>
      <c r="H710" s="31"/>
      <c r="I710" s="31"/>
    </row>
    <row r="711">
      <c r="C711" s="31"/>
      <c r="D711" s="31"/>
      <c r="E711" s="31"/>
      <c r="F711" s="31"/>
      <c r="G711" s="31"/>
      <c r="H711" s="31"/>
      <c r="I711" s="31"/>
    </row>
    <row r="712">
      <c r="C712" s="31"/>
      <c r="D712" s="31"/>
      <c r="E712" s="31"/>
      <c r="F712" s="31"/>
      <c r="G712" s="31"/>
      <c r="H712" s="31"/>
      <c r="I712" s="31"/>
    </row>
    <row r="713">
      <c r="C713" s="31"/>
      <c r="D713" s="31"/>
      <c r="E713" s="31"/>
      <c r="F713" s="31"/>
      <c r="G713" s="31"/>
      <c r="H713" s="31"/>
      <c r="I713" s="31"/>
    </row>
    <row r="714">
      <c r="C714" s="31"/>
      <c r="D714" s="31"/>
      <c r="E714" s="31"/>
      <c r="F714" s="31"/>
      <c r="G714" s="31"/>
      <c r="H714" s="31"/>
      <c r="I714" s="31"/>
    </row>
    <row r="715">
      <c r="C715" s="31"/>
      <c r="D715" s="31"/>
      <c r="E715" s="31"/>
      <c r="F715" s="31"/>
      <c r="G715" s="31"/>
      <c r="H715" s="31"/>
      <c r="I715" s="31"/>
    </row>
    <row r="716">
      <c r="C716" s="31"/>
      <c r="D716" s="31"/>
      <c r="E716" s="31"/>
      <c r="F716" s="31"/>
      <c r="G716" s="31"/>
      <c r="H716" s="31"/>
      <c r="I716" s="31"/>
    </row>
    <row r="717">
      <c r="C717" s="31"/>
      <c r="D717" s="31"/>
      <c r="E717" s="31"/>
      <c r="F717" s="31"/>
      <c r="G717" s="31"/>
      <c r="H717" s="31"/>
      <c r="I717" s="31"/>
    </row>
    <row r="718">
      <c r="C718" s="31"/>
      <c r="D718" s="31"/>
      <c r="E718" s="31"/>
      <c r="F718" s="31"/>
      <c r="G718" s="31"/>
      <c r="H718" s="31"/>
      <c r="I718" s="31"/>
    </row>
    <row r="719">
      <c r="C719" s="31"/>
      <c r="D719" s="31"/>
      <c r="E719" s="31"/>
      <c r="F719" s="31"/>
      <c r="G719" s="31"/>
      <c r="H719" s="31"/>
      <c r="I719" s="31"/>
    </row>
    <row r="720">
      <c r="C720" s="31"/>
      <c r="D720" s="31"/>
      <c r="E720" s="31"/>
      <c r="F720" s="31"/>
      <c r="G720" s="31"/>
      <c r="H720" s="31"/>
      <c r="I720" s="31"/>
    </row>
    <row r="721">
      <c r="C721" s="31"/>
      <c r="D721" s="31"/>
      <c r="E721" s="31"/>
      <c r="F721" s="31"/>
      <c r="G721" s="31"/>
      <c r="H721" s="31"/>
      <c r="I721" s="31"/>
    </row>
    <row r="722">
      <c r="C722" s="31"/>
      <c r="D722" s="31"/>
      <c r="E722" s="31"/>
      <c r="F722" s="31"/>
      <c r="G722" s="31"/>
      <c r="H722" s="31"/>
      <c r="I722" s="31"/>
    </row>
    <row r="723">
      <c r="C723" s="31"/>
      <c r="D723" s="31"/>
      <c r="E723" s="31"/>
      <c r="F723" s="31"/>
      <c r="G723" s="31"/>
      <c r="H723" s="31"/>
      <c r="I723" s="31"/>
    </row>
    <row r="724">
      <c r="C724" s="31"/>
      <c r="D724" s="31"/>
      <c r="E724" s="31"/>
      <c r="F724" s="31"/>
      <c r="G724" s="31"/>
      <c r="H724" s="31"/>
      <c r="I724" s="31"/>
    </row>
    <row r="725">
      <c r="C725" s="31"/>
      <c r="D725" s="31"/>
      <c r="E725" s="31"/>
      <c r="F725" s="31"/>
      <c r="G725" s="31"/>
      <c r="H725" s="31"/>
      <c r="I725" s="31"/>
    </row>
    <row r="726">
      <c r="C726" s="31"/>
      <c r="D726" s="31"/>
      <c r="E726" s="31"/>
      <c r="F726" s="31"/>
      <c r="G726" s="31"/>
      <c r="H726" s="31"/>
      <c r="I726" s="31"/>
    </row>
    <row r="727">
      <c r="C727" s="31"/>
      <c r="D727" s="31"/>
      <c r="E727" s="31"/>
      <c r="F727" s="31"/>
      <c r="G727" s="31"/>
      <c r="H727" s="31"/>
      <c r="I727" s="31"/>
    </row>
    <row r="728">
      <c r="C728" s="31"/>
      <c r="D728" s="31"/>
      <c r="E728" s="31"/>
      <c r="F728" s="31"/>
      <c r="G728" s="31"/>
      <c r="H728" s="31"/>
      <c r="I728" s="31"/>
    </row>
    <row r="729">
      <c r="C729" s="31"/>
      <c r="D729" s="31"/>
      <c r="E729" s="31"/>
      <c r="F729" s="31"/>
      <c r="G729" s="31"/>
      <c r="H729" s="31"/>
      <c r="I729" s="31"/>
    </row>
    <row r="730">
      <c r="C730" s="31"/>
      <c r="D730" s="31"/>
      <c r="E730" s="31"/>
      <c r="F730" s="31"/>
      <c r="G730" s="31"/>
      <c r="H730" s="31"/>
      <c r="I730" s="31"/>
    </row>
    <row r="731">
      <c r="C731" s="31"/>
      <c r="D731" s="31"/>
      <c r="E731" s="31"/>
      <c r="F731" s="31"/>
      <c r="G731" s="31"/>
      <c r="H731" s="31"/>
      <c r="I731" s="31"/>
    </row>
    <row r="732">
      <c r="C732" s="31"/>
      <c r="D732" s="31"/>
      <c r="E732" s="31"/>
      <c r="F732" s="31"/>
      <c r="G732" s="31"/>
      <c r="H732" s="31"/>
      <c r="I732" s="31"/>
    </row>
    <row r="733">
      <c r="C733" s="31"/>
      <c r="D733" s="31"/>
      <c r="E733" s="31"/>
      <c r="F733" s="31"/>
      <c r="G733" s="31"/>
      <c r="H733" s="31"/>
      <c r="I733" s="31"/>
    </row>
    <row r="734">
      <c r="C734" s="31"/>
      <c r="D734" s="31"/>
      <c r="E734" s="31"/>
      <c r="F734" s="31"/>
      <c r="G734" s="31"/>
      <c r="H734" s="31"/>
      <c r="I734" s="31"/>
    </row>
    <row r="735">
      <c r="C735" s="31"/>
      <c r="D735" s="31"/>
      <c r="E735" s="31"/>
      <c r="F735" s="31"/>
      <c r="G735" s="31"/>
      <c r="H735" s="31"/>
      <c r="I735" s="31"/>
    </row>
    <row r="736">
      <c r="C736" s="31"/>
      <c r="D736" s="31"/>
      <c r="E736" s="31"/>
      <c r="F736" s="31"/>
      <c r="G736" s="31"/>
      <c r="H736" s="31"/>
      <c r="I736" s="31"/>
    </row>
    <row r="737">
      <c r="C737" s="31"/>
      <c r="D737" s="31"/>
      <c r="E737" s="31"/>
      <c r="F737" s="31"/>
      <c r="G737" s="31"/>
      <c r="H737" s="31"/>
      <c r="I737" s="31"/>
    </row>
    <row r="738">
      <c r="C738" s="31"/>
      <c r="D738" s="31"/>
      <c r="E738" s="31"/>
      <c r="F738" s="31"/>
      <c r="G738" s="31"/>
      <c r="H738" s="31"/>
      <c r="I738" s="31"/>
    </row>
    <row r="739">
      <c r="C739" s="31"/>
      <c r="D739" s="31"/>
      <c r="E739" s="31"/>
      <c r="F739" s="31"/>
      <c r="G739" s="31"/>
      <c r="H739" s="31"/>
      <c r="I739" s="31"/>
    </row>
    <row r="740">
      <c r="C740" s="31"/>
      <c r="D740" s="31"/>
      <c r="E740" s="31"/>
      <c r="F740" s="31"/>
      <c r="G740" s="31"/>
      <c r="H740" s="31"/>
      <c r="I740" s="31"/>
    </row>
    <row r="741">
      <c r="C741" s="31"/>
      <c r="D741" s="31"/>
      <c r="E741" s="31"/>
      <c r="F741" s="31"/>
      <c r="G741" s="31"/>
      <c r="H741" s="31"/>
      <c r="I741" s="31"/>
    </row>
    <row r="742">
      <c r="C742" s="31"/>
      <c r="D742" s="31"/>
      <c r="E742" s="31"/>
      <c r="F742" s="31"/>
      <c r="G742" s="31"/>
      <c r="H742" s="31"/>
      <c r="I742" s="31"/>
    </row>
    <row r="743">
      <c r="C743" s="31"/>
      <c r="D743" s="31"/>
      <c r="E743" s="31"/>
      <c r="F743" s="31"/>
      <c r="G743" s="31"/>
      <c r="H743" s="31"/>
      <c r="I743" s="31"/>
    </row>
    <row r="744">
      <c r="C744" s="31"/>
      <c r="D744" s="31"/>
      <c r="E744" s="31"/>
      <c r="F744" s="31"/>
      <c r="G744" s="31"/>
      <c r="H744" s="31"/>
      <c r="I744" s="31"/>
    </row>
    <row r="745">
      <c r="C745" s="31"/>
      <c r="D745" s="31"/>
      <c r="E745" s="31"/>
      <c r="F745" s="31"/>
      <c r="G745" s="31"/>
      <c r="H745" s="31"/>
      <c r="I745" s="31"/>
    </row>
    <row r="746">
      <c r="C746" s="31"/>
      <c r="D746" s="31"/>
      <c r="E746" s="31"/>
      <c r="F746" s="31"/>
      <c r="G746" s="31"/>
      <c r="H746" s="31"/>
      <c r="I746" s="31"/>
    </row>
    <row r="747">
      <c r="C747" s="31"/>
      <c r="D747" s="31"/>
      <c r="E747" s="31"/>
      <c r="F747" s="31"/>
      <c r="G747" s="31"/>
      <c r="H747" s="31"/>
      <c r="I747" s="31"/>
    </row>
    <row r="748">
      <c r="C748" s="31"/>
      <c r="D748" s="31"/>
      <c r="E748" s="31"/>
      <c r="F748" s="31"/>
      <c r="G748" s="31"/>
      <c r="H748" s="31"/>
      <c r="I748" s="31"/>
    </row>
    <row r="749">
      <c r="C749" s="31"/>
      <c r="D749" s="31"/>
      <c r="E749" s="31"/>
      <c r="F749" s="31"/>
      <c r="G749" s="31"/>
      <c r="H749" s="31"/>
      <c r="I749" s="31"/>
    </row>
    <row r="750">
      <c r="C750" s="31"/>
      <c r="D750" s="31"/>
      <c r="E750" s="31"/>
      <c r="F750" s="31"/>
      <c r="G750" s="31"/>
      <c r="H750" s="31"/>
      <c r="I750" s="31"/>
    </row>
    <row r="751">
      <c r="C751" s="31"/>
      <c r="D751" s="31"/>
      <c r="E751" s="31"/>
      <c r="F751" s="31"/>
      <c r="G751" s="31"/>
      <c r="H751" s="31"/>
      <c r="I751" s="31"/>
    </row>
    <row r="752">
      <c r="C752" s="31"/>
      <c r="D752" s="31"/>
      <c r="E752" s="31"/>
      <c r="F752" s="31"/>
      <c r="G752" s="31"/>
      <c r="H752" s="31"/>
      <c r="I752" s="31"/>
    </row>
    <row r="753">
      <c r="C753" s="31"/>
      <c r="D753" s="31"/>
      <c r="E753" s="31"/>
      <c r="F753" s="31"/>
      <c r="G753" s="31"/>
      <c r="H753" s="31"/>
      <c r="I753" s="31"/>
    </row>
    <row r="754">
      <c r="C754" s="31"/>
      <c r="D754" s="31"/>
      <c r="E754" s="31"/>
      <c r="F754" s="31"/>
      <c r="G754" s="31"/>
      <c r="H754" s="31"/>
      <c r="I754" s="31"/>
    </row>
    <row r="755">
      <c r="C755" s="31"/>
      <c r="D755" s="31"/>
      <c r="E755" s="31"/>
      <c r="F755" s="31"/>
      <c r="G755" s="31"/>
      <c r="H755" s="31"/>
      <c r="I755" s="31"/>
    </row>
    <row r="756">
      <c r="C756" s="31"/>
      <c r="D756" s="31"/>
      <c r="E756" s="31"/>
      <c r="F756" s="31"/>
      <c r="G756" s="31"/>
      <c r="H756" s="31"/>
      <c r="I756" s="31"/>
    </row>
    <row r="757">
      <c r="C757" s="31"/>
      <c r="D757" s="31"/>
      <c r="E757" s="31"/>
      <c r="F757" s="31"/>
      <c r="G757" s="31"/>
      <c r="H757" s="31"/>
      <c r="I757" s="31"/>
    </row>
    <row r="758">
      <c r="C758" s="31"/>
      <c r="D758" s="31"/>
      <c r="E758" s="31"/>
      <c r="F758" s="31"/>
      <c r="G758" s="31"/>
      <c r="H758" s="31"/>
      <c r="I758" s="31"/>
    </row>
    <row r="759">
      <c r="C759" s="31"/>
      <c r="D759" s="31"/>
      <c r="E759" s="31"/>
      <c r="F759" s="31"/>
      <c r="G759" s="31"/>
      <c r="H759" s="31"/>
      <c r="I759" s="31"/>
    </row>
    <row r="760">
      <c r="C760" s="31"/>
      <c r="D760" s="31"/>
      <c r="E760" s="31"/>
      <c r="F760" s="31"/>
      <c r="G760" s="31"/>
      <c r="H760" s="31"/>
      <c r="I760" s="31"/>
    </row>
    <row r="761">
      <c r="C761" s="31"/>
      <c r="D761" s="31"/>
      <c r="E761" s="31"/>
      <c r="F761" s="31"/>
      <c r="G761" s="31"/>
      <c r="H761" s="31"/>
      <c r="I761" s="31"/>
    </row>
    <row r="762">
      <c r="C762" s="31"/>
      <c r="D762" s="31"/>
      <c r="E762" s="31"/>
      <c r="F762" s="31"/>
      <c r="G762" s="31"/>
      <c r="H762" s="31"/>
      <c r="I762" s="31"/>
    </row>
    <row r="763">
      <c r="C763" s="31"/>
      <c r="D763" s="31"/>
      <c r="E763" s="31"/>
      <c r="F763" s="31"/>
      <c r="G763" s="31"/>
      <c r="H763" s="31"/>
      <c r="I763" s="31"/>
    </row>
    <row r="764">
      <c r="C764" s="31"/>
      <c r="D764" s="31"/>
      <c r="E764" s="31"/>
      <c r="F764" s="31"/>
      <c r="G764" s="31"/>
      <c r="H764" s="31"/>
      <c r="I764" s="31"/>
    </row>
    <row r="765">
      <c r="C765" s="31"/>
      <c r="D765" s="31"/>
      <c r="E765" s="31"/>
      <c r="F765" s="31"/>
      <c r="G765" s="31"/>
      <c r="H765" s="31"/>
      <c r="I765" s="31"/>
    </row>
    <row r="766">
      <c r="C766" s="31"/>
      <c r="D766" s="31"/>
      <c r="E766" s="31"/>
      <c r="F766" s="31"/>
      <c r="G766" s="31"/>
      <c r="H766" s="31"/>
      <c r="I766" s="31"/>
    </row>
    <row r="767">
      <c r="C767" s="31"/>
      <c r="D767" s="31"/>
      <c r="E767" s="31"/>
      <c r="F767" s="31"/>
      <c r="G767" s="31"/>
      <c r="H767" s="31"/>
      <c r="I767" s="31"/>
    </row>
    <row r="768">
      <c r="C768" s="31"/>
      <c r="D768" s="31"/>
      <c r="E768" s="31"/>
      <c r="F768" s="31"/>
      <c r="G768" s="31"/>
      <c r="H768" s="31"/>
      <c r="I768" s="31"/>
    </row>
    <row r="769">
      <c r="C769" s="31"/>
      <c r="D769" s="31"/>
      <c r="E769" s="31"/>
      <c r="F769" s="31"/>
      <c r="G769" s="31"/>
      <c r="H769" s="31"/>
      <c r="I769" s="31"/>
    </row>
    <row r="770">
      <c r="C770" s="31"/>
      <c r="D770" s="31"/>
      <c r="E770" s="31"/>
      <c r="F770" s="31"/>
      <c r="G770" s="31"/>
      <c r="H770" s="31"/>
      <c r="I770" s="31"/>
    </row>
    <row r="771">
      <c r="C771" s="31"/>
      <c r="D771" s="31"/>
      <c r="E771" s="31"/>
      <c r="F771" s="31"/>
      <c r="G771" s="31"/>
      <c r="H771" s="31"/>
      <c r="I771" s="31"/>
    </row>
    <row r="772">
      <c r="C772" s="31"/>
      <c r="D772" s="31"/>
      <c r="E772" s="31"/>
      <c r="F772" s="31"/>
      <c r="G772" s="31"/>
      <c r="H772" s="31"/>
      <c r="I772" s="31"/>
    </row>
    <row r="773">
      <c r="C773" s="31"/>
      <c r="D773" s="31"/>
      <c r="E773" s="31"/>
      <c r="F773" s="31"/>
      <c r="G773" s="31"/>
      <c r="H773" s="31"/>
      <c r="I773" s="31"/>
    </row>
    <row r="774">
      <c r="C774" s="31"/>
      <c r="D774" s="31"/>
      <c r="E774" s="31"/>
      <c r="F774" s="31"/>
      <c r="G774" s="31"/>
      <c r="H774" s="31"/>
      <c r="I774" s="31"/>
    </row>
    <row r="775">
      <c r="C775" s="31"/>
      <c r="D775" s="31"/>
      <c r="E775" s="31"/>
      <c r="F775" s="31"/>
      <c r="G775" s="31"/>
      <c r="H775" s="31"/>
      <c r="I775" s="31"/>
    </row>
    <row r="776">
      <c r="C776" s="31"/>
      <c r="D776" s="31"/>
      <c r="E776" s="31"/>
      <c r="F776" s="31"/>
      <c r="G776" s="31"/>
      <c r="H776" s="31"/>
      <c r="I776" s="31"/>
    </row>
    <row r="777">
      <c r="C777" s="31"/>
      <c r="D777" s="31"/>
      <c r="E777" s="31"/>
      <c r="F777" s="31"/>
      <c r="G777" s="31"/>
      <c r="H777" s="31"/>
      <c r="I777" s="31"/>
    </row>
    <row r="778">
      <c r="C778" s="31"/>
      <c r="D778" s="31"/>
      <c r="E778" s="31"/>
      <c r="F778" s="31"/>
      <c r="G778" s="31"/>
      <c r="H778" s="31"/>
      <c r="I778" s="31"/>
    </row>
    <row r="779">
      <c r="C779" s="31"/>
      <c r="D779" s="31"/>
      <c r="E779" s="31"/>
      <c r="F779" s="31"/>
      <c r="G779" s="31"/>
      <c r="H779" s="31"/>
      <c r="I779" s="31"/>
    </row>
    <row r="780">
      <c r="C780" s="31"/>
      <c r="D780" s="31"/>
      <c r="E780" s="31"/>
      <c r="F780" s="31"/>
      <c r="G780" s="31"/>
      <c r="H780" s="31"/>
      <c r="I780" s="31"/>
    </row>
    <row r="781">
      <c r="C781" s="31"/>
      <c r="D781" s="31"/>
      <c r="E781" s="31"/>
      <c r="F781" s="31"/>
      <c r="G781" s="31"/>
      <c r="H781" s="31"/>
      <c r="I781" s="31"/>
    </row>
    <row r="782">
      <c r="C782" s="31"/>
      <c r="D782" s="31"/>
      <c r="E782" s="31"/>
      <c r="F782" s="31"/>
      <c r="G782" s="31"/>
      <c r="H782" s="31"/>
      <c r="I782" s="31"/>
    </row>
    <row r="783">
      <c r="C783" s="31"/>
      <c r="D783" s="31"/>
      <c r="E783" s="31"/>
      <c r="F783" s="31"/>
      <c r="G783" s="31"/>
      <c r="H783" s="31"/>
      <c r="I783" s="31"/>
    </row>
    <row r="784">
      <c r="C784" s="31"/>
      <c r="D784" s="31"/>
      <c r="E784" s="31"/>
      <c r="F784" s="31"/>
      <c r="G784" s="31"/>
      <c r="H784" s="31"/>
      <c r="I784" s="31"/>
    </row>
    <row r="785">
      <c r="C785" s="31"/>
      <c r="D785" s="31"/>
      <c r="E785" s="31"/>
      <c r="F785" s="31"/>
      <c r="G785" s="31"/>
      <c r="H785" s="31"/>
      <c r="I785" s="31"/>
    </row>
    <row r="786">
      <c r="C786" s="31"/>
      <c r="D786" s="31"/>
      <c r="E786" s="31"/>
      <c r="F786" s="31"/>
      <c r="G786" s="31"/>
      <c r="H786" s="31"/>
      <c r="I786" s="31"/>
    </row>
    <row r="787">
      <c r="C787" s="31"/>
      <c r="D787" s="31"/>
      <c r="E787" s="31"/>
      <c r="F787" s="31"/>
      <c r="G787" s="31"/>
      <c r="H787" s="31"/>
      <c r="I787" s="31"/>
    </row>
    <row r="788">
      <c r="C788" s="31"/>
      <c r="D788" s="31"/>
      <c r="E788" s="31"/>
      <c r="F788" s="31"/>
      <c r="G788" s="31"/>
      <c r="H788" s="31"/>
      <c r="I788" s="31"/>
    </row>
    <row r="789">
      <c r="C789" s="31"/>
      <c r="D789" s="31"/>
      <c r="E789" s="31"/>
      <c r="F789" s="31"/>
      <c r="G789" s="31"/>
      <c r="H789" s="31"/>
      <c r="I789" s="31"/>
    </row>
    <row r="790">
      <c r="C790" s="31"/>
      <c r="D790" s="31"/>
      <c r="E790" s="31"/>
      <c r="F790" s="31"/>
      <c r="G790" s="31"/>
      <c r="H790" s="31"/>
      <c r="I790" s="31"/>
    </row>
    <row r="791">
      <c r="C791" s="31"/>
      <c r="D791" s="31"/>
      <c r="E791" s="31"/>
      <c r="F791" s="31"/>
      <c r="G791" s="31"/>
      <c r="H791" s="31"/>
      <c r="I791" s="31"/>
    </row>
    <row r="792">
      <c r="C792" s="31"/>
      <c r="D792" s="31"/>
      <c r="E792" s="31"/>
      <c r="F792" s="31"/>
      <c r="G792" s="31"/>
      <c r="H792" s="31"/>
      <c r="I792" s="31"/>
    </row>
    <row r="793">
      <c r="C793" s="31"/>
      <c r="D793" s="31"/>
      <c r="E793" s="31"/>
      <c r="F793" s="31"/>
      <c r="G793" s="31"/>
      <c r="H793" s="31"/>
      <c r="I793" s="31"/>
    </row>
    <row r="794">
      <c r="C794" s="31"/>
      <c r="D794" s="31"/>
      <c r="E794" s="31"/>
      <c r="F794" s="31"/>
      <c r="G794" s="31"/>
      <c r="H794" s="31"/>
      <c r="I794" s="31"/>
    </row>
    <row r="795">
      <c r="C795" s="31"/>
      <c r="D795" s="31"/>
      <c r="E795" s="31"/>
      <c r="F795" s="31"/>
      <c r="G795" s="31"/>
      <c r="H795" s="31"/>
      <c r="I795" s="31"/>
    </row>
    <row r="796">
      <c r="C796" s="31"/>
      <c r="D796" s="31"/>
      <c r="E796" s="31"/>
      <c r="F796" s="31"/>
      <c r="G796" s="31"/>
      <c r="H796" s="31"/>
      <c r="I796" s="31"/>
    </row>
    <row r="797">
      <c r="C797" s="31"/>
      <c r="D797" s="31"/>
      <c r="E797" s="31"/>
      <c r="F797" s="31"/>
      <c r="G797" s="31"/>
      <c r="H797" s="31"/>
      <c r="I797" s="31"/>
    </row>
    <row r="798">
      <c r="C798" s="31"/>
      <c r="D798" s="31"/>
      <c r="E798" s="31"/>
      <c r="F798" s="31"/>
      <c r="G798" s="31"/>
      <c r="H798" s="31"/>
      <c r="I798" s="31"/>
    </row>
    <row r="799">
      <c r="C799" s="31"/>
      <c r="D799" s="31"/>
      <c r="E799" s="31"/>
      <c r="F799" s="31"/>
      <c r="G799" s="31"/>
      <c r="H799" s="31"/>
      <c r="I799" s="31"/>
    </row>
    <row r="800">
      <c r="C800" s="31"/>
      <c r="D800" s="31"/>
      <c r="E800" s="31"/>
      <c r="F800" s="31"/>
      <c r="G800" s="31"/>
      <c r="H800" s="31"/>
      <c r="I800" s="31"/>
    </row>
    <row r="801">
      <c r="C801" s="31"/>
      <c r="D801" s="31"/>
      <c r="E801" s="31"/>
      <c r="F801" s="31"/>
      <c r="G801" s="31"/>
      <c r="H801" s="31"/>
      <c r="I801" s="31"/>
    </row>
    <row r="802">
      <c r="C802" s="31"/>
      <c r="D802" s="31"/>
      <c r="E802" s="31"/>
      <c r="F802" s="31"/>
      <c r="G802" s="31"/>
      <c r="H802" s="31"/>
      <c r="I802" s="31"/>
    </row>
    <row r="803">
      <c r="C803" s="31"/>
      <c r="D803" s="31"/>
      <c r="E803" s="31"/>
      <c r="F803" s="31"/>
      <c r="G803" s="31"/>
      <c r="H803" s="31"/>
      <c r="I803" s="31"/>
    </row>
    <row r="804">
      <c r="C804" s="31"/>
      <c r="D804" s="31"/>
      <c r="E804" s="31"/>
      <c r="F804" s="31"/>
      <c r="G804" s="31"/>
      <c r="H804" s="31"/>
      <c r="I804" s="31"/>
    </row>
    <row r="805">
      <c r="C805" s="31"/>
      <c r="D805" s="31"/>
      <c r="E805" s="31"/>
      <c r="F805" s="31"/>
      <c r="G805" s="31"/>
      <c r="H805" s="31"/>
      <c r="I805" s="31"/>
    </row>
    <row r="806">
      <c r="C806" s="31"/>
      <c r="D806" s="31"/>
      <c r="E806" s="31"/>
      <c r="F806" s="31"/>
      <c r="G806" s="31"/>
      <c r="H806" s="31"/>
      <c r="I806" s="31"/>
    </row>
    <row r="807">
      <c r="C807" s="31"/>
      <c r="D807" s="31"/>
      <c r="E807" s="31"/>
      <c r="F807" s="31"/>
      <c r="G807" s="31"/>
      <c r="H807" s="31"/>
      <c r="I807" s="31"/>
    </row>
    <row r="808">
      <c r="C808" s="31"/>
      <c r="D808" s="31"/>
      <c r="E808" s="31"/>
      <c r="F808" s="31"/>
      <c r="G808" s="31"/>
      <c r="H808" s="31"/>
      <c r="I808" s="31"/>
    </row>
    <row r="809">
      <c r="C809" s="31"/>
      <c r="D809" s="31"/>
      <c r="E809" s="31"/>
      <c r="F809" s="31"/>
      <c r="G809" s="31"/>
      <c r="H809" s="31"/>
      <c r="I809" s="31"/>
    </row>
    <row r="810">
      <c r="C810" s="31"/>
      <c r="D810" s="31"/>
      <c r="E810" s="31"/>
      <c r="F810" s="31"/>
      <c r="G810" s="31"/>
      <c r="H810" s="31"/>
      <c r="I810" s="31"/>
    </row>
    <row r="811">
      <c r="C811" s="31"/>
      <c r="D811" s="31"/>
      <c r="E811" s="31"/>
      <c r="F811" s="31"/>
      <c r="G811" s="31"/>
      <c r="H811" s="31"/>
      <c r="I811" s="31"/>
    </row>
    <row r="812">
      <c r="C812" s="31"/>
      <c r="D812" s="31"/>
      <c r="E812" s="31"/>
      <c r="F812" s="31"/>
      <c r="G812" s="31"/>
      <c r="H812" s="31"/>
      <c r="I812" s="31"/>
    </row>
    <row r="813">
      <c r="C813" s="31"/>
      <c r="D813" s="31"/>
      <c r="E813" s="31"/>
      <c r="F813" s="31"/>
      <c r="G813" s="31"/>
      <c r="H813" s="31"/>
      <c r="I813" s="31"/>
    </row>
    <row r="814">
      <c r="C814" s="31"/>
      <c r="D814" s="31"/>
      <c r="E814" s="31"/>
      <c r="F814" s="31"/>
      <c r="G814" s="31"/>
      <c r="H814" s="31"/>
      <c r="I814" s="31"/>
    </row>
    <row r="815">
      <c r="C815" s="31"/>
      <c r="D815" s="31"/>
      <c r="E815" s="31"/>
      <c r="F815" s="31"/>
      <c r="G815" s="31"/>
      <c r="H815" s="31"/>
      <c r="I815" s="31"/>
    </row>
    <row r="816">
      <c r="C816" s="31"/>
      <c r="D816" s="31"/>
      <c r="E816" s="31"/>
      <c r="F816" s="31"/>
      <c r="G816" s="31"/>
      <c r="H816" s="31"/>
      <c r="I816" s="31"/>
    </row>
    <row r="817">
      <c r="C817" s="31"/>
      <c r="D817" s="31"/>
      <c r="E817" s="31"/>
      <c r="F817" s="31"/>
      <c r="G817" s="31"/>
      <c r="H817" s="31"/>
      <c r="I817" s="31"/>
    </row>
    <row r="818">
      <c r="C818" s="31"/>
      <c r="D818" s="31"/>
      <c r="E818" s="31"/>
      <c r="F818" s="31"/>
      <c r="G818" s="31"/>
      <c r="H818" s="31"/>
      <c r="I818" s="31"/>
    </row>
    <row r="819">
      <c r="C819" s="31"/>
      <c r="D819" s="31"/>
      <c r="E819" s="31"/>
      <c r="F819" s="31"/>
      <c r="G819" s="31"/>
      <c r="H819" s="31"/>
      <c r="I819" s="31"/>
    </row>
    <row r="820">
      <c r="C820" s="31"/>
      <c r="D820" s="31"/>
      <c r="E820" s="31"/>
      <c r="F820" s="31"/>
      <c r="G820" s="31"/>
      <c r="H820" s="31"/>
      <c r="I820" s="31"/>
    </row>
    <row r="821">
      <c r="C821" s="31"/>
      <c r="D821" s="31"/>
      <c r="E821" s="31"/>
      <c r="F821" s="31"/>
      <c r="G821" s="31"/>
      <c r="H821" s="31"/>
      <c r="I821" s="31"/>
    </row>
    <row r="822">
      <c r="C822" s="31"/>
      <c r="D822" s="31"/>
      <c r="E822" s="31"/>
      <c r="F822" s="31"/>
      <c r="G822" s="31"/>
      <c r="H822" s="31"/>
      <c r="I822" s="31"/>
    </row>
    <row r="823">
      <c r="C823" s="31"/>
      <c r="D823" s="31"/>
      <c r="E823" s="31"/>
      <c r="F823" s="31"/>
      <c r="G823" s="31"/>
      <c r="H823" s="31"/>
      <c r="I823" s="31"/>
    </row>
    <row r="824">
      <c r="C824" s="31"/>
      <c r="D824" s="31"/>
      <c r="E824" s="31"/>
      <c r="F824" s="31"/>
      <c r="G824" s="31"/>
      <c r="H824" s="31"/>
      <c r="I824" s="31"/>
    </row>
    <row r="825">
      <c r="C825" s="31"/>
      <c r="D825" s="31"/>
      <c r="E825" s="31"/>
      <c r="F825" s="31"/>
      <c r="G825" s="31"/>
      <c r="H825" s="31"/>
      <c r="I825" s="31"/>
    </row>
    <row r="826">
      <c r="C826" s="31"/>
      <c r="D826" s="31"/>
      <c r="E826" s="31"/>
      <c r="F826" s="31"/>
      <c r="G826" s="31"/>
      <c r="H826" s="31"/>
      <c r="I826" s="31"/>
    </row>
    <row r="827">
      <c r="C827" s="31"/>
      <c r="D827" s="31"/>
      <c r="E827" s="31"/>
      <c r="F827" s="31"/>
      <c r="G827" s="31"/>
      <c r="H827" s="31"/>
      <c r="I827" s="31"/>
    </row>
    <row r="828">
      <c r="C828" s="31"/>
      <c r="D828" s="31"/>
      <c r="E828" s="31"/>
      <c r="F828" s="31"/>
      <c r="G828" s="31"/>
      <c r="H828" s="31"/>
      <c r="I828" s="31"/>
    </row>
    <row r="829">
      <c r="C829" s="31"/>
      <c r="D829" s="31"/>
      <c r="E829" s="31"/>
      <c r="F829" s="31"/>
      <c r="G829" s="31"/>
      <c r="H829" s="31"/>
      <c r="I829" s="31"/>
    </row>
    <row r="830">
      <c r="C830" s="31"/>
      <c r="D830" s="31"/>
      <c r="E830" s="31"/>
      <c r="F830" s="31"/>
      <c r="G830" s="31"/>
      <c r="H830" s="31"/>
      <c r="I830" s="31"/>
    </row>
    <row r="831">
      <c r="C831" s="31"/>
      <c r="D831" s="31"/>
      <c r="E831" s="31"/>
      <c r="F831" s="31"/>
      <c r="G831" s="31"/>
      <c r="H831" s="31"/>
      <c r="I831" s="31"/>
    </row>
    <row r="832">
      <c r="C832" s="31"/>
      <c r="D832" s="31"/>
      <c r="E832" s="31"/>
      <c r="F832" s="31"/>
      <c r="G832" s="31"/>
      <c r="H832" s="31"/>
      <c r="I832" s="31"/>
    </row>
    <row r="833">
      <c r="C833" s="31"/>
      <c r="D833" s="31"/>
      <c r="E833" s="31"/>
      <c r="F833" s="31"/>
      <c r="G833" s="31"/>
      <c r="H833" s="31"/>
      <c r="I833" s="31"/>
    </row>
    <row r="834">
      <c r="C834" s="31"/>
      <c r="D834" s="31"/>
      <c r="E834" s="31"/>
      <c r="F834" s="31"/>
      <c r="G834" s="31"/>
      <c r="H834" s="31"/>
      <c r="I834" s="31"/>
    </row>
    <row r="835">
      <c r="C835" s="31"/>
      <c r="D835" s="31"/>
      <c r="E835" s="31"/>
      <c r="F835" s="31"/>
      <c r="G835" s="31"/>
      <c r="H835" s="31"/>
      <c r="I835" s="31"/>
    </row>
    <row r="836">
      <c r="C836" s="31"/>
      <c r="D836" s="31"/>
      <c r="E836" s="31"/>
      <c r="F836" s="31"/>
      <c r="G836" s="31"/>
      <c r="H836" s="31"/>
      <c r="I836" s="31"/>
    </row>
    <row r="837">
      <c r="C837" s="31"/>
      <c r="D837" s="31"/>
      <c r="E837" s="31"/>
      <c r="F837" s="31"/>
      <c r="G837" s="31"/>
      <c r="H837" s="31"/>
      <c r="I837" s="31"/>
    </row>
    <row r="838">
      <c r="C838" s="31"/>
      <c r="D838" s="31"/>
      <c r="E838" s="31"/>
      <c r="F838" s="31"/>
      <c r="G838" s="31"/>
      <c r="H838" s="31"/>
      <c r="I838" s="31"/>
    </row>
    <row r="839">
      <c r="C839" s="31"/>
      <c r="D839" s="31"/>
      <c r="E839" s="31"/>
      <c r="F839" s="31"/>
      <c r="G839" s="31"/>
      <c r="H839" s="31"/>
      <c r="I839" s="31"/>
    </row>
    <row r="840">
      <c r="C840" s="31"/>
      <c r="D840" s="31"/>
      <c r="E840" s="31"/>
      <c r="F840" s="31"/>
      <c r="G840" s="31"/>
      <c r="H840" s="31"/>
      <c r="I840" s="31"/>
    </row>
    <row r="841">
      <c r="C841" s="31"/>
      <c r="D841" s="31"/>
      <c r="E841" s="31"/>
      <c r="F841" s="31"/>
      <c r="G841" s="31"/>
      <c r="H841" s="31"/>
      <c r="I841" s="31"/>
    </row>
    <row r="842">
      <c r="C842" s="31"/>
      <c r="D842" s="31"/>
      <c r="E842" s="31"/>
      <c r="F842" s="31"/>
      <c r="G842" s="31"/>
      <c r="H842" s="31"/>
      <c r="I842" s="31"/>
    </row>
    <row r="843">
      <c r="C843" s="31"/>
      <c r="D843" s="31"/>
      <c r="E843" s="31"/>
      <c r="F843" s="31"/>
      <c r="G843" s="31"/>
      <c r="H843" s="31"/>
      <c r="I843" s="31"/>
    </row>
    <row r="844">
      <c r="C844" s="31"/>
      <c r="D844" s="31"/>
      <c r="E844" s="31"/>
      <c r="F844" s="31"/>
      <c r="G844" s="31"/>
      <c r="H844" s="31"/>
      <c r="I844" s="31"/>
    </row>
    <row r="845">
      <c r="C845" s="31"/>
      <c r="D845" s="31"/>
      <c r="E845" s="31"/>
      <c r="F845" s="31"/>
      <c r="G845" s="31"/>
      <c r="H845" s="31"/>
      <c r="I845" s="31"/>
    </row>
    <row r="846">
      <c r="C846" s="31"/>
      <c r="D846" s="31"/>
      <c r="E846" s="31"/>
      <c r="F846" s="31"/>
      <c r="G846" s="31"/>
      <c r="H846" s="31"/>
      <c r="I846" s="31"/>
    </row>
    <row r="847">
      <c r="C847" s="31"/>
      <c r="D847" s="31"/>
      <c r="E847" s="31"/>
      <c r="F847" s="31"/>
      <c r="G847" s="31"/>
      <c r="H847" s="31"/>
      <c r="I847" s="31"/>
    </row>
    <row r="848">
      <c r="C848" s="31"/>
      <c r="D848" s="31"/>
      <c r="E848" s="31"/>
      <c r="F848" s="31"/>
      <c r="G848" s="31"/>
      <c r="H848" s="31"/>
      <c r="I848" s="31"/>
    </row>
    <row r="849">
      <c r="C849" s="31"/>
      <c r="D849" s="31"/>
      <c r="E849" s="31"/>
      <c r="F849" s="31"/>
      <c r="G849" s="31"/>
      <c r="H849" s="31"/>
      <c r="I849" s="31"/>
    </row>
    <row r="850">
      <c r="C850" s="31"/>
      <c r="D850" s="31"/>
      <c r="E850" s="31"/>
      <c r="F850" s="31"/>
      <c r="G850" s="31"/>
      <c r="H850" s="31"/>
      <c r="I850" s="31"/>
    </row>
    <row r="851">
      <c r="C851" s="31"/>
      <c r="D851" s="31"/>
      <c r="E851" s="31"/>
      <c r="F851" s="31"/>
      <c r="G851" s="31"/>
      <c r="H851" s="31"/>
      <c r="I851" s="31"/>
    </row>
    <row r="852">
      <c r="C852" s="31"/>
      <c r="D852" s="31"/>
      <c r="E852" s="31"/>
      <c r="F852" s="31"/>
      <c r="G852" s="31"/>
      <c r="H852" s="31"/>
      <c r="I852" s="31"/>
    </row>
    <row r="853">
      <c r="C853" s="31"/>
      <c r="D853" s="31"/>
      <c r="E853" s="31"/>
      <c r="F853" s="31"/>
      <c r="G853" s="31"/>
      <c r="H853" s="31"/>
      <c r="I853" s="31"/>
    </row>
    <row r="854">
      <c r="C854" s="31"/>
      <c r="D854" s="31"/>
      <c r="E854" s="31"/>
      <c r="F854" s="31"/>
      <c r="G854" s="31"/>
      <c r="H854" s="31"/>
      <c r="I854" s="31"/>
    </row>
    <row r="855">
      <c r="C855" s="31"/>
      <c r="D855" s="31"/>
      <c r="E855" s="31"/>
      <c r="F855" s="31"/>
      <c r="G855" s="31"/>
      <c r="H855" s="31"/>
      <c r="I855" s="31"/>
    </row>
    <row r="856">
      <c r="C856" s="31"/>
      <c r="D856" s="31"/>
      <c r="E856" s="31"/>
      <c r="F856" s="31"/>
      <c r="G856" s="31"/>
      <c r="H856" s="31"/>
      <c r="I856" s="31"/>
    </row>
    <row r="857">
      <c r="C857" s="31"/>
      <c r="D857" s="31"/>
      <c r="E857" s="31"/>
      <c r="F857" s="31"/>
      <c r="G857" s="31"/>
      <c r="H857" s="31"/>
      <c r="I857" s="31"/>
    </row>
    <row r="858">
      <c r="C858" s="31"/>
      <c r="D858" s="31"/>
      <c r="E858" s="31"/>
      <c r="F858" s="31"/>
      <c r="G858" s="31"/>
      <c r="H858" s="31"/>
      <c r="I858" s="31"/>
    </row>
    <row r="859">
      <c r="C859" s="31"/>
      <c r="D859" s="31"/>
      <c r="E859" s="31"/>
      <c r="F859" s="31"/>
      <c r="G859" s="31"/>
      <c r="H859" s="31"/>
      <c r="I859" s="31"/>
    </row>
    <row r="860">
      <c r="C860" s="31"/>
      <c r="D860" s="31"/>
      <c r="E860" s="31"/>
      <c r="F860" s="31"/>
      <c r="G860" s="31"/>
      <c r="H860" s="31"/>
      <c r="I860" s="31"/>
    </row>
    <row r="861">
      <c r="C861" s="31"/>
      <c r="D861" s="31"/>
      <c r="E861" s="31"/>
      <c r="F861" s="31"/>
      <c r="G861" s="31"/>
      <c r="H861" s="31"/>
      <c r="I861" s="31"/>
    </row>
    <row r="862">
      <c r="C862" s="31"/>
      <c r="D862" s="31"/>
      <c r="E862" s="31"/>
      <c r="F862" s="31"/>
      <c r="G862" s="31"/>
      <c r="H862" s="31"/>
      <c r="I862" s="31"/>
    </row>
    <row r="863">
      <c r="C863" s="31"/>
      <c r="D863" s="31"/>
      <c r="E863" s="31"/>
      <c r="F863" s="31"/>
      <c r="G863" s="31"/>
      <c r="H863" s="31"/>
      <c r="I863" s="31"/>
    </row>
    <row r="864">
      <c r="C864" s="31"/>
      <c r="D864" s="31"/>
      <c r="E864" s="31"/>
      <c r="F864" s="31"/>
      <c r="G864" s="31"/>
      <c r="H864" s="31"/>
      <c r="I864" s="31"/>
    </row>
    <row r="865">
      <c r="C865" s="31"/>
      <c r="D865" s="31"/>
      <c r="E865" s="31"/>
      <c r="F865" s="31"/>
      <c r="G865" s="31"/>
      <c r="H865" s="31"/>
      <c r="I865" s="31"/>
    </row>
    <row r="866">
      <c r="C866" s="31"/>
      <c r="D866" s="31"/>
      <c r="E866" s="31"/>
      <c r="F866" s="31"/>
      <c r="G866" s="31"/>
      <c r="H866" s="31"/>
      <c r="I866" s="31"/>
    </row>
    <row r="867">
      <c r="C867" s="31"/>
      <c r="D867" s="31"/>
      <c r="E867" s="31"/>
      <c r="F867" s="31"/>
      <c r="G867" s="31"/>
      <c r="H867" s="31"/>
      <c r="I867" s="31"/>
    </row>
    <row r="868">
      <c r="C868" s="31"/>
      <c r="D868" s="31"/>
      <c r="E868" s="31"/>
      <c r="F868" s="31"/>
      <c r="G868" s="31"/>
      <c r="H868" s="31"/>
      <c r="I868" s="31"/>
    </row>
    <row r="869">
      <c r="C869" s="31"/>
      <c r="D869" s="31"/>
      <c r="E869" s="31"/>
      <c r="F869" s="31"/>
      <c r="G869" s="31"/>
      <c r="H869" s="31"/>
      <c r="I869" s="31"/>
    </row>
    <row r="870">
      <c r="C870" s="31"/>
      <c r="D870" s="31"/>
      <c r="E870" s="31"/>
      <c r="F870" s="31"/>
      <c r="G870" s="31"/>
      <c r="H870" s="31"/>
      <c r="I870" s="31"/>
    </row>
    <row r="871">
      <c r="C871" s="31"/>
      <c r="D871" s="31"/>
      <c r="E871" s="31"/>
      <c r="F871" s="31"/>
      <c r="G871" s="31"/>
      <c r="H871" s="31"/>
      <c r="I871" s="31"/>
    </row>
    <row r="872">
      <c r="C872" s="31"/>
      <c r="D872" s="31"/>
      <c r="E872" s="31"/>
      <c r="F872" s="31"/>
      <c r="G872" s="31"/>
      <c r="H872" s="31"/>
      <c r="I872" s="31"/>
    </row>
    <row r="873">
      <c r="C873" s="31"/>
      <c r="D873" s="31"/>
      <c r="E873" s="31"/>
      <c r="F873" s="31"/>
      <c r="G873" s="31"/>
      <c r="H873" s="31"/>
      <c r="I873" s="31"/>
    </row>
    <row r="874">
      <c r="C874" s="31"/>
      <c r="D874" s="31"/>
      <c r="E874" s="31"/>
      <c r="F874" s="31"/>
      <c r="G874" s="31"/>
      <c r="H874" s="31"/>
      <c r="I874" s="31"/>
    </row>
    <row r="875">
      <c r="C875" s="31"/>
      <c r="D875" s="31"/>
      <c r="E875" s="31"/>
      <c r="F875" s="31"/>
      <c r="G875" s="31"/>
      <c r="H875" s="31"/>
      <c r="I875" s="31"/>
    </row>
    <row r="876">
      <c r="C876" s="31"/>
      <c r="D876" s="31"/>
      <c r="E876" s="31"/>
      <c r="F876" s="31"/>
      <c r="G876" s="31"/>
      <c r="H876" s="31"/>
      <c r="I876" s="31"/>
    </row>
    <row r="877">
      <c r="C877" s="31"/>
      <c r="D877" s="31"/>
      <c r="E877" s="31"/>
      <c r="F877" s="31"/>
      <c r="G877" s="31"/>
      <c r="H877" s="31"/>
      <c r="I877" s="31"/>
    </row>
    <row r="878">
      <c r="C878" s="31"/>
      <c r="D878" s="31"/>
      <c r="E878" s="31"/>
      <c r="F878" s="31"/>
      <c r="G878" s="31"/>
      <c r="H878" s="31"/>
      <c r="I878" s="31"/>
    </row>
    <row r="879">
      <c r="C879" s="31"/>
      <c r="D879" s="31"/>
      <c r="E879" s="31"/>
      <c r="F879" s="31"/>
      <c r="G879" s="31"/>
      <c r="H879" s="31"/>
      <c r="I879" s="31"/>
    </row>
    <row r="880">
      <c r="C880" s="31"/>
      <c r="D880" s="31"/>
      <c r="E880" s="31"/>
      <c r="F880" s="31"/>
      <c r="G880" s="31"/>
      <c r="H880" s="31"/>
      <c r="I880" s="31"/>
    </row>
    <row r="881">
      <c r="C881" s="31"/>
      <c r="D881" s="31"/>
      <c r="E881" s="31"/>
      <c r="F881" s="31"/>
      <c r="G881" s="31"/>
      <c r="H881" s="31"/>
      <c r="I881" s="31"/>
    </row>
    <row r="882">
      <c r="C882" s="31"/>
      <c r="D882" s="31"/>
      <c r="E882" s="31"/>
      <c r="F882" s="31"/>
      <c r="G882" s="31"/>
      <c r="H882" s="31"/>
      <c r="I882" s="31"/>
    </row>
    <row r="883">
      <c r="C883" s="31"/>
      <c r="D883" s="31"/>
      <c r="E883" s="31"/>
      <c r="F883" s="31"/>
      <c r="G883" s="31"/>
      <c r="H883" s="31"/>
      <c r="I883" s="31"/>
    </row>
    <row r="884">
      <c r="C884" s="31"/>
      <c r="D884" s="31"/>
      <c r="E884" s="31"/>
      <c r="F884" s="31"/>
      <c r="G884" s="31"/>
      <c r="H884" s="31"/>
      <c r="I884" s="31"/>
    </row>
    <row r="885">
      <c r="C885" s="31"/>
      <c r="D885" s="31"/>
      <c r="E885" s="31"/>
      <c r="F885" s="31"/>
      <c r="G885" s="31"/>
      <c r="H885" s="31"/>
      <c r="I885" s="31"/>
    </row>
    <row r="886">
      <c r="C886" s="31"/>
      <c r="D886" s="31"/>
      <c r="E886" s="31"/>
      <c r="F886" s="31"/>
      <c r="G886" s="31"/>
      <c r="H886" s="31"/>
      <c r="I886" s="31"/>
    </row>
    <row r="887">
      <c r="C887" s="31"/>
      <c r="D887" s="31"/>
      <c r="E887" s="31"/>
      <c r="F887" s="31"/>
      <c r="G887" s="31"/>
      <c r="H887" s="31"/>
      <c r="I887" s="31"/>
    </row>
    <row r="888">
      <c r="C888" s="31"/>
      <c r="D888" s="31"/>
      <c r="E888" s="31"/>
      <c r="F888" s="31"/>
      <c r="G888" s="31"/>
      <c r="H888" s="31"/>
      <c r="I888" s="31"/>
    </row>
    <row r="889">
      <c r="C889" s="31"/>
      <c r="D889" s="31"/>
      <c r="E889" s="31"/>
      <c r="F889" s="31"/>
      <c r="G889" s="31"/>
      <c r="H889" s="31"/>
      <c r="I889" s="31"/>
    </row>
    <row r="890">
      <c r="C890" s="31"/>
      <c r="D890" s="31"/>
      <c r="E890" s="31"/>
      <c r="F890" s="31"/>
      <c r="G890" s="31"/>
      <c r="H890" s="31"/>
      <c r="I890" s="31"/>
    </row>
    <row r="891">
      <c r="C891" s="31"/>
      <c r="D891" s="31"/>
      <c r="E891" s="31"/>
      <c r="F891" s="31"/>
      <c r="G891" s="31"/>
      <c r="H891" s="31"/>
      <c r="I891" s="31"/>
    </row>
    <row r="892">
      <c r="C892" s="31"/>
      <c r="D892" s="31"/>
      <c r="E892" s="31"/>
      <c r="F892" s="31"/>
      <c r="G892" s="31"/>
      <c r="H892" s="31"/>
      <c r="I892" s="31"/>
    </row>
    <row r="893">
      <c r="C893" s="31"/>
      <c r="D893" s="31"/>
      <c r="E893" s="31"/>
      <c r="F893" s="31"/>
      <c r="G893" s="31"/>
      <c r="H893" s="31"/>
      <c r="I893" s="31"/>
    </row>
    <row r="894">
      <c r="C894" s="31"/>
      <c r="D894" s="31"/>
      <c r="E894" s="31"/>
      <c r="F894" s="31"/>
      <c r="G894" s="31"/>
      <c r="H894" s="31"/>
      <c r="I894" s="31"/>
    </row>
    <row r="895">
      <c r="C895" s="31"/>
      <c r="D895" s="31"/>
      <c r="E895" s="31"/>
      <c r="F895" s="31"/>
      <c r="G895" s="31"/>
      <c r="H895" s="31"/>
      <c r="I895" s="31"/>
    </row>
    <row r="896">
      <c r="C896" s="31"/>
      <c r="D896" s="31"/>
      <c r="E896" s="31"/>
      <c r="F896" s="31"/>
      <c r="G896" s="31"/>
      <c r="H896" s="31"/>
      <c r="I896" s="31"/>
    </row>
    <row r="897">
      <c r="C897" s="31"/>
      <c r="D897" s="31"/>
      <c r="E897" s="31"/>
      <c r="F897" s="31"/>
      <c r="G897" s="31"/>
      <c r="H897" s="31"/>
      <c r="I897" s="31"/>
    </row>
    <row r="898">
      <c r="C898" s="31"/>
      <c r="D898" s="31"/>
      <c r="E898" s="31"/>
      <c r="F898" s="31"/>
      <c r="G898" s="31"/>
      <c r="H898" s="31"/>
      <c r="I898" s="31"/>
    </row>
    <row r="899">
      <c r="C899" s="31"/>
      <c r="D899" s="31"/>
      <c r="E899" s="31"/>
      <c r="F899" s="31"/>
      <c r="G899" s="31"/>
      <c r="H899" s="31"/>
      <c r="I899" s="31"/>
    </row>
    <row r="900">
      <c r="C900" s="31"/>
      <c r="D900" s="31"/>
      <c r="E900" s="31"/>
      <c r="F900" s="31"/>
      <c r="G900" s="31"/>
      <c r="H900" s="31"/>
      <c r="I900" s="31"/>
    </row>
    <row r="901">
      <c r="C901" s="31"/>
      <c r="D901" s="31"/>
      <c r="E901" s="31"/>
      <c r="F901" s="31"/>
      <c r="G901" s="31"/>
      <c r="H901" s="31"/>
      <c r="I901" s="31"/>
    </row>
    <row r="902">
      <c r="C902" s="31"/>
      <c r="D902" s="31"/>
      <c r="E902" s="31"/>
      <c r="F902" s="31"/>
      <c r="G902" s="31"/>
      <c r="H902" s="31"/>
      <c r="I902" s="31"/>
    </row>
    <row r="903">
      <c r="C903" s="31"/>
      <c r="D903" s="31"/>
      <c r="E903" s="31"/>
      <c r="F903" s="31"/>
      <c r="G903" s="31"/>
      <c r="H903" s="31"/>
      <c r="I903" s="31"/>
    </row>
    <row r="904">
      <c r="C904" s="31"/>
      <c r="D904" s="31"/>
      <c r="E904" s="31"/>
      <c r="F904" s="31"/>
      <c r="G904" s="31"/>
      <c r="H904" s="31"/>
      <c r="I904" s="31"/>
    </row>
    <row r="905">
      <c r="C905" s="31"/>
      <c r="D905" s="31"/>
      <c r="E905" s="31"/>
      <c r="F905" s="31"/>
      <c r="G905" s="31"/>
      <c r="H905" s="31"/>
      <c r="I905" s="31"/>
    </row>
    <row r="906">
      <c r="C906" s="31"/>
      <c r="D906" s="31"/>
      <c r="E906" s="31"/>
      <c r="F906" s="31"/>
      <c r="G906" s="31"/>
      <c r="H906" s="31"/>
      <c r="I906" s="31"/>
    </row>
    <row r="907">
      <c r="C907" s="31"/>
      <c r="D907" s="31"/>
      <c r="E907" s="31"/>
      <c r="F907" s="31"/>
      <c r="G907" s="31"/>
      <c r="H907" s="31"/>
      <c r="I907" s="31"/>
    </row>
    <row r="908">
      <c r="C908" s="31"/>
      <c r="D908" s="31"/>
      <c r="E908" s="31"/>
      <c r="F908" s="31"/>
      <c r="G908" s="31"/>
      <c r="H908" s="31"/>
      <c r="I908" s="31"/>
    </row>
    <row r="909">
      <c r="C909" s="31"/>
      <c r="D909" s="31"/>
      <c r="E909" s="31"/>
      <c r="F909" s="31"/>
      <c r="G909" s="31"/>
      <c r="H909" s="31"/>
      <c r="I909" s="31"/>
    </row>
    <row r="910">
      <c r="C910" s="31"/>
      <c r="D910" s="31"/>
      <c r="E910" s="31"/>
      <c r="F910" s="31"/>
      <c r="G910" s="31"/>
      <c r="H910" s="31"/>
      <c r="I910" s="31"/>
    </row>
    <row r="911">
      <c r="C911" s="31"/>
      <c r="D911" s="31"/>
      <c r="E911" s="31"/>
      <c r="F911" s="31"/>
      <c r="G911" s="31"/>
      <c r="H911" s="31"/>
      <c r="I911" s="31"/>
    </row>
    <row r="912">
      <c r="C912" s="31"/>
      <c r="D912" s="31"/>
      <c r="E912" s="31"/>
      <c r="F912" s="31"/>
      <c r="G912" s="31"/>
      <c r="H912" s="31"/>
      <c r="I912" s="31"/>
    </row>
    <row r="913">
      <c r="C913" s="31"/>
      <c r="D913" s="31"/>
      <c r="E913" s="31"/>
      <c r="F913" s="31"/>
      <c r="G913" s="31"/>
      <c r="H913" s="31"/>
      <c r="I913" s="31"/>
    </row>
    <row r="914">
      <c r="C914" s="31"/>
      <c r="D914" s="31"/>
      <c r="E914" s="31"/>
      <c r="F914" s="31"/>
      <c r="G914" s="31"/>
      <c r="H914" s="31"/>
      <c r="I914" s="31"/>
    </row>
    <row r="915">
      <c r="C915" s="31"/>
      <c r="D915" s="31"/>
      <c r="E915" s="31"/>
      <c r="F915" s="31"/>
      <c r="G915" s="31"/>
      <c r="H915" s="31"/>
      <c r="I915" s="31"/>
    </row>
    <row r="916">
      <c r="C916" s="31"/>
      <c r="D916" s="31"/>
      <c r="E916" s="31"/>
      <c r="F916" s="31"/>
      <c r="G916" s="31"/>
      <c r="H916" s="31"/>
      <c r="I916" s="31"/>
    </row>
    <row r="917">
      <c r="C917" s="31"/>
      <c r="D917" s="31"/>
      <c r="E917" s="31"/>
      <c r="F917" s="31"/>
      <c r="G917" s="31"/>
      <c r="H917" s="31"/>
      <c r="I917" s="31"/>
    </row>
    <row r="918">
      <c r="C918" s="31"/>
      <c r="D918" s="31"/>
      <c r="E918" s="31"/>
      <c r="F918" s="31"/>
      <c r="G918" s="31"/>
      <c r="H918" s="31"/>
      <c r="I918" s="31"/>
    </row>
    <row r="919">
      <c r="C919" s="31"/>
      <c r="D919" s="31"/>
      <c r="E919" s="31"/>
      <c r="F919" s="31"/>
      <c r="G919" s="31"/>
      <c r="H919" s="31"/>
      <c r="I919" s="31"/>
    </row>
    <row r="920">
      <c r="C920" s="31"/>
      <c r="D920" s="31"/>
      <c r="E920" s="31"/>
      <c r="F920" s="31"/>
      <c r="G920" s="31"/>
      <c r="H920" s="31"/>
      <c r="I920" s="31"/>
    </row>
    <row r="921">
      <c r="C921" s="31"/>
      <c r="D921" s="31"/>
      <c r="E921" s="31"/>
      <c r="F921" s="31"/>
      <c r="G921" s="31"/>
      <c r="H921" s="31"/>
      <c r="I921" s="31"/>
    </row>
    <row r="922">
      <c r="C922" s="31"/>
      <c r="D922" s="31"/>
      <c r="E922" s="31"/>
      <c r="F922" s="31"/>
      <c r="G922" s="31"/>
      <c r="H922" s="31"/>
      <c r="I922" s="31"/>
    </row>
    <row r="923">
      <c r="C923" s="31"/>
      <c r="D923" s="31"/>
      <c r="E923" s="31"/>
      <c r="F923" s="31"/>
      <c r="G923" s="31"/>
      <c r="H923" s="31"/>
      <c r="I923" s="31"/>
    </row>
    <row r="924">
      <c r="C924" s="31"/>
      <c r="D924" s="31"/>
      <c r="E924" s="31"/>
      <c r="F924" s="31"/>
      <c r="G924" s="31"/>
      <c r="H924" s="31"/>
      <c r="I924" s="31"/>
    </row>
    <row r="925">
      <c r="C925" s="31"/>
      <c r="D925" s="31"/>
      <c r="E925" s="31"/>
      <c r="F925" s="31"/>
      <c r="G925" s="31"/>
      <c r="H925" s="31"/>
      <c r="I925" s="31"/>
    </row>
    <row r="926">
      <c r="C926" s="31"/>
      <c r="D926" s="31"/>
      <c r="E926" s="31"/>
      <c r="F926" s="31"/>
      <c r="G926" s="31"/>
      <c r="H926" s="31"/>
      <c r="I926" s="31"/>
    </row>
    <row r="927">
      <c r="C927" s="31"/>
      <c r="D927" s="31"/>
      <c r="E927" s="31"/>
      <c r="F927" s="31"/>
      <c r="G927" s="31"/>
      <c r="H927" s="31"/>
      <c r="I927" s="31"/>
    </row>
    <row r="928">
      <c r="C928" s="31"/>
      <c r="D928" s="31"/>
      <c r="E928" s="31"/>
      <c r="F928" s="31"/>
      <c r="G928" s="31"/>
      <c r="H928" s="31"/>
      <c r="I928" s="31"/>
    </row>
    <row r="929">
      <c r="C929" s="31"/>
      <c r="D929" s="31"/>
      <c r="E929" s="31"/>
      <c r="F929" s="31"/>
      <c r="G929" s="31"/>
      <c r="H929" s="31"/>
      <c r="I929" s="31"/>
    </row>
    <row r="930">
      <c r="C930" s="31"/>
      <c r="D930" s="31"/>
      <c r="E930" s="31"/>
      <c r="F930" s="31"/>
      <c r="G930" s="31"/>
      <c r="H930" s="31"/>
      <c r="I930" s="31"/>
    </row>
    <row r="931">
      <c r="C931" s="31"/>
      <c r="D931" s="31"/>
      <c r="E931" s="31"/>
      <c r="F931" s="31"/>
      <c r="G931" s="31"/>
      <c r="H931" s="31"/>
      <c r="I931" s="31"/>
    </row>
    <row r="932">
      <c r="C932" s="31"/>
      <c r="D932" s="31"/>
      <c r="E932" s="31"/>
      <c r="F932" s="31"/>
      <c r="G932" s="31"/>
      <c r="H932" s="31"/>
      <c r="I932" s="31"/>
    </row>
    <row r="933">
      <c r="C933" s="31"/>
      <c r="D933" s="31"/>
      <c r="E933" s="31"/>
      <c r="F933" s="31"/>
      <c r="G933" s="31"/>
      <c r="H933" s="31"/>
      <c r="I933" s="31"/>
    </row>
    <row r="934">
      <c r="C934" s="31"/>
      <c r="D934" s="31"/>
      <c r="E934" s="31"/>
      <c r="F934" s="31"/>
      <c r="G934" s="31"/>
      <c r="H934" s="31"/>
      <c r="I934" s="31"/>
    </row>
    <row r="935">
      <c r="C935" s="31"/>
      <c r="D935" s="31"/>
      <c r="E935" s="31"/>
      <c r="F935" s="31"/>
      <c r="G935" s="31"/>
      <c r="H935" s="31"/>
      <c r="I935" s="31"/>
    </row>
    <row r="936">
      <c r="C936" s="31"/>
      <c r="D936" s="31"/>
      <c r="E936" s="31"/>
      <c r="F936" s="31"/>
      <c r="G936" s="31"/>
      <c r="H936" s="31"/>
      <c r="I936" s="31"/>
    </row>
    <row r="937">
      <c r="C937" s="31"/>
      <c r="D937" s="31"/>
      <c r="E937" s="31"/>
      <c r="F937" s="31"/>
      <c r="G937" s="31"/>
      <c r="H937" s="31"/>
      <c r="I937" s="31"/>
    </row>
    <row r="938">
      <c r="C938" s="31"/>
      <c r="D938" s="31"/>
      <c r="E938" s="31"/>
      <c r="F938" s="31"/>
      <c r="G938" s="31"/>
      <c r="H938" s="31"/>
      <c r="I938" s="31"/>
    </row>
    <row r="939">
      <c r="C939" s="31"/>
      <c r="D939" s="31"/>
      <c r="E939" s="31"/>
      <c r="F939" s="31"/>
      <c r="G939" s="31"/>
      <c r="H939" s="31"/>
      <c r="I939" s="31"/>
    </row>
    <row r="940">
      <c r="C940" s="31"/>
      <c r="D940" s="31"/>
      <c r="E940" s="31"/>
      <c r="F940" s="31"/>
      <c r="G940" s="31"/>
      <c r="H940" s="31"/>
      <c r="I940" s="31"/>
    </row>
    <row r="941">
      <c r="C941" s="31"/>
      <c r="D941" s="31"/>
      <c r="E941" s="31"/>
      <c r="F941" s="31"/>
      <c r="G941" s="31"/>
      <c r="H941" s="31"/>
      <c r="I941" s="31"/>
    </row>
    <row r="942">
      <c r="C942" s="31"/>
      <c r="D942" s="31"/>
      <c r="E942" s="31"/>
      <c r="F942" s="31"/>
      <c r="G942" s="31"/>
      <c r="H942" s="31"/>
      <c r="I942" s="31"/>
    </row>
    <row r="943">
      <c r="C943" s="31"/>
      <c r="D943" s="31"/>
      <c r="E943" s="31"/>
      <c r="F943" s="31"/>
      <c r="G943" s="31"/>
      <c r="H943" s="31"/>
      <c r="I943" s="31"/>
    </row>
    <row r="944">
      <c r="C944" s="31"/>
      <c r="D944" s="31"/>
      <c r="E944" s="31"/>
      <c r="F944" s="31"/>
      <c r="G944" s="31"/>
      <c r="H944" s="31"/>
      <c r="I944" s="31"/>
    </row>
    <row r="945">
      <c r="C945" s="31"/>
      <c r="D945" s="31"/>
      <c r="E945" s="31"/>
      <c r="F945" s="31"/>
      <c r="G945" s="31"/>
      <c r="H945" s="31"/>
      <c r="I945" s="31"/>
    </row>
    <row r="946">
      <c r="C946" s="31"/>
      <c r="D946" s="31"/>
      <c r="E946" s="31"/>
      <c r="F946" s="31"/>
      <c r="G946" s="31"/>
      <c r="H946" s="31"/>
      <c r="I946" s="31"/>
    </row>
    <row r="947">
      <c r="C947" s="31"/>
      <c r="D947" s="31"/>
      <c r="E947" s="31"/>
      <c r="F947" s="31"/>
      <c r="G947" s="31"/>
      <c r="H947" s="31"/>
      <c r="I947" s="31"/>
    </row>
    <row r="948">
      <c r="C948" s="31"/>
      <c r="D948" s="31"/>
      <c r="E948" s="31"/>
      <c r="F948" s="31"/>
      <c r="G948" s="31"/>
      <c r="H948" s="31"/>
      <c r="I948" s="31"/>
    </row>
    <row r="949">
      <c r="C949" s="31"/>
      <c r="D949" s="31"/>
      <c r="E949" s="31"/>
      <c r="F949" s="31"/>
      <c r="G949" s="31"/>
      <c r="H949" s="31"/>
      <c r="I949" s="31"/>
    </row>
    <row r="950">
      <c r="C950" s="31"/>
      <c r="D950" s="31"/>
      <c r="E950" s="31"/>
      <c r="F950" s="31"/>
      <c r="G950" s="31"/>
      <c r="H950" s="31"/>
      <c r="I950" s="31"/>
    </row>
    <row r="951">
      <c r="C951" s="31"/>
      <c r="D951" s="31"/>
      <c r="E951" s="31"/>
      <c r="F951" s="31"/>
      <c r="G951" s="31"/>
      <c r="H951" s="31"/>
      <c r="I951" s="31"/>
    </row>
    <row r="952">
      <c r="C952" s="31"/>
      <c r="D952" s="31"/>
      <c r="E952" s="31"/>
      <c r="F952" s="31"/>
      <c r="G952" s="31"/>
      <c r="H952" s="31"/>
      <c r="I952" s="31"/>
    </row>
    <row r="953">
      <c r="C953" s="31"/>
      <c r="D953" s="31"/>
      <c r="E953" s="31"/>
      <c r="F953" s="31"/>
      <c r="G953" s="31"/>
      <c r="H953" s="31"/>
      <c r="I953" s="31"/>
    </row>
    <row r="954">
      <c r="C954" s="31"/>
      <c r="D954" s="31"/>
      <c r="E954" s="31"/>
      <c r="F954" s="31"/>
      <c r="G954" s="31"/>
      <c r="H954" s="31"/>
      <c r="I954" s="31"/>
    </row>
    <row r="955">
      <c r="C955" s="31"/>
      <c r="D955" s="31"/>
      <c r="E955" s="31"/>
      <c r="F955" s="31"/>
      <c r="G955" s="31"/>
      <c r="H955" s="31"/>
      <c r="I955" s="31"/>
    </row>
    <row r="956">
      <c r="C956" s="31"/>
      <c r="D956" s="31"/>
      <c r="E956" s="31"/>
      <c r="F956" s="31"/>
      <c r="G956" s="31"/>
      <c r="H956" s="31"/>
      <c r="I956" s="31"/>
    </row>
    <row r="957">
      <c r="C957" s="31"/>
      <c r="D957" s="31"/>
      <c r="E957" s="31"/>
      <c r="F957" s="31"/>
      <c r="G957" s="31"/>
      <c r="H957" s="31"/>
      <c r="I957" s="31"/>
    </row>
    <row r="958">
      <c r="C958" s="31"/>
      <c r="D958" s="31"/>
      <c r="E958" s="31"/>
      <c r="F958" s="31"/>
      <c r="G958" s="31"/>
      <c r="H958" s="31"/>
      <c r="I958" s="31"/>
    </row>
    <row r="959">
      <c r="C959" s="31"/>
      <c r="D959" s="31"/>
      <c r="E959" s="31"/>
      <c r="F959" s="31"/>
      <c r="G959" s="31"/>
      <c r="H959" s="31"/>
      <c r="I959" s="31"/>
    </row>
    <row r="960">
      <c r="C960" s="31"/>
      <c r="D960" s="31"/>
      <c r="E960" s="31"/>
      <c r="F960" s="31"/>
      <c r="G960" s="31"/>
      <c r="H960" s="31"/>
      <c r="I960" s="31"/>
    </row>
    <row r="961">
      <c r="C961" s="31"/>
      <c r="D961" s="31"/>
      <c r="E961" s="31"/>
      <c r="F961" s="31"/>
      <c r="G961" s="31"/>
      <c r="H961" s="31"/>
      <c r="I961" s="31"/>
    </row>
    <row r="962">
      <c r="C962" s="31"/>
      <c r="D962" s="31"/>
      <c r="E962" s="31"/>
      <c r="F962" s="31"/>
      <c r="G962" s="31"/>
      <c r="H962" s="31"/>
      <c r="I962" s="31"/>
    </row>
    <row r="963">
      <c r="C963" s="31"/>
      <c r="D963" s="31"/>
      <c r="E963" s="31"/>
      <c r="F963" s="31"/>
      <c r="G963" s="31"/>
      <c r="H963" s="31"/>
      <c r="I963" s="31"/>
    </row>
    <row r="964">
      <c r="C964" s="31"/>
      <c r="D964" s="31"/>
      <c r="E964" s="31"/>
      <c r="F964" s="31"/>
      <c r="G964" s="31"/>
      <c r="H964" s="31"/>
      <c r="I964" s="31"/>
    </row>
    <row r="965">
      <c r="C965" s="31"/>
      <c r="D965" s="31"/>
      <c r="E965" s="31"/>
      <c r="F965" s="31"/>
      <c r="G965" s="31"/>
      <c r="H965" s="31"/>
      <c r="I965" s="31"/>
    </row>
    <row r="966">
      <c r="C966" s="31"/>
      <c r="D966" s="31"/>
      <c r="E966" s="31"/>
      <c r="F966" s="31"/>
      <c r="G966" s="31"/>
      <c r="H966" s="31"/>
      <c r="I966" s="31"/>
    </row>
    <row r="967">
      <c r="C967" s="31"/>
      <c r="D967" s="31"/>
      <c r="E967" s="31"/>
      <c r="F967" s="31"/>
      <c r="G967" s="31"/>
      <c r="H967" s="31"/>
      <c r="I967" s="31"/>
    </row>
    <row r="968">
      <c r="C968" s="31"/>
      <c r="D968" s="31"/>
      <c r="E968" s="31"/>
      <c r="F968" s="31"/>
      <c r="G968" s="31"/>
      <c r="H968" s="31"/>
      <c r="I968" s="31"/>
    </row>
    <row r="969">
      <c r="C969" s="31"/>
      <c r="D969" s="31"/>
      <c r="E969" s="31"/>
      <c r="F969" s="31"/>
      <c r="G969" s="31"/>
      <c r="H969" s="31"/>
      <c r="I969" s="31"/>
    </row>
    <row r="970">
      <c r="C970" s="31"/>
      <c r="D970" s="31"/>
      <c r="E970" s="31"/>
      <c r="F970" s="31"/>
      <c r="G970" s="31"/>
      <c r="H970" s="31"/>
      <c r="I970" s="31"/>
    </row>
    <row r="971">
      <c r="C971" s="31"/>
      <c r="D971" s="31"/>
      <c r="E971" s="31"/>
      <c r="F971" s="31"/>
      <c r="G971" s="31"/>
      <c r="H971" s="31"/>
      <c r="I971" s="31"/>
    </row>
    <row r="972">
      <c r="C972" s="31"/>
      <c r="D972" s="31"/>
      <c r="E972" s="31"/>
      <c r="F972" s="31"/>
      <c r="G972" s="31"/>
      <c r="H972" s="31"/>
      <c r="I972" s="31"/>
    </row>
    <row r="973">
      <c r="C973" s="31"/>
      <c r="D973" s="31"/>
      <c r="E973" s="31"/>
      <c r="F973" s="31"/>
      <c r="G973" s="31"/>
      <c r="H973" s="31"/>
      <c r="I973" s="31"/>
    </row>
    <row r="974">
      <c r="C974" s="31"/>
      <c r="D974" s="31"/>
      <c r="E974" s="31"/>
      <c r="F974" s="31"/>
      <c r="G974" s="31"/>
      <c r="H974" s="31"/>
      <c r="I974" s="31"/>
    </row>
    <row r="975">
      <c r="C975" s="31"/>
      <c r="D975" s="31"/>
      <c r="E975" s="31"/>
      <c r="F975" s="31"/>
      <c r="G975" s="31"/>
      <c r="H975" s="31"/>
      <c r="I975" s="31"/>
    </row>
    <row r="976">
      <c r="C976" s="31"/>
      <c r="D976" s="31"/>
      <c r="E976" s="31"/>
      <c r="F976" s="31"/>
      <c r="G976" s="31"/>
      <c r="H976" s="31"/>
      <c r="I976" s="31"/>
    </row>
    <row r="977">
      <c r="C977" s="31"/>
      <c r="D977" s="31"/>
      <c r="E977" s="31"/>
      <c r="F977" s="31"/>
      <c r="G977" s="31"/>
      <c r="H977" s="31"/>
      <c r="I977" s="31"/>
    </row>
    <row r="978">
      <c r="C978" s="31"/>
      <c r="D978" s="31"/>
      <c r="E978" s="31"/>
      <c r="F978" s="31"/>
      <c r="G978" s="31"/>
      <c r="H978" s="31"/>
      <c r="I978" s="31"/>
    </row>
    <row r="979">
      <c r="C979" s="31"/>
      <c r="D979" s="31"/>
      <c r="E979" s="31"/>
      <c r="F979" s="31"/>
      <c r="G979" s="31"/>
      <c r="H979" s="31"/>
      <c r="I979" s="31"/>
    </row>
    <row r="980">
      <c r="C980" s="31"/>
      <c r="D980" s="31"/>
      <c r="E980" s="31"/>
      <c r="F980" s="31"/>
      <c r="G980" s="31"/>
      <c r="H980" s="31"/>
      <c r="I980" s="31"/>
    </row>
    <row r="981">
      <c r="C981" s="31"/>
      <c r="D981" s="31"/>
      <c r="E981" s="31"/>
      <c r="F981" s="31"/>
      <c r="G981" s="31"/>
      <c r="H981" s="31"/>
      <c r="I981" s="31"/>
    </row>
    <row r="982">
      <c r="C982" s="31"/>
      <c r="D982" s="31"/>
      <c r="E982" s="31"/>
      <c r="F982" s="31"/>
      <c r="G982" s="31"/>
      <c r="H982" s="31"/>
      <c r="I982" s="31"/>
    </row>
    <row r="983">
      <c r="C983" s="31"/>
      <c r="D983" s="31"/>
      <c r="E983" s="31"/>
      <c r="F983" s="31"/>
      <c r="G983" s="31"/>
      <c r="H983" s="31"/>
      <c r="I983" s="31"/>
    </row>
    <row r="984">
      <c r="C984" s="31"/>
      <c r="D984" s="31"/>
      <c r="E984" s="31"/>
      <c r="F984" s="31"/>
      <c r="G984" s="31"/>
      <c r="H984" s="31"/>
      <c r="I984" s="31"/>
    </row>
    <row r="985">
      <c r="C985" s="31"/>
      <c r="D985" s="31"/>
      <c r="E985" s="31"/>
      <c r="F985" s="31"/>
      <c r="G985" s="31"/>
      <c r="H985" s="31"/>
      <c r="I985" s="31"/>
    </row>
    <row r="986">
      <c r="C986" s="31"/>
      <c r="D986" s="31"/>
      <c r="E986" s="31"/>
      <c r="F986" s="31"/>
      <c r="G986" s="31"/>
      <c r="H986" s="31"/>
      <c r="I986" s="31"/>
    </row>
    <row r="987">
      <c r="C987" s="31"/>
      <c r="D987" s="31"/>
      <c r="E987" s="31"/>
      <c r="F987" s="31"/>
      <c r="G987" s="31"/>
      <c r="H987" s="31"/>
      <c r="I987" s="31"/>
    </row>
    <row r="988">
      <c r="C988" s="31"/>
      <c r="D988" s="31"/>
      <c r="E988" s="31"/>
      <c r="F988" s="31"/>
      <c r="G988" s="31"/>
      <c r="H988" s="31"/>
      <c r="I988" s="31"/>
    </row>
    <row r="989">
      <c r="C989" s="31"/>
      <c r="D989" s="31"/>
      <c r="E989" s="31"/>
      <c r="F989" s="31"/>
      <c r="G989" s="31"/>
      <c r="H989" s="31"/>
      <c r="I989" s="31"/>
    </row>
    <row r="990">
      <c r="C990" s="31"/>
      <c r="D990" s="31"/>
      <c r="E990" s="31"/>
      <c r="F990" s="31"/>
      <c r="G990" s="31"/>
      <c r="H990" s="31"/>
      <c r="I990" s="31"/>
    </row>
    <row r="991">
      <c r="C991" s="31"/>
      <c r="D991" s="31"/>
      <c r="E991" s="31"/>
      <c r="F991" s="31"/>
      <c r="G991" s="31"/>
      <c r="H991" s="31"/>
      <c r="I991" s="31"/>
    </row>
    <row r="992">
      <c r="C992" s="31"/>
      <c r="D992" s="31"/>
      <c r="E992" s="31"/>
      <c r="F992" s="31"/>
      <c r="G992" s="31"/>
      <c r="H992" s="31"/>
      <c r="I992" s="31"/>
    </row>
    <row r="993">
      <c r="C993" s="31"/>
      <c r="D993" s="31"/>
      <c r="E993" s="31"/>
      <c r="F993" s="31"/>
      <c r="G993" s="31"/>
      <c r="H993" s="31"/>
      <c r="I993" s="31"/>
    </row>
    <row r="994">
      <c r="C994" s="31"/>
      <c r="D994" s="31"/>
      <c r="E994" s="31"/>
      <c r="F994" s="31"/>
      <c r="G994" s="31"/>
      <c r="H994" s="31"/>
      <c r="I994" s="31"/>
    </row>
    <row r="995">
      <c r="C995" s="31"/>
      <c r="D995" s="31"/>
      <c r="E995" s="31"/>
      <c r="F995" s="31"/>
      <c r="G995" s="31"/>
      <c r="H995" s="31"/>
      <c r="I995" s="31"/>
    </row>
    <row r="996">
      <c r="C996" s="31"/>
      <c r="D996" s="31"/>
      <c r="E996" s="31"/>
      <c r="F996" s="31"/>
      <c r="G996" s="31"/>
      <c r="H996" s="31"/>
      <c r="I996" s="31"/>
    </row>
    <row r="997">
      <c r="C997" s="31"/>
      <c r="D997" s="31"/>
      <c r="E997" s="31"/>
      <c r="F997" s="31"/>
      <c r="G997" s="31"/>
      <c r="H997" s="31"/>
      <c r="I997" s="31"/>
    </row>
    <row r="998">
      <c r="C998" s="31"/>
      <c r="D998" s="31"/>
      <c r="E998" s="31"/>
      <c r="F998" s="31"/>
      <c r="G998" s="31"/>
      <c r="H998" s="31"/>
      <c r="I998" s="31"/>
    </row>
    <row r="999">
      <c r="C999" s="31"/>
      <c r="D999" s="31"/>
      <c r="E999" s="31"/>
      <c r="F999" s="31"/>
      <c r="G999" s="31"/>
      <c r="H999" s="31"/>
      <c r="I999" s="31"/>
    </row>
    <row r="1000">
      <c r="C1000" s="31"/>
      <c r="D1000" s="31"/>
      <c r="E1000" s="31"/>
      <c r="F1000" s="31"/>
      <c r="G1000" s="31"/>
      <c r="H1000" s="31"/>
      <c r="I1000" s="31"/>
    </row>
  </sheetData>
  <mergeCells count="2">
    <mergeCell ref="C1:F1"/>
    <mergeCell ref="G1:J1"/>
  </mergeCells>
  <conditionalFormatting sqref="C3:E14">
    <cfRule type="cellIs" dxfId="1" priority="1" operator="lessThan">
      <formula>0</formula>
    </cfRule>
  </conditionalFormatting>
  <conditionalFormatting sqref="C3:E14">
    <cfRule type="cellIs" dxfId="2" priority="2" operator="equal">
      <formula>0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4.75"/>
    <col customWidth="1" min="4" max="4" width="3.13"/>
    <col customWidth="1" min="6" max="6" width="15.5"/>
    <col customWidth="1" min="8" max="8" width="14.38"/>
    <col customWidth="1" min="10" max="10" width="15.5"/>
    <col customWidth="1" min="12" max="12" width="14.88"/>
  </cols>
  <sheetData>
    <row r="2">
      <c r="B2" s="72"/>
      <c r="C2" s="73" t="s">
        <v>13</v>
      </c>
      <c r="D2" s="73"/>
      <c r="E2" s="74" t="s">
        <v>698</v>
      </c>
      <c r="F2" s="75"/>
      <c r="G2" s="74" t="s">
        <v>699</v>
      </c>
      <c r="H2" s="75"/>
      <c r="I2" s="74" t="s">
        <v>700</v>
      </c>
      <c r="J2" s="75"/>
      <c r="K2" s="74" t="s">
        <v>701</v>
      </c>
      <c r="L2" s="75"/>
    </row>
    <row r="3">
      <c r="B3" s="76">
        <v>1.0</v>
      </c>
      <c r="C3" s="77" t="s">
        <v>18</v>
      </c>
      <c r="D3" s="78"/>
      <c r="E3" s="77" t="s">
        <v>27</v>
      </c>
      <c r="F3" s="77" t="s">
        <v>393</v>
      </c>
      <c r="G3" s="77" t="s">
        <v>18</v>
      </c>
      <c r="H3" s="77" t="s">
        <v>460</v>
      </c>
      <c r="I3" s="79" t="s">
        <v>24</v>
      </c>
      <c r="J3" s="77" t="s">
        <v>550</v>
      </c>
      <c r="K3" s="77" t="s">
        <v>42</v>
      </c>
      <c r="L3" s="77" t="s">
        <v>561</v>
      </c>
    </row>
    <row r="4">
      <c r="B4" s="76">
        <v>2.0</v>
      </c>
      <c r="C4" s="77" t="s">
        <v>16</v>
      </c>
      <c r="D4" s="78"/>
      <c r="E4" s="77" t="s">
        <v>16</v>
      </c>
      <c r="F4" s="77" t="s">
        <v>401</v>
      </c>
      <c r="G4" s="77" t="s">
        <v>27</v>
      </c>
      <c r="H4" s="77" t="s">
        <v>461</v>
      </c>
      <c r="I4" s="77" t="s">
        <v>16</v>
      </c>
      <c r="J4" s="77" t="s">
        <v>551</v>
      </c>
      <c r="K4" s="77" t="s">
        <v>16</v>
      </c>
      <c r="L4" s="77" t="s">
        <v>562</v>
      </c>
    </row>
    <row r="5">
      <c r="B5" s="76">
        <v>3.0</v>
      </c>
      <c r="C5" s="77" t="s">
        <v>27</v>
      </c>
      <c r="D5" s="78"/>
      <c r="E5" s="77" t="s">
        <v>18</v>
      </c>
      <c r="F5" s="77" t="s">
        <v>404</v>
      </c>
      <c r="G5" s="77" t="s">
        <v>16</v>
      </c>
      <c r="H5" s="77" t="s">
        <v>462</v>
      </c>
      <c r="I5" s="77" t="s">
        <v>27</v>
      </c>
      <c r="J5" s="77" t="s">
        <v>552</v>
      </c>
      <c r="K5" s="77" t="s">
        <v>16</v>
      </c>
      <c r="L5" s="77" t="s">
        <v>563</v>
      </c>
    </row>
    <row r="6">
      <c r="B6" s="76">
        <v>4.0</v>
      </c>
      <c r="C6" s="77" t="s">
        <v>42</v>
      </c>
      <c r="D6" s="78"/>
      <c r="E6" s="77" t="s">
        <v>42</v>
      </c>
      <c r="F6" s="77" t="s">
        <v>410</v>
      </c>
      <c r="G6" s="77" t="s">
        <v>37</v>
      </c>
      <c r="H6" s="77" t="s">
        <v>463</v>
      </c>
      <c r="I6" s="77" t="s">
        <v>42</v>
      </c>
      <c r="J6" s="77" t="s">
        <v>553</v>
      </c>
      <c r="K6" s="77" t="s">
        <v>30</v>
      </c>
      <c r="L6" s="77" t="s">
        <v>564</v>
      </c>
    </row>
    <row r="7">
      <c r="B7" s="76">
        <v>5.0</v>
      </c>
      <c r="C7" s="77" t="s">
        <v>22</v>
      </c>
      <c r="D7" s="78"/>
      <c r="E7" s="77" t="s">
        <v>18</v>
      </c>
      <c r="F7" s="77" t="s">
        <v>413</v>
      </c>
      <c r="G7" s="77" t="s">
        <v>18</v>
      </c>
      <c r="H7" s="77" t="s">
        <v>464</v>
      </c>
      <c r="I7" s="77" t="s">
        <v>32</v>
      </c>
      <c r="J7" s="77" t="s">
        <v>554</v>
      </c>
      <c r="K7" s="77" t="s">
        <v>22</v>
      </c>
      <c r="L7" s="77" t="s">
        <v>565</v>
      </c>
    </row>
    <row r="8">
      <c r="B8" s="76">
        <v>6.0</v>
      </c>
      <c r="C8" s="77" t="s">
        <v>40</v>
      </c>
      <c r="D8" s="78"/>
      <c r="E8" s="77" t="s">
        <v>40</v>
      </c>
      <c r="F8" s="77" t="s">
        <v>422</v>
      </c>
      <c r="G8" s="77" t="s">
        <v>24</v>
      </c>
      <c r="H8" s="77" t="s">
        <v>465</v>
      </c>
      <c r="I8" s="77" t="s">
        <v>40</v>
      </c>
      <c r="J8" s="77" t="s">
        <v>555</v>
      </c>
      <c r="K8" s="77" t="s">
        <v>40</v>
      </c>
      <c r="L8" s="77" t="s">
        <v>566</v>
      </c>
    </row>
    <row r="9">
      <c r="B9" s="76">
        <v>7.0</v>
      </c>
      <c r="C9" s="77" t="s">
        <v>34</v>
      </c>
      <c r="D9" s="78"/>
      <c r="E9" s="77" t="s">
        <v>16</v>
      </c>
      <c r="F9" s="77" t="s">
        <v>437</v>
      </c>
      <c r="G9" s="77" t="s">
        <v>22</v>
      </c>
      <c r="H9" s="77" t="s">
        <v>466</v>
      </c>
      <c r="I9" s="77" t="s">
        <v>34</v>
      </c>
      <c r="J9" s="79" t="s">
        <v>556</v>
      </c>
      <c r="K9" s="77" t="s">
        <v>34</v>
      </c>
      <c r="L9" s="77" t="s">
        <v>110</v>
      </c>
    </row>
    <row r="10">
      <c r="B10" s="76">
        <v>8.0</v>
      </c>
      <c r="C10" s="77" t="s">
        <v>20</v>
      </c>
      <c r="D10" s="78"/>
      <c r="E10" s="77" t="s">
        <v>16</v>
      </c>
      <c r="F10" s="77" t="s">
        <v>438</v>
      </c>
      <c r="G10" s="77" t="s">
        <v>22</v>
      </c>
      <c r="H10" s="77" t="s">
        <v>467</v>
      </c>
      <c r="I10" s="77" t="s">
        <v>27</v>
      </c>
      <c r="J10" s="77" t="s">
        <v>557</v>
      </c>
      <c r="K10" s="77" t="s">
        <v>24</v>
      </c>
      <c r="L10" s="77" t="s">
        <v>567</v>
      </c>
    </row>
    <row r="11">
      <c r="B11" s="76">
        <v>9.0</v>
      </c>
      <c r="C11" s="77" t="s">
        <v>30</v>
      </c>
      <c r="D11" s="78"/>
      <c r="E11" s="77" t="s">
        <v>30</v>
      </c>
      <c r="F11" s="77" t="s">
        <v>439</v>
      </c>
      <c r="G11" s="77" t="s">
        <v>22</v>
      </c>
      <c r="H11" s="77" t="s">
        <v>468</v>
      </c>
      <c r="I11" s="77" t="s">
        <v>16</v>
      </c>
      <c r="J11" s="77" t="s">
        <v>558</v>
      </c>
      <c r="K11" s="77" t="s">
        <v>24</v>
      </c>
      <c r="L11" s="77" t="s">
        <v>568</v>
      </c>
    </row>
    <row r="12">
      <c r="B12" s="76">
        <v>10.0</v>
      </c>
      <c r="C12" s="77" t="s">
        <v>32</v>
      </c>
      <c r="D12" s="78"/>
      <c r="E12" s="77" t="s">
        <v>32</v>
      </c>
      <c r="F12" s="77" t="s">
        <v>440</v>
      </c>
      <c r="G12" s="77" t="s">
        <v>32</v>
      </c>
      <c r="H12" s="77" t="s">
        <v>469</v>
      </c>
      <c r="I12" s="77" t="s">
        <v>16</v>
      </c>
      <c r="J12" s="77" t="s">
        <v>108</v>
      </c>
      <c r="K12" s="77" t="s">
        <v>32</v>
      </c>
      <c r="L12" s="77" t="s">
        <v>569</v>
      </c>
    </row>
    <row r="13">
      <c r="B13" s="76">
        <v>11.0</v>
      </c>
      <c r="C13" s="77" t="s">
        <v>24</v>
      </c>
      <c r="D13" s="78"/>
      <c r="E13" s="77" t="s">
        <v>18</v>
      </c>
      <c r="F13" s="77" t="s">
        <v>441</v>
      </c>
      <c r="G13" s="77" t="s">
        <v>18</v>
      </c>
      <c r="H13" s="77" t="s">
        <v>470</v>
      </c>
      <c r="I13" s="77" t="s">
        <v>24</v>
      </c>
      <c r="J13" s="77" t="s">
        <v>559</v>
      </c>
      <c r="K13" s="77" t="s">
        <v>24</v>
      </c>
      <c r="L13" s="77" t="s">
        <v>482</v>
      </c>
    </row>
    <row r="14">
      <c r="B14" s="76">
        <v>12.0</v>
      </c>
      <c r="C14" s="77" t="s">
        <v>37</v>
      </c>
      <c r="D14" s="78"/>
      <c r="E14" s="77" t="s">
        <v>30</v>
      </c>
      <c r="F14" s="77" t="s">
        <v>442</v>
      </c>
      <c r="G14" s="77" t="s">
        <v>30</v>
      </c>
      <c r="H14" s="77" t="s">
        <v>471</v>
      </c>
      <c r="I14" s="77" t="s">
        <v>37</v>
      </c>
      <c r="J14" s="77" t="s">
        <v>560</v>
      </c>
      <c r="K14" s="77" t="s">
        <v>37</v>
      </c>
      <c r="L14" s="77" t="s">
        <v>570</v>
      </c>
    </row>
  </sheetData>
  <mergeCells count="4">
    <mergeCell ref="E2:F2"/>
    <mergeCell ref="G2:H2"/>
    <mergeCell ref="I2:J2"/>
    <mergeCell ref="K2:L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20.38"/>
    <col customWidth="1" min="3" max="3" width="5.13"/>
    <col customWidth="1" min="4" max="4" width="6.88"/>
    <col customWidth="1" min="5" max="6" width="8.25"/>
    <col customWidth="1" min="7" max="7" width="4.0"/>
    <col customWidth="1" min="8" max="8" width="5.88"/>
  </cols>
  <sheetData>
    <row r="1">
      <c r="A1" s="10"/>
      <c r="B1" s="80" t="s">
        <v>11</v>
      </c>
      <c r="C1" s="80" t="s">
        <v>13</v>
      </c>
      <c r="D1" s="80" t="s">
        <v>86</v>
      </c>
      <c r="E1" s="81" t="s">
        <v>90</v>
      </c>
      <c r="F1" s="80" t="s">
        <v>702</v>
      </c>
      <c r="G1" s="80" t="s">
        <v>703</v>
      </c>
      <c r="H1" s="80" t="s">
        <v>704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>
      <c r="A2" s="82">
        <v>1.0</v>
      </c>
      <c r="B2" s="83" t="str">
        <f>IFERROR(__xludf.DUMMYFUNCTION("IMPORTXML(""https://keeptradecut.com/dynasty-rankings?filters=QB|WR|RB|TE&amp;format=1"",""//div[@class='player-name']/p/a"")"),"#N/A")</f>
        <v>#N/A</v>
      </c>
      <c r="C2" s="84" t="str">
        <f>IFERROR(__xludf.DUMMYFUNCTION("IMPORTXML(""https://keeptradecut.com/dynasty-rankings?filters=QB|WR|RB|TE&amp;format=1"",""//div[@class='player-name']/p/span[@class='player-team']"")"),"#N/A")</f>
        <v>#N/A</v>
      </c>
      <c r="D2" s="85" t="str">
        <f>IFERROR(__xludf.DUMMYFUNCTION("ARRAYFORMULA(LEFT(IMPORTXML(""https://keeptradecut.com/dynasty-rankings?filters=QB|WR|RB|TE&amp;format=1"",""//div[@class='position-team']/p[@class='position']""),2))"),"#N/A")</f>
        <v>#N/A</v>
      </c>
      <c r="E2" s="86">
        <v>1.0</v>
      </c>
      <c r="F2" s="87">
        <f t="shared" ref="F2:F427" si="1">countif(D$2:D2,D2)</f>
        <v>1</v>
      </c>
      <c r="G2" s="85" t="str">
        <f>IFERROR(__xludf.DUMMYFUNCTION("ARRAYFORMULA(LEFT(IMPORTXML(""https://keeptradecut.com/dynasty-rankings?filters=QB|WR|RB|TE&amp;format=1"",""//div[@class='position-team']/p[2]""),2))"),"#N/A")</f>
        <v>#N/A</v>
      </c>
      <c r="H2" s="88" t="str">
        <f>IFERROR(__xludf.DUMMYFUNCTION("IMPORTXML(""https://keeptradecut.com/dynasty-rankings?filters=QB|WR|RB|TE&amp;format=1"",""(//div[@class='value']/p)[position()&gt;1]"")"),"#N/A")</f>
        <v>#N/A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57">
        <v>2.0</v>
      </c>
      <c r="B3" s="10"/>
      <c r="C3" s="10"/>
      <c r="D3" s="10"/>
      <c r="E3" s="86">
        <v>2.0</v>
      </c>
      <c r="F3" s="87">
        <f t="shared" si="1"/>
        <v>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82">
        <v>3.0</v>
      </c>
      <c r="B4" s="10"/>
      <c r="C4" s="10"/>
      <c r="D4" s="10"/>
      <c r="E4" s="86">
        <v>3.0</v>
      </c>
      <c r="F4" s="87">
        <f t="shared" si="1"/>
        <v>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57">
        <v>4.0</v>
      </c>
      <c r="B5" s="10"/>
      <c r="C5" s="10"/>
      <c r="D5" s="10"/>
      <c r="E5" s="86">
        <v>4.0</v>
      </c>
      <c r="F5" s="87">
        <f t="shared" si="1"/>
        <v>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82">
        <v>5.0</v>
      </c>
      <c r="B6" s="10"/>
      <c r="C6" s="10"/>
      <c r="D6" s="10"/>
      <c r="E6" s="86">
        <v>5.0</v>
      </c>
      <c r="F6" s="87">
        <f t="shared" si="1"/>
        <v>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57">
        <v>6.0</v>
      </c>
      <c r="B7" s="10"/>
      <c r="C7" s="10"/>
      <c r="D7" s="10"/>
      <c r="E7" s="86">
        <v>6.0</v>
      </c>
      <c r="F7" s="87">
        <f t="shared" si="1"/>
        <v>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82">
        <v>7.0</v>
      </c>
      <c r="B8" s="10"/>
      <c r="C8" s="10"/>
      <c r="D8" s="10"/>
      <c r="E8" s="86">
        <v>7.0</v>
      </c>
      <c r="F8" s="87">
        <f t="shared" si="1"/>
        <v>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57">
        <v>8.0</v>
      </c>
      <c r="B9" s="10"/>
      <c r="C9" s="10"/>
      <c r="D9" s="10"/>
      <c r="E9" s="86">
        <v>8.0</v>
      </c>
      <c r="F9" s="87">
        <f t="shared" si="1"/>
        <v>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82">
        <v>9.0</v>
      </c>
      <c r="B10" s="10"/>
      <c r="C10" s="10"/>
      <c r="D10" s="10"/>
      <c r="E10" s="86">
        <v>9.0</v>
      </c>
      <c r="F10" s="87">
        <f t="shared" si="1"/>
        <v>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57">
        <v>10.0</v>
      </c>
      <c r="B11" s="10"/>
      <c r="C11" s="10"/>
      <c r="D11" s="10"/>
      <c r="E11" s="86">
        <v>10.0</v>
      </c>
      <c r="F11" s="87">
        <f t="shared" si="1"/>
        <v>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82">
        <v>11.0</v>
      </c>
      <c r="B12" s="10"/>
      <c r="C12" s="10"/>
      <c r="D12" s="10"/>
      <c r="E12" s="86">
        <v>11.0</v>
      </c>
      <c r="F12" s="87">
        <f t="shared" si="1"/>
        <v>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57">
        <v>12.0</v>
      </c>
      <c r="B13" s="10"/>
      <c r="C13" s="10"/>
      <c r="D13" s="10"/>
      <c r="E13" s="86">
        <v>12.0</v>
      </c>
      <c r="F13" s="87">
        <f t="shared" si="1"/>
        <v>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82">
        <v>13.0</v>
      </c>
      <c r="B14" s="10"/>
      <c r="C14" s="10"/>
      <c r="D14" s="10"/>
      <c r="E14" s="86">
        <v>13.0</v>
      </c>
      <c r="F14" s="87">
        <f t="shared" si="1"/>
        <v>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57">
        <v>14.0</v>
      </c>
      <c r="B15" s="10"/>
      <c r="C15" s="10"/>
      <c r="D15" s="10"/>
      <c r="E15" s="86">
        <v>14.0</v>
      </c>
      <c r="F15" s="87">
        <f t="shared" si="1"/>
        <v>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82">
        <v>15.0</v>
      </c>
      <c r="B16" s="10"/>
      <c r="C16" s="10"/>
      <c r="D16" s="10"/>
      <c r="E16" s="86">
        <v>15.0</v>
      </c>
      <c r="F16" s="87">
        <f t="shared" si="1"/>
        <v>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57">
        <v>16.0</v>
      </c>
      <c r="B17" s="10"/>
      <c r="C17" s="10"/>
      <c r="D17" s="10"/>
      <c r="E17" s="86">
        <v>16.0</v>
      </c>
      <c r="F17" s="87">
        <f t="shared" si="1"/>
        <v>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82">
        <v>17.0</v>
      </c>
      <c r="B18" s="10"/>
      <c r="C18" s="10"/>
      <c r="D18" s="10"/>
      <c r="E18" s="86">
        <v>17.0</v>
      </c>
      <c r="F18" s="87">
        <f t="shared" si="1"/>
        <v>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57">
        <v>18.0</v>
      </c>
      <c r="B19" s="10"/>
      <c r="C19" s="10"/>
      <c r="D19" s="10"/>
      <c r="E19" s="86">
        <v>18.0</v>
      </c>
      <c r="F19" s="87">
        <f t="shared" si="1"/>
        <v>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82">
        <v>19.0</v>
      </c>
      <c r="B20" s="10"/>
      <c r="C20" s="10"/>
      <c r="D20" s="10"/>
      <c r="E20" s="86">
        <v>19.0</v>
      </c>
      <c r="F20" s="87">
        <f t="shared" si="1"/>
        <v>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57">
        <v>20.0</v>
      </c>
      <c r="B21" s="10"/>
      <c r="C21" s="10"/>
      <c r="D21" s="10"/>
      <c r="E21" s="86">
        <v>20.0</v>
      </c>
      <c r="F21" s="87">
        <f t="shared" si="1"/>
        <v>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82">
        <v>21.0</v>
      </c>
      <c r="B22" s="10"/>
      <c r="C22" s="10"/>
      <c r="D22" s="10"/>
      <c r="E22" s="86">
        <v>21.0</v>
      </c>
      <c r="F22" s="87">
        <f t="shared" si="1"/>
        <v>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57">
        <v>22.0</v>
      </c>
      <c r="B23" s="10"/>
      <c r="C23" s="10"/>
      <c r="D23" s="10"/>
      <c r="E23" s="86">
        <v>22.0</v>
      </c>
      <c r="F23" s="87">
        <f t="shared" si="1"/>
        <v>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82">
        <v>23.0</v>
      </c>
      <c r="B24" s="10"/>
      <c r="C24" s="10"/>
      <c r="D24" s="10"/>
      <c r="E24" s="86">
        <v>23.0</v>
      </c>
      <c r="F24" s="87">
        <f t="shared" si="1"/>
        <v>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57">
        <v>24.0</v>
      </c>
      <c r="B25" s="10"/>
      <c r="C25" s="10"/>
      <c r="D25" s="10"/>
      <c r="E25" s="86">
        <v>24.0</v>
      </c>
      <c r="F25" s="87">
        <f t="shared" si="1"/>
        <v>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82">
        <v>25.0</v>
      </c>
      <c r="B26" s="10"/>
      <c r="C26" s="10"/>
      <c r="D26" s="10"/>
      <c r="E26" s="86">
        <v>25.0</v>
      </c>
      <c r="F26" s="87">
        <f t="shared" si="1"/>
        <v>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57">
        <v>26.0</v>
      </c>
      <c r="B27" s="10"/>
      <c r="C27" s="10"/>
      <c r="D27" s="10"/>
      <c r="E27" s="86">
        <v>26.0</v>
      </c>
      <c r="F27" s="87">
        <f t="shared" si="1"/>
        <v>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82">
        <v>27.0</v>
      </c>
      <c r="B28" s="10"/>
      <c r="C28" s="10"/>
      <c r="D28" s="10"/>
      <c r="E28" s="86">
        <v>27.0</v>
      </c>
      <c r="F28" s="87">
        <f t="shared" si="1"/>
        <v>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57">
        <v>28.0</v>
      </c>
      <c r="B29" s="10"/>
      <c r="C29" s="10"/>
      <c r="D29" s="10"/>
      <c r="E29" s="86">
        <v>28.0</v>
      </c>
      <c r="F29" s="87">
        <f t="shared" si="1"/>
        <v>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82">
        <v>29.0</v>
      </c>
      <c r="B30" s="10"/>
      <c r="C30" s="10"/>
      <c r="D30" s="10"/>
      <c r="E30" s="86">
        <v>29.0</v>
      </c>
      <c r="F30" s="87">
        <f t="shared" si="1"/>
        <v>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57">
        <v>30.0</v>
      </c>
      <c r="B31" s="10"/>
      <c r="C31" s="10"/>
      <c r="D31" s="10"/>
      <c r="E31" s="86">
        <v>30.0</v>
      </c>
      <c r="F31" s="87">
        <f t="shared" si="1"/>
        <v>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82">
        <v>31.0</v>
      </c>
      <c r="B32" s="10"/>
      <c r="C32" s="10"/>
      <c r="D32" s="10"/>
      <c r="E32" s="86">
        <v>31.0</v>
      </c>
      <c r="F32" s="87">
        <f t="shared" si="1"/>
        <v>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57">
        <v>32.0</v>
      </c>
      <c r="B33" s="10"/>
      <c r="C33" s="10"/>
      <c r="D33" s="10"/>
      <c r="E33" s="86">
        <v>32.0</v>
      </c>
      <c r="F33" s="87">
        <f t="shared" si="1"/>
        <v>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82">
        <v>33.0</v>
      </c>
      <c r="B34" s="10"/>
      <c r="C34" s="10"/>
      <c r="D34" s="10"/>
      <c r="E34" s="86">
        <v>33.0</v>
      </c>
      <c r="F34" s="87">
        <f t="shared" si="1"/>
        <v>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57">
        <v>34.0</v>
      </c>
      <c r="B35" s="10"/>
      <c r="C35" s="10"/>
      <c r="D35" s="10"/>
      <c r="E35" s="86">
        <v>34.0</v>
      </c>
      <c r="F35" s="87">
        <f t="shared" si="1"/>
        <v>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82">
        <v>35.0</v>
      </c>
      <c r="B36" s="10"/>
      <c r="C36" s="10"/>
      <c r="D36" s="10"/>
      <c r="E36" s="86">
        <v>35.0</v>
      </c>
      <c r="F36" s="87">
        <f t="shared" si="1"/>
        <v>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57">
        <v>36.0</v>
      </c>
      <c r="B37" s="10"/>
      <c r="C37" s="10"/>
      <c r="D37" s="10"/>
      <c r="E37" s="86">
        <v>36.0</v>
      </c>
      <c r="F37" s="87">
        <f t="shared" si="1"/>
        <v>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82">
        <v>37.0</v>
      </c>
      <c r="B38" s="10"/>
      <c r="C38" s="10"/>
      <c r="D38" s="10"/>
      <c r="E38" s="86">
        <v>37.0</v>
      </c>
      <c r="F38" s="87">
        <f t="shared" si="1"/>
        <v>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57">
        <v>38.0</v>
      </c>
      <c r="B39" s="10"/>
      <c r="C39" s="10"/>
      <c r="D39" s="10"/>
      <c r="E39" s="86">
        <v>38.0</v>
      </c>
      <c r="F39" s="87">
        <f t="shared" si="1"/>
        <v>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82">
        <v>39.0</v>
      </c>
      <c r="B40" s="10"/>
      <c r="C40" s="10"/>
      <c r="D40" s="10"/>
      <c r="E40" s="86">
        <v>39.0</v>
      </c>
      <c r="F40" s="87">
        <f t="shared" si="1"/>
        <v>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57">
        <v>40.0</v>
      </c>
      <c r="B41" s="10"/>
      <c r="C41" s="10"/>
      <c r="D41" s="10"/>
      <c r="E41" s="86">
        <v>40.0</v>
      </c>
      <c r="F41" s="87">
        <f t="shared" si="1"/>
        <v>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82">
        <v>41.0</v>
      </c>
      <c r="B42" s="10"/>
      <c r="C42" s="10"/>
      <c r="D42" s="10"/>
      <c r="E42" s="86">
        <v>41.0</v>
      </c>
      <c r="F42" s="87">
        <f t="shared" si="1"/>
        <v>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57">
        <v>42.0</v>
      </c>
      <c r="B43" s="10"/>
      <c r="C43" s="10"/>
      <c r="D43" s="10"/>
      <c r="E43" s="86">
        <v>42.0</v>
      </c>
      <c r="F43" s="87">
        <f t="shared" si="1"/>
        <v>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82">
        <v>43.0</v>
      </c>
      <c r="B44" s="10"/>
      <c r="C44" s="10"/>
      <c r="D44" s="10"/>
      <c r="E44" s="86">
        <v>43.0</v>
      </c>
      <c r="F44" s="87">
        <f t="shared" si="1"/>
        <v>0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57">
        <v>44.0</v>
      </c>
      <c r="B45" s="10"/>
      <c r="C45" s="10"/>
      <c r="D45" s="10"/>
      <c r="E45" s="86">
        <v>44.0</v>
      </c>
      <c r="F45" s="87">
        <f t="shared" si="1"/>
        <v>0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82">
        <v>45.0</v>
      </c>
      <c r="B46" s="10"/>
      <c r="C46" s="10"/>
      <c r="D46" s="10"/>
      <c r="E46" s="86">
        <v>45.0</v>
      </c>
      <c r="F46" s="87">
        <f t="shared" si="1"/>
        <v>0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57">
        <v>46.0</v>
      </c>
      <c r="B47" s="10"/>
      <c r="C47" s="10"/>
      <c r="D47" s="10"/>
      <c r="E47" s="86">
        <v>46.0</v>
      </c>
      <c r="F47" s="87">
        <f t="shared" si="1"/>
        <v>0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82">
        <v>47.0</v>
      </c>
      <c r="B48" s="10"/>
      <c r="C48" s="10"/>
      <c r="D48" s="10"/>
      <c r="E48" s="86">
        <v>47.0</v>
      </c>
      <c r="F48" s="87">
        <f t="shared" si="1"/>
        <v>0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57">
        <v>48.0</v>
      </c>
      <c r="B49" s="10"/>
      <c r="C49" s="10"/>
      <c r="D49" s="10"/>
      <c r="E49" s="86">
        <v>48.0</v>
      </c>
      <c r="F49" s="87">
        <f t="shared" si="1"/>
        <v>0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82">
        <v>49.0</v>
      </c>
      <c r="B50" s="10"/>
      <c r="C50" s="10"/>
      <c r="D50" s="10"/>
      <c r="E50" s="86">
        <v>49.0</v>
      </c>
      <c r="F50" s="87">
        <f t="shared" si="1"/>
        <v>0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57">
        <v>50.0</v>
      </c>
      <c r="B51" s="10"/>
      <c r="C51" s="10"/>
      <c r="D51" s="10"/>
      <c r="E51" s="86">
        <v>50.0</v>
      </c>
      <c r="F51" s="87">
        <f t="shared" si="1"/>
        <v>0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82">
        <v>51.0</v>
      </c>
      <c r="B52" s="10"/>
      <c r="C52" s="10"/>
      <c r="D52" s="10"/>
      <c r="E52" s="86">
        <v>51.0</v>
      </c>
      <c r="F52" s="87">
        <f t="shared" si="1"/>
        <v>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57">
        <v>52.0</v>
      </c>
      <c r="B53" s="10"/>
      <c r="C53" s="10"/>
      <c r="D53" s="10"/>
      <c r="E53" s="86">
        <v>52.0</v>
      </c>
      <c r="F53" s="87">
        <f t="shared" si="1"/>
        <v>0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82">
        <v>53.0</v>
      </c>
      <c r="B54" s="10"/>
      <c r="C54" s="10"/>
      <c r="D54" s="10"/>
      <c r="E54" s="86">
        <v>53.0</v>
      </c>
      <c r="F54" s="87">
        <f t="shared" si="1"/>
        <v>0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57">
        <v>54.0</v>
      </c>
      <c r="B55" s="10"/>
      <c r="C55" s="10"/>
      <c r="D55" s="10"/>
      <c r="E55" s="86">
        <v>54.0</v>
      </c>
      <c r="F55" s="87">
        <f t="shared" si="1"/>
        <v>0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82">
        <v>55.0</v>
      </c>
      <c r="B56" s="10"/>
      <c r="C56" s="10"/>
      <c r="D56" s="10"/>
      <c r="E56" s="86">
        <v>55.0</v>
      </c>
      <c r="F56" s="87">
        <f t="shared" si="1"/>
        <v>0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57">
        <v>56.0</v>
      </c>
      <c r="B57" s="10"/>
      <c r="C57" s="10"/>
      <c r="D57" s="10"/>
      <c r="E57" s="86">
        <v>56.0</v>
      </c>
      <c r="F57" s="87">
        <f t="shared" si="1"/>
        <v>0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82">
        <v>57.0</v>
      </c>
      <c r="B58" s="10"/>
      <c r="C58" s="10"/>
      <c r="D58" s="10"/>
      <c r="E58" s="86">
        <v>57.0</v>
      </c>
      <c r="F58" s="87">
        <f t="shared" si="1"/>
        <v>0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57">
        <v>58.0</v>
      </c>
      <c r="B59" s="10"/>
      <c r="C59" s="10"/>
      <c r="D59" s="10"/>
      <c r="E59" s="86">
        <v>58.0</v>
      </c>
      <c r="F59" s="87">
        <f t="shared" si="1"/>
        <v>0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82">
        <v>59.0</v>
      </c>
      <c r="B60" s="10"/>
      <c r="C60" s="10"/>
      <c r="D60" s="10"/>
      <c r="E60" s="86">
        <v>59.0</v>
      </c>
      <c r="F60" s="87">
        <f t="shared" si="1"/>
        <v>0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57">
        <v>60.0</v>
      </c>
      <c r="B61" s="10"/>
      <c r="C61" s="10"/>
      <c r="D61" s="10"/>
      <c r="E61" s="86">
        <v>60.0</v>
      </c>
      <c r="F61" s="87">
        <f t="shared" si="1"/>
        <v>0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82">
        <v>61.0</v>
      </c>
      <c r="B62" s="10"/>
      <c r="C62" s="10"/>
      <c r="D62" s="10"/>
      <c r="E62" s="86">
        <v>61.0</v>
      </c>
      <c r="F62" s="87">
        <f t="shared" si="1"/>
        <v>0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57">
        <v>62.0</v>
      </c>
      <c r="B63" s="10"/>
      <c r="C63" s="10"/>
      <c r="D63" s="10"/>
      <c r="E63" s="86">
        <v>62.0</v>
      </c>
      <c r="F63" s="87">
        <f t="shared" si="1"/>
        <v>0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82">
        <v>63.0</v>
      </c>
      <c r="B64" s="10"/>
      <c r="C64" s="10"/>
      <c r="D64" s="10"/>
      <c r="E64" s="86">
        <v>63.0</v>
      </c>
      <c r="F64" s="87">
        <f t="shared" si="1"/>
        <v>0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57">
        <v>64.0</v>
      </c>
      <c r="B65" s="10"/>
      <c r="C65" s="10"/>
      <c r="D65" s="10"/>
      <c r="E65" s="86">
        <v>64.0</v>
      </c>
      <c r="F65" s="87">
        <f t="shared" si="1"/>
        <v>0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82">
        <v>65.0</v>
      </c>
      <c r="B66" s="10"/>
      <c r="C66" s="10"/>
      <c r="D66" s="10"/>
      <c r="E66" s="86">
        <v>65.0</v>
      </c>
      <c r="F66" s="87">
        <f t="shared" si="1"/>
        <v>0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57">
        <v>66.0</v>
      </c>
      <c r="B67" s="10"/>
      <c r="C67" s="10"/>
      <c r="D67" s="10"/>
      <c r="E67" s="86">
        <v>66.0</v>
      </c>
      <c r="F67" s="87">
        <f t="shared" si="1"/>
        <v>0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82">
        <v>67.0</v>
      </c>
      <c r="B68" s="10"/>
      <c r="C68" s="10"/>
      <c r="D68" s="10"/>
      <c r="E68" s="86">
        <v>67.0</v>
      </c>
      <c r="F68" s="87">
        <f t="shared" si="1"/>
        <v>0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57">
        <v>68.0</v>
      </c>
      <c r="B69" s="10"/>
      <c r="C69" s="10"/>
      <c r="D69" s="10"/>
      <c r="E69" s="86">
        <v>68.0</v>
      </c>
      <c r="F69" s="87">
        <f t="shared" si="1"/>
        <v>0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82">
        <v>69.0</v>
      </c>
      <c r="B70" s="10"/>
      <c r="C70" s="10"/>
      <c r="D70" s="10"/>
      <c r="E70" s="86">
        <v>69.0</v>
      </c>
      <c r="F70" s="87">
        <f t="shared" si="1"/>
        <v>0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57">
        <v>70.0</v>
      </c>
      <c r="B71" s="10"/>
      <c r="C71" s="10"/>
      <c r="D71" s="10"/>
      <c r="E71" s="86">
        <v>70.0</v>
      </c>
      <c r="F71" s="87">
        <f t="shared" si="1"/>
        <v>0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82">
        <v>71.0</v>
      </c>
      <c r="B72" s="10"/>
      <c r="C72" s="10"/>
      <c r="D72" s="10"/>
      <c r="E72" s="86">
        <v>71.0</v>
      </c>
      <c r="F72" s="87">
        <f t="shared" si="1"/>
        <v>0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57">
        <v>72.0</v>
      </c>
      <c r="B73" s="10"/>
      <c r="C73" s="10"/>
      <c r="D73" s="10"/>
      <c r="E73" s="86">
        <v>72.0</v>
      </c>
      <c r="F73" s="87">
        <f t="shared" si="1"/>
        <v>0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82">
        <v>73.0</v>
      </c>
      <c r="B74" s="10"/>
      <c r="C74" s="10"/>
      <c r="D74" s="10"/>
      <c r="E74" s="86">
        <v>73.0</v>
      </c>
      <c r="F74" s="87">
        <f t="shared" si="1"/>
        <v>0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57">
        <v>74.0</v>
      </c>
      <c r="B75" s="10"/>
      <c r="C75" s="10"/>
      <c r="D75" s="10"/>
      <c r="E75" s="86">
        <v>74.0</v>
      </c>
      <c r="F75" s="87">
        <f t="shared" si="1"/>
        <v>0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82">
        <v>75.0</v>
      </c>
      <c r="B76" s="10"/>
      <c r="C76" s="10"/>
      <c r="D76" s="10"/>
      <c r="E76" s="86">
        <v>75.0</v>
      </c>
      <c r="F76" s="87">
        <f t="shared" si="1"/>
        <v>0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57">
        <v>76.0</v>
      </c>
      <c r="B77" s="10"/>
      <c r="C77" s="10"/>
      <c r="D77" s="10"/>
      <c r="E77" s="86">
        <v>76.0</v>
      </c>
      <c r="F77" s="87">
        <f t="shared" si="1"/>
        <v>0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82">
        <v>77.0</v>
      </c>
      <c r="B78" s="10"/>
      <c r="C78" s="10"/>
      <c r="D78" s="10"/>
      <c r="E78" s="86">
        <v>77.0</v>
      </c>
      <c r="F78" s="87">
        <f t="shared" si="1"/>
        <v>0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57">
        <v>78.0</v>
      </c>
      <c r="B79" s="10"/>
      <c r="C79" s="10"/>
      <c r="D79" s="10"/>
      <c r="E79" s="86">
        <v>78.0</v>
      </c>
      <c r="F79" s="87">
        <f t="shared" si="1"/>
        <v>0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82">
        <v>79.0</v>
      </c>
      <c r="B80" s="10"/>
      <c r="C80" s="10"/>
      <c r="D80" s="10"/>
      <c r="E80" s="86">
        <v>79.0</v>
      </c>
      <c r="F80" s="87">
        <f t="shared" si="1"/>
        <v>0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57">
        <v>80.0</v>
      </c>
      <c r="B81" s="10"/>
      <c r="C81" s="10"/>
      <c r="D81" s="10"/>
      <c r="E81" s="86">
        <v>80.0</v>
      </c>
      <c r="F81" s="87">
        <f t="shared" si="1"/>
        <v>0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82">
        <v>81.0</v>
      </c>
      <c r="B82" s="10"/>
      <c r="C82" s="10"/>
      <c r="D82" s="10"/>
      <c r="E82" s="86">
        <v>81.0</v>
      </c>
      <c r="F82" s="87">
        <f t="shared" si="1"/>
        <v>0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57">
        <v>82.0</v>
      </c>
      <c r="B83" s="10"/>
      <c r="C83" s="10"/>
      <c r="D83" s="10"/>
      <c r="E83" s="86">
        <v>82.0</v>
      </c>
      <c r="F83" s="87">
        <f t="shared" si="1"/>
        <v>0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82">
        <v>83.0</v>
      </c>
      <c r="B84" s="10"/>
      <c r="C84" s="10"/>
      <c r="D84" s="10"/>
      <c r="E84" s="86">
        <v>83.0</v>
      </c>
      <c r="F84" s="87">
        <f t="shared" si="1"/>
        <v>0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57">
        <v>84.0</v>
      </c>
      <c r="B85" s="10"/>
      <c r="C85" s="10"/>
      <c r="D85" s="10"/>
      <c r="E85" s="86">
        <v>84.0</v>
      </c>
      <c r="F85" s="87">
        <f t="shared" si="1"/>
        <v>0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82">
        <v>85.0</v>
      </c>
      <c r="B86" s="10"/>
      <c r="C86" s="10"/>
      <c r="D86" s="10"/>
      <c r="E86" s="86">
        <v>85.0</v>
      </c>
      <c r="F86" s="87">
        <f t="shared" si="1"/>
        <v>0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57">
        <v>86.0</v>
      </c>
      <c r="B87" s="10"/>
      <c r="C87" s="10"/>
      <c r="D87" s="10"/>
      <c r="E87" s="86">
        <v>86.0</v>
      </c>
      <c r="F87" s="87">
        <f t="shared" si="1"/>
        <v>0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82">
        <v>87.0</v>
      </c>
      <c r="B88" s="10"/>
      <c r="C88" s="10"/>
      <c r="D88" s="10"/>
      <c r="E88" s="86">
        <v>87.0</v>
      </c>
      <c r="F88" s="87">
        <f t="shared" si="1"/>
        <v>0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57">
        <v>88.0</v>
      </c>
      <c r="B89" s="10"/>
      <c r="C89" s="10"/>
      <c r="D89" s="10"/>
      <c r="E89" s="86">
        <v>88.0</v>
      </c>
      <c r="F89" s="87">
        <f t="shared" si="1"/>
        <v>0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82">
        <v>89.0</v>
      </c>
      <c r="B90" s="10"/>
      <c r="C90" s="10"/>
      <c r="D90" s="10"/>
      <c r="E90" s="86">
        <v>89.0</v>
      </c>
      <c r="F90" s="87">
        <f t="shared" si="1"/>
        <v>0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57">
        <v>90.0</v>
      </c>
      <c r="B91" s="10"/>
      <c r="C91" s="10"/>
      <c r="D91" s="10"/>
      <c r="E91" s="86">
        <v>90.0</v>
      </c>
      <c r="F91" s="87">
        <f t="shared" si="1"/>
        <v>0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82">
        <v>91.0</v>
      </c>
      <c r="B92" s="10"/>
      <c r="C92" s="10"/>
      <c r="D92" s="10"/>
      <c r="E92" s="86">
        <v>91.0</v>
      </c>
      <c r="F92" s="87">
        <f t="shared" si="1"/>
        <v>0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57">
        <v>92.0</v>
      </c>
      <c r="B93" s="10"/>
      <c r="C93" s="10"/>
      <c r="D93" s="10"/>
      <c r="E93" s="86">
        <v>92.0</v>
      </c>
      <c r="F93" s="87">
        <f t="shared" si="1"/>
        <v>0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82">
        <v>93.0</v>
      </c>
      <c r="B94" s="10"/>
      <c r="C94" s="10"/>
      <c r="D94" s="10"/>
      <c r="E94" s="86">
        <v>93.0</v>
      </c>
      <c r="F94" s="87">
        <f t="shared" si="1"/>
        <v>0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57">
        <v>94.0</v>
      </c>
      <c r="B95" s="10"/>
      <c r="C95" s="10"/>
      <c r="D95" s="10"/>
      <c r="E95" s="86">
        <v>94.0</v>
      </c>
      <c r="F95" s="87">
        <f t="shared" si="1"/>
        <v>0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82">
        <v>95.0</v>
      </c>
      <c r="B96" s="10"/>
      <c r="C96" s="10"/>
      <c r="D96" s="10"/>
      <c r="E96" s="86">
        <v>95.0</v>
      </c>
      <c r="F96" s="87">
        <f t="shared" si="1"/>
        <v>0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57">
        <v>96.0</v>
      </c>
      <c r="B97" s="10"/>
      <c r="C97" s="10"/>
      <c r="D97" s="10"/>
      <c r="E97" s="86">
        <v>96.0</v>
      </c>
      <c r="F97" s="87">
        <f t="shared" si="1"/>
        <v>0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82">
        <v>97.0</v>
      </c>
      <c r="B98" s="10"/>
      <c r="C98" s="10"/>
      <c r="D98" s="10"/>
      <c r="E98" s="86">
        <v>97.0</v>
      </c>
      <c r="F98" s="87">
        <f t="shared" si="1"/>
        <v>0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57">
        <v>98.0</v>
      </c>
      <c r="B99" s="10"/>
      <c r="C99" s="10"/>
      <c r="D99" s="10"/>
      <c r="E99" s="86">
        <v>98.0</v>
      </c>
      <c r="F99" s="87">
        <f t="shared" si="1"/>
        <v>0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82">
        <v>99.0</v>
      </c>
      <c r="B100" s="10"/>
      <c r="C100" s="10"/>
      <c r="D100" s="10"/>
      <c r="E100" s="86">
        <v>99.0</v>
      </c>
      <c r="F100" s="87">
        <f t="shared" si="1"/>
        <v>0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57">
        <v>100.0</v>
      </c>
      <c r="B101" s="10"/>
      <c r="C101" s="10"/>
      <c r="D101" s="10"/>
      <c r="E101" s="86">
        <v>100.0</v>
      </c>
      <c r="F101" s="87">
        <f t="shared" si="1"/>
        <v>0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82">
        <v>101.0</v>
      </c>
      <c r="B102" s="10"/>
      <c r="C102" s="10"/>
      <c r="D102" s="10"/>
      <c r="E102" s="86">
        <v>101.0</v>
      </c>
      <c r="F102" s="87">
        <f t="shared" si="1"/>
        <v>0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57">
        <v>102.0</v>
      </c>
      <c r="B103" s="10"/>
      <c r="C103" s="10"/>
      <c r="D103" s="10"/>
      <c r="E103" s="86">
        <v>102.0</v>
      </c>
      <c r="F103" s="87">
        <f t="shared" si="1"/>
        <v>0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82">
        <v>103.0</v>
      </c>
      <c r="B104" s="10"/>
      <c r="C104" s="10"/>
      <c r="D104" s="10"/>
      <c r="E104" s="86">
        <v>103.0</v>
      </c>
      <c r="F104" s="87">
        <f t="shared" si="1"/>
        <v>0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57">
        <v>104.0</v>
      </c>
      <c r="B105" s="10"/>
      <c r="C105" s="10"/>
      <c r="D105" s="10"/>
      <c r="E105" s="86">
        <v>104.0</v>
      </c>
      <c r="F105" s="87">
        <f t="shared" si="1"/>
        <v>0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82">
        <v>105.0</v>
      </c>
      <c r="B106" s="10"/>
      <c r="C106" s="10"/>
      <c r="D106" s="10"/>
      <c r="E106" s="86">
        <v>105.0</v>
      </c>
      <c r="F106" s="87">
        <f t="shared" si="1"/>
        <v>0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57">
        <v>106.0</v>
      </c>
      <c r="B107" s="10"/>
      <c r="C107" s="10"/>
      <c r="D107" s="10"/>
      <c r="E107" s="86">
        <v>106.0</v>
      </c>
      <c r="F107" s="87">
        <f t="shared" si="1"/>
        <v>0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82">
        <v>107.0</v>
      </c>
      <c r="B108" s="10"/>
      <c r="C108" s="10"/>
      <c r="D108" s="10"/>
      <c r="E108" s="86">
        <v>107.0</v>
      </c>
      <c r="F108" s="87">
        <f t="shared" si="1"/>
        <v>0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57">
        <v>108.0</v>
      </c>
      <c r="B109" s="10"/>
      <c r="C109" s="10"/>
      <c r="D109" s="10"/>
      <c r="E109" s="86">
        <v>108.0</v>
      </c>
      <c r="F109" s="87">
        <f t="shared" si="1"/>
        <v>0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82">
        <v>109.0</v>
      </c>
      <c r="B110" s="10"/>
      <c r="C110" s="10"/>
      <c r="D110" s="10"/>
      <c r="E110" s="86">
        <v>109.0</v>
      </c>
      <c r="F110" s="87">
        <f t="shared" si="1"/>
        <v>0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57">
        <v>110.0</v>
      </c>
      <c r="B111" s="10"/>
      <c r="C111" s="10"/>
      <c r="D111" s="10"/>
      <c r="E111" s="86">
        <v>110.0</v>
      </c>
      <c r="F111" s="87">
        <f t="shared" si="1"/>
        <v>0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82">
        <v>111.0</v>
      </c>
      <c r="B112" s="10"/>
      <c r="C112" s="10"/>
      <c r="D112" s="10"/>
      <c r="E112" s="86">
        <v>111.0</v>
      </c>
      <c r="F112" s="87">
        <f t="shared" si="1"/>
        <v>0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57">
        <v>112.0</v>
      </c>
      <c r="B113" s="10"/>
      <c r="C113" s="10"/>
      <c r="D113" s="10"/>
      <c r="E113" s="86">
        <v>112.0</v>
      </c>
      <c r="F113" s="87">
        <f t="shared" si="1"/>
        <v>0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82">
        <v>113.0</v>
      </c>
      <c r="B114" s="10"/>
      <c r="C114" s="10"/>
      <c r="D114" s="10"/>
      <c r="E114" s="86">
        <v>113.0</v>
      </c>
      <c r="F114" s="87">
        <f t="shared" si="1"/>
        <v>0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57">
        <v>114.0</v>
      </c>
      <c r="B115" s="10"/>
      <c r="C115" s="10"/>
      <c r="D115" s="10"/>
      <c r="E115" s="86">
        <v>114.0</v>
      </c>
      <c r="F115" s="87">
        <f t="shared" si="1"/>
        <v>0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82">
        <v>115.0</v>
      </c>
      <c r="B116" s="10"/>
      <c r="C116" s="10"/>
      <c r="D116" s="10"/>
      <c r="E116" s="86">
        <v>115.0</v>
      </c>
      <c r="F116" s="87">
        <f t="shared" si="1"/>
        <v>0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57">
        <v>116.0</v>
      </c>
      <c r="B117" s="10"/>
      <c r="C117" s="10"/>
      <c r="D117" s="10"/>
      <c r="E117" s="86">
        <v>116.0</v>
      </c>
      <c r="F117" s="87">
        <f t="shared" si="1"/>
        <v>0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82">
        <v>117.0</v>
      </c>
      <c r="B118" s="10"/>
      <c r="C118" s="10"/>
      <c r="D118" s="10"/>
      <c r="E118" s="86">
        <v>117.0</v>
      </c>
      <c r="F118" s="87">
        <f t="shared" si="1"/>
        <v>0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57">
        <v>118.0</v>
      </c>
      <c r="B119" s="10"/>
      <c r="C119" s="10"/>
      <c r="D119" s="10"/>
      <c r="E119" s="86">
        <v>118.0</v>
      </c>
      <c r="F119" s="87">
        <f t="shared" si="1"/>
        <v>0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82">
        <v>119.0</v>
      </c>
      <c r="B120" s="10"/>
      <c r="C120" s="10"/>
      <c r="D120" s="10"/>
      <c r="E120" s="86">
        <v>119.0</v>
      </c>
      <c r="F120" s="87">
        <f t="shared" si="1"/>
        <v>0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57">
        <v>120.0</v>
      </c>
      <c r="B121" s="10"/>
      <c r="C121" s="10"/>
      <c r="D121" s="10"/>
      <c r="E121" s="86">
        <v>120.0</v>
      </c>
      <c r="F121" s="87">
        <f t="shared" si="1"/>
        <v>0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82">
        <v>121.0</v>
      </c>
      <c r="B122" s="10"/>
      <c r="C122" s="10"/>
      <c r="D122" s="10"/>
      <c r="E122" s="86">
        <v>121.0</v>
      </c>
      <c r="F122" s="87">
        <f t="shared" si="1"/>
        <v>0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57">
        <v>122.0</v>
      </c>
      <c r="B123" s="10"/>
      <c r="C123" s="10"/>
      <c r="D123" s="10"/>
      <c r="E123" s="86">
        <v>122.0</v>
      </c>
      <c r="F123" s="87">
        <f t="shared" si="1"/>
        <v>0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82">
        <v>123.0</v>
      </c>
      <c r="B124" s="10"/>
      <c r="C124" s="10"/>
      <c r="D124" s="10"/>
      <c r="E124" s="86">
        <v>123.0</v>
      </c>
      <c r="F124" s="87">
        <f t="shared" si="1"/>
        <v>0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57">
        <v>124.0</v>
      </c>
      <c r="B125" s="10"/>
      <c r="C125" s="10"/>
      <c r="D125" s="10"/>
      <c r="E125" s="86">
        <v>124.0</v>
      </c>
      <c r="F125" s="87">
        <f t="shared" si="1"/>
        <v>0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82">
        <v>125.0</v>
      </c>
      <c r="B126" s="10"/>
      <c r="C126" s="10"/>
      <c r="D126" s="10"/>
      <c r="E126" s="86">
        <v>125.0</v>
      </c>
      <c r="F126" s="87">
        <f t="shared" si="1"/>
        <v>0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57">
        <v>126.0</v>
      </c>
      <c r="B127" s="10"/>
      <c r="C127" s="10"/>
      <c r="D127" s="10"/>
      <c r="E127" s="86">
        <v>126.0</v>
      </c>
      <c r="F127" s="87">
        <f t="shared" si="1"/>
        <v>0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82">
        <v>127.0</v>
      </c>
      <c r="B128" s="10"/>
      <c r="C128" s="10"/>
      <c r="D128" s="10"/>
      <c r="E128" s="86">
        <v>127.0</v>
      </c>
      <c r="F128" s="87">
        <f t="shared" si="1"/>
        <v>0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57">
        <v>128.0</v>
      </c>
      <c r="B129" s="10"/>
      <c r="C129" s="10"/>
      <c r="D129" s="10"/>
      <c r="E129" s="86">
        <v>128.0</v>
      </c>
      <c r="F129" s="87">
        <f t="shared" si="1"/>
        <v>0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82">
        <v>129.0</v>
      </c>
      <c r="B130" s="10"/>
      <c r="C130" s="10"/>
      <c r="D130" s="10"/>
      <c r="E130" s="86">
        <v>129.0</v>
      </c>
      <c r="F130" s="87">
        <f t="shared" si="1"/>
        <v>0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57">
        <v>130.0</v>
      </c>
      <c r="B131" s="10"/>
      <c r="C131" s="10"/>
      <c r="D131" s="10"/>
      <c r="E131" s="86">
        <v>130.0</v>
      </c>
      <c r="F131" s="87">
        <f t="shared" si="1"/>
        <v>0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82">
        <v>131.0</v>
      </c>
      <c r="B132" s="10"/>
      <c r="C132" s="10"/>
      <c r="D132" s="10"/>
      <c r="E132" s="86">
        <v>131.0</v>
      </c>
      <c r="F132" s="87">
        <f t="shared" si="1"/>
        <v>0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57">
        <v>132.0</v>
      </c>
      <c r="B133" s="10"/>
      <c r="C133" s="10"/>
      <c r="D133" s="10"/>
      <c r="E133" s="86">
        <v>132.0</v>
      </c>
      <c r="F133" s="87">
        <f t="shared" si="1"/>
        <v>0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82">
        <v>133.0</v>
      </c>
      <c r="B134" s="10"/>
      <c r="C134" s="10"/>
      <c r="D134" s="10"/>
      <c r="E134" s="86">
        <v>133.0</v>
      </c>
      <c r="F134" s="87">
        <f t="shared" si="1"/>
        <v>0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57">
        <v>134.0</v>
      </c>
      <c r="B135" s="10"/>
      <c r="C135" s="10"/>
      <c r="D135" s="10"/>
      <c r="E135" s="86">
        <v>134.0</v>
      </c>
      <c r="F135" s="87">
        <f t="shared" si="1"/>
        <v>0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82">
        <v>135.0</v>
      </c>
      <c r="B136" s="10"/>
      <c r="C136" s="10"/>
      <c r="D136" s="10"/>
      <c r="E136" s="86">
        <v>135.0</v>
      </c>
      <c r="F136" s="87">
        <f t="shared" si="1"/>
        <v>0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57">
        <v>136.0</v>
      </c>
      <c r="B137" s="10"/>
      <c r="C137" s="10"/>
      <c r="D137" s="10"/>
      <c r="E137" s="86">
        <v>136.0</v>
      </c>
      <c r="F137" s="87">
        <f t="shared" si="1"/>
        <v>0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82">
        <v>137.0</v>
      </c>
      <c r="B138" s="10"/>
      <c r="C138" s="10"/>
      <c r="D138" s="10"/>
      <c r="E138" s="86">
        <v>137.0</v>
      </c>
      <c r="F138" s="87">
        <f t="shared" si="1"/>
        <v>0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57">
        <v>138.0</v>
      </c>
      <c r="B139" s="10"/>
      <c r="C139" s="10"/>
      <c r="D139" s="10"/>
      <c r="E139" s="86">
        <v>138.0</v>
      </c>
      <c r="F139" s="87">
        <f t="shared" si="1"/>
        <v>0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82">
        <v>139.0</v>
      </c>
      <c r="B140" s="10"/>
      <c r="C140" s="10"/>
      <c r="D140" s="10"/>
      <c r="E140" s="86">
        <v>139.0</v>
      </c>
      <c r="F140" s="87">
        <f t="shared" si="1"/>
        <v>0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57">
        <v>140.0</v>
      </c>
      <c r="B141" s="10"/>
      <c r="C141" s="10"/>
      <c r="D141" s="10"/>
      <c r="E141" s="86">
        <v>140.0</v>
      </c>
      <c r="F141" s="87">
        <f t="shared" si="1"/>
        <v>0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82">
        <v>141.0</v>
      </c>
      <c r="B142" s="10"/>
      <c r="C142" s="10"/>
      <c r="D142" s="10"/>
      <c r="E142" s="86">
        <v>141.0</v>
      </c>
      <c r="F142" s="87">
        <f t="shared" si="1"/>
        <v>0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57">
        <v>142.0</v>
      </c>
      <c r="B143" s="10"/>
      <c r="C143" s="10"/>
      <c r="D143" s="10"/>
      <c r="E143" s="86">
        <v>142.0</v>
      </c>
      <c r="F143" s="87">
        <f t="shared" si="1"/>
        <v>0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82">
        <v>143.0</v>
      </c>
      <c r="B144" s="10"/>
      <c r="C144" s="10"/>
      <c r="D144" s="10"/>
      <c r="E144" s="86">
        <v>143.0</v>
      </c>
      <c r="F144" s="87">
        <f t="shared" si="1"/>
        <v>0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57">
        <v>144.0</v>
      </c>
      <c r="B145" s="10"/>
      <c r="C145" s="10"/>
      <c r="D145" s="10"/>
      <c r="E145" s="86">
        <v>144.0</v>
      </c>
      <c r="F145" s="87">
        <f t="shared" si="1"/>
        <v>0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82">
        <v>145.0</v>
      </c>
      <c r="B146" s="10"/>
      <c r="C146" s="10"/>
      <c r="D146" s="10"/>
      <c r="E146" s="86">
        <v>145.0</v>
      </c>
      <c r="F146" s="87">
        <f t="shared" si="1"/>
        <v>0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57">
        <v>146.0</v>
      </c>
      <c r="B147" s="10"/>
      <c r="C147" s="10"/>
      <c r="D147" s="10"/>
      <c r="E147" s="86">
        <v>146.0</v>
      </c>
      <c r="F147" s="87">
        <f t="shared" si="1"/>
        <v>0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82">
        <v>147.0</v>
      </c>
      <c r="B148" s="10"/>
      <c r="C148" s="10"/>
      <c r="D148" s="10"/>
      <c r="E148" s="86">
        <v>147.0</v>
      </c>
      <c r="F148" s="87">
        <f t="shared" si="1"/>
        <v>0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57">
        <v>148.0</v>
      </c>
      <c r="B149" s="10"/>
      <c r="C149" s="10"/>
      <c r="D149" s="10"/>
      <c r="E149" s="86">
        <v>148.0</v>
      </c>
      <c r="F149" s="87">
        <f t="shared" si="1"/>
        <v>0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82">
        <v>149.0</v>
      </c>
      <c r="B150" s="10"/>
      <c r="C150" s="10"/>
      <c r="D150" s="10"/>
      <c r="E150" s="86">
        <v>149.0</v>
      </c>
      <c r="F150" s="87">
        <f t="shared" si="1"/>
        <v>0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57">
        <v>150.0</v>
      </c>
      <c r="B151" s="10"/>
      <c r="C151" s="10"/>
      <c r="D151" s="10"/>
      <c r="E151" s="86">
        <v>150.0</v>
      </c>
      <c r="F151" s="87">
        <f t="shared" si="1"/>
        <v>0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82">
        <v>151.0</v>
      </c>
      <c r="B152" s="10"/>
      <c r="C152" s="10"/>
      <c r="D152" s="10"/>
      <c r="E152" s="86">
        <v>151.0</v>
      </c>
      <c r="F152" s="87">
        <f t="shared" si="1"/>
        <v>0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57">
        <v>152.0</v>
      </c>
      <c r="B153" s="10"/>
      <c r="C153" s="10"/>
      <c r="D153" s="10"/>
      <c r="E153" s="86">
        <v>152.0</v>
      </c>
      <c r="F153" s="87">
        <f t="shared" si="1"/>
        <v>0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82">
        <v>153.0</v>
      </c>
      <c r="B154" s="10"/>
      <c r="C154" s="10"/>
      <c r="D154" s="10"/>
      <c r="E154" s="86">
        <v>153.0</v>
      </c>
      <c r="F154" s="87">
        <f t="shared" si="1"/>
        <v>0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57">
        <v>154.0</v>
      </c>
      <c r="B155" s="10"/>
      <c r="C155" s="10"/>
      <c r="D155" s="10"/>
      <c r="E155" s="86">
        <v>154.0</v>
      </c>
      <c r="F155" s="87">
        <f t="shared" si="1"/>
        <v>0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82">
        <v>155.0</v>
      </c>
      <c r="B156" s="10"/>
      <c r="C156" s="10"/>
      <c r="D156" s="10"/>
      <c r="E156" s="86">
        <v>155.0</v>
      </c>
      <c r="F156" s="87">
        <f t="shared" si="1"/>
        <v>0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57">
        <v>156.0</v>
      </c>
      <c r="B157" s="10"/>
      <c r="C157" s="10"/>
      <c r="D157" s="10"/>
      <c r="E157" s="86">
        <v>156.0</v>
      </c>
      <c r="F157" s="87">
        <f t="shared" si="1"/>
        <v>0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82">
        <v>157.0</v>
      </c>
      <c r="B158" s="10"/>
      <c r="C158" s="10"/>
      <c r="D158" s="10"/>
      <c r="E158" s="86">
        <v>157.0</v>
      </c>
      <c r="F158" s="87">
        <f t="shared" si="1"/>
        <v>0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57">
        <v>158.0</v>
      </c>
      <c r="B159" s="10"/>
      <c r="C159" s="10"/>
      <c r="D159" s="10"/>
      <c r="E159" s="86">
        <v>158.0</v>
      </c>
      <c r="F159" s="87">
        <f t="shared" si="1"/>
        <v>0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82">
        <v>159.0</v>
      </c>
      <c r="B160" s="10"/>
      <c r="C160" s="10"/>
      <c r="D160" s="10"/>
      <c r="E160" s="86">
        <v>159.0</v>
      </c>
      <c r="F160" s="87">
        <f t="shared" si="1"/>
        <v>0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57">
        <v>160.0</v>
      </c>
      <c r="B161" s="10"/>
      <c r="C161" s="10"/>
      <c r="D161" s="10"/>
      <c r="E161" s="86">
        <v>160.0</v>
      </c>
      <c r="F161" s="87">
        <f t="shared" si="1"/>
        <v>0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82">
        <v>161.0</v>
      </c>
      <c r="B162" s="10"/>
      <c r="C162" s="10"/>
      <c r="D162" s="10"/>
      <c r="E162" s="86">
        <v>161.0</v>
      </c>
      <c r="F162" s="87">
        <f t="shared" si="1"/>
        <v>0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57">
        <v>162.0</v>
      </c>
      <c r="B163" s="10"/>
      <c r="C163" s="10"/>
      <c r="D163" s="10"/>
      <c r="E163" s="86">
        <v>162.0</v>
      </c>
      <c r="F163" s="87">
        <f t="shared" si="1"/>
        <v>0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82">
        <v>163.0</v>
      </c>
      <c r="B164" s="10"/>
      <c r="C164" s="10"/>
      <c r="D164" s="10"/>
      <c r="E164" s="86">
        <v>163.0</v>
      </c>
      <c r="F164" s="87">
        <f t="shared" si="1"/>
        <v>0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57">
        <v>164.0</v>
      </c>
      <c r="B165" s="10"/>
      <c r="C165" s="10"/>
      <c r="D165" s="10"/>
      <c r="E165" s="86">
        <v>164.0</v>
      </c>
      <c r="F165" s="87">
        <f t="shared" si="1"/>
        <v>0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82">
        <v>165.0</v>
      </c>
      <c r="B166" s="10"/>
      <c r="C166" s="10"/>
      <c r="D166" s="10"/>
      <c r="E166" s="86">
        <v>165.0</v>
      </c>
      <c r="F166" s="87">
        <f t="shared" si="1"/>
        <v>0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57">
        <v>166.0</v>
      </c>
      <c r="B167" s="10"/>
      <c r="C167" s="10"/>
      <c r="D167" s="10"/>
      <c r="E167" s="86">
        <v>166.0</v>
      </c>
      <c r="F167" s="87">
        <f t="shared" si="1"/>
        <v>0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82">
        <v>167.0</v>
      </c>
      <c r="B168" s="10"/>
      <c r="C168" s="10"/>
      <c r="D168" s="10"/>
      <c r="E168" s="86">
        <v>167.0</v>
      </c>
      <c r="F168" s="87">
        <f t="shared" si="1"/>
        <v>0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57">
        <v>168.0</v>
      </c>
      <c r="B169" s="10"/>
      <c r="C169" s="10"/>
      <c r="D169" s="10"/>
      <c r="E169" s="86">
        <v>168.0</v>
      </c>
      <c r="F169" s="87">
        <f t="shared" si="1"/>
        <v>0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82">
        <v>169.0</v>
      </c>
      <c r="B170" s="10"/>
      <c r="C170" s="10"/>
      <c r="D170" s="10"/>
      <c r="E170" s="86">
        <v>169.0</v>
      </c>
      <c r="F170" s="87">
        <f t="shared" si="1"/>
        <v>0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57">
        <v>170.0</v>
      </c>
      <c r="B171" s="10"/>
      <c r="C171" s="10"/>
      <c r="D171" s="10"/>
      <c r="E171" s="86">
        <v>170.0</v>
      </c>
      <c r="F171" s="87">
        <f t="shared" si="1"/>
        <v>0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82">
        <v>171.0</v>
      </c>
      <c r="B172" s="10"/>
      <c r="C172" s="10"/>
      <c r="D172" s="10"/>
      <c r="E172" s="86">
        <v>171.0</v>
      </c>
      <c r="F172" s="87">
        <f t="shared" si="1"/>
        <v>0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57">
        <v>172.0</v>
      </c>
      <c r="B173" s="10"/>
      <c r="C173" s="10"/>
      <c r="D173" s="10"/>
      <c r="E173" s="86">
        <v>172.0</v>
      </c>
      <c r="F173" s="87">
        <f t="shared" si="1"/>
        <v>0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82">
        <v>173.0</v>
      </c>
      <c r="B174" s="10"/>
      <c r="C174" s="10"/>
      <c r="D174" s="10"/>
      <c r="E174" s="86">
        <v>173.0</v>
      </c>
      <c r="F174" s="87">
        <f t="shared" si="1"/>
        <v>0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57">
        <v>174.0</v>
      </c>
      <c r="B175" s="10"/>
      <c r="C175" s="10"/>
      <c r="D175" s="10"/>
      <c r="E175" s="86">
        <v>174.0</v>
      </c>
      <c r="F175" s="87">
        <f t="shared" si="1"/>
        <v>0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82">
        <v>175.0</v>
      </c>
      <c r="B176" s="10"/>
      <c r="C176" s="10"/>
      <c r="D176" s="10"/>
      <c r="E176" s="86">
        <v>175.0</v>
      </c>
      <c r="F176" s="87">
        <f t="shared" si="1"/>
        <v>0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57">
        <v>176.0</v>
      </c>
      <c r="B177" s="10"/>
      <c r="C177" s="10"/>
      <c r="D177" s="10"/>
      <c r="E177" s="86">
        <v>176.0</v>
      </c>
      <c r="F177" s="87">
        <f t="shared" si="1"/>
        <v>0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82">
        <v>177.0</v>
      </c>
      <c r="B178" s="10"/>
      <c r="C178" s="10"/>
      <c r="D178" s="10"/>
      <c r="E178" s="86">
        <v>177.0</v>
      </c>
      <c r="F178" s="87">
        <f t="shared" si="1"/>
        <v>0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57">
        <v>178.0</v>
      </c>
      <c r="B179" s="10"/>
      <c r="C179" s="10"/>
      <c r="D179" s="10"/>
      <c r="E179" s="86">
        <v>178.0</v>
      </c>
      <c r="F179" s="87">
        <f t="shared" si="1"/>
        <v>0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82">
        <v>179.0</v>
      </c>
      <c r="B180" s="10"/>
      <c r="C180" s="10"/>
      <c r="D180" s="10"/>
      <c r="E180" s="86">
        <v>179.0</v>
      </c>
      <c r="F180" s="87">
        <f t="shared" si="1"/>
        <v>0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57">
        <v>180.0</v>
      </c>
      <c r="B181" s="10"/>
      <c r="C181" s="10"/>
      <c r="D181" s="10"/>
      <c r="E181" s="86">
        <v>180.0</v>
      </c>
      <c r="F181" s="87">
        <f t="shared" si="1"/>
        <v>0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82">
        <v>181.0</v>
      </c>
      <c r="B182" s="10"/>
      <c r="C182" s="10"/>
      <c r="D182" s="10"/>
      <c r="E182" s="86">
        <v>181.0</v>
      </c>
      <c r="F182" s="87">
        <f t="shared" si="1"/>
        <v>0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57">
        <v>182.0</v>
      </c>
      <c r="B183" s="10"/>
      <c r="C183" s="10"/>
      <c r="D183" s="10"/>
      <c r="E183" s="86">
        <v>182.0</v>
      </c>
      <c r="F183" s="87">
        <f t="shared" si="1"/>
        <v>0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82">
        <v>183.0</v>
      </c>
      <c r="B184" s="10"/>
      <c r="C184" s="10"/>
      <c r="D184" s="10"/>
      <c r="E184" s="86">
        <v>183.0</v>
      </c>
      <c r="F184" s="87">
        <f t="shared" si="1"/>
        <v>0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57">
        <v>184.0</v>
      </c>
      <c r="B185" s="10"/>
      <c r="C185" s="10"/>
      <c r="D185" s="10"/>
      <c r="E185" s="86">
        <v>184.0</v>
      </c>
      <c r="F185" s="87">
        <f t="shared" si="1"/>
        <v>0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82">
        <v>185.0</v>
      </c>
      <c r="B186" s="10"/>
      <c r="C186" s="10"/>
      <c r="D186" s="10"/>
      <c r="E186" s="86">
        <v>185.0</v>
      </c>
      <c r="F186" s="87">
        <f t="shared" si="1"/>
        <v>0</v>
      </c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57">
        <v>186.0</v>
      </c>
      <c r="B187" s="10"/>
      <c r="C187" s="10"/>
      <c r="D187" s="10"/>
      <c r="E187" s="86">
        <v>186.0</v>
      </c>
      <c r="F187" s="87">
        <f t="shared" si="1"/>
        <v>0</v>
      </c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82">
        <v>187.0</v>
      </c>
      <c r="B188" s="10"/>
      <c r="C188" s="10"/>
      <c r="D188" s="10"/>
      <c r="E188" s="86">
        <v>187.0</v>
      </c>
      <c r="F188" s="87">
        <f t="shared" si="1"/>
        <v>0</v>
      </c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57">
        <v>188.0</v>
      </c>
      <c r="B189" s="10"/>
      <c r="C189" s="10"/>
      <c r="D189" s="10"/>
      <c r="E189" s="86">
        <v>188.0</v>
      </c>
      <c r="F189" s="87">
        <f t="shared" si="1"/>
        <v>0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82">
        <v>189.0</v>
      </c>
      <c r="B190" s="10"/>
      <c r="C190" s="10"/>
      <c r="D190" s="10"/>
      <c r="E190" s="86">
        <v>189.0</v>
      </c>
      <c r="F190" s="87">
        <f t="shared" si="1"/>
        <v>0</v>
      </c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57">
        <v>190.0</v>
      </c>
      <c r="B191" s="10"/>
      <c r="C191" s="10"/>
      <c r="D191" s="10"/>
      <c r="E191" s="86">
        <v>190.0</v>
      </c>
      <c r="F191" s="87">
        <f t="shared" si="1"/>
        <v>0</v>
      </c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82">
        <v>191.0</v>
      </c>
      <c r="B192" s="10"/>
      <c r="C192" s="10"/>
      <c r="D192" s="10"/>
      <c r="E192" s="86">
        <v>191.0</v>
      </c>
      <c r="F192" s="87">
        <f t="shared" si="1"/>
        <v>0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57">
        <v>192.0</v>
      </c>
      <c r="B193" s="10"/>
      <c r="C193" s="10"/>
      <c r="D193" s="10"/>
      <c r="E193" s="86">
        <v>192.0</v>
      </c>
      <c r="F193" s="87">
        <f t="shared" si="1"/>
        <v>0</v>
      </c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82">
        <v>193.0</v>
      </c>
      <c r="B194" s="10"/>
      <c r="C194" s="10"/>
      <c r="D194" s="10"/>
      <c r="E194" s="86">
        <v>193.0</v>
      </c>
      <c r="F194" s="87">
        <f t="shared" si="1"/>
        <v>0</v>
      </c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57">
        <v>194.0</v>
      </c>
      <c r="B195" s="10"/>
      <c r="C195" s="10"/>
      <c r="D195" s="10"/>
      <c r="E195" s="86">
        <v>194.0</v>
      </c>
      <c r="F195" s="87">
        <f t="shared" si="1"/>
        <v>0</v>
      </c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82">
        <v>195.0</v>
      </c>
      <c r="B196" s="10"/>
      <c r="C196" s="10"/>
      <c r="D196" s="10"/>
      <c r="E196" s="86">
        <v>195.0</v>
      </c>
      <c r="F196" s="87">
        <f t="shared" si="1"/>
        <v>0</v>
      </c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57">
        <v>196.0</v>
      </c>
      <c r="B197" s="10"/>
      <c r="C197" s="10"/>
      <c r="D197" s="10"/>
      <c r="E197" s="86">
        <v>196.0</v>
      </c>
      <c r="F197" s="87">
        <f t="shared" si="1"/>
        <v>0</v>
      </c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82">
        <v>197.0</v>
      </c>
      <c r="B198" s="10"/>
      <c r="C198" s="10"/>
      <c r="D198" s="10"/>
      <c r="E198" s="86">
        <v>197.0</v>
      </c>
      <c r="F198" s="87">
        <f t="shared" si="1"/>
        <v>0</v>
      </c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57">
        <v>198.0</v>
      </c>
      <c r="B199" s="10"/>
      <c r="C199" s="10"/>
      <c r="D199" s="10"/>
      <c r="E199" s="86">
        <v>198.0</v>
      </c>
      <c r="F199" s="87">
        <f t="shared" si="1"/>
        <v>0</v>
      </c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82">
        <v>199.0</v>
      </c>
      <c r="B200" s="10"/>
      <c r="C200" s="10"/>
      <c r="D200" s="10"/>
      <c r="E200" s="86">
        <v>199.0</v>
      </c>
      <c r="F200" s="87">
        <f t="shared" si="1"/>
        <v>0</v>
      </c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57">
        <v>200.0</v>
      </c>
      <c r="B201" s="10"/>
      <c r="C201" s="10"/>
      <c r="D201" s="10"/>
      <c r="E201" s="86">
        <v>200.0</v>
      </c>
      <c r="F201" s="87">
        <f t="shared" si="1"/>
        <v>0</v>
      </c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82">
        <v>201.0</v>
      </c>
      <c r="B202" s="10"/>
      <c r="C202" s="10"/>
      <c r="D202" s="10"/>
      <c r="E202" s="86">
        <v>201.0</v>
      </c>
      <c r="F202" s="87">
        <f t="shared" si="1"/>
        <v>0</v>
      </c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57">
        <v>202.0</v>
      </c>
      <c r="B203" s="10"/>
      <c r="C203" s="10"/>
      <c r="D203" s="10"/>
      <c r="E203" s="86">
        <v>202.0</v>
      </c>
      <c r="F203" s="87">
        <f t="shared" si="1"/>
        <v>0</v>
      </c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82">
        <v>203.0</v>
      </c>
      <c r="B204" s="10"/>
      <c r="C204" s="10"/>
      <c r="D204" s="10"/>
      <c r="E204" s="86">
        <v>203.0</v>
      </c>
      <c r="F204" s="87">
        <f t="shared" si="1"/>
        <v>0</v>
      </c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57">
        <v>204.0</v>
      </c>
      <c r="B205" s="10"/>
      <c r="C205" s="10"/>
      <c r="D205" s="10"/>
      <c r="E205" s="86">
        <v>204.0</v>
      </c>
      <c r="F205" s="87">
        <f t="shared" si="1"/>
        <v>0</v>
      </c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82">
        <v>205.0</v>
      </c>
      <c r="B206" s="10"/>
      <c r="C206" s="10"/>
      <c r="D206" s="10"/>
      <c r="E206" s="86">
        <v>205.0</v>
      </c>
      <c r="F206" s="87">
        <f t="shared" si="1"/>
        <v>0</v>
      </c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57">
        <v>206.0</v>
      </c>
      <c r="B207" s="10"/>
      <c r="C207" s="10"/>
      <c r="D207" s="10"/>
      <c r="E207" s="86">
        <v>206.0</v>
      </c>
      <c r="F207" s="87">
        <f t="shared" si="1"/>
        <v>0</v>
      </c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82">
        <v>207.0</v>
      </c>
      <c r="B208" s="10"/>
      <c r="C208" s="10"/>
      <c r="D208" s="10"/>
      <c r="E208" s="86">
        <v>207.0</v>
      </c>
      <c r="F208" s="87">
        <f t="shared" si="1"/>
        <v>0</v>
      </c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57">
        <v>208.0</v>
      </c>
      <c r="B209" s="10"/>
      <c r="C209" s="10"/>
      <c r="D209" s="10"/>
      <c r="E209" s="86">
        <v>208.0</v>
      </c>
      <c r="F209" s="87">
        <f t="shared" si="1"/>
        <v>0</v>
      </c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82">
        <v>209.0</v>
      </c>
      <c r="B210" s="10"/>
      <c r="C210" s="10"/>
      <c r="D210" s="10"/>
      <c r="E210" s="86">
        <v>209.0</v>
      </c>
      <c r="F210" s="87">
        <f t="shared" si="1"/>
        <v>0</v>
      </c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57">
        <v>210.0</v>
      </c>
      <c r="B211" s="10"/>
      <c r="C211" s="10"/>
      <c r="D211" s="10"/>
      <c r="E211" s="86">
        <v>210.0</v>
      </c>
      <c r="F211" s="87">
        <f t="shared" si="1"/>
        <v>0</v>
      </c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82">
        <v>211.0</v>
      </c>
      <c r="B212" s="10"/>
      <c r="C212" s="10"/>
      <c r="D212" s="10"/>
      <c r="E212" s="86">
        <v>211.0</v>
      </c>
      <c r="F212" s="87">
        <f t="shared" si="1"/>
        <v>0</v>
      </c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57">
        <v>212.0</v>
      </c>
      <c r="B213" s="10"/>
      <c r="C213" s="10"/>
      <c r="D213" s="10"/>
      <c r="E213" s="86">
        <v>212.0</v>
      </c>
      <c r="F213" s="87">
        <f t="shared" si="1"/>
        <v>0</v>
      </c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82">
        <v>213.0</v>
      </c>
      <c r="B214" s="10"/>
      <c r="C214" s="10"/>
      <c r="D214" s="10"/>
      <c r="E214" s="86">
        <v>213.0</v>
      </c>
      <c r="F214" s="87">
        <f t="shared" si="1"/>
        <v>0</v>
      </c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57">
        <v>214.0</v>
      </c>
      <c r="B215" s="10"/>
      <c r="C215" s="10"/>
      <c r="D215" s="10"/>
      <c r="E215" s="86">
        <v>214.0</v>
      </c>
      <c r="F215" s="87">
        <f t="shared" si="1"/>
        <v>0</v>
      </c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82">
        <v>215.0</v>
      </c>
      <c r="B216" s="10"/>
      <c r="C216" s="10"/>
      <c r="D216" s="10"/>
      <c r="E216" s="86">
        <v>215.0</v>
      </c>
      <c r="F216" s="87">
        <f t="shared" si="1"/>
        <v>0</v>
      </c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57">
        <v>216.0</v>
      </c>
      <c r="B217" s="10"/>
      <c r="C217" s="10"/>
      <c r="D217" s="10"/>
      <c r="E217" s="86">
        <v>216.0</v>
      </c>
      <c r="F217" s="87">
        <f t="shared" si="1"/>
        <v>0</v>
      </c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82">
        <v>217.0</v>
      </c>
      <c r="B218" s="10"/>
      <c r="C218" s="10"/>
      <c r="D218" s="10"/>
      <c r="E218" s="86">
        <v>217.0</v>
      </c>
      <c r="F218" s="87">
        <f t="shared" si="1"/>
        <v>0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57">
        <v>218.0</v>
      </c>
      <c r="B219" s="10"/>
      <c r="C219" s="10"/>
      <c r="D219" s="10"/>
      <c r="E219" s="86">
        <v>218.0</v>
      </c>
      <c r="F219" s="87">
        <f t="shared" si="1"/>
        <v>0</v>
      </c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82">
        <v>219.0</v>
      </c>
      <c r="B220" s="10"/>
      <c r="C220" s="10"/>
      <c r="D220" s="10"/>
      <c r="E220" s="86">
        <v>219.0</v>
      </c>
      <c r="F220" s="87">
        <f t="shared" si="1"/>
        <v>0</v>
      </c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57">
        <v>220.0</v>
      </c>
      <c r="B221" s="10"/>
      <c r="C221" s="10"/>
      <c r="D221" s="10"/>
      <c r="E221" s="86">
        <v>220.0</v>
      </c>
      <c r="F221" s="87">
        <f t="shared" si="1"/>
        <v>0</v>
      </c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82">
        <v>221.0</v>
      </c>
      <c r="B222" s="10"/>
      <c r="C222" s="10"/>
      <c r="D222" s="10"/>
      <c r="E222" s="86">
        <v>221.0</v>
      </c>
      <c r="F222" s="87">
        <f t="shared" si="1"/>
        <v>0</v>
      </c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57">
        <v>222.0</v>
      </c>
      <c r="B223" s="10"/>
      <c r="C223" s="10"/>
      <c r="D223" s="10"/>
      <c r="E223" s="86">
        <v>222.0</v>
      </c>
      <c r="F223" s="87">
        <f t="shared" si="1"/>
        <v>0</v>
      </c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82">
        <v>223.0</v>
      </c>
      <c r="B224" s="10"/>
      <c r="C224" s="10"/>
      <c r="D224" s="10"/>
      <c r="E224" s="86">
        <v>223.0</v>
      </c>
      <c r="F224" s="87">
        <f t="shared" si="1"/>
        <v>0</v>
      </c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57">
        <v>224.0</v>
      </c>
      <c r="B225" s="10"/>
      <c r="C225" s="10"/>
      <c r="D225" s="10"/>
      <c r="E225" s="86">
        <v>224.0</v>
      </c>
      <c r="F225" s="87">
        <f t="shared" si="1"/>
        <v>0</v>
      </c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82">
        <v>225.0</v>
      </c>
      <c r="B226" s="10"/>
      <c r="C226" s="10"/>
      <c r="D226" s="10"/>
      <c r="E226" s="86">
        <v>225.0</v>
      </c>
      <c r="F226" s="87">
        <f t="shared" si="1"/>
        <v>0</v>
      </c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57">
        <v>226.0</v>
      </c>
      <c r="B227" s="10"/>
      <c r="C227" s="10"/>
      <c r="D227" s="10"/>
      <c r="E227" s="86">
        <v>226.0</v>
      </c>
      <c r="F227" s="87">
        <f t="shared" si="1"/>
        <v>0</v>
      </c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82">
        <v>227.0</v>
      </c>
      <c r="B228" s="10"/>
      <c r="C228" s="10"/>
      <c r="D228" s="10"/>
      <c r="E228" s="86">
        <v>227.0</v>
      </c>
      <c r="F228" s="87">
        <f t="shared" si="1"/>
        <v>0</v>
      </c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57">
        <v>228.0</v>
      </c>
      <c r="B229" s="10"/>
      <c r="C229" s="10"/>
      <c r="D229" s="10"/>
      <c r="E229" s="86">
        <v>228.0</v>
      </c>
      <c r="F229" s="87">
        <f t="shared" si="1"/>
        <v>0</v>
      </c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82">
        <v>229.0</v>
      </c>
      <c r="B230" s="10"/>
      <c r="C230" s="10"/>
      <c r="D230" s="10"/>
      <c r="E230" s="86">
        <v>229.0</v>
      </c>
      <c r="F230" s="87">
        <f t="shared" si="1"/>
        <v>0</v>
      </c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57">
        <v>230.0</v>
      </c>
      <c r="B231" s="10"/>
      <c r="C231" s="10"/>
      <c r="D231" s="10"/>
      <c r="E231" s="86">
        <v>230.0</v>
      </c>
      <c r="F231" s="87">
        <f t="shared" si="1"/>
        <v>0</v>
      </c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82">
        <v>231.0</v>
      </c>
      <c r="B232" s="10"/>
      <c r="C232" s="10"/>
      <c r="D232" s="10"/>
      <c r="E232" s="86">
        <v>231.0</v>
      </c>
      <c r="F232" s="87">
        <f t="shared" si="1"/>
        <v>0</v>
      </c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57">
        <v>232.0</v>
      </c>
      <c r="B233" s="10"/>
      <c r="C233" s="10"/>
      <c r="D233" s="10"/>
      <c r="E233" s="86">
        <v>232.0</v>
      </c>
      <c r="F233" s="87">
        <f t="shared" si="1"/>
        <v>0</v>
      </c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82">
        <v>233.0</v>
      </c>
      <c r="B234" s="10"/>
      <c r="C234" s="10"/>
      <c r="D234" s="10"/>
      <c r="E234" s="86">
        <v>233.0</v>
      </c>
      <c r="F234" s="87">
        <f t="shared" si="1"/>
        <v>0</v>
      </c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57">
        <v>234.0</v>
      </c>
      <c r="B235" s="10"/>
      <c r="C235" s="10"/>
      <c r="D235" s="10"/>
      <c r="E235" s="86">
        <v>234.0</v>
      </c>
      <c r="F235" s="87">
        <f t="shared" si="1"/>
        <v>0</v>
      </c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82">
        <v>235.0</v>
      </c>
      <c r="B236" s="10"/>
      <c r="C236" s="10"/>
      <c r="D236" s="10"/>
      <c r="E236" s="86">
        <v>235.0</v>
      </c>
      <c r="F236" s="87">
        <f t="shared" si="1"/>
        <v>0</v>
      </c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57">
        <v>236.0</v>
      </c>
      <c r="B237" s="10"/>
      <c r="C237" s="10"/>
      <c r="D237" s="10"/>
      <c r="E237" s="86">
        <v>236.0</v>
      </c>
      <c r="F237" s="87">
        <f t="shared" si="1"/>
        <v>0</v>
      </c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82">
        <v>237.0</v>
      </c>
      <c r="B238" s="10"/>
      <c r="C238" s="10"/>
      <c r="D238" s="10"/>
      <c r="E238" s="86">
        <v>237.0</v>
      </c>
      <c r="F238" s="87">
        <f t="shared" si="1"/>
        <v>0</v>
      </c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57">
        <v>238.0</v>
      </c>
      <c r="B239" s="10"/>
      <c r="C239" s="10"/>
      <c r="D239" s="10"/>
      <c r="E239" s="86">
        <v>238.0</v>
      </c>
      <c r="F239" s="87">
        <f t="shared" si="1"/>
        <v>0</v>
      </c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82">
        <v>239.0</v>
      </c>
      <c r="B240" s="10"/>
      <c r="C240" s="10"/>
      <c r="D240" s="10"/>
      <c r="E240" s="86">
        <v>239.0</v>
      </c>
      <c r="F240" s="87">
        <f t="shared" si="1"/>
        <v>0</v>
      </c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57">
        <v>240.0</v>
      </c>
      <c r="B241" s="10"/>
      <c r="C241" s="10"/>
      <c r="D241" s="10"/>
      <c r="E241" s="86">
        <v>240.0</v>
      </c>
      <c r="F241" s="87">
        <f t="shared" si="1"/>
        <v>0</v>
      </c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82">
        <v>241.0</v>
      </c>
      <c r="B242" s="10"/>
      <c r="C242" s="10"/>
      <c r="D242" s="10"/>
      <c r="E242" s="86">
        <v>241.0</v>
      </c>
      <c r="F242" s="87">
        <f t="shared" si="1"/>
        <v>0</v>
      </c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57">
        <v>242.0</v>
      </c>
      <c r="B243" s="10"/>
      <c r="C243" s="10"/>
      <c r="D243" s="10"/>
      <c r="E243" s="86">
        <v>242.0</v>
      </c>
      <c r="F243" s="87">
        <f t="shared" si="1"/>
        <v>0</v>
      </c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82">
        <v>243.0</v>
      </c>
      <c r="B244" s="10"/>
      <c r="C244" s="10"/>
      <c r="D244" s="10"/>
      <c r="E244" s="86">
        <v>243.0</v>
      </c>
      <c r="F244" s="87">
        <f t="shared" si="1"/>
        <v>0</v>
      </c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57">
        <v>244.0</v>
      </c>
      <c r="B245" s="10"/>
      <c r="C245" s="10"/>
      <c r="D245" s="10"/>
      <c r="E245" s="86">
        <v>244.0</v>
      </c>
      <c r="F245" s="87">
        <f t="shared" si="1"/>
        <v>0</v>
      </c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82">
        <v>245.0</v>
      </c>
      <c r="B246" s="10"/>
      <c r="C246" s="10"/>
      <c r="D246" s="10"/>
      <c r="E246" s="86">
        <v>245.0</v>
      </c>
      <c r="F246" s="87">
        <f t="shared" si="1"/>
        <v>0</v>
      </c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57">
        <v>246.0</v>
      </c>
      <c r="B247" s="10"/>
      <c r="C247" s="10"/>
      <c r="D247" s="10"/>
      <c r="E247" s="86">
        <v>246.0</v>
      </c>
      <c r="F247" s="87">
        <f t="shared" si="1"/>
        <v>0</v>
      </c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82">
        <v>247.0</v>
      </c>
      <c r="B248" s="10"/>
      <c r="C248" s="10"/>
      <c r="D248" s="10"/>
      <c r="E248" s="86">
        <v>247.0</v>
      </c>
      <c r="F248" s="87">
        <f t="shared" si="1"/>
        <v>0</v>
      </c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57">
        <v>248.0</v>
      </c>
      <c r="B249" s="10"/>
      <c r="C249" s="10"/>
      <c r="D249" s="10"/>
      <c r="E249" s="86">
        <v>248.0</v>
      </c>
      <c r="F249" s="87">
        <f t="shared" si="1"/>
        <v>0</v>
      </c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82">
        <v>249.0</v>
      </c>
      <c r="B250" s="10"/>
      <c r="C250" s="10"/>
      <c r="D250" s="10"/>
      <c r="E250" s="86">
        <v>249.0</v>
      </c>
      <c r="F250" s="87">
        <f t="shared" si="1"/>
        <v>0</v>
      </c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57">
        <v>250.0</v>
      </c>
      <c r="B251" s="10"/>
      <c r="C251" s="10"/>
      <c r="D251" s="10"/>
      <c r="E251" s="86">
        <v>250.0</v>
      </c>
      <c r="F251" s="87">
        <f t="shared" si="1"/>
        <v>0</v>
      </c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82">
        <v>251.0</v>
      </c>
      <c r="B252" s="10"/>
      <c r="C252" s="10"/>
      <c r="D252" s="10"/>
      <c r="E252" s="86">
        <v>251.0</v>
      </c>
      <c r="F252" s="87">
        <f t="shared" si="1"/>
        <v>0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57">
        <v>252.0</v>
      </c>
      <c r="B253" s="10"/>
      <c r="C253" s="10"/>
      <c r="D253" s="10"/>
      <c r="E253" s="86">
        <v>252.0</v>
      </c>
      <c r="F253" s="87">
        <f t="shared" si="1"/>
        <v>0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82">
        <v>253.0</v>
      </c>
      <c r="B254" s="10"/>
      <c r="C254" s="10"/>
      <c r="D254" s="10"/>
      <c r="E254" s="86">
        <v>253.0</v>
      </c>
      <c r="F254" s="87">
        <f t="shared" si="1"/>
        <v>0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57">
        <v>254.0</v>
      </c>
      <c r="B255" s="10"/>
      <c r="C255" s="10"/>
      <c r="D255" s="10"/>
      <c r="E255" s="86">
        <v>254.0</v>
      </c>
      <c r="F255" s="87">
        <f t="shared" si="1"/>
        <v>0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82">
        <v>255.0</v>
      </c>
      <c r="B256" s="10"/>
      <c r="C256" s="10"/>
      <c r="D256" s="10"/>
      <c r="E256" s="86">
        <v>255.0</v>
      </c>
      <c r="F256" s="87">
        <f t="shared" si="1"/>
        <v>0</v>
      </c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57">
        <v>256.0</v>
      </c>
      <c r="B257" s="10"/>
      <c r="C257" s="10"/>
      <c r="D257" s="10"/>
      <c r="E257" s="86">
        <v>256.0</v>
      </c>
      <c r="F257" s="87">
        <f t="shared" si="1"/>
        <v>0</v>
      </c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82">
        <v>257.0</v>
      </c>
      <c r="B258" s="10"/>
      <c r="C258" s="10"/>
      <c r="D258" s="10"/>
      <c r="E258" s="86">
        <v>257.0</v>
      </c>
      <c r="F258" s="87">
        <f t="shared" si="1"/>
        <v>0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57">
        <v>258.0</v>
      </c>
      <c r="B259" s="10"/>
      <c r="C259" s="10"/>
      <c r="D259" s="10"/>
      <c r="E259" s="86">
        <v>258.0</v>
      </c>
      <c r="F259" s="87">
        <f t="shared" si="1"/>
        <v>0</v>
      </c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82">
        <v>259.0</v>
      </c>
      <c r="B260" s="10"/>
      <c r="C260" s="10"/>
      <c r="D260" s="10"/>
      <c r="E260" s="86">
        <v>259.0</v>
      </c>
      <c r="F260" s="87">
        <f t="shared" si="1"/>
        <v>0</v>
      </c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57">
        <v>260.0</v>
      </c>
      <c r="B261" s="10"/>
      <c r="C261" s="10"/>
      <c r="D261" s="10"/>
      <c r="E261" s="86">
        <v>260.0</v>
      </c>
      <c r="F261" s="87">
        <f t="shared" si="1"/>
        <v>0</v>
      </c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82">
        <v>261.0</v>
      </c>
      <c r="B262" s="10"/>
      <c r="C262" s="10"/>
      <c r="D262" s="10"/>
      <c r="E262" s="86">
        <v>261.0</v>
      </c>
      <c r="F262" s="87">
        <f t="shared" si="1"/>
        <v>0</v>
      </c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57">
        <v>262.0</v>
      </c>
      <c r="B263" s="10"/>
      <c r="C263" s="10"/>
      <c r="D263" s="10"/>
      <c r="E263" s="86">
        <v>262.0</v>
      </c>
      <c r="F263" s="87">
        <f t="shared" si="1"/>
        <v>0</v>
      </c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82">
        <v>263.0</v>
      </c>
      <c r="B264" s="10"/>
      <c r="C264" s="10"/>
      <c r="D264" s="10"/>
      <c r="E264" s="86">
        <v>263.0</v>
      </c>
      <c r="F264" s="87">
        <f t="shared" si="1"/>
        <v>0</v>
      </c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57">
        <v>264.0</v>
      </c>
      <c r="B265" s="10"/>
      <c r="C265" s="10"/>
      <c r="D265" s="10"/>
      <c r="E265" s="86">
        <v>264.0</v>
      </c>
      <c r="F265" s="87">
        <f t="shared" si="1"/>
        <v>0</v>
      </c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82">
        <v>265.0</v>
      </c>
      <c r="B266" s="10"/>
      <c r="C266" s="10"/>
      <c r="D266" s="10"/>
      <c r="E266" s="86">
        <v>265.0</v>
      </c>
      <c r="F266" s="87">
        <f t="shared" si="1"/>
        <v>0</v>
      </c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57">
        <v>266.0</v>
      </c>
      <c r="B267" s="10"/>
      <c r="C267" s="10"/>
      <c r="D267" s="10"/>
      <c r="E267" s="86">
        <v>266.0</v>
      </c>
      <c r="F267" s="87">
        <f t="shared" si="1"/>
        <v>0</v>
      </c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82">
        <v>267.0</v>
      </c>
      <c r="B268" s="10"/>
      <c r="C268" s="10"/>
      <c r="D268" s="10"/>
      <c r="E268" s="86">
        <v>267.0</v>
      </c>
      <c r="F268" s="87">
        <f t="shared" si="1"/>
        <v>0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57">
        <v>268.0</v>
      </c>
      <c r="B269" s="10"/>
      <c r="C269" s="10"/>
      <c r="D269" s="10"/>
      <c r="E269" s="86">
        <v>268.0</v>
      </c>
      <c r="F269" s="87">
        <f t="shared" si="1"/>
        <v>0</v>
      </c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82">
        <v>269.0</v>
      </c>
      <c r="B270" s="10"/>
      <c r="C270" s="10"/>
      <c r="D270" s="10"/>
      <c r="E270" s="86">
        <v>269.0</v>
      </c>
      <c r="F270" s="87">
        <f t="shared" si="1"/>
        <v>0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57">
        <v>270.0</v>
      </c>
      <c r="B271" s="10"/>
      <c r="C271" s="10"/>
      <c r="D271" s="10"/>
      <c r="E271" s="86">
        <v>270.0</v>
      </c>
      <c r="F271" s="87">
        <f t="shared" si="1"/>
        <v>0</v>
      </c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82">
        <v>271.0</v>
      </c>
      <c r="B272" s="10"/>
      <c r="C272" s="10"/>
      <c r="D272" s="10"/>
      <c r="E272" s="86">
        <v>271.0</v>
      </c>
      <c r="F272" s="87">
        <f t="shared" si="1"/>
        <v>0</v>
      </c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57">
        <v>272.0</v>
      </c>
      <c r="B273" s="10"/>
      <c r="C273" s="10"/>
      <c r="D273" s="10"/>
      <c r="E273" s="86">
        <v>272.0</v>
      </c>
      <c r="F273" s="87">
        <f t="shared" si="1"/>
        <v>0</v>
      </c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82">
        <v>273.0</v>
      </c>
      <c r="B274" s="10"/>
      <c r="C274" s="10"/>
      <c r="D274" s="10"/>
      <c r="E274" s="86">
        <v>273.0</v>
      </c>
      <c r="F274" s="87">
        <f t="shared" si="1"/>
        <v>0</v>
      </c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57">
        <v>274.0</v>
      </c>
      <c r="B275" s="10"/>
      <c r="C275" s="10"/>
      <c r="D275" s="10"/>
      <c r="E275" s="86">
        <v>274.0</v>
      </c>
      <c r="F275" s="87">
        <f t="shared" si="1"/>
        <v>0</v>
      </c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82">
        <v>275.0</v>
      </c>
      <c r="B276" s="10"/>
      <c r="C276" s="10"/>
      <c r="D276" s="10"/>
      <c r="E276" s="86">
        <v>275.0</v>
      </c>
      <c r="F276" s="87">
        <f t="shared" si="1"/>
        <v>0</v>
      </c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57">
        <v>276.0</v>
      </c>
      <c r="B277" s="10"/>
      <c r="C277" s="10"/>
      <c r="D277" s="10"/>
      <c r="E277" s="86">
        <v>276.0</v>
      </c>
      <c r="F277" s="87">
        <f t="shared" si="1"/>
        <v>0</v>
      </c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82">
        <v>277.0</v>
      </c>
      <c r="B278" s="10"/>
      <c r="C278" s="10"/>
      <c r="D278" s="10"/>
      <c r="E278" s="86">
        <v>277.0</v>
      </c>
      <c r="F278" s="87">
        <f t="shared" si="1"/>
        <v>0</v>
      </c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57">
        <v>278.0</v>
      </c>
      <c r="B279" s="10"/>
      <c r="C279" s="10"/>
      <c r="D279" s="10"/>
      <c r="E279" s="86">
        <v>278.0</v>
      </c>
      <c r="F279" s="87">
        <f t="shared" si="1"/>
        <v>0</v>
      </c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82">
        <v>279.0</v>
      </c>
      <c r="B280" s="10"/>
      <c r="C280" s="10"/>
      <c r="D280" s="10"/>
      <c r="E280" s="86">
        <v>279.0</v>
      </c>
      <c r="F280" s="87">
        <f t="shared" si="1"/>
        <v>0</v>
      </c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57">
        <v>280.0</v>
      </c>
      <c r="B281" s="10"/>
      <c r="C281" s="10"/>
      <c r="D281" s="10"/>
      <c r="E281" s="86">
        <v>280.0</v>
      </c>
      <c r="F281" s="87">
        <f t="shared" si="1"/>
        <v>0</v>
      </c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82">
        <v>281.0</v>
      </c>
      <c r="B282" s="10"/>
      <c r="C282" s="10"/>
      <c r="D282" s="10"/>
      <c r="E282" s="86">
        <v>281.0</v>
      </c>
      <c r="F282" s="87">
        <f t="shared" si="1"/>
        <v>0</v>
      </c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57">
        <v>282.0</v>
      </c>
      <c r="B283" s="10"/>
      <c r="C283" s="10"/>
      <c r="D283" s="10"/>
      <c r="E283" s="86">
        <v>282.0</v>
      </c>
      <c r="F283" s="87">
        <f t="shared" si="1"/>
        <v>0</v>
      </c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82">
        <v>283.0</v>
      </c>
      <c r="B284" s="10"/>
      <c r="C284" s="10"/>
      <c r="D284" s="10"/>
      <c r="E284" s="86">
        <v>283.0</v>
      </c>
      <c r="F284" s="87">
        <f t="shared" si="1"/>
        <v>0</v>
      </c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57">
        <v>284.0</v>
      </c>
      <c r="B285" s="10"/>
      <c r="C285" s="10"/>
      <c r="D285" s="10"/>
      <c r="E285" s="86">
        <v>284.0</v>
      </c>
      <c r="F285" s="87">
        <f t="shared" si="1"/>
        <v>0</v>
      </c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82">
        <v>285.0</v>
      </c>
      <c r="B286" s="10"/>
      <c r="C286" s="10"/>
      <c r="D286" s="10"/>
      <c r="E286" s="86">
        <v>285.0</v>
      </c>
      <c r="F286" s="87">
        <f t="shared" si="1"/>
        <v>0</v>
      </c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57">
        <v>286.0</v>
      </c>
      <c r="B287" s="10"/>
      <c r="C287" s="10"/>
      <c r="D287" s="10"/>
      <c r="E287" s="86">
        <v>286.0</v>
      </c>
      <c r="F287" s="87">
        <f t="shared" si="1"/>
        <v>0</v>
      </c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82">
        <v>287.0</v>
      </c>
      <c r="B288" s="10"/>
      <c r="C288" s="10"/>
      <c r="D288" s="10"/>
      <c r="E288" s="86">
        <v>287.0</v>
      </c>
      <c r="F288" s="87">
        <f t="shared" si="1"/>
        <v>0</v>
      </c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57">
        <v>288.0</v>
      </c>
      <c r="B289" s="10"/>
      <c r="C289" s="10"/>
      <c r="D289" s="10"/>
      <c r="E289" s="86">
        <v>288.0</v>
      </c>
      <c r="F289" s="87">
        <f t="shared" si="1"/>
        <v>0</v>
      </c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82">
        <v>289.0</v>
      </c>
      <c r="B290" s="10"/>
      <c r="C290" s="10"/>
      <c r="D290" s="10"/>
      <c r="E290" s="86">
        <v>289.0</v>
      </c>
      <c r="F290" s="87">
        <f t="shared" si="1"/>
        <v>0</v>
      </c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57">
        <v>290.0</v>
      </c>
      <c r="B291" s="10"/>
      <c r="C291" s="10"/>
      <c r="D291" s="10"/>
      <c r="E291" s="86">
        <v>290.0</v>
      </c>
      <c r="F291" s="87">
        <f t="shared" si="1"/>
        <v>0</v>
      </c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82">
        <v>291.0</v>
      </c>
      <c r="B292" s="10"/>
      <c r="C292" s="10"/>
      <c r="D292" s="10"/>
      <c r="E292" s="86">
        <v>291.0</v>
      </c>
      <c r="F292" s="87">
        <f t="shared" si="1"/>
        <v>0</v>
      </c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57">
        <v>292.0</v>
      </c>
      <c r="B293" s="10"/>
      <c r="C293" s="10"/>
      <c r="D293" s="10"/>
      <c r="E293" s="86">
        <v>292.0</v>
      </c>
      <c r="F293" s="87">
        <f t="shared" si="1"/>
        <v>0</v>
      </c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82">
        <v>293.0</v>
      </c>
      <c r="B294" s="10"/>
      <c r="C294" s="10"/>
      <c r="D294" s="10"/>
      <c r="E294" s="86">
        <v>293.0</v>
      </c>
      <c r="F294" s="87">
        <f t="shared" si="1"/>
        <v>0</v>
      </c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57">
        <v>294.0</v>
      </c>
      <c r="B295" s="10"/>
      <c r="C295" s="10"/>
      <c r="D295" s="10"/>
      <c r="E295" s="86">
        <v>294.0</v>
      </c>
      <c r="F295" s="87">
        <f t="shared" si="1"/>
        <v>0</v>
      </c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82">
        <v>295.0</v>
      </c>
      <c r="B296" s="10"/>
      <c r="C296" s="10"/>
      <c r="D296" s="10"/>
      <c r="E296" s="86">
        <v>295.0</v>
      </c>
      <c r="F296" s="87">
        <f t="shared" si="1"/>
        <v>0</v>
      </c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57">
        <v>296.0</v>
      </c>
      <c r="B297" s="10"/>
      <c r="C297" s="10"/>
      <c r="D297" s="10"/>
      <c r="E297" s="86">
        <v>296.0</v>
      </c>
      <c r="F297" s="87">
        <f t="shared" si="1"/>
        <v>0</v>
      </c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82">
        <v>297.0</v>
      </c>
      <c r="B298" s="10"/>
      <c r="C298" s="10"/>
      <c r="D298" s="10"/>
      <c r="E298" s="86">
        <v>297.0</v>
      </c>
      <c r="F298" s="87">
        <f t="shared" si="1"/>
        <v>0</v>
      </c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57">
        <v>298.0</v>
      </c>
      <c r="B299" s="10"/>
      <c r="C299" s="10"/>
      <c r="D299" s="10"/>
      <c r="E299" s="86">
        <v>298.0</v>
      </c>
      <c r="F299" s="87">
        <f t="shared" si="1"/>
        <v>0</v>
      </c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82">
        <v>299.0</v>
      </c>
      <c r="B300" s="10"/>
      <c r="C300" s="10"/>
      <c r="D300" s="10"/>
      <c r="E300" s="86">
        <v>299.0</v>
      </c>
      <c r="F300" s="87">
        <f t="shared" si="1"/>
        <v>0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57">
        <v>300.0</v>
      </c>
      <c r="B301" s="10"/>
      <c r="C301" s="10"/>
      <c r="D301" s="10"/>
      <c r="E301" s="86">
        <v>300.0</v>
      </c>
      <c r="F301" s="87">
        <f t="shared" si="1"/>
        <v>0</v>
      </c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82">
        <v>301.0</v>
      </c>
      <c r="B302" s="10"/>
      <c r="C302" s="10"/>
      <c r="D302" s="10"/>
      <c r="E302" s="86">
        <v>301.0</v>
      </c>
      <c r="F302" s="87">
        <f t="shared" si="1"/>
        <v>0</v>
      </c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57">
        <v>302.0</v>
      </c>
      <c r="B303" s="10"/>
      <c r="C303" s="10"/>
      <c r="D303" s="10"/>
      <c r="E303" s="86">
        <v>302.0</v>
      </c>
      <c r="F303" s="87">
        <f t="shared" si="1"/>
        <v>0</v>
      </c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82">
        <v>303.0</v>
      </c>
      <c r="B304" s="10"/>
      <c r="C304" s="10"/>
      <c r="D304" s="10"/>
      <c r="E304" s="86">
        <v>303.0</v>
      </c>
      <c r="F304" s="87">
        <f t="shared" si="1"/>
        <v>0</v>
      </c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57">
        <v>304.0</v>
      </c>
      <c r="B305" s="10"/>
      <c r="C305" s="10"/>
      <c r="D305" s="10"/>
      <c r="E305" s="86">
        <v>304.0</v>
      </c>
      <c r="F305" s="87">
        <f t="shared" si="1"/>
        <v>0</v>
      </c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82">
        <v>305.0</v>
      </c>
      <c r="B306" s="10"/>
      <c r="C306" s="10"/>
      <c r="D306" s="10"/>
      <c r="E306" s="86">
        <v>305.0</v>
      </c>
      <c r="F306" s="87">
        <f t="shared" si="1"/>
        <v>0</v>
      </c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57">
        <v>306.0</v>
      </c>
      <c r="B307" s="10"/>
      <c r="C307" s="10"/>
      <c r="D307" s="10"/>
      <c r="E307" s="86">
        <v>306.0</v>
      </c>
      <c r="F307" s="87">
        <f t="shared" si="1"/>
        <v>0</v>
      </c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82">
        <v>307.0</v>
      </c>
      <c r="B308" s="10"/>
      <c r="C308" s="10"/>
      <c r="D308" s="10"/>
      <c r="E308" s="86">
        <v>307.0</v>
      </c>
      <c r="F308" s="87">
        <f t="shared" si="1"/>
        <v>0</v>
      </c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57">
        <v>308.0</v>
      </c>
      <c r="B309" s="10"/>
      <c r="C309" s="10"/>
      <c r="D309" s="10"/>
      <c r="E309" s="86">
        <v>308.0</v>
      </c>
      <c r="F309" s="87">
        <f t="shared" si="1"/>
        <v>0</v>
      </c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82">
        <v>309.0</v>
      </c>
      <c r="B310" s="10"/>
      <c r="C310" s="10"/>
      <c r="D310" s="10"/>
      <c r="E310" s="86">
        <v>309.0</v>
      </c>
      <c r="F310" s="87">
        <f t="shared" si="1"/>
        <v>0</v>
      </c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57">
        <v>310.0</v>
      </c>
      <c r="B311" s="10"/>
      <c r="C311" s="10"/>
      <c r="D311" s="10"/>
      <c r="E311" s="86">
        <v>310.0</v>
      </c>
      <c r="F311" s="87">
        <f t="shared" si="1"/>
        <v>0</v>
      </c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82">
        <v>311.0</v>
      </c>
      <c r="B312" s="10"/>
      <c r="C312" s="10"/>
      <c r="D312" s="10"/>
      <c r="E312" s="86">
        <v>311.0</v>
      </c>
      <c r="F312" s="87">
        <f t="shared" si="1"/>
        <v>0</v>
      </c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57">
        <v>312.0</v>
      </c>
      <c r="B313" s="10"/>
      <c r="C313" s="10"/>
      <c r="D313" s="10"/>
      <c r="E313" s="86">
        <v>312.0</v>
      </c>
      <c r="F313" s="87">
        <f t="shared" si="1"/>
        <v>0</v>
      </c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82">
        <v>313.0</v>
      </c>
      <c r="B314" s="10"/>
      <c r="C314" s="10"/>
      <c r="D314" s="10"/>
      <c r="E314" s="86">
        <v>313.0</v>
      </c>
      <c r="F314" s="87">
        <f t="shared" si="1"/>
        <v>0</v>
      </c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57">
        <v>314.0</v>
      </c>
      <c r="B315" s="10"/>
      <c r="C315" s="10"/>
      <c r="D315" s="10"/>
      <c r="E315" s="86">
        <v>314.0</v>
      </c>
      <c r="F315" s="87">
        <f t="shared" si="1"/>
        <v>0</v>
      </c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82">
        <v>315.0</v>
      </c>
      <c r="B316" s="10"/>
      <c r="C316" s="10"/>
      <c r="D316" s="10"/>
      <c r="E316" s="86">
        <v>315.0</v>
      </c>
      <c r="F316" s="87">
        <f t="shared" si="1"/>
        <v>0</v>
      </c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57">
        <v>316.0</v>
      </c>
      <c r="B317" s="10"/>
      <c r="C317" s="10"/>
      <c r="D317" s="10"/>
      <c r="E317" s="86">
        <v>316.0</v>
      </c>
      <c r="F317" s="87">
        <f t="shared" si="1"/>
        <v>0</v>
      </c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82">
        <v>317.0</v>
      </c>
      <c r="B318" s="10"/>
      <c r="C318" s="10"/>
      <c r="D318" s="10"/>
      <c r="E318" s="86">
        <v>317.0</v>
      </c>
      <c r="F318" s="87">
        <f t="shared" si="1"/>
        <v>0</v>
      </c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57">
        <v>318.0</v>
      </c>
      <c r="B319" s="10"/>
      <c r="C319" s="10"/>
      <c r="D319" s="10"/>
      <c r="E319" s="86">
        <v>318.0</v>
      </c>
      <c r="F319" s="87">
        <f t="shared" si="1"/>
        <v>0</v>
      </c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82">
        <v>319.0</v>
      </c>
      <c r="B320" s="10"/>
      <c r="C320" s="10"/>
      <c r="D320" s="10"/>
      <c r="E320" s="86">
        <v>319.0</v>
      </c>
      <c r="F320" s="87">
        <f t="shared" si="1"/>
        <v>0</v>
      </c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57">
        <v>320.0</v>
      </c>
      <c r="B321" s="10"/>
      <c r="C321" s="10"/>
      <c r="D321" s="10"/>
      <c r="E321" s="86">
        <v>320.0</v>
      </c>
      <c r="F321" s="87">
        <f t="shared" si="1"/>
        <v>0</v>
      </c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82">
        <v>321.0</v>
      </c>
      <c r="B322" s="10"/>
      <c r="C322" s="10"/>
      <c r="D322" s="10"/>
      <c r="E322" s="86">
        <v>321.0</v>
      </c>
      <c r="F322" s="87">
        <f t="shared" si="1"/>
        <v>0</v>
      </c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57">
        <v>322.0</v>
      </c>
      <c r="B323" s="10"/>
      <c r="C323" s="10"/>
      <c r="D323" s="10"/>
      <c r="E323" s="86">
        <v>322.0</v>
      </c>
      <c r="F323" s="87">
        <f t="shared" si="1"/>
        <v>0</v>
      </c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82">
        <v>323.0</v>
      </c>
      <c r="B324" s="10"/>
      <c r="C324" s="10"/>
      <c r="D324" s="10"/>
      <c r="E324" s="86">
        <v>323.0</v>
      </c>
      <c r="F324" s="87">
        <f t="shared" si="1"/>
        <v>0</v>
      </c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57">
        <v>324.0</v>
      </c>
      <c r="B325" s="10"/>
      <c r="C325" s="10"/>
      <c r="D325" s="10"/>
      <c r="E325" s="86">
        <v>324.0</v>
      </c>
      <c r="F325" s="87">
        <f t="shared" si="1"/>
        <v>0</v>
      </c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82">
        <v>325.0</v>
      </c>
      <c r="B326" s="10"/>
      <c r="C326" s="10"/>
      <c r="D326" s="10"/>
      <c r="E326" s="86">
        <v>325.0</v>
      </c>
      <c r="F326" s="87">
        <f t="shared" si="1"/>
        <v>0</v>
      </c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57">
        <v>326.0</v>
      </c>
      <c r="B327" s="10"/>
      <c r="C327" s="10"/>
      <c r="D327" s="10"/>
      <c r="E327" s="86">
        <v>326.0</v>
      </c>
      <c r="F327" s="87">
        <f t="shared" si="1"/>
        <v>0</v>
      </c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82">
        <v>327.0</v>
      </c>
      <c r="B328" s="10"/>
      <c r="C328" s="10"/>
      <c r="D328" s="10"/>
      <c r="E328" s="86">
        <v>327.0</v>
      </c>
      <c r="F328" s="87">
        <f t="shared" si="1"/>
        <v>0</v>
      </c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57">
        <v>328.0</v>
      </c>
      <c r="B329" s="10"/>
      <c r="C329" s="10"/>
      <c r="D329" s="10"/>
      <c r="E329" s="86">
        <v>328.0</v>
      </c>
      <c r="F329" s="87">
        <f t="shared" si="1"/>
        <v>0</v>
      </c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82">
        <v>329.0</v>
      </c>
      <c r="B330" s="10"/>
      <c r="C330" s="10"/>
      <c r="D330" s="10"/>
      <c r="E330" s="86">
        <v>329.0</v>
      </c>
      <c r="F330" s="87">
        <f t="shared" si="1"/>
        <v>0</v>
      </c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57">
        <v>330.0</v>
      </c>
      <c r="B331" s="10"/>
      <c r="C331" s="10"/>
      <c r="D331" s="10"/>
      <c r="E331" s="86">
        <v>330.0</v>
      </c>
      <c r="F331" s="87">
        <f t="shared" si="1"/>
        <v>0</v>
      </c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82">
        <v>331.0</v>
      </c>
      <c r="B332" s="10"/>
      <c r="C332" s="10"/>
      <c r="D332" s="10"/>
      <c r="E332" s="86">
        <v>331.0</v>
      </c>
      <c r="F332" s="87">
        <f t="shared" si="1"/>
        <v>0</v>
      </c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57">
        <v>332.0</v>
      </c>
      <c r="B333" s="10"/>
      <c r="C333" s="10"/>
      <c r="D333" s="10"/>
      <c r="E333" s="86">
        <v>332.0</v>
      </c>
      <c r="F333" s="87">
        <f t="shared" si="1"/>
        <v>0</v>
      </c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82">
        <v>333.0</v>
      </c>
      <c r="B334" s="10"/>
      <c r="C334" s="10"/>
      <c r="D334" s="10"/>
      <c r="E334" s="86">
        <v>333.0</v>
      </c>
      <c r="F334" s="87">
        <f t="shared" si="1"/>
        <v>0</v>
      </c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57">
        <v>334.0</v>
      </c>
      <c r="B335" s="10"/>
      <c r="C335" s="10"/>
      <c r="D335" s="10"/>
      <c r="E335" s="86">
        <v>334.0</v>
      </c>
      <c r="F335" s="87">
        <f t="shared" si="1"/>
        <v>0</v>
      </c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82">
        <v>335.0</v>
      </c>
      <c r="B336" s="10"/>
      <c r="C336" s="10"/>
      <c r="D336" s="10"/>
      <c r="E336" s="86">
        <v>335.0</v>
      </c>
      <c r="F336" s="87">
        <f t="shared" si="1"/>
        <v>0</v>
      </c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57">
        <v>336.0</v>
      </c>
      <c r="B337" s="10"/>
      <c r="C337" s="10"/>
      <c r="D337" s="10"/>
      <c r="E337" s="86">
        <v>336.0</v>
      </c>
      <c r="F337" s="87">
        <f t="shared" si="1"/>
        <v>0</v>
      </c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82">
        <v>337.0</v>
      </c>
      <c r="B338" s="10"/>
      <c r="C338" s="10"/>
      <c r="D338" s="10"/>
      <c r="E338" s="86">
        <v>337.0</v>
      </c>
      <c r="F338" s="87">
        <f t="shared" si="1"/>
        <v>0</v>
      </c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57">
        <v>338.0</v>
      </c>
      <c r="B339" s="10"/>
      <c r="C339" s="10"/>
      <c r="D339" s="10"/>
      <c r="E339" s="86">
        <v>338.0</v>
      </c>
      <c r="F339" s="87">
        <f t="shared" si="1"/>
        <v>0</v>
      </c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82">
        <v>339.0</v>
      </c>
      <c r="B340" s="10"/>
      <c r="C340" s="10"/>
      <c r="D340" s="10"/>
      <c r="E340" s="86">
        <v>339.0</v>
      </c>
      <c r="F340" s="87">
        <f t="shared" si="1"/>
        <v>0</v>
      </c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57">
        <v>340.0</v>
      </c>
      <c r="B341" s="10"/>
      <c r="C341" s="10"/>
      <c r="D341" s="10"/>
      <c r="E341" s="86">
        <v>340.0</v>
      </c>
      <c r="F341" s="87">
        <f t="shared" si="1"/>
        <v>0</v>
      </c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82">
        <v>341.0</v>
      </c>
      <c r="B342" s="10"/>
      <c r="C342" s="10"/>
      <c r="D342" s="10"/>
      <c r="E342" s="86">
        <v>341.0</v>
      </c>
      <c r="F342" s="87">
        <f t="shared" si="1"/>
        <v>0</v>
      </c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57">
        <v>342.0</v>
      </c>
      <c r="B343" s="10"/>
      <c r="C343" s="10"/>
      <c r="D343" s="10"/>
      <c r="E343" s="86">
        <v>342.0</v>
      </c>
      <c r="F343" s="87">
        <f t="shared" si="1"/>
        <v>0</v>
      </c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82">
        <v>343.0</v>
      </c>
      <c r="B344" s="10"/>
      <c r="C344" s="10"/>
      <c r="D344" s="10"/>
      <c r="E344" s="86">
        <v>343.0</v>
      </c>
      <c r="F344" s="87">
        <f t="shared" si="1"/>
        <v>0</v>
      </c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57">
        <v>344.0</v>
      </c>
      <c r="B345" s="10"/>
      <c r="C345" s="10"/>
      <c r="D345" s="10"/>
      <c r="E345" s="86">
        <v>344.0</v>
      </c>
      <c r="F345" s="87">
        <f t="shared" si="1"/>
        <v>0</v>
      </c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82">
        <v>345.0</v>
      </c>
      <c r="B346" s="10"/>
      <c r="C346" s="10"/>
      <c r="D346" s="10"/>
      <c r="E346" s="86">
        <v>345.0</v>
      </c>
      <c r="F346" s="87">
        <f t="shared" si="1"/>
        <v>0</v>
      </c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57">
        <v>346.0</v>
      </c>
      <c r="B347" s="10"/>
      <c r="C347" s="10"/>
      <c r="D347" s="10"/>
      <c r="E347" s="86">
        <v>346.0</v>
      </c>
      <c r="F347" s="87">
        <f t="shared" si="1"/>
        <v>0</v>
      </c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82">
        <v>347.0</v>
      </c>
      <c r="B348" s="10"/>
      <c r="C348" s="10"/>
      <c r="D348" s="10"/>
      <c r="E348" s="86">
        <v>347.0</v>
      </c>
      <c r="F348" s="87">
        <f t="shared" si="1"/>
        <v>0</v>
      </c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57">
        <v>348.0</v>
      </c>
      <c r="B349" s="10"/>
      <c r="C349" s="10"/>
      <c r="D349" s="10"/>
      <c r="E349" s="86">
        <v>348.0</v>
      </c>
      <c r="F349" s="87">
        <f t="shared" si="1"/>
        <v>0</v>
      </c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82">
        <v>349.0</v>
      </c>
      <c r="B350" s="10"/>
      <c r="C350" s="10"/>
      <c r="D350" s="10"/>
      <c r="E350" s="86">
        <v>349.0</v>
      </c>
      <c r="F350" s="87">
        <f t="shared" si="1"/>
        <v>0</v>
      </c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57">
        <v>350.0</v>
      </c>
      <c r="B351" s="10"/>
      <c r="C351" s="10"/>
      <c r="D351" s="10"/>
      <c r="E351" s="86">
        <v>350.0</v>
      </c>
      <c r="F351" s="87">
        <f t="shared" si="1"/>
        <v>0</v>
      </c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82">
        <v>351.0</v>
      </c>
      <c r="B352" s="10"/>
      <c r="C352" s="10"/>
      <c r="D352" s="10"/>
      <c r="E352" s="86">
        <v>351.0</v>
      </c>
      <c r="F352" s="87">
        <f t="shared" si="1"/>
        <v>0</v>
      </c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57">
        <v>352.0</v>
      </c>
      <c r="B353" s="10"/>
      <c r="C353" s="10"/>
      <c r="D353" s="10"/>
      <c r="E353" s="86">
        <v>352.0</v>
      </c>
      <c r="F353" s="87">
        <f t="shared" si="1"/>
        <v>0</v>
      </c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82">
        <v>353.0</v>
      </c>
      <c r="B354" s="10"/>
      <c r="C354" s="10"/>
      <c r="D354" s="10"/>
      <c r="E354" s="86">
        <v>353.0</v>
      </c>
      <c r="F354" s="87">
        <f t="shared" si="1"/>
        <v>0</v>
      </c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57">
        <v>354.0</v>
      </c>
      <c r="B355" s="10"/>
      <c r="C355" s="10"/>
      <c r="D355" s="10"/>
      <c r="E355" s="86">
        <v>354.0</v>
      </c>
      <c r="F355" s="87">
        <f t="shared" si="1"/>
        <v>0</v>
      </c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82">
        <v>355.0</v>
      </c>
      <c r="B356" s="10"/>
      <c r="C356" s="10"/>
      <c r="D356" s="10"/>
      <c r="E356" s="86">
        <v>355.0</v>
      </c>
      <c r="F356" s="87">
        <f t="shared" si="1"/>
        <v>0</v>
      </c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57">
        <v>356.0</v>
      </c>
      <c r="B357" s="10"/>
      <c r="C357" s="10"/>
      <c r="D357" s="10"/>
      <c r="E357" s="86">
        <v>356.0</v>
      </c>
      <c r="F357" s="87">
        <f t="shared" si="1"/>
        <v>0</v>
      </c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82">
        <v>357.0</v>
      </c>
      <c r="B358" s="10"/>
      <c r="C358" s="10"/>
      <c r="D358" s="10"/>
      <c r="E358" s="86">
        <v>357.0</v>
      </c>
      <c r="F358" s="87">
        <f t="shared" si="1"/>
        <v>0</v>
      </c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57">
        <v>358.0</v>
      </c>
      <c r="B359" s="10"/>
      <c r="C359" s="10"/>
      <c r="D359" s="10"/>
      <c r="E359" s="86">
        <v>358.0</v>
      </c>
      <c r="F359" s="87">
        <f t="shared" si="1"/>
        <v>0</v>
      </c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82">
        <v>359.0</v>
      </c>
      <c r="B360" s="10"/>
      <c r="C360" s="10"/>
      <c r="D360" s="10"/>
      <c r="E360" s="86">
        <v>359.0</v>
      </c>
      <c r="F360" s="87">
        <f t="shared" si="1"/>
        <v>0</v>
      </c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57">
        <v>360.0</v>
      </c>
      <c r="B361" s="10"/>
      <c r="C361" s="10"/>
      <c r="D361" s="10"/>
      <c r="E361" s="86">
        <v>360.0</v>
      </c>
      <c r="F361" s="87">
        <f t="shared" si="1"/>
        <v>0</v>
      </c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82">
        <v>361.0</v>
      </c>
      <c r="B362" s="10"/>
      <c r="C362" s="10"/>
      <c r="D362" s="10"/>
      <c r="E362" s="86">
        <v>361.0</v>
      </c>
      <c r="F362" s="87">
        <f t="shared" si="1"/>
        <v>0</v>
      </c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57">
        <v>362.0</v>
      </c>
      <c r="B363" s="10"/>
      <c r="C363" s="10"/>
      <c r="D363" s="10"/>
      <c r="E363" s="86">
        <v>362.0</v>
      </c>
      <c r="F363" s="87">
        <f t="shared" si="1"/>
        <v>0</v>
      </c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82">
        <v>363.0</v>
      </c>
      <c r="B364" s="10"/>
      <c r="C364" s="10"/>
      <c r="D364" s="10"/>
      <c r="E364" s="86">
        <v>363.0</v>
      </c>
      <c r="F364" s="87">
        <f t="shared" si="1"/>
        <v>0</v>
      </c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57">
        <v>364.0</v>
      </c>
      <c r="B365" s="10"/>
      <c r="C365" s="10"/>
      <c r="D365" s="10"/>
      <c r="E365" s="86">
        <v>364.0</v>
      </c>
      <c r="F365" s="87">
        <f t="shared" si="1"/>
        <v>0</v>
      </c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82">
        <v>365.0</v>
      </c>
      <c r="B366" s="10"/>
      <c r="C366" s="10"/>
      <c r="D366" s="10"/>
      <c r="E366" s="86">
        <v>365.0</v>
      </c>
      <c r="F366" s="87">
        <f t="shared" si="1"/>
        <v>0</v>
      </c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57">
        <v>366.0</v>
      </c>
      <c r="B367" s="10"/>
      <c r="C367" s="10"/>
      <c r="D367" s="10"/>
      <c r="E367" s="86">
        <v>366.0</v>
      </c>
      <c r="F367" s="87">
        <f t="shared" si="1"/>
        <v>0</v>
      </c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82">
        <v>367.0</v>
      </c>
      <c r="B368" s="10"/>
      <c r="C368" s="10"/>
      <c r="D368" s="10"/>
      <c r="E368" s="86">
        <v>367.0</v>
      </c>
      <c r="F368" s="87">
        <f t="shared" si="1"/>
        <v>0</v>
      </c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57">
        <v>368.0</v>
      </c>
      <c r="B369" s="10"/>
      <c r="C369" s="10"/>
      <c r="D369" s="10"/>
      <c r="E369" s="86">
        <v>368.0</v>
      </c>
      <c r="F369" s="87">
        <f t="shared" si="1"/>
        <v>0</v>
      </c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82">
        <v>369.0</v>
      </c>
      <c r="B370" s="10"/>
      <c r="C370" s="10"/>
      <c r="D370" s="10"/>
      <c r="E370" s="86">
        <v>369.0</v>
      </c>
      <c r="F370" s="87">
        <f t="shared" si="1"/>
        <v>0</v>
      </c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57">
        <v>370.0</v>
      </c>
      <c r="B371" s="10"/>
      <c r="C371" s="10"/>
      <c r="D371" s="10"/>
      <c r="E371" s="86">
        <v>370.0</v>
      </c>
      <c r="F371" s="87">
        <f t="shared" si="1"/>
        <v>0</v>
      </c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82">
        <v>371.0</v>
      </c>
      <c r="B372" s="10"/>
      <c r="C372" s="10"/>
      <c r="D372" s="10"/>
      <c r="E372" s="86">
        <v>371.0</v>
      </c>
      <c r="F372" s="87">
        <f t="shared" si="1"/>
        <v>0</v>
      </c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57">
        <v>372.0</v>
      </c>
      <c r="B373" s="10"/>
      <c r="C373" s="10"/>
      <c r="D373" s="10"/>
      <c r="E373" s="86">
        <v>372.0</v>
      </c>
      <c r="F373" s="87">
        <f t="shared" si="1"/>
        <v>0</v>
      </c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82">
        <v>373.0</v>
      </c>
      <c r="B374" s="10"/>
      <c r="C374" s="10"/>
      <c r="D374" s="10"/>
      <c r="E374" s="86">
        <v>373.0</v>
      </c>
      <c r="F374" s="87">
        <f t="shared" si="1"/>
        <v>0</v>
      </c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57">
        <v>374.0</v>
      </c>
      <c r="B375" s="10"/>
      <c r="C375" s="10"/>
      <c r="D375" s="10"/>
      <c r="E375" s="86">
        <v>374.0</v>
      </c>
      <c r="F375" s="87">
        <f t="shared" si="1"/>
        <v>0</v>
      </c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82">
        <v>375.0</v>
      </c>
      <c r="B376" s="10"/>
      <c r="C376" s="10"/>
      <c r="D376" s="10"/>
      <c r="E376" s="86">
        <v>375.0</v>
      </c>
      <c r="F376" s="87">
        <f t="shared" si="1"/>
        <v>0</v>
      </c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57">
        <v>376.0</v>
      </c>
      <c r="B377" s="10"/>
      <c r="C377" s="10"/>
      <c r="D377" s="10"/>
      <c r="E377" s="86">
        <v>376.0</v>
      </c>
      <c r="F377" s="87">
        <f t="shared" si="1"/>
        <v>0</v>
      </c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82">
        <v>377.0</v>
      </c>
      <c r="B378" s="10"/>
      <c r="C378" s="10"/>
      <c r="D378" s="10"/>
      <c r="E378" s="86">
        <v>377.0</v>
      </c>
      <c r="F378" s="87">
        <f t="shared" si="1"/>
        <v>0</v>
      </c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57">
        <v>378.0</v>
      </c>
      <c r="B379" s="10"/>
      <c r="C379" s="10"/>
      <c r="D379" s="10"/>
      <c r="E379" s="86">
        <v>378.0</v>
      </c>
      <c r="F379" s="87">
        <f t="shared" si="1"/>
        <v>0</v>
      </c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82">
        <v>379.0</v>
      </c>
      <c r="B380" s="10"/>
      <c r="C380" s="10"/>
      <c r="D380" s="10"/>
      <c r="E380" s="86">
        <v>379.0</v>
      </c>
      <c r="F380" s="87">
        <f t="shared" si="1"/>
        <v>0</v>
      </c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57">
        <v>380.0</v>
      </c>
      <c r="B381" s="10"/>
      <c r="C381" s="10"/>
      <c r="D381" s="10"/>
      <c r="E381" s="86">
        <v>380.0</v>
      </c>
      <c r="F381" s="87">
        <f t="shared" si="1"/>
        <v>0</v>
      </c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82">
        <v>381.0</v>
      </c>
      <c r="B382" s="10"/>
      <c r="C382" s="10"/>
      <c r="D382" s="10"/>
      <c r="E382" s="86">
        <v>381.0</v>
      </c>
      <c r="F382" s="87">
        <f t="shared" si="1"/>
        <v>0</v>
      </c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57">
        <v>382.0</v>
      </c>
      <c r="B383" s="10"/>
      <c r="C383" s="10"/>
      <c r="D383" s="10"/>
      <c r="E383" s="86">
        <v>382.0</v>
      </c>
      <c r="F383" s="87">
        <f t="shared" si="1"/>
        <v>0</v>
      </c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82">
        <v>383.0</v>
      </c>
      <c r="B384" s="10"/>
      <c r="C384" s="10"/>
      <c r="D384" s="10"/>
      <c r="E384" s="86">
        <v>383.0</v>
      </c>
      <c r="F384" s="87">
        <f t="shared" si="1"/>
        <v>0</v>
      </c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57">
        <v>384.0</v>
      </c>
      <c r="B385" s="10"/>
      <c r="C385" s="10"/>
      <c r="D385" s="10"/>
      <c r="E385" s="86">
        <v>384.0</v>
      </c>
      <c r="F385" s="87">
        <f t="shared" si="1"/>
        <v>0</v>
      </c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82">
        <v>385.0</v>
      </c>
      <c r="B386" s="10"/>
      <c r="C386" s="10"/>
      <c r="D386" s="10"/>
      <c r="E386" s="86">
        <v>385.0</v>
      </c>
      <c r="F386" s="87">
        <f t="shared" si="1"/>
        <v>0</v>
      </c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57">
        <v>386.0</v>
      </c>
      <c r="B387" s="10"/>
      <c r="C387" s="10"/>
      <c r="D387" s="10"/>
      <c r="E387" s="86">
        <v>386.0</v>
      </c>
      <c r="F387" s="87">
        <f t="shared" si="1"/>
        <v>0</v>
      </c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82">
        <v>387.0</v>
      </c>
      <c r="B388" s="10"/>
      <c r="C388" s="10"/>
      <c r="D388" s="10"/>
      <c r="E388" s="86">
        <v>387.0</v>
      </c>
      <c r="F388" s="87">
        <f t="shared" si="1"/>
        <v>0</v>
      </c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57">
        <v>388.0</v>
      </c>
      <c r="B389" s="10"/>
      <c r="C389" s="10"/>
      <c r="D389" s="10"/>
      <c r="E389" s="86">
        <v>388.0</v>
      </c>
      <c r="F389" s="87">
        <f t="shared" si="1"/>
        <v>0</v>
      </c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82">
        <v>389.0</v>
      </c>
      <c r="B390" s="10"/>
      <c r="C390" s="10"/>
      <c r="D390" s="10"/>
      <c r="E390" s="86">
        <v>389.0</v>
      </c>
      <c r="F390" s="87">
        <f t="shared" si="1"/>
        <v>0</v>
      </c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57">
        <v>390.0</v>
      </c>
      <c r="B391" s="10"/>
      <c r="C391" s="10"/>
      <c r="D391" s="10"/>
      <c r="E391" s="86">
        <v>390.0</v>
      </c>
      <c r="F391" s="87">
        <f t="shared" si="1"/>
        <v>0</v>
      </c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82">
        <v>391.0</v>
      </c>
      <c r="B392" s="10"/>
      <c r="C392" s="10"/>
      <c r="D392" s="10"/>
      <c r="E392" s="86">
        <v>391.0</v>
      </c>
      <c r="F392" s="87">
        <f t="shared" si="1"/>
        <v>0</v>
      </c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57">
        <v>392.0</v>
      </c>
      <c r="B393" s="10"/>
      <c r="C393" s="10"/>
      <c r="D393" s="10"/>
      <c r="E393" s="86">
        <v>392.0</v>
      </c>
      <c r="F393" s="87">
        <f t="shared" si="1"/>
        <v>0</v>
      </c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82">
        <v>393.0</v>
      </c>
      <c r="B394" s="10"/>
      <c r="C394" s="10"/>
      <c r="D394" s="10"/>
      <c r="E394" s="86">
        <v>393.0</v>
      </c>
      <c r="F394" s="87">
        <f t="shared" si="1"/>
        <v>0</v>
      </c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57">
        <v>394.0</v>
      </c>
      <c r="B395" s="10"/>
      <c r="C395" s="10"/>
      <c r="D395" s="10"/>
      <c r="E395" s="86">
        <v>394.0</v>
      </c>
      <c r="F395" s="87">
        <f t="shared" si="1"/>
        <v>0</v>
      </c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82">
        <v>395.0</v>
      </c>
      <c r="B396" s="10"/>
      <c r="C396" s="10"/>
      <c r="D396" s="10"/>
      <c r="E396" s="86">
        <v>395.0</v>
      </c>
      <c r="F396" s="87">
        <f t="shared" si="1"/>
        <v>0</v>
      </c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57">
        <v>396.0</v>
      </c>
      <c r="B397" s="10"/>
      <c r="C397" s="10"/>
      <c r="D397" s="10"/>
      <c r="E397" s="86">
        <v>396.0</v>
      </c>
      <c r="F397" s="87">
        <f t="shared" si="1"/>
        <v>0</v>
      </c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82">
        <v>397.0</v>
      </c>
      <c r="B398" s="10"/>
      <c r="C398" s="10"/>
      <c r="D398" s="10"/>
      <c r="E398" s="86">
        <v>397.0</v>
      </c>
      <c r="F398" s="87">
        <f t="shared" si="1"/>
        <v>0</v>
      </c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57">
        <v>398.0</v>
      </c>
      <c r="B399" s="10"/>
      <c r="C399" s="10"/>
      <c r="D399" s="10"/>
      <c r="E399" s="86">
        <v>398.0</v>
      </c>
      <c r="F399" s="87">
        <f t="shared" si="1"/>
        <v>0</v>
      </c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82">
        <v>399.0</v>
      </c>
      <c r="B400" s="10"/>
      <c r="C400" s="10"/>
      <c r="D400" s="10"/>
      <c r="E400" s="86">
        <v>399.0</v>
      </c>
      <c r="F400" s="87">
        <f t="shared" si="1"/>
        <v>0</v>
      </c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57">
        <v>400.0</v>
      </c>
      <c r="B401" s="10"/>
      <c r="C401" s="10"/>
      <c r="D401" s="10"/>
      <c r="E401" s="86">
        <v>400.0</v>
      </c>
      <c r="F401" s="87">
        <f t="shared" si="1"/>
        <v>0</v>
      </c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82">
        <v>401.0</v>
      </c>
      <c r="B402" s="10"/>
      <c r="C402" s="10"/>
      <c r="D402" s="10"/>
      <c r="E402" s="86">
        <v>401.0</v>
      </c>
      <c r="F402" s="87">
        <f t="shared" si="1"/>
        <v>0</v>
      </c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57">
        <v>402.0</v>
      </c>
      <c r="B403" s="10"/>
      <c r="C403" s="10"/>
      <c r="D403" s="10"/>
      <c r="E403" s="86">
        <v>402.0</v>
      </c>
      <c r="F403" s="87">
        <f t="shared" si="1"/>
        <v>0</v>
      </c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82">
        <v>403.0</v>
      </c>
      <c r="B404" s="10"/>
      <c r="C404" s="10"/>
      <c r="D404" s="10"/>
      <c r="E404" s="86">
        <v>403.0</v>
      </c>
      <c r="F404" s="87">
        <f t="shared" si="1"/>
        <v>0</v>
      </c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57">
        <v>404.0</v>
      </c>
      <c r="B405" s="10"/>
      <c r="C405" s="10"/>
      <c r="D405" s="10"/>
      <c r="E405" s="86">
        <v>404.0</v>
      </c>
      <c r="F405" s="87">
        <f t="shared" si="1"/>
        <v>0</v>
      </c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82">
        <v>405.0</v>
      </c>
      <c r="B406" s="10"/>
      <c r="C406" s="10"/>
      <c r="D406" s="10"/>
      <c r="E406" s="86">
        <v>405.0</v>
      </c>
      <c r="F406" s="87">
        <f t="shared" si="1"/>
        <v>0</v>
      </c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57">
        <v>406.0</v>
      </c>
      <c r="B407" s="10"/>
      <c r="C407" s="10"/>
      <c r="D407" s="10"/>
      <c r="E407" s="86">
        <v>406.0</v>
      </c>
      <c r="F407" s="87">
        <f t="shared" si="1"/>
        <v>0</v>
      </c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82">
        <v>407.0</v>
      </c>
      <c r="B408" s="10"/>
      <c r="C408" s="10"/>
      <c r="D408" s="10"/>
      <c r="E408" s="86">
        <v>407.0</v>
      </c>
      <c r="F408" s="87">
        <f t="shared" si="1"/>
        <v>0</v>
      </c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57">
        <v>408.0</v>
      </c>
      <c r="B409" s="10"/>
      <c r="C409" s="10"/>
      <c r="D409" s="10"/>
      <c r="E409" s="86">
        <v>408.0</v>
      </c>
      <c r="F409" s="87">
        <f t="shared" si="1"/>
        <v>0</v>
      </c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82">
        <v>409.0</v>
      </c>
      <c r="B410" s="10"/>
      <c r="C410" s="10"/>
      <c r="D410" s="10"/>
      <c r="E410" s="86">
        <v>409.0</v>
      </c>
      <c r="F410" s="87">
        <f t="shared" si="1"/>
        <v>0</v>
      </c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57">
        <v>410.0</v>
      </c>
      <c r="B411" s="10"/>
      <c r="C411" s="10"/>
      <c r="D411" s="10"/>
      <c r="E411" s="86">
        <v>410.0</v>
      </c>
      <c r="F411" s="87">
        <f t="shared" si="1"/>
        <v>0</v>
      </c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82">
        <v>411.0</v>
      </c>
      <c r="B412" s="10"/>
      <c r="C412" s="10"/>
      <c r="D412" s="10"/>
      <c r="E412" s="86">
        <v>411.0</v>
      </c>
      <c r="F412" s="87">
        <f t="shared" si="1"/>
        <v>0</v>
      </c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57">
        <v>412.0</v>
      </c>
      <c r="B413" s="10"/>
      <c r="C413" s="10"/>
      <c r="D413" s="10"/>
      <c r="E413" s="86">
        <v>412.0</v>
      </c>
      <c r="F413" s="87">
        <f t="shared" si="1"/>
        <v>0</v>
      </c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82">
        <v>413.0</v>
      </c>
      <c r="B414" s="10"/>
      <c r="C414" s="10"/>
      <c r="D414" s="10"/>
      <c r="E414" s="86">
        <v>413.0</v>
      </c>
      <c r="F414" s="87">
        <f t="shared" si="1"/>
        <v>0</v>
      </c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57">
        <v>414.0</v>
      </c>
      <c r="B415" s="10"/>
      <c r="C415" s="10"/>
      <c r="D415" s="10"/>
      <c r="E415" s="86">
        <v>414.0</v>
      </c>
      <c r="F415" s="87">
        <f t="shared" si="1"/>
        <v>0</v>
      </c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82">
        <v>415.0</v>
      </c>
      <c r="B416" s="10"/>
      <c r="C416" s="10"/>
      <c r="D416" s="10"/>
      <c r="E416" s="86">
        <v>415.0</v>
      </c>
      <c r="F416" s="87">
        <f t="shared" si="1"/>
        <v>0</v>
      </c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57">
        <v>416.0</v>
      </c>
      <c r="B417" s="10"/>
      <c r="C417" s="10"/>
      <c r="D417" s="10"/>
      <c r="E417" s="86">
        <v>416.0</v>
      </c>
      <c r="F417" s="87">
        <f t="shared" si="1"/>
        <v>0</v>
      </c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82">
        <v>417.0</v>
      </c>
      <c r="B418" s="10"/>
      <c r="C418" s="10"/>
      <c r="D418" s="10"/>
      <c r="E418" s="86">
        <v>417.0</v>
      </c>
      <c r="F418" s="87">
        <f t="shared" si="1"/>
        <v>0</v>
      </c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57">
        <v>418.0</v>
      </c>
      <c r="B419" s="10"/>
      <c r="C419" s="10"/>
      <c r="D419" s="10"/>
      <c r="E419" s="86">
        <v>418.0</v>
      </c>
      <c r="F419" s="87">
        <f t="shared" si="1"/>
        <v>0</v>
      </c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82">
        <v>419.0</v>
      </c>
      <c r="B420" s="10"/>
      <c r="C420" s="10"/>
      <c r="D420" s="10"/>
      <c r="E420" s="86">
        <v>419.0</v>
      </c>
      <c r="F420" s="87">
        <f t="shared" si="1"/>
        <v>0</v>
      </c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57">
        <v>420.0</v>
      </c>
      <c r="B421" s="10"/>
      <c r="C421" s="10"/>
      <c r="D421" s="10"/>
      <c r="E421" s="86">
        <v>420.0</v>
      </c>
      <c r="F421" s="87">
        <f t="shared" si="1"/>
        <v>0</v>
      </c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82">
        <v>421.0</v>
      </c>
      <c r="B422" s="10"/>
      <c r="C422" s="10"/>
      <c r="D422" s="10"/>
      <c r="E422" s="86">
        <v>421.0</v>
      </c>
      <c r="F422" s="87">
        <f t="shared" si="1"/>
        <v>0</v>
      </c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57">
        <v>422.0</v>
      </c>
      <c r="B423" s="10"/>
      <c r="C423" s="10"/>
      <c r="D423" s="10"/>
      <c r="E423" s="86">
        <v>422.0</v>
      </c>
      <c r="F423" s="87">
        <f t="shared" si="1"/>
        <v>0</v>
      </c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82">
        <v>423.0</v>
      </c>
      <c r="B424" s="10"/>
      <c r="C424" s="10"/>
      <c r="D424" s="10"/>
      <c r="E424" s="86">
        <v>423.0</v>
      </c>
      <c r="F424" s="87">
        <f t="shared" si="1"/>
        <v>0</v>
      </c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57">
        <v>424.0</v>
      </c>
      <c r="B425" s="10"/>
      <c r="C425" s="10"/>
      <c r="D425" s="10"/>
      <c r="E425" s="86">
        <v>424.0</v>
      </c>
      <c r="F425" s="87">
        <f t="shared" si="1"/>
        <v>0</v>
      </c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82">
        <v>425.0</v>
      </c>
      <c r="B426" s="10"/>
      <c r="C426" s="10"/>
      <c r="D426" s="10"/>
      <c r="E426" s="86">
        <v>425.0</v>
      </c>
      <c r="F426" s="87">
        <f t="shared" si="1"/>
        <v>0</v>
      </c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57">
        <v>426.0</v>
      </c>
      <c r="B427" s="10"/>
      <c r="C427" s="10"/>
      <c r="D427" s="10"/>
      <c r="E427" s="86">
        <v>426.0</v>
      </c>
      <c r="F427" s="87">
        <f t="shared" si="1"/>
        <v>0</v>
      </c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4.75"/>
  </cols>
  <sheetData>
    <row r="2">
      <c r="A2" s="63" t="s">
        <v>371</v>
      </c>
      <c r="B2" s="1" t="s">
        <v>705</v>
      </c>
    </row>
    <row r="3">
      <c r="A3" s="63" t="s">
        <v>374</v>
      </c>
      <c r="B3" s="1" t="s">
        <v>706</v>
      </c>
    </row>
    <row r="4">
      <c r="A4" s="63" t="s">
        <v>25</v>
      </c>
      <c r="B4" s="1" t="s">
        <v>707</v>
      </c>
    </row>
    <row r="5">
      <c r="A5" s="63" t="s">
        <v>70</v>
      </c>
      <c r="B5" s="1" t="s">
        <v>708</v>
      </c>
    </row>
    <row r="6">
      <c r="A6" s="63" t="s">
        <v>587</v>
      </c>
      <c r="B6" s="1" t="s">
        <v>709</v>
      </c>
    </row>
    <row r="7">
      <c r="A7" s="63" t="s">
        <v>206</v>
      </c>
    </row>
    <row r="8">
      <c r="A8" s="63" t="s">
        <v>595</v>
      </c>
      <c r="B8" s="1" t="s">
        <v>710</v>
      </c>
    </row>
    <row r="9">
      <c r="A9" s="63" t="s">
        <v>711</v>
      </c>
    </row>
    <row r="10">
      <c r="A10" s="1" t="s">
        <v>712</v>
      </c>
    </row>
    <row r="11">
      <c r="A11" s="63" t="s">
        <v>195</v>
      </c>
    </row>
    <row r="12">
      <c r="A12" s="63" t="s">
        <v>230</v>
      </c>
    </row>
    <row r="13">
      <c r="A13" s="63" t="s">
        <v>223</v>
      </c>
    </row>
    <row r="14">
      <c r="A14" s="63" t="s">
        <v>79</v>
      </c>
    </row>
    <row r="15">
      <c r="A15" s="63" t="s">
        <v>123</v>
      </c>
    </row>
    <row r="16">
      <c r="A16" s="63" t="s">
        <v>713</v>
      </c>
    </row>
    <row r="17">
      <c r="A17" s="63" t="s">
        <v>232</v>
      </c>
    </row>
    <row r="18">
      <c r="A18" s="63" t="s">
        <v>236</v>
      </c>
    </row>
    <row r="19">
      <c r="A19" s="63" t="s">
        <v>577</v>
      </c>
    </row>
    <row r="20">
      <c r="A20" s="63" t="s">
        <v>714</v>
      </c>
    </row>
    <row r="21">
      <c r="A21" s="63" t="s">
        <v>203</v>
      </c>
    </row>
    <row r="22">
      <c r="A22" s="63" t="s">
        <v>216</v>
      </c>
    </row>
    <row r="23">
      <c r="A23" s="63" t="s">
        <v>166</v>
      </c>
    </row>
    <row r="24">
      <c r="A24" s="63" t="s">
        <v>715</v>
      </c>
    </row>
    <row r="25">
      <c r="A25" s="63" t="s">
        <v>217</v>
      </c>
    </row>
    <row r="26">
      <c r="A26" s="63" t="s">
        <v>255</v>
      </c>
    </row>
    <row r="27">
      <c r="A27" s="63" t="s">
        <v>332</v>
      </c>
    </row>
    <row r="28">
      <c r="A28" s="63" t="s">
        <v>605</v>
      </c>
    </row>
    <row r="29">
      <c r="A29" s="63" t="s">
        <v>222</v>
      </c>
    </row>
    <row r="30">
      <c r="A30" s="63" t="s">
        <v>194</v>
      </c>
    </row>
    <row r="31">
      <c r="A31" s="63" t="s">
        <v>716</v>
      </c>
    </row>
    <row r="32">
      <c r="A32" s="63" t="s">
        <v>234</v>
      </c>
    </row>
    <row r="33">
      <c r="A33" s="63" t="s">
        <v>640</v>
      </c>
    </row>
    <row r="34">
      <c r="A34" s="63" t="s">
        <v>717</v>
      </c>
    </row>
    <row r="35">
      <c r="A35" s="63" t="s">
        <v>204</v>
      </c>
    </row>
    <row r="36">
      <c r="A36" s="63" t="s">
        <v>718</v>
      </c>
    </row>
    <row r="37">
      <c r="A37" s="63" t="s">
        <v>259</v>
      </c>
    </row>
    <row r="38">
      <c r="A38" s="63" t="s">
        <v>224</v>
      </c>
    </row>
    <row r="39">
      <c r="A39" s="63" t="s">
        <v>214</v>
      </c>
    </row>
    <row r="40">
      <c r="A40" s="63" t="s">
        <v>719</v>
      </c>
    </row>
    <row r="41">
      <c r="A41" s="63" t="s">
        <v>221</v>
      </c>
    </row>
    <row r="42">
      <c r="A42" s="63" t="s">
        <v>220</v>
      </c>
    </row>
    <row r="43">
      <c r="A43" s="63" t="s">
        <v>720</v>
      </c>
    </row>
    <row r="44">
      <c r="A44" s="63" t="s">
        <v>625</v>
      </c>
    </row>
    <row r="45">
      <c r="A45" s="63" t="s">
        <v>721</v>
      </c>
    </row>
    <row r="46">
      <c r="A46" s="63" t="s">
        <v>229</v>
      </c>
    </row>
    <row r="47">
      <c r="A47" s="63" t="s">
        <v>198</v>
      </c>
    </row>
    <row r="48">
      <c r="A48" s="63" t="s">
        <v>196</v>
      </c>
    </row>
    <row r="49">
      <c r="A49" s="63" t="s">
        <v>722</v>
      </c>
    </row>
    <row r="50">
      <c r="A50" s="63" t="s">
        <v>723</v>
      </c>
    </row>
    <row r="51">
      <c r="A51" s="63" t="s">
        <v>226</v>
      </c>
    </row>
    <row r="52">
      <c r="A52" s="63" t="s">
        <v>724</v>
      </c>
    </row>
    <row r="53">
      <c r="A53" s="63" t="s">
        <v>725</v>
      </c>
    </row>
    <row r="54">
      <c r="A54" s="63" t="s">
        <v>535</v>
      </c>
    </row>
    <row r="55">
      <c r="A55" s="63" t="s">
        <v>249</v>
      </c>
    </row>
    <row r="56">
      <c r="A56" s="63" t="s">
        <v>241</v>
      </c>
    </row>
    <row r="57">
      <c r="A57" s="63" t="s">
        <v>726</v>
      </c>
    </row>
    <row r="58">
      <c r="A58" s="63" t="s">
        <v>727</v>
      </c>
    </row>
    <row r="59">
      <c r="A59" s="63" t="s">
        <v>286</v>
      </c>
    </row>
    <row r="60">
      <c r="A60" s="63" t="s">
        <v>728</v>
      </c>
    </row>
    <row r="61">
      <c r="A61" s="63" t="s">
        <v>272</v>
      </c>
    </row>
    <row r="62">
      <c r="A62" s="63" t="s">
        <v>729</v>
      </c>
    </row>
    <row r="63">
      <c r="A63" s="63" t="s">
        <v>212</v>
      </c>
    </row>
    <row r="64">
      <c r="A64" s="63" t="s">
        <v>209</v>
      </c>
    </row>
    <row r="65">
      <c r="A65" s="63" t="s">
        <v>730</v>
      </c>
    </row>
    <row r="66">
      <c r="A66" s="63" t="s">
        <v>731</v>
      </c>
    </row>
    <row r="67">
      <c r="A67" s="63" t="s">
        <v>732</v>
      </c>
    </row>
    <row r="68">
      <c r="A68" s="63" t="s">
        <v>733</v>
      </c>
    </row>
    <row r="69">
      <c r="A69" s="63" t="s">
        <v>734</v>
      </c>
    </row>
    <row r="70">
      <c r="A70" s="63" t="s">
        <v>735</v>
      </c>
    </row>
    <row r="71">
      <c r="A71" s="63" t="s">
        <v>736</v>
      </c>
    </row>
    <row r="72">
      <c r="A72" s="63" t="s">
        <v>737</v>
      </c>
    </row>
    <row r="73">
      <c r="A73" s="63" t="s">
        <v>738</v>
      </c>
    </row>
    <row r="74">
      <c r="A74" s="63" t="s">
        <v>242</v>
      </c>
    </row>
    <row r="75">
      <c r="A75" s="63" t="s">
        <v>739</v>
      </c>
    </row>
    <row r="76">
      <c r="A76" s="63" t="s">
        <v>262</v>
      </c>
    </row>
    <row r="77">
      <c r="A77" s="63" t="s">
        <v>740</v>
      </c>
    </row>
    <row r="78">
      <c r="A78" s="63" t="s">
        <v>741</v>
      </c>
    </row>
    <row r="79">
      <c r="A79" s="63" t="s">
        <v>261</v>
      </c>
    </row>
    <row r="80">
      <c r="A80" s="63" t="s">
        <v>173</v>
      </c>
    </row>
    <row r="81">
      <c r="A81" s="63" t="s">
        <v>257</v>
      </c>
    </row>
    <row r="82">
      <c r="A82" s="63" t="s">
        <v>742</v>
      </c>
    </row>
    <row r="83">
      <c r="A83" s="63" t="s">
        <v>205</v>
      </c>
    </row>
    <row r="84">
      <c r="A84" s="63" t="s">
        <v>743</v>
      </c>
    </row>
    <row r="85">
      <c r="A85" s="63" t="s">
        <v>744</v>
      </c>
    </row>
    <row r="86">
      <c r="A86" s="63" t="s">
        <v>745</v>
      </c>
    </row>
    <row r="87">
      <c r="A87" s="63" t="s">
        <v>746</v>
      </c>
    </row>
    <row r="88">
      <c r="A88" s="63" t="s">
        <v>747</v>
      </c>
    </row>
    <row r="89">
      <c r="A89" s="63" t="s">
        <v>748</v>
      </c>
    </row>
    <row r="90">
      <c r="A90" s="63" t="s">
        <v>526</v>
      </c>
    </row>
    <row r="91">
      <c r="A91" s="63" t="s">
        <v>660</v>
      </c>
    </row>
    <row r="92">
      <c r="A92" s="63" t="s">
        <v>749</v>
      </c>
    </row>
    <row r="93">
      <c r="A93" s="63" t="s">
        <v>253</v>
      </c>
    </row>
    <row r="94">
      <c r="A94" s="63" t="s">
        <v>200</v>
      </c>
    </row>
    <row r="95">
      <c r="A95" s="63" t="s">
        <v>750</v>
      </c>
    </row>
    <row r="96">
      <c r="A96" s="63" t="s">
        <v>751</v>
      </c>
    </row>
    <row r="97">
      <c r="A97" s="63" t="s">
        <v>752</v>
      </c>
    </row>
    <row r="98">
      <c r="A98" s="63" t="s">
        <v>240</v>
      </c>
    </row>
    <row r="99">
      <c r="A99" s="63" t="s">
        <v>753</v>
      </c>
    </row>
    <row r="100">
      <c r="A100" s="63" t="s">
        <v>251</v>
      </c>
    </row>
    <row r="101">
      <c r="A101" s="63" t="s">
        <v>754</v>
      </c>
    </row>
    <row r="102">
      <c r="A102" s="63" t="s">
        <v>755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63"/>
    <col customWidth="1" min="2" max="2" width="20.25"/>
    <col customWidth="1" min="3" max="3" width="7.25"/>
    <col customWidth="1" min="4" max="4" width="7.75"/>
    <col customWidth="1" min="5" max="5" width="8.88"/>
    <col customWidth="1" min="6" max="6" width="8.0"/>
    <col customWidth="1" min="7" max="7" width="10.38"/>
    <col customWidth="1" min="8" max="8" width="13.25"/>
    <col customWidth="1" min="9" max="9" width="2.25"/>
    <col customWidth="1" min="10" max="10" width="15.5"/>
    <col customWidth="1" hidden="1" min="11" max="11" width="9.63"/>
    <col customWidth="1" min="12" max="17" width="9.63"/>
    <col customWidth="1" min="18" max="29" width="7.25"/>
  </cols>
  <sheetData>
    <row r="1" ht="16.5" customHeight="1">
      <c r="A1" s="89" t="s">
        <v>86</v>
      </c>
      <c r="B1" s="89" t="s">
        <v>11</v>
      </c>
      <c r="C1" s="89" t="s">
        <v>15</v>
      </c>
      <c r="D1" s="89" t="s">
        <v>88</v>
      </c>
      <c r="E1" s="89" t="s">
        <v>89</v>
      </c>
      <c r="F1" s="89" t="s">
        <v>90</v>
      </c>
      <c r="G1" s="89" t="s">
        <v>91</v>
      </c>
      <c r="H1" s="90"/>
      <c r="I1" s="90"/>
      <c r="J1" s="90"/>
      <c r="K1" s="89">
        <v>2022.0</v>
      </c>
      <c r="L1" s="89">
        <v>2023.0</v>
      </c>
      <c r="M1" s="89">
        <v>2024.0</v>
      </c>
      <c r="N1" s="89">
        <v>2025.0</v>
      </c>
      <c r="O1" s="89">
        <v>2026.0</v>
      </c>
      <c r="P1" s="89">
        <v>2027.0</v>
      </c>
      <c r="Q1" s="89">
        <v>2028.0</v>
      </c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</row>
    <row r="2" ht="16.5" customHeight="1">
      <c r="A2" s="91" t="str">
        <f>VLOOKUP($B2,Players,2,FALSE)</f>
        <v>QB</v>
      </c>
      <c r="B2" s="92" t="s">
        <v>501</v>
      </c>
      <c r="C2" s="93">
        <f>VLOOKUP($B2,Players,4,FALSE)</f>
        <v>3</v>
      </c>
      <c r="D2" s="91">
        <f>VLOOKUP($B2,Players,5,FALSE)</f>
        <v>2024</v>
      </c>
      <c r="E2" s="94">
        <f>IF(COUNTA(D2)=1,D2-(Master!$C$2-1),"")</f>
        <v>2</v>
      </c>
      <c r="F2" s="95">
        <f>VLOOKUP($B2,Players,7,FALSE)</f>
        <v>500</v>
      </c>
      <c r="G2" s="96" t="str">
        <f>VLOOKUP($B2,Players,8,FALSE)</f>
        <v/>
      </c>
      <c r="H2" s="97" t="s">
        <v>1</v>
      </c>
      <c r="I2" s="42"/>
      <c r="J2" s="98" t="s">
        <v>696</v>
      </c>
      <c r="K2" s="99"/>
      <c r="L2" s="99">
        <v>1.0</v>
      </c>
      <c r="M2" s="99">
        <v>1.0</v>
      </c>
      <c r="N2" s="99">
        <v>1.0</v>
      </c>
      <c r="O2" s="99">
        <v>1.0</v>
      </c>
      <c r="P2" s="99">
        <v>1.0</v>
      </c>
      <c r="Q2" s="99">
        <v>1.0</v>
      </c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</row>
    <row r="3" ht="16.5" customHeight="1">
      <c r="A3" s="91" t="str">
        <f>VLOOKUP($B3,Players,2,FALSE)</f>
        <v>QB</v>
      </c>
      <c r="B3" s="100" t="s">
        <v>49</v>
      </c>
      <c r="C3" s="93">
        <f>VLOOKUP($B3,Players,4,FALSE)</f>
        <v>2</v>
      </c>
      <c r="D3" s="91">
        <f>VLOOKUP($B3,Players,5,FALSE)</f>
        <v>2026</v>
      </c>
      <c r="E3" s="94">
        <f>IF(COUNTA(D3)=1,D3-(Master!$C$2-1),"")</f>
        <v>4</v>
      </c>
      <c r="F3" s="95">
        <f>VLOOKUP($B3,Players,7,FALSE)</f>
        <v>500</v>
      </c>
      <c r="G3" s="96" t="str">
        <f>VLOOKUP($B3,Players,8,FALSE)</f>
        <v/>
      </c>
      <c r="H3" s="101" t="s">
        <v>84</v>
      </c>
      <c r="I3" s="42"/>
      <c r="J3" s="32"/>
      <c r="K3" s="99"/>
      <c r="L3" s="99" t="s">
        <v>756</v>
      </c>
      <c r="M3" s="99">
        <v>2.0</v>
      </c>
      <c r="N3" s="99">
        <v>2.0</v>
      </c>
      <c r="O3" s="99">
        <v>3.0</v>
      </c>
      <c r="P3" s="99">
        <v>2.0</v>
      </c>
      <c r="Q3" s="99">
        <v>2.0</v>
      </c>
      <c r="R3" s="42"/>
      <c r="S3" s="38"/>
      <c r="T3" s="42"/>
      <c r="U3" s="42"/>
      <c r="V3" s="42"/>
      <c r="W3" s="42"/>
      <c r="X3" s="42"/>
      <c r="Y3" s="42"/>
      <c r="Z3" s="42"/>
      <c r="AA3" s="42"/>
      <c r="AB3" s="42"/>
      <c r="AC3" s="42"/>
    </row>
    <row r="4" ht="16.5" customHeight="1">
      <c r="A4" s="91" t="str">
        <f>VLOOKUP($B4,Players,2,FALSE)</f>
        <v>QB</v>
      </c>
      <c r="B4" s="100" t="s">
        <v>563</v>
      </c>
      <c r="C4" s="93">
        <f>VLOOKUP($B4,Players,4,FALSE)</f>
        <v>1</v>
      </c>
      <c r="D4" s="91">
        <f>VLOOKUP($B4,Players,5,FALSE)</f>
        <v>2023</v>
      </c>
      <c r="E4" s="94">
        <f>IF(COUNTA(D4)=1,D4-(Master!$C$2-1),"")</f>
        <v>1</v>
      </c>
      <c r="F4" s="95">
        <f>VLOOKUP($B4,Players,7,FALSE)</f>
        <v>500</v>
      </c>
      <c r="G4" s="96" t="str">
        <f>VLOOKUP($B4,Players,8,FALSE)</f>
        <v>Rookie</v>
      </c>
      <c r="H4" s="102">
        <f>Master!C15-(SUMIF(E2:E26,"&gt;0",C2:C26)+(IF(Master!C2=2022,K13,IF(Master!C2=2023,L13,IF(Master!C2=2024,M13,IF(Master!C2=2025,N13,IF(Master!C2=2026,O13,IF(Master!C2=2027,P13,IF(Master!C2=2028,Q13)))))))))</f>
        <v>37</v>
      </c>
      <c r="I4" s="42"/>
      <c r="J4" s="32"/>
      <c r="K4" s="99"/>
      <c r="L4" s="99">
        <v>3.0</v>
      </c>
      <c r="M4" s="99">
        <v>3.0</v>
      </c>
      <c r="N4" s="99">
        <v>3.0</v>
      </c>
      <c r="O4" s="99">
        <v>4.0</v>
      </c>
      <c r="P4" s="99">
        <v>3.0</v>
      </c>
      <c r="Q4" s="99">
        <v>3.0</v>
      </c>
      <c r="R4" s="42"/>
      <c r="S4" s="38"/>
      <c r="T4" s="42"/>
      <c r="U4" s="42"/>
      <c r="V4" s="42"/>
      <c r="W4" s="42"/>
      <c r="X4" s="42"/>
      <c r="Y4" s="42"/>
      <c r="Z4" s="42"/>
      <c r="AA4" s="42"/>
      <c r="AB4" s="42"/>
      <c r="AC4" s="42"/>
    </row>
    <row r="5" ht="16.5" customHeight="1">
      <c r="A5" s="91" t="str">
        <f>VLOOKUP($B5,Players,2,FALSE)</f>
        <v>RB</v>
      </c>
      <c r="B5" s="100" t="s">
        <v>401</v>
      </c>
      <c r="C5" s="93">
        <f>VLOOKUP($B5,Players,4,FALSE)</f>
        <v>23</v>
      </c>
      <c r="D5" s="91">
        <f>VLOOKUP($B5,Players,5,FALSE)</f>
        <v>2023</v>
      </c>
      <c r="E5" s="94">
        <f>IF(COUNTA(D5)=1,D5-(Master!$C$2-1),"")</f>
        <v>1</v>
      </c>
      <c r="F5" s="95">
        <f>VLOOKUP($B5,Players,7,FALSE)</f>
        <v>500</v>
      </c>
      <c r="G5" s="96" t="str">
        <f>VLOOKUP($B5,Players,8,FALSE)</f>
        <v>Rookie</v>
      </c>
      <c r="H5" s="32"/>
      <c r="I5" s="42"/>
      <c r="J5" s="32"/>
      <c r="K5" s="99"/>
      <c r="L5" s="99">
        <v>4.0</v>
      </c>
      <c r="M5" s="103" t="s">
        <v>757</v>
      </c>
      <c r="N5" s="99" t="s">
        <v>758</v>
      </c>
      <c r="O5" s="99" t="s">
        <v>759</v>
      </c>
      <c r="P5" s="99">
        <v>4.0</v>
      </c>
      <c r="Q5" s="99">
        <v>4.0</v>
      </c>
      <c r="R5" s="38" t="s">
        <v>760</v>
      </c>
      <c r="S5" s="38"/>
      <c r="T5" s="42"/>
      <c r="U5" s="42"/>
      <c r="V5" s="42"/>
      <c r="W5" s="42"/>
      <c r="X5" s="42"/>
      <c r="Y5" s="42"/>
      <c r="Z5" s="42"/>
      <c r="AA5" s="42"/>
      <c r="AB5" s="42"/>
      <c r="AC5" s="42"/>
    </row>
    <row r="6" ht="16.5" customHeight="1">
      <c r="A6" s="91" t="str">
        <f>VLOOKUP($B6,Players,2,FALSE)</f>
        <v>RB</v>
      </c>
      <c r="B6" s="100" t="s">
        <v>438</v>
      </c>
      <c r="C6" s="93">
        <f>VLOOKUP($B6,Players,4,FALSE)</f>
        <v>11</v>
      </c>
      <c r="D6" s="91">
        <f>VLOOKUP($B6,Players,5,FALSE)</f>
        <v>2023</v>
      </c>
      <c r="E6" s="94">
        <f>IF(COUNTA(D6)=1,D6-(Master!$C$2-1),"")</f>
        <v>1</v>
      </c>
      <c r="F6" s="95">
        <f>VLOOKUP($B6,Players,7,FALSE)</f>
        <v>500</v>
      </c>
      <c r="G6" s="96" t="str">
        <f>VLOOKUP($B6,Players,8,FALSE)</f>
        <v>Rookie</v>
      </c>
      <c r="H6" s="101" t="s">
        <v>695</v>
      </c>
      <c r="I6" s="42"/>
      <c r="J6" s="32"/>
      <c r="K6" s="99"/>
      <c r="L6" s="99" t="s">
        <v>759</v>
      </c>
      <c r="M6" s="99" t="s">
        <v>761</v>
      </c>
      <c r="N6" s="99" t="s">
        <v>762</v>
      </c>
      <c r="O6" s="99"/>
      <c r="P6" s="99"/>
      <c r="Q6" s="99" t="s">
        <v>763</v>
      </c>
      <c r="R6" s="42"/>
      <c r="S6" s="38"/>
      <c r="T6" s="42"/>
      <c r="U6" s="42"/>
      <c r="V6" s="42"/>
      <c r="W6" s="42"/>
      <c r="X6" s="42"/>
      <c r="Y6" s="42"/>
      <c r="Z6" s="42"/>
      <c r="AA6" s="42"/>
      <c r="AB6" s="42"/>
      <c r="AC6" s="42"/>
    </row>
    <row r="7" ht="16.5" customHeight="1">
      <c r="A7" s="91" t="str">
        <f>VLOOKUP($B7,Players,2,FALSE)</f>
        <v>RB</v>
      </c>
      <c r="B7" s="100" t="s">
        <v>458</v>
      </c>
      <c r="C7" s="93">
        <f>VLOOKUP($B7,Players,4,FALSE)</f>
        <v>7</v>
      </c>
      <c r="D7" s="91">
        <f>VLOOKUP($B7,Players,5,FALSE)</f>
        <v>2025</v>
      </c>
      <c r="E7" s="94">
        <f>IF(COUNTA(D7)=1,D7-(Master!$C$2-1),"")</f>
        <v>3</v>
      </c>
      <c r="F7" s="95">
        <f>VLOOKUP($B7,Players,7,FALSE)</f>
        <v>500</v>
      </c>
      <c r="G7" s="96" t="str">
        <f>VLOOKUP($B7,Players,8,FALSE)</f>
        <v/>
      </c>
      <c r="H7" s="89">
        <f>Master!C4-SUMIF(E2:E26,"&gt;0",E2:E26)</f>
        <v>31</v>
      </c>
      <c r="I7" s="42"/>
      <c r="J7" s="32"/>
      <c r="K7" s="99"/>
      <c r="L7" s="99" t="s">
        <v>764</v>
      </c>
      <c r="M7" s="99" t="s">
        <v>765</v>
      </c>
      <c r="N7" s="99" t="s">
        <v>766</v>
      </c>
      <c r="O7" s="99"/>
      <c r="P7" s="99"/>
      <c r="Q7" s="99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</row>
    <row r="8" ht="16.5" customHeight="1">
      <c r="A8" s="91" t="str">
        <f>VLOOKUP($B8,Players,2,FALSE)</f>
        <v>RB</v>
      </c>
      <c r="B8" s="100" t="s">
        <v>486</v>
      </c>
      <c r="C8" s="93">
        <f>VLOOKUP($B8,Players,4,FALSE)</f>
        <v>4</v>
      </c>
      <c r="D8" s="91">
        <f>VLOOKUP($B8,Players,5,FALSE)</f>
        <v>2025</v>
      </c>
      <c r="E8" s="94">
        <f>IF(COUNTA(D8)=1,D8-(Master!$C$2-1),"")</f>
        <v>3</v>
      </c>
      <c r="F8" s="95">
        <f>VLOOKUP($B8,Players,7,FALSE)</f>
        <v>500</v>
      </c>
      <c r="G8" s="96" t="str">
        <f>VLOOKUP($B8,Players,8,FALSE)</f>
        <v/>
      </c>
      <c r="H8" s="32"/>
      <c r="I8" s="32"/>
      <c r="J8" s="32"/>
      <c r="K8" s="99"/>
      <c r="L8" s="99" t="s">
        <v>761</v>
      </c>
      <c r="M8" s="99" t="s">
        <v>767</v>
      </c>
      <c r="N8" s="99"/>
      <c r="O8" s="99"/>
      <c r="P8" s="99"/>
      <c r="Q8" s="99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</row>
    <row r="9" ht="16.5" customHeight="1">
      <c r="A9" s="91" t="str">
        <f>VLOOKUP($B9,Players,2,FALSE)</f>
        <v>RB</v>
      </c>
      <c r="B9" s="100" t="s">
        <v>551</v>
      </c>
      <c r="C9" s="93">
        <f>VLOOKUP($B9,Players,4,FALSE)</f>
        <v>1</v>
      </c>
      <c r="D9" s="91">
        <f>VLOOKUP($B9,Players,5,FALSE)</f>
        <v>2023</v>
      </c>
      <c r="E9" s="94">
        <f>IF(COUNTA(D9)=1,D9-(Master!$C$2-1),"")</f>
        <v>1</v>
      </c>
      <c r="F9" s="95">
        <f>VLOOKUP($B9,Players,7,FALSE)</f>
        <v>500</v>
      </c>
      <c r="G9" s="96" t="str">
        <f>VLOOKUP($B9,Players,8,FALSE)</f>
        <v>Rookie</v>
      </c>
      <c r="H9" s="101" t="s">
        <v>85</v>
      </c>
      <c r="I9" s="42"/>
      <c r="J9" s="32"/>
      <c r="K9" s="104"/>
      <c r="L9" s="99" t="s">
        <v>768</v>
      </c>
      <c r="M9" s="104"/>
      <c r="N9" s="104"/>
      <c r="O9" s="99"/>
      <c r="P9" s="99"/>
      <c r="Q9" s="99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</row>
    <row r="10" ht="16.5" customHeight="1">
      <c r="A10" s="91" t="str">
        <f>VLOOKUP($B10,Players,2,FALSE)</f>
        <v>RB</v>
      </c>
      <c r="B10" s="100" t="s">
        <v>562</v>
      </c>
      <c r="C10" s="93">
        <f>VLOOKUP($B10,Players,4,FALSE)</f>
        <v>1</v>
      </c>
      <c r="D10" s="91">
        <f>VLOOKUP($B10,Players,5,FALSE)</f>
        <v>2023</v>
      </c>
      <c r="E10" s="94">
        <f>IF(COUNTA(D10)=1,D10-(Master!$C$2-1),"")</f>
        <v>1</v>
      </c>
      <c r="F10" s="95">
        <f>VLOOKUP($B10,Players,7,FALSE)</f>
        <v>500</v>
      </c>
      <c r="G10" s="96" t="str">
        <f>VLOOKUP($B10,Players,8,FALSE)</f>
        <v>Rookie</v>
      </c>
      <c r="H10" s="105">
        <f>25-COUNT(D2:D26)</f>
        <v>6</v>
      </c>
      <c r="I10" s="42"/>
      <c r="J10" s="32"/>
      <c r="K10" s="104"/>
      <c r="L10" s="99" t="s">
        <v>769</v>
      </c>
      <c r="M10" s="104"/>
      <c r="N10" s="104"/>
      <c r="O10" s="99"/>
      <c r="P10" s="99"/>
      <c r="Q10" s="99"/>
      <c r="R10" s="38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</row>
    <row r="11" ht="16.5" customHeight="1">
      <c r="A11" s="91" t="str">
        <f>VLOOKUP($B11,Players,2,FALSE)</f>
        <v>RB</v>
      </c>
      <c r="B11" s="100" t="s">
        <v>561</v>
      </c>
      <c r="C11" s="93">
        <f>VLOOKUP($B11,Players,4,FALSE)</f>
        <v>1</v>
      </c>
      <c r="D11" s="91">
        <f>VLOOKUP($B11,Players,5,FALSE)</f>
        <v>2023</v>
      </c>
      <c r="E11" s="94">
        <f>IF(COUNTA(D11)=1,D11-(Master!$C$2-1),"")</f>
        <v>1</v>
      </c>
      <c r="F11" s="95">
        <f>VLOOKUP($B11,Players,7,FALSE)</f>
        <v>500</v>
      </c>
      <c r="G11" s="96" t="str">
        <f>VLOOKUP($B11,Players,8,FALSE)</f>
        <v>Rookie</v>
      </c>
      <c r="H11" s="32"/>
      <c r="I11" s="42"/>
      <c r="J11" s="106" t="s">
        <v>770</v>
      </c>
      <c r="K11" s="99">
        <v>2.0</v>
      </c>
      <c r="L11" s="99">
        <v>1.0</v>
      </c>
      <c r="M11" s="99">
        <v>1.0</v>
      </c>
      <c r="N11" s="99">
        <v>1.0</v>
      </c>
      <c r="O11" s="99">
        <v>1.0</v>
      </c>
      <c r="P11" s="99">
        <v>1.0</v>
      </c>
      <c r="Q11" s="99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</row>
    <row r="12" ht="16.5" customHeight="1">
      <c r="A12" s="91" t="str">
        <f>VLOOKUP($B12,Players,2,FALSE)</f>
        <v>WR</v>
      </c>
      <c r="B12" s="92" t="s">
        <v>371</v>
      </c>
      <c r="C12" s="93">
        <f>VLOOKUP($B12,Players,4,FALSE)</f>
        <v>43</v>
      </c>
      <c r="D12" s="91">
        <f>VLOOKUP($B12,Players,5,FALSE)</f>
        <v>2026</v>
      </c>
      <c r="E12" s="94">
        <f>IF(COUNTA(D12)=1,D12-(Master!$C$2-1),"")</f>
        <v>4</v>
      </c>
      <c r="F12" s="95">
        <f>VLOOKUP($B12,Players,7,FALSE)</f>
        <v>500</v>
      </c>
      <c r="G12" s="96" t="str">
        <f>VLOOKUP($B12,Players,8,FALSE)</f>
        <v/>
      </c>
      <c r="H12" s="97" t="s">
        <v>693</v>
      </c>
      <c r="I12" s="42"/>
      <c r="J12" s="42"/>
      <c r="K12" s="97" t="s">
        <v>771</v>
      </c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</row>
    <row r="13" ht="16.5" customHeight="1">
      <c r="A13" s="91" t="str">
        <f>VLOOKUP($B13,Players,2,FALSE)</f>
        <v>WR</v>
      </c>
      <c r="B13" s="92" t="s">
        <v>397</v>
      </c>
      <c r="C13" s="93">
        <f>VLOOKUP($B13,Players,4,FALSE)</f>
        <v>23</v>
      </c>
      <c r="D13" s="91">
        <f>VLOOKUP($B13,Players,5,FALSE)</f>
        <v>2027</v>
      </c>
      <c r="E13" s="94">
        <f>IF(COUNTA(D13)=1,D13-(Master!$C$2-1),"")</f>
        <v>5</v>
      </c>
      <c r="F13" s="95">
        <f>VLOOKUP($B13,Players,7,FALSE)</f>
        <v>500</v>
      </c>
      <c r="G13" s="96" t="str">
        <f>VLOOKUP($B13,Players,8,FALSE)</f>
        <v/>
      </c>
      <c r="H13" s="101" t="s">
        <v>84</v>
      </c>
      <c r="I13" s="42"/>
      <c r="J13" s="106" t="s">
        <v>772</v>
      </c>
      <c r="K13" s="107">
        <f t="shared" ref="K13:Q13" si="1">SUM(K14:K52)</f>
        <v>0</v>
      </c>
      <c r="L13" s="107">
        <f t="shared" si="1"/>
        <v>116</v>
      </c>
      <c r="M13" s="107">
        <f t="shared" si="1"/>
        <v>0</v>
      </c>
      <c r="N13" s="107">
        <f t="shared" si="1"/>
        <v>0</v>
      </c>
      <c r="O13" s="107">
        <f t="shared" si="1"/>
        <v>0</v>
      </c>
      <c r="P13" s="107">
        <f t="shared" si="1"/>
        <v>0</v>
      </c>
      <c r="Q13" s="107">
        <f t="shared" si="1"/>
        <v>0</v>
      </c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</row>
    <row r="14" ht="16.5" customHeight="1">
      <c r="A14" s="91" t="str">
        <f>VLOOKUP($B14,Players,2,FALSE)</f>
        <v>WR</v>
      </c>
      <c r="B14" s="100" t="s">
        <v>413</v>
      </c>
      <c r="C14" s="93">
        <f>VLOOKUP($B14,Players,4,FALSE)</f>
        <v>17</v>
      </c>
      <c r="D14" s="91">
        <f>VLOOKUP($B14,Players,5,FALSE)</f>
        <v>2023</v>
      </c>
      <c r="E14" s="94">
        <f>IF(COUNTA(D14)=1,D14-(Master!$C$2-1),"")</f>
        <v>1</v>
      </c>
      <c r="F14" s="95">
        <f>VLOOKUP($B14,Players,7,FALSE)</f>
        <v>500</v>
      </c>
      <c r="G14" s="96" t="str">
        <f>VLOOKUP($B14,Players,8,FALSE)</f>
        <v>Rookie</v>
      </c>
      <c r="H14" s="108">
        <f>if(Master!C8=7,"N/A",(SUMIF(E2:E26,1,C2:C26))+H4+(IF(Master!C2=2022,K13,IF(Master!C2=2023,L13,IF(Master!C2=2024,M13,IF(Master!C2=2025,N13,IF(Master!C2=2026,O13,IF(Master!C2=2027,P13,IF(Master!C2=2028,Q13))))))))-(IF(Master!C2+1=2022,K13,IF(Master!C2+1=2023,L13,IF(Master!C2+1=2024,M13,IF(Master!C2+1=2025,N13,IF(Master!C2+1=2026,O13,IF(Master!C2+1=2027,P13,IF(Master!C2+1=2028,Q13)))))))))</f>
        <v>236</v>
      </c>
      <c r="I14" s="42"/>
      <c r="J14" s="92" t="s">
        <v>64</v>
      </c>
      <c r="K14" s="109"/>
      <c r="L14" s="109">
        <v>4.0</v>
      </c>
      <c r="M14" s="93"/>
      <c r="N14" s="93"/>
      <c r="O14" s="93"/>
      <c r="P14" s="93"/>
      <c r="Q14" s="93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</row>
    <row r="15" ht="16.5" customHeight="1">
      <c r="A15" s="91" t="str">
        <f>VLOOKUP($B15,Players,2,FALSE)</f>
        <v>WR</v>
      </c>
      <c r="B15" s="100" t="s">
        <v>448</v>
      </c>
      <c r="C15" s="93">
        <f>VLOOKUP($B15,Players,4,FALSE)</f>
        <v>9</v>
      </c>
      <c r="D15" s="91">
        <f>VLOOKUP($B15,Players,5,FALSE)</f>
        <v>2023</v>
      </c>
      <c r="E15" s="94">
        <f>IF(COUNTA(D15)=1,D15-(Master!$C$2-1),"")</f>
        <v>1</v>
      </c>
      <c r="F15" s="95">
        <f>VLOOKUP($B15,Players,7,FALSE)</f>
        <v>500</v>
      </c>
      <c r="G15" s="96" t="str">
        <f>VLOOKUP($B15,Players,8,FALSE)</f>
        <v>Rls by A&amp;C ($3)</v>
      </c>
      <c r="H15" s="42"/>
      <c r="I15" s="42"/>
      <c r="J15" s="92" t="s">
        <v>60</v>
      </c>
      <c r="K15" s="109"/>
      <c r="L15" s="109">
        <v>3.0</v>
      </c>
      <c r="M15" s="93"/>
      <c r="N15" s="93"/>
      <c r="O15" s="93"/>
      <c r="P15" s="93"/>
      <c r="Q15" s="93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</row>
    <row r="16" ht="16.5" customHeight="1">
      <c r="A16" s="91" t="str">
        <f>VLOOKUP($B16,Players,2,FALSE)</f>
        <v>WR</v>
      </c>
      <c r="B16" s="100" t="s">
        <v>462</v>
      </c>
      <c r="C16" s="93">
        <f>VLOOKUP($B16,Players,4,FALSE)</f>
        <v>7</v>
      </c>
      <c r="D16" s="91">
        <f>VLOOKUP($B16,Players,5,FALSE)</f>
        <v>2023</v>
      </c>
      <c r="E16" s="94">
        <f>IF(COUNTA(D16)=1,D16-(Master!$C$2-1),"")</f>
        <v>1</v>
      </c>
      <c r="F16" s="95">
        <f>VLOOKUP($B16,Players,7,FALSE)</f>
        <v>500</v>
      </c>
      <c r="G16" s="96" t="str">
        <f>VLOOKUP($B16,Players,8,FALSE)</f>
        <v>Rookie</v>
      </c>
      <c r="H16" s="101" t="s">
        <v>695</v>
      </c>
      <c r="I16" s="42"/>
      <c r="J16" s="100" t="s">
        <v>528</v>
      </c>
      <c r="K16" s="109"/>
      <c r="L16" s="109">
        <v>35.0</v>
      </c>
      <c r="M16" s="93"/>
      <c r="N16" s="93"/>
      <c r="O16" s="93"/>
      <c r="P16" s="93"/>
      <c r="Q16" s="93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</row>
    <row r="17" ht="16.5" customHeight="1">
      <c r="A17" s="91" t="str">
        <f>VLOOKUP($B17,Players,2,FALSE)</f>
        <v>WR</v>
      </c>
      <c r="B17" s="100" t="s">
        <v>477</v>
      </c>
      <c r="C17" s="93">
        <f>VLOOKUP($B17,Players,4,FALSE)</f>
        <v>6</v>
      </c>
      <c r="D17" s="91">
        <f>VLOOKUP($B17,Players,5,FALSE)</f>
        <v>2025</v>
      </c>
      <c r="E17" s="94">
        <f>IF(COUNTA(D17)=1,D17-(Master!$C$2-1),"")</f>
        <v>3</v>
      </c>
      <c r="F17" s="95">
        <f>VLOOKUP($B17,Players,7,FALSE)</f>
        <v>500</v>
      </c>
      <c r="G17" s="96" t="str">
        <f>VLOOKUP($B17,Players,8,FALSE)</f>
        <v>Rls by Fagan ($3/1)</v>
      </c>
      <c r="H17" s="89">
        <f>if(Master!C8=7,"N/A",(Master!C6+COUNTIF(E2:E26,"&gt;0"))-SUMIF(E2:E26,"&gt;0",E2:E26))</f>
        <v>42</v>
      </c>
      <c r="I17" s="42"/>
      <c r="J17" s="100" t="s">
        <v>651</v>
      </c>
      <c r="K17" s="109"/>
      <c r="L17" s="109">
        <v>1.0</v>
      </c>
      <c r="M17" s="110"/>
      <c r="N17" s="93"/>
      <c r="O17" s="93"/>
      <c r="P17" s="93"/>
      <c r="Q17" s="93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</row>
    <row r="18" ht="16.5" customHeight="1">
      <c r="A18" s="91" t="str">
        <f>VLOOKUP($B18,Players,2,FALSE)</f>
        <v>TE</v>
      </c>
      <c r="B18" s="100" t="s">
        <v>437</v>
      </c>
      <c r="C18" s="93">
        <f>VLOOKUP($B18,Players,4,FALSE)</f>
        <v>11</v>
      </c>
      <c r="D18" s="91">
        <f>VLOOKUP($B18,Players,5,FALSE)</f>
        <v>2023</v>
      </c>
      <c r="E18" s="94">
        <f>IF(COUNTA(D18)=1,D18-(Master!$C$2-1),"")</f>
        <v>1</v>
      </c>
      <c r="F18" s="95">
        <f>VLOOKUP($B18,Players,7,FALSE)</f>
        <v>500</v>
      </c>
      <c r="G18" s="96" t="str">
        <f>VLOOKUP($B18,Players,8,FALSE)</f>
        <v>Rookie</v>
      </c>
      <c r="H18" s="42"/>
      <c r="I18" s="42"/>
      <c r="J18" s="111" t="s">
        <v>656</v>
      </c>
      <c r="K18" s="112"/>
      <c r="L18" s="109">
        <v>1.0</v>
      </c>
      <c r="M18" s="110"/>
      <c r="N18" s="93"/>
      <c r="O18" s="93"/>
      <c r="P18" s="93"/>
      <c r="Q18" s="93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</row>
    <row r="19" ht="16.5" customHeight="1">
      <c r="A19" s="91" t="str">
        <f>VLOOKUP($B19,Players,2,FALSE)</f>
        <v>TE</v>
      </c>
      <c r="B19" s="100" t="s">
        <v>582</v>
      </c>
      <c r="C19" s="93">
        <f>VLOOKUP($B19,Players,4,FALSE)</f>
        <v>1</v>
      </c>
      <c r="D19" s="91">
        <f>VLOOKUP($B19,Players,5,FALSE)</f>
        <v>2025</v>
      </c>
      <c r="E19" s="94">
        <f>IF(COUNTA(D19)=1,D19-(Master!$C$2-1),"")</f>
        <v>3</v>
      </c>
      <c r="F19" s="95">
        <f>VLOOKUP($B19,Players,7,FALSE)</f>
        <v>500</v>
      </c>
      <c r="G19" s="96" t="str">
        <f>VLOOKUP($B19,Players,8,FALSE)</f>
        <v>Rls by Sam ($7)</v>
      </c>
      <c r="H19" s="101" t="s">
        <v>85</v>
      </c>
      <c r="I19" s="42"/>
      <c r="J19" s="92" t="s">
        <v>773</v>
      </c>
      <c r="K19" s="112"/>
      <c r="L19" s="109">
        <v>1.0</v>
      </c>
      <c r="M19" s="110"/>
      <c r="N19" s="93"/>
      <c r="O19" s="93"/>
      <c r="P19" s="93"/>
      <c r="Q19" s="93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</row>
    <row r="20" ht="16.5" customHeight="1">
      <c r="A20" s="91" t="str">
        <f>VLOOKUP($B20,Players,2,FALSE)</f>
        <v>TE</v>
      </c>
      <c r="B20" s="100" t="s">
        <v>558</v>
      </c>
      <c r="C20" s="93">
        <f>VLOOKUP($B20,Players,4,FALSE)</f>
        <v>1</v>
      </c>
      <c r="D20" s="91">
        <f>VLOOKUP($B20,Players,5,FALSE)</f>
        <v>2023</v>
      </c>
      <c r="E20" s="94">
        <f>IF(COUNTA(D20)=1,D20-(Master!$C$2-1),"")</f>
        <v>1</v>
      </c>
      <c r="F20" s="95">
        <f>VLOOKUP($B20,Players,7,FALSE)</f>
        <v>500</v>
      </c>
      <c r="G20" s="96" t="str">
        <f>VLOOKUP($B20,Players,8,FALSE)</f>
        <v>Rookie</v>
      </c>
      <c r="H20" s="105">
        <f>25-COUNT(E2:E26)+COUNTIF(E2:E26,"&lt;2")</f>
        <v>17</v>
      </c>
      <c r="I20" s="42"/>
      <c r="J20" s="92" t="s">
        <v>395</v>
      </c>
      <c r="K20" s="112"/>
      <c r="L20" s="109">
        <v>54.0</v>
      </c>
      <c r="M20" s="110"/>
      <c r="N20" s="93"/>
      <c r="O20" s="93"/>
      <c r="P20" s="93"/>
      <c r="Q20" s="93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</row>
    <row r="21" ht="16.5" customHeight="1">
      <c r="A21" s="91" t="str">
        <f>VLOOKUP($B21,Players,2,FALSE)</f>
        <v/>
      </c>
      <c r="B21" s="100" t="s">
        <v>345</v>
      </c>
      <c r="C21" s="93" t="str">
        <f>VLOOKUP($B21,Players,4,FALSE)</f>
        <v/>
      </c>
      <c r="D21" s="91" t="str">
        <f>VLOOKUP($B21,Players,5,FALSE)</f>
        <v/>
      </c>
      <c r="E21" s="94" t="str">
        <f>IF(COUNTA(D21)=1,D21-(Master!$C$2-1),"")</f>
        <v/>
      </c>
      <c r="F21" s="95" t="str">
        <f>VLOOKUP($B21,Players,7,FALSE)</f>
        <v/>
      </c>
      <c r="G21" s="96" t="str">
        <f>VLOOKUP($B21,Players,8,FALSE)</f>
        <v/>
      </c>
      <c r="H21" s="42"/>
      <c r="I21" s="42"/>
      <c r="J21" s="100" t="s">
        <v>621</v>
      </c>
      <c r="K21" s="112"/>
      <c r="L21" s="109">
        <v>4.0</v>
      </c>
      <c r="M21" s="110"/>
      <c r="N21" s="93"/>
      <c r="O21" s="93"/>
      <c r="P21" s="93"/>
      <c r="Q21" s="93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</row>
    <row r="22" ht="16.5" customHeight="1">
      <c r="A22" s="91" t="str">
        <f>VLOOKUP($B22,Players,2,FALSE)</f>
        <v/>
      </c>
      <c r="B22" s="100" t="s">
        <v>345</v>
      </c>
      <c r="C22" s="93" t="str">
        <f>VLOOKUP($B22,Players,4,FALSE)</f>
        <v/>
      </c>
      <c r="D22" s="91" t="str">
        <f>VLOOKUP($B22,Players,5,FALSE)</f>
        <v/>
      </c>
      <c r="E22" s="94" t="str">
        <f>IF(COUNTA(D22)=1,D22-(Master!$C$2-1),"")</f>
        <v/>
      </c>
      <c r="F22" s="95" t="str">
        <f>VLOOKUP($B22,Players,7,FALSE)</f>
        <v/>
      </c>
      <c r="G22" s="96" t="str">
        <f>VLOOKUP($B22,Players,8,FALSE)</f>
        <v/>
      </c>
      <c r="H22" s="42"/>
      <c r="I22" s="42"/>
      <c r="J22" s="100" t="s">
        <v>38</v>
      </c>
      <c r="K22" s="112"/>
      <c r="L22" s="109">
        <v>4.0</v>
      </c>
      <c r="M22" s="110"/>
      <c r="N22" s="93"/>
      <c r="O22" s="93"/>
      <c r="P22" s="93"/>
      <c r="Q22" s="93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</row>
    <row r="23" ht="16.5" customHeight="1">
      <c r="A23" s="91" t="str">
        <f>VLOOKUP($B23,Players,2,FALSE)</f>
        <v/>
      </c>
      <c r="B23" s="100" t="s">
        <v>345</v>
      </c>
      <c r="C23" s="93" t="str">
        <f>VLOOKUP($B23,Players,4,FALSE)</f>
        <v/>
      </c>
      <c r="D23" s="91" t="str">
        <f>VLOOKUP($B23,Players,5,FALSE)</f>
        <v/>
      </c>
      <c r="E23" s="94" t="str">
        <f>IF(COUNTA(D23)=1,D23-(Master!$C$2-1),"")</f>
        <v/>
      </c>
      <c r="F23" s="95" t="str">
        <f>VLOOKUP($B23,Players,7,FALSE)</f>
        <v/>
      </c>
      <c r="G23" s="96" t="str">
        <f>VLOOKUP($B23,Players,8,FALSE)</f>
        <v/>
      </c>
      <c r="H23" s="42"/>
      <c r="I23" s="42"/>
      <c r="J23" s="100" t="s">
        <v>448</v>
      </c>
      <c r="K23" s="112"/>
      <c r="L23" s="109">
        <v>3.0</v>
      </c>
      <c r="M23" s="110"/>
      <c r="N23" s="93"/>
      <c r="O23" s="93"/>
      <c r="P23" s="93"/>
      <c r="Q23" s="93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</row>
    <row r="24" ht="16.5" customHeight="1">
      <c r="A24" s="91" t="str">
        <f>VLOOKUP($B24,Players,2,FALSE)</f>
        <v/>
      </c>
      <c r="B24" s="100" t="s">
        <v>345</v>
      </c>
      <c r="C24" s="93" t="str">
        <f>VLOOKUP($B24,Players,4,FALSE)</f>
        <v/>
      </c>
      <c r="D24" s="91" t="str">
        <f>VLOOKUP($B24,Players,5,FALSE)</f>
        <v/>
      </c>
      <c r="E24" s="94" t="str">
        <f>IF(COUNTA(D24)=1,D24-(Master!$C$2-1),"")</f>
        <v/>
      </c>
      <c r="F24" s="95" t="str">
        <f>VLOOKUP($B24,Players,7,FALSE)</f>
        <v/>
      </c>
      <c r="G24" s="96" t="str">
        <f>VLOOKUP($B24,Players,8,FALSE)</f>
        <v/>
      </c>
      <c r="H24" s="42"/>
      <c r="I24" s="42"/>
      <c r="J24" s="100" t="s">
        <v>472</v>
      </c>
      <c r="K24" s="112"/>
      <c r="L24" s="109">
        <v>2.0</v>
      </c>
      <c r="M24" s="110"/>
      <c r="N24" s="93"/>
      <c r="O24" s="93"/>
      <c r="P24" s="93"/>
      <c r="Q24" s="93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</row>
    <row r="25" ht="16.5" customHeight="1">
      <c r="A25" s="91" t="str">
        <f>VLOOKUP($B25,Players,2,FALSE)</f>
        <v/>
      </c>
      <c r="B25" s="100" t="s">
        <v>345</v>
      </c>
      <c r="C25" s="93" t="str">
        <f>VLOOKUP($B25,Players,4,FALSE)</f>
        <v/>
      </c>
      <c r="D25" s="91" t="str">
        <f>VLOOKUP($B25,Players,5,FALSE)</f>
        <v/>
      </c>
      <c r="E25" s="94" t="str">
        <f>IF(COUNTA(D25)=1,D25-(Master!$C$2-1),"")</f>
        <v/>
      </c>
      <c r="F25" s="95" t="str">
        <f>VLOOKUP($B25,Players,7,FALSE)</f>
        <v/>
      </c>
      <c r="G25" s="96" t="str">
        <f>VLOOKUP($B25,Players,8,FALSE)</f>
        <v/>
      </c>
      <c r="H25" s="42"/>
      <c r="I25" s="42"/>
      <c r="J25" s="92" t="s">
        <v>622</v>
      </c>
      <c r="K25" s="112"/>
      <c r="L25" s="109">
        <v>4.0</v>
      </c>
      <c r="M25" s="110"/>
      <c r="N25" s="93"/>
      <c r="O25" s="93"/>
      <c r="P25" s="93"/>
      <c r="Q25" s="93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</row>
    <row r="26" ht="16.5" customHeight="1">
      <c r="A26" s="91" t="str">
        <f>VLOOKUP($B26,Players,2,FALSE)</f>
        <v/>
      </c>
      <c r="B26" s="100" t="s">
        <v>345</v>
      </c>
      <c r="C26" s="93" t="str">
        <f>VLOOKUP($B26,Players,4,FALSE)</f>
        <v/>
      </c>
      <c r="D26" s="91" t="str">
        <f>VLOOKUP($B26,Players,5,FALSE)</f>
        <v/>
      </c>
      <c r="E26" s="94" t="str">
        <f>IF(COUNTA(D26)=1,D26-(Master!$C$2-1),"")</f>
        <v/>
      </c>
      <c r="F26" s="95" t="str">
        <f>VLOOKUP($B26,Players,7,FALSE)</f>
        <v/>
      </c>
      <c r="G26" s="96" t="str">
        <f>VLOOKUP($B26,Players,8,FALSE)</f>
        <v/>
      </c>
      <c r="H26" s="42"/>
      <c r="I26" s="42"/>
      <c r="J26" s="111"/>
      <c r="K26" s="112"/>
      <c r="L26" s="112"/>
      <c r="M26" s="110"/>
      <c r="N26" s="93"/>
      <c r="O26" s="93"/>
      <c r="P26" s="93"/>
      <c r="Q26" s="93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</row>
    <row r="27" ht="16.5" customHeight="1">
      <c r="A27" s="94"/>
      <c r="B27" s="113"/>
      <c r="C27" s="94"/>
      <c r="D27" s="94"/>
      <c r="E27" s="94"/>
      <c r="F27" s="113"/>
      <c r="G27" s="96"/>
      <c r="H27" s="42"/>
      <c r="I27" s="42"/>
      <c r="J27" s="111"/>
      <c r="K27" s="112"/>
      <c r="L27" s="112"/>
      <c r="M27" s="110"/>
      <c r="N27" s="93"/>
      <c r="O27" s="93"/>
      <c r="P27" s="93"/>
      <c r="Q27" s="93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</row>
    <row r="28" ht="16.5" customHeight="1">
      <c r="A28" s="94"/>
      <c r="B28" s="113"/>
      <c r="C28" s="94"/>
      <c r="D28" s="94"/>
      <c r="E28" s="94"/>
      <c r="F28" s="113"/>
      <c r="G28" s="96"/>
      <c r="H28" s="42"/>
      <c r="I28" s="42"/>
      <c r="J28" s="111"/>
      <c r="K28" s="112"/>
      <c r="L28" s="112"/>
      <c r="M28" s="110"/>
      <c r="N28" s="93"/>
      <c r="O28" s="93"/>
      <c r="P28" s="93"/>
      <c r="Q28" s="93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</row>
    <row r="29" ht="16.5" customHeight="1">
      <c r="A29" s="94"/>
      <c r="B29" s="113"/>
      <c r="C29" s="94"/>
      <c r="D29" s="94"/>
      <c r="E29" s="94"/>
      <c r="F29" s="113"/>
      <c r="G29" s="96"/>
      <c r="H29" s="42"/>
      <c r="I29" s="42"/>
      <c r="J29" s="111"/>
      <c r="K29" s="112"/>
      <c r="L29" s="112"/>
      <c r="M29" s="110"/>
      <c r="N29" s="93"/>
      <c r="O29" s="93"/>
      <c r="P29" s="93"/>
      <c r="Q29" s="93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</row>
    <row r="30" ht="16.5" customHeight="1">
      <c r="A30" s="94"/>
      <c r="B30" s="113"/>
      <c r="C30" s="94"/>
      <c r="D30" s="94"/>
      <c r="E30" s="94"/>
      <c r="F30" s="113"/>
      <c r="G30" s="96"/>
      <c r="H30" s="42"/>
      <c r="I30" s="42"/>
      <c r="J30" s="111"/>
      <c r="K30" s="112"/>
      <c r="L30" s="112"/>
      <c r="M30" s="110"/>
      <c r="N30" s="93"/>
      <c r="O30" s="93"/>
      <c r="P30" s="93"/>
      <c r="Q30" s="93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</row>
    <row r="31" ht="16.5" customHeight="1">
      <c r="A31" s="94"/>
      <c r="B31" s="113"/>
      <c r="C31" s="94"/>
      <c r="D31" s="94"/>
      <c r="E31" s="94"/>
      <c r="F31" s="113"/>
      <c r="G31" s="96"/>
      <c r="H31" s="42"/>
      <c r="I31" s="42"/>
      <c r="J31" s="111"/>
      <c r="K31" s="112"/>
      <c r="L31" s="112"/>
      <c r="M31" s="110"/>
      <c r="N31" s="93"/>
      <c r="O31" s="93"/>
      <c r="P31" s="93"/>
      <c r="Q31" s="93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</row>
    <row r="32" ht="16.5" customHeight="1">
      <c r="A32" s="94"/>
      <c r="B32" s="113"/>
      <c r="C32" s="94"/>
      <c r="D32" s="94"/>
      <c r="E32" s="94"/>
      <c r="F32" s="113"/>
      <c r="G32" s="96"/>
      <c r="H32" s="42"/>
      <c r="I32" s="42"/>
      <c r="J32" s="111"/>
      <c r="K32" s="112"/>
      <c r="L32" s="112"/>
      <c r="M32" s="110"/>
      <c r="N32" s="93"/>
      <c r="O32" s="93"/>
      <c r="P32" s="110"/>
      <c r="Q32" s="93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</row>
    <row r="33" ht="16.5" customHeight="1">
      <c r="A33" s="94"/>
      <c r="B33" s="113"/>
      <c r="C33" s="94"/>
      <c r="D33" s="94"/>
      <c r="E33" s="94"/>
      <c r="F33" s="113"/>
      <c r="G33" s="113"/>
      <c r="H33" s="42"/>
      <c r="I33" s="42"/>
      <c r="J33" s="111"/>
      <c r="K33" s="112"/>
      <c r="L33" s="112"/>
      <c r="M33" s="110"/>
      <c r="N33" s="93"/>
      <c r="O33" s="93"/>
      <c r="P33" s="110"/>
      <c r="Q33" s="93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</row>
    <row r="34" ht="16.5" customHeight="1">
      <c r="A34" s="94"/>
      <c r="B34" s="113"/>
      <c r="C34" s="94"/>
      <c r="D34" s="94"/>
      <c r="E34" s="94"/>
      <c r="F34" s="113"/>
      <c r="G34" s="113"/>
      <c r="H34" s="42"/>
      <c r="I34" s="42"/>
      <c r="J34" s="111"/>
      <c r="K34" s="112"/>
      <c r="L34" s="112"/>
      <c r="M34" s="110"/>
      <c r="N34" s="110"/>
      <c r="O34" s="93"/>
      <c r="P34" s="110"/>
      <c r="Q34" s="93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</row>
    <row r="35" ht="16.5" customHeight="1">
      <c r="A35" s="94"/>
      <c r="B35" s="113"/>
      <c r="C35" s="94"/>
      <c r="D35" s="94"/>
      <c r="E35" s="94"/>
      <c r="F35" s="113"/>
      <c r="G35" s="113"/>
      <c r="H35" s="42"/>
      <c r="I35" s="42"/>
      <c r="J35" s="111"/>
      <c r="K35" s="112"/>
      <c r="L35" s="112"/>
      <c r="M35" s="110"/>
      <c r="N35" s="110"/>
      <c r="O35" s="93"/>
      <c r="P35" s="110"/>
      <c r="Q35" s="93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</row>
    <row r="36" ht="16.5" customHeight="1">
      <c r="A36" s="94"/>
      <c r="B36" s="113"/>
      <c r="C36" s="94"/>
      <c r="D36" s="94"/>
      <c r="E36" s="94"/>
      <c r="F36" s="113"/>
      <c r="G36" s="113"/>
      <c r="H36" s="42"/>
      <c r="I36" s="42"/>
      <c r="J36" s="111"/>
      <c r="K36" s="112"/>
      <c r="L36" s="112"/>
      <c r="M36" s="110"/>
      <c r="N36" s="110"/>
      <c r="O36" s="93"/>
      <c r="P36" s="110"/>
      <c r="Q36" s="93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</row>
    <row r="37" ht="16.5" customHeight="1">
      <c r="A37" s="94"/>
      <c r="B37" s="113"/>
      <c r="C37" s="94"/>
      <c r="D37" s="94"/>
      <c r="E37" s="94"/>
      <c r="F37" s="113"/>
      <c r="G37" s="113"/>
      <c r="H37" s="42"/>
      <c r="I37" s="42"/>
      <c r="J37" s="111"/>
      <c r="K37" s="112"/>
      <c r="L37" s="112"/>
      <c r="M37" s="110"/>
      <c r="N37" s="110"/>
      <c r="O37" s="93"/>
      <c r="P37" s="93"/>
      <c r="Q37" s="93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</row>
    <row r="38" ht="16.5" customHeight="1">
      <c r="A38" s="94"/>
      <c r="B38" s="113"/>
      <c r="C38" s="94"/>
      <c r="D38" s="94"/>
      <c r="E38" s="94"/>
      <c r="F38" s="113"/>
      <c r="G38" s="113"/>
      <c r="H38" s="42"/>
      <c r="I38" s="42"/>
      <c r="J38" s="111"/>
      <c r="K38" s="112"/>
      <c r="L38" s="112"/>
      <c r="M38" s="110"/>
      <c r="N38" s="110"/>
      <c r="O38" s="93"/>
      <c r="P38" s="93"/>
      <c r="Q38" s="93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</row>
    <row r="39" ht="16.5" customHeight="1">
      <c r="A39" s="94"/>
      <c r="B39" s="113"/>
      <c r="C39" s="94"/>
      <c r="D39" s="94"/>
      <c r="E39" s="94"/>
      <c r="F39" s="113"/>
      <c r="G39" s="113"/>
      <c r="H39" s="42"/>
      <c r="I39" s="42"/>
      <c r="J39" s="111"/>
      <c r="K39" s="112"/>
      <c r="L39" s="112"/>
      <c r="M39" s="110"/>
      <c r="N39" s="110"/>
      <c r="O39" s="93"/>
      <c r="P39" s="93"/>
      <c r="Q39" s="93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</row>
    <row r="40" ht="16.5" customHeight="1">
      <c r="A40" s="94"/>
      <c r="B40" s="113"/>
      <c r="C40" s="94"/>
      <c r="D40" s="94"/>
      <c r="E40" s="94"/>
      <c r="F40" s="113"/>
      <c r="G40" s="113"/>
      <c r="H40" s="42"/>
      <c r="I40" s="42"/>
      <c r="J40" s="111"/>
      <c r="K40" s="112"/>
      <c r="L40" s="112"/>
      <c r="M40" s="110"/>
      <c r="N40" s="93"/>
      <c r="O40" s="93"/>
      <c r="P40" s="93"/>
      <c r="Q40" s="93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</row>
    <row r="41" ht="16.5" customHeight="1">
      <c r="A41" s="94"/>
      <c r="B41" s="113"/>
      <c r="C41" s="94"/>
      <c r="D41" s="94"/>
      <c r="E41" s="94"/>
      <c r="F41" s="113"/>
      <c r="G41" s="113"/>
      <c r="H41" s="42"/>
      <c r="I41" s="42"/>
      <c r="J41" s="111"/>
      <c r="K41" s="112"/>
      <c r="L41" s="112"/>
      <c r="M41" s="110"/>
      <c r="N41" s="93"/>
      <c r="O41" s="93"/>
      <c r="P41" s="93"/>
      <c r="Q41" s="93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</row>
    <row r="42" ht="16.5" customHeight="1">
      <c r="A42" s="94"/>
      <c r="B42" s="113"/>
      <c r="C42" s="94"/>
      <c r="D42" s="94"/>
      <c r="E42" s="94"/>
      <c r="F42" s="113"/>
      <c r="G42" s="113"/>
      <c r="H42" s="42"/>
      <c r="I42" s="42"/>
      <c r="J42" s="111"/>
      <c r="K42" s="112"/>
      <c r="L42" s="112"/>
      <c r="M42" s="110"/>
      <c r="N42" s="93"/>
      <c r="O42" s="93"/>
      <c r="P42" s="93"/>
      <c r="Q42" s="93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</row>
    <row r="43" ht="16.5" customHeight="1">
      <c r="A43" s="94"/>
      <c r="B43" s="113"/>
      <c r="C43" s="94"/>
      <c r="D43" s="94"/>
      <c r="E43" s="94"/>
      <c r="F43" s="113"/>
      <c r="G43" s="113"/>
      <c r="H43" s="42"/>
      <c r="I43" s="42"/>
      <c r="J43" s="111"/>
      <c r="K43" s="112"/>
      <c r="L43" s="112"/>
      <c r="M43" s="110"/>
      <c r="N43" s="93"/>
      <c r="O43" s="93"/>
      <c r="P43" s="93"/>
      <c r="Q43" s="93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</row>
    <row r="44" ht="16.5" customHeight="1">
      <c r="A44" s="94"/>
      <c r="B44" s="113"/>
      <c r="C44" s="94"/>
      <c r="D44" s="94"/>
      <c r="E44" s="94"/>
      <c r="F44" s="113"/>
      <c r="G44" s="113"/>
      <c r="H44" s="42"/>
      <c r="I44" s="42"/>
      <c r="J44" s="111"/>
      <c r="K44" s="112"/>
      <c r="L44" s="112"/>
      <c r="M44" s="110"/>
      <c r="N44" s="93"/>
      <c r="O44" s="93"/>
      <c r="P44" s="110"/>
      <c r="Q44" s="93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</row>
    <row r="45" ht="16.5" customHeight="1">
      <c r="A45" s="94"/>
      <c r="B45" s="113"/>
      <c r="C45" s="94"/>
      <c r="D45" s="94"/>
      <c r="E45" s="94"/>
      <c r="F45" s="113"/>
      <c r="G45" s="113"/>
      <c r="H45" s="42"/>
      <c r="I45" s="42"/>
      <c r="J45" s="111"/>
      <c r="K45" s="112"/>
      <c r="L45" s="112"/>
      <c r="M45" s="110"/>
      <c r="N45" s="93"/>
      <c r="O45" s="93"/>
      <c r="P45" s="110"/>
      <c r="Q45" s="93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</row>
    <row r="46" ht="16.5" customHeight="1">
      <c r="A46" s="94"/>
      <c r="B46" s="113"/>
      <c r="C46" s="94"/>
      <c r="D46" s="94"/>
      <c r="E46" s="94"/>
      <c r="F46" s="113"/>
      <c r="G46" s="113"/>
      <c r="H46" s="42"/>
      <c r="I46" s="42"/>
      <c r="J46" s="111"/>
      <c r="K46" s="112"/>
      <c r="L46" s="112"/>
      <c r="M46" s="110"/>
      <c r="N46" s="110"/>
      <c r="O46" s="93"/>
      <c r="P46" s="110"/>
      <c r="Q46" s="93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</row>
    <row r="47" ht="16.5" customHeight="1">
      <c r="A47" s="94"/>
      <c r="B47" s="113"/>
      <c r="C47" s="94"/>
      <c r="D47" s="94"/>
      <c r="E47" s="94"/>
      <c r="F47" s="113"/>
      <c r="G47" s="113"/>
      <c r="H47" s="42"/>
      <c r="I47" s="42"/>
      <c r="J47" s="111"/>
      <c r="K47" s="112"/>
      <c r="L47" s="112"/>
      <c r="M47" s="110"/>
      <c r="N47" s="110"/>
      <c r="O47" s="93"/>
      <c r="P47" s="110"/>
      <c r="Q47" s="93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</row>
    <row r="48" ht="16.5" customHeight="1">
      <c r="A48" s="94"/>
      <c r="B48" s="113"/>
      <c r="C48" s="94"/>
      <c r="D48" s="94"/>
      <c r="E48" s="94"/>
      <c r="F48" s="113"/>
      <c r="G48" s="113"/>
      <c r="H48" s="42"/>
      <c r="I48" s="42"/>
      <c r="J48" s="111"/>
      <c r="K48" s="112"/>
      <c r="L48" s="112"/>
      <c r="M48" s="110"/>
      <c r="N48" s="110"/>
      <c r="O48" s="93"/>
      <c r="P48" s="110"/>
      <c r="Q48" s="93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</row>
    <row r="49" ht="16.5" customHeight="1">
      <c r="A49" s="94"/>
      <c r="B49" s="113"/>
      <c r="C49" s="94"/>
      <c r="D49" s="94"/>
      <c r="E49" s="94"/>
      <c r="F49" s="113"/>
      <c r="G49" s="113"/>
      <c r="H49" s="42"/>
      <c r="I49" s="42"/>
      <c r="J49" s="111"/>
      <c r="K49" s="112"/>
      <c r="L49" s="112"/>
      <c r="M49" s="110"/>
      <c r="N49" s="110"/>
      <c r="O49" s="93"/>
      <c r="P49" s="93"/>
      <c r="Q49" s="93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</row>
    <row r="50" ht="16.5" customHeight="1">
      <c r="A50" s="94"/>
      <c r="B50" s="113"/>
      <c r="C50" s="94"/>
      <c r="D50" s="94"/>
      <c r="E50" s="94"/>
      <c r="F50" s="113"/>
      <c r="G50" s="113"/>
      <c r="H50" s="42"/>
      <c r="I50" s="42"/>
      <c r="J50" s="111"/>
      <c r="K50" s="112"/>
      <c r="L50" s="112"/>
      <c r="M50" s="110"/>
      <c r="N50" s="110"/>
      <c r="O50" s="93"/>
      <c r="P50" s="93"/>
      <c r="Q50" s="93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</row>
    <row r="51" ht="16.5" customHeight="1">
      <c r="A51" s="94"/>
      <c r="B51" s="113"/>
      <c r="C51" s="94"/>
      <c r="D51" s="94"/>
      <c r="E51" s="94"/>
      <c r="F51" s="113"/>
      <c r="G51" s="113"/>
      <c r="H51" s="42"/>
      <c r="I51" s="42"/>
      <c r="J51" s="111"/>
      <c r="K51" s="112"/>
      <c r="L51" s="112"/>
      <c r="M51" s="110"/>
      <c r="N51" s="110"/>
      <c r="O51" s="93"/>
      <c r="P51" s="93"/>
      <c r="Q51" s="93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</row>
    <row r="52" ht="16.5" customHeight="1">
      <c r="A52" s="94"/>
      <c r="B52" s="113"/>
      <c r="C52" s="94"/>
      <c r="D52" s="94"/>
      <c r="E52" s="94"/>
      <c r="F52" s="113"/>
      <c r="G52" s="113"/>
      <c r="H52" s="42"/>
      <c r="I52" s="42"/>
      <c r="J52" s="38"/>
      <c r="K52" s="112"/>
      <c r="L52" s="112"/>
      <c r="M52" s="110"/>
      <c r="N52" s="110"/>
      <c r="O52" s="110"/>
      <c r="P52" s="110"/>
      <c r="Q52" s="93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</row>
    <row r="53" ht="16.5" customHeight="1">
      <c r="A53" s="94"/>
      <c r="B53" s="113"/>
      <c r="C53" s="94"/>
      <c r="D53" s="94"/>
      <c r="E53" s="94"/>
      <c r="F53" s="113"/>
      <c r="G53" s="113"/>
      <c r="H53" s="42"/>
      <c r="I53" s="42"/>
      <c r="J53" s="42"/>
      <c r="K53" s="104"/>
      <c r="L53" s="104"/>
      <c r="M53" s="94"/>
      <c r="N53" s="94"/>
      <c r="O53" s="94"/>
      <c r="P53" s="94"/>
      <c r="Q53" s="94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</row>
    <row r="54" ht="16.5" customHeight="1">
      <c r="A54" s="94"/>
      <c r="B54" s="113"/>
      <c r="C54" s="94"/>
      <c r="D54" s="94"/>
      <c r="E54" s="94"/>
      <c r="F54" s="113"/>
      <c r="G54" s="113"/>
      <c r="H54" s="42"/>
      <c r="I54" s="42"/>
      <c r="J54" s="42"/>
      <c r="K54" s="104"/>
      <c r="L54" s="104"/>
      <c r="M54" s="94"/>
      <c r="N54" s="94"/>
      <c r="O54" s="94"/>
      <c r="P54" s="94"/>
      <c r="Q54" s="94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</row>
    <row r="55" ht="16.5" customHeight="1">
      <c r="A55" s="94"/>
      <c r="B55" s="113"/>
      <c r="C55" s="94"/>
      <c r="D55" s="94"/>
      <c r="E55" s="94"/>
      <c r="F55" s="113"/>
      <c r="G55" s="113"/>
      <c r="H55" s="42"/>
      <c r="I55" s="42"/>
      <c r="J55" s="42"/>
      <c r="K55" s="104"/>
      <c r="L55" s="104"/>
      <c r="M55" s="94"/>
      <c r="N55" s="94"/>
      <c r="O55" s="94"/>
      <c r="P55" s="94"/>
      <c r="Q55" s="94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</row>
    <row r="56" ht="16.5" customHeight="1">
      <c r="A56" s="94"/>
      <c r="B56" s="113"/>
      <c r="C56" s="94"/>
      <c r="D56" s="94"/>
      <c r="E56" s="94"/>
      <c r="F56" s="113"/>
      <c r="G56" s="113"/>
      <c r="H56" s="42"/>
      <c r="I56" s="42"/>
      <c r="J56" s="42"/>
      <c r="K56" s="104"/>
      <c r="L56" s="104"/>
      <c r="M56" s="94"/>
      <c r="N56" s="94"/>
      <c r="O56" s="94"/>
      <c r="P56" s="94"/>
      <c r="Q56" s="94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</row>
    <row r="57" ht="16.5" customHeight="1">
      <c r="A57" s="94"/>
      <c r="B57" s="113"/>
      <c r="C57" s="94"/>
      <c r="D57" s="94"/>
      <c r="E57" s="94"/>
      <c r="F57" s="113"/>
      <c r="G57" s="113"/>
      <c r="H57" s="42"/>
      <c r="I57" s="42"/>
      <c r="J57" s="42"/>
      <c r="K57" s="104"/>
      <c r="L57" s="104"/>
      <c r="M57" s="94"/>
      <c r="N57" s="94"/>
      <c r="O57" s="94"/>
      <c r="P57" s="94"/>
      <c r="Q57" s="94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</row>
    <row r="58" ht="16.5" customHeight="1">
      <c r="A58" s="94"/>
      <c r="B58" s="113"/>
      <c r="C58" s="94"/>
      <c r="D58" s="94"/>
      <c r="E58" s="94"/>
      <c r="F58" s="113"/>
      <c r="G58" s="113"/>
      <c r="H58" s="42"/>
      <c r="I58" s="42"/>
      <c r="J58" s="42"/>
      <c r="K58" s="104"/>
      <c r="L58" s="104"/>
      <c r="M58" s="94"/>
      <c r="N58" s="94"/>
      <c r="O58" s="94"/>
      <c r="P58" s="94"/>
      <c r="Q58" s="94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</row>
    <row r="59" ht="16.5" customHeight="1">
      <c r="A59" s="94"/>
      <c r="B59" s="113"/>
      <c r="C59" s="94"/>
      <c r="D59" s="94"/>
      <c r="E59" s="94"/>
      <c r="F59" s="113"/>
      <c r="G59" s="113"/>
      <c r="H59" s="42"/>
      <c r="I59" s="42"/>
      <c r="J59" s="42"/>
      <c r="K59" s="104"/>
      <c r="L59" s="104"/>
      <c r="M59" s="94"/>
      <c r="N59" s="94"/>
      <c r="O59" s="94"/>
      <c r="P59" s="94"/>
      <c r="Q59" s="94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</row>
    <row r="60" ht="16.5" customHeight="1">
      <c r="A60" s="94"/>
      <c r="B60" s="113"/>
      <c r="C60" s="94"/>
      <c r="D60" s="94"/>
      <c r="E60" s="94"/>
      <c r="F60" s="113"/>
      <c r="G60" s="113"/>
      <c r="H60" s="42"/>
      <c r="I60" s="42"/>
      <c r="J60" s="42"/>
      <c r="K60" s="104"/>
      <c r="L60" s="104"/>
      <c r="M60" s="94"/>
      <c r="N60" s="94"/>
      <c r="O60" s="94"/>
      <c r="P60" s="94"/>
      <c r="Q60" s="94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</row>
    <row r="61" ht="16.5" customHeight="1">
      <c r="A61" s="94"/>
      <c r="B61" s="113"/>
      <c r="C61" s="94"/>
      <c r="D61" s="94"/>
      <c r="E61" s="94"/>
      <c r="F61" s="113"/>
      <c r="G61" s="113"/>
      <c r="H61" s="42"/>
      <c r="I61" s="42"/>
      <c r="J61" s="42"/>
      <c r="K61" s="104"/>
      <c r="L61" s="104"/>
      <c r="M61" s="94"/>
      <c r="N61" s="94"/>
      <c r="O61" s="94"/>
      <c r="P61" s="94"/>
      <c r="Q61" s="94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</row>
    <row r="62" ht="16.5" customHeight="1">
      <c r="A62" s="94"/>
      <c r="B62" s="113"/>
      <c r="C62" s="94"/>
      <c r="D62" s="94"/>
      <c r="E62" s="94"/>
      <c r="F62" s="113"/>
      <c r="G62" s="113"/>
      <c r="H62" s="42"/>
      <c r="I62" s="42"/>
      <c r="J62" s="42"/>
      <c r="K62" s="104"/>
      <c r="L62" s="104"/>
      <c r="M62" s="94"/>
      <c r="N62" s="94"/>
      <c r="O62" s="94"/>
      <c r="P62" s="94"/>
      <c r="Q62" s="94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</row>
    <row r="63" ht="16.5" customHeight="1">
      <c r="A63" s="94"/>
      <c r="B63" s="113"/>
      <c r="C63" s="94"/>
      <c r="D63" s="94"/>
      <c r="E63" s="94"/>
      <c r="F63" s="113"/>
      <c r="G63" s="113"/>
      <c r="H63" s="42"/>
      <c r="I63" s="42"/>
      <c r="J63" s="42"/>
      <c r="K63" s="104"/>
      <c r="L63" s="104"/>
      <c r="M63" s="94"/>
      <c r="N63" s="94"/>
      <c r="O63" s="94"/>
      <c r="P63" s="94"/>
      <c r="Q63" s="94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</row>
    <row r="64" ht="16.5" customHeight="1">
      <c r="A64" s="94"/>
      <c r="B64" s="113"/>
      <c r="C64" s="94"/>
      <c r="D64" s="94"/>
      <c r="E64" s="94"/>
      <c r="F64" s="113"/>
      <c r="G64" s="113"/>
      <c r="H64" s="42"/>
      <c r="I64" s="42"/>
      <c r="J64" s="42"/>
      <c r="K64" s="104"/>
      <c r="L64" s="104"/>
      <c r="M64" s="94"/>
      <c r="N64" s="94"/>
      <c r="O64" s="94"/>
      <c r="P64" s="94"/>
      <c r="Q64" s="94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</row>
    <row r="65" ht="16.5" customHeight="1">
      <c r="A65" s="94"/>
      <c r="B65" s="113"/>
      <c r="C65" s="94"/>
      <c r="D65" s="94"/>
      <c r="E65" s="94"/>
      <c r="F65" s="113"/>
      <c r="G65" s="113"/>
      <c r="H65" s="42"/>
      <c r="I65" s="42"/>
      <c r="J65" s="42"/>
      <c r="K65" s="104"/>
      <c r="L65" s="104"/>
      <c r="M65" s="94"/>
      <c r="N65" s="94"/>
      <c r="O65" s="94"/>
      <c r="P65" s="94"/>
      <c r="Q65" s="94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</row>
    <row r="66" ht="16.5" customHeight="1">
      <c r="A66" s="94"/>
      <c r="B66" s="113"/>
      <c r="C66" s="94"/>
      <c r="D66" s="94"/>
      <c r="E66" s="94"/>
      <c r="F66" s="113"/>
      <c r="G66" s="113"/>
      <c r="H66" s="42"/>
      <c r="I66" s="42"/>
      <c r="J66" s="42"/>
      <c r="K66" s="104"/>
      <c r="L66" s="104"/>
      <c r="M66" s="94"/>
      <c r="N66" s="94"/>
      <c r="O66" s="94"/>
      <c r="P66" s="94"/>
      <c r="Q66" s="94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</row>
    <row r="67" ht="16.5" customHeight="1">
      <c r="A67" s="94"/>
      <c r="B67" s="113"/>
      <c r="C67" s="94"/>
      <c r="D67" s="94"/>
      <c r="E67" s="94"/>
      <c r="F67" s="113"/>
      <c r="G67" s="113"/>
      <c r="H67" s="42"/>
      <c r="I67" s="42"/>
      <c r="J67" s="42"/>
      <c r="K67" s="104"/>
      <c r="L67" s="104"/>
      <c r="M67" s="94"/>
      <c r="N67" s="94"/>
      <c r="O67" s="94"/>
      <c r="P67" s="94"/>
      <c r="Q67" s="94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</row>
    <row r="68" ht="16.5" customHeight="1">
      <c r="A68" s="94"/>
      <c r="B68" s="113"/>
      <c r="C68" s="94"/>
      <c r="D68" s="94"/>
      <c r="E68" s="94"/>
      <c r="F68" s="113"/>
      <c r="G68" s="113"/>
      <c r="H68" s="42"/>
      <c r="I68" s="42"/>
      <c r="J68" s="42"/>
      <c r="K68" s="104"/>
      <c r="L68" s="104"/>
      <c r="M68" s="94"/>
      <c r="N68" s="94"/>
      <c r="O68" s="94"/>
      <c r="P68" s="94"/>
      <c r="Q68" s="94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</row>
    <row r="69" ht="16.5" customHeight="1">
      <c r="A69" s="94"/>
      <c r="B69" s="113"/>
      <c r="C69" s="94"/>
      <c r="D69" s="94"/>
      <c r="E69" s="94"/>
      <c r="F69" s="113"/>
      <c r="G69" s="113"/>
      <c r="H69" s="42"/>
      <c r="I69" s="42"/>
      <c r="J69" s="42"/>
      <c r="K69" s="104"/>
      <c r="L69" s="104"/>
      <c r="M69" s="94"/>
      <c r="N69" s="94"/>
      <c r="O69" s="94"/>
      <c r="P69" s="94"/>
      <c r="Q69" s="94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</row>
    <row r="70" ht="16.5" customHeight="1">
      <c r="A70" s="94"/>
      <c r="B70" s="113"/>
      <c r="C70" s="94"/>
      <c r="D70" s="94"/>
      <c r="E70" s="94"/>
      <c r="F70" s="113"/>
      <c r="G70" s="113"/>
      <c r="H70" s="42"/>
      <c r="I70" s="42"/>
      <c r="J70" s="42"/>
      <c r="K70" s="104"/>
      <c r="L70" s="104"/>
      <c r="M70" s="94"/>
      <c r="N70" s="94"/>
      <c r="O70" s="94"/>
      <c r="P70" s="94"/>
      <c r="Q70" s="94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</row>
    <row r="71" ht="16.5" customHeight="1">
      <c r="A71" s="94"/>
      <c r="B71" s="113"/>
      <c r="C71" s="94"/>
      <c r="D71" s="94"/>
      <c r="E71" s="94"/>
      <c r="F71" s="113"/>
      <c r="G71" s="113"/>
      <c r="H71" s="42"/>
      <c r="I71" s="42"/>
      <c r="J71" s="42"/>
      <c r="K71" s="104"/>
      <c r="L71" s="104"/>
      <c r="M71" s="94"/>
      <c r="N71" s="94"/>
      <c r="O71" s="94"/>
      <c r="P71" s="94"/>
      <c r="Q71" s="94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</row>
    <row r="72" ht="16.5" customHeight="1">
      <c r="A72" s="94"/>
      <c r="B72" s="113"/>
      <c r="C72" s="94"/>
      <c r="D72" s="94"/>
      <c r="E72" s="94"/>
      <c r="F72" s="113"/>
      <c r="G72" s="113"/>
      <c r="H72" s="42"/>
      <c r="I72" s="42"/>
      <c r="J72" s="42"/>
      <c r="K72" s="104"/>
      <c r="L72" s="104"/>
      <c r="M72" s="94"/>
      <c r="N72" s="94"/>
      <c r="O72" s="94"/>
      <c r="P72" s="94"/>
      <c r="Q72" s="94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</row>
    <row r="73" ht="16.5" customHeight="1">
      <c r="A73" s="94"/>
      <c r="B73" s="113"/>
      <c r="C73" s="94"/>
      <c r="D73" s="94"/>
      <c r="E73" s="94"/>
      <c r="F73" s="113"/>
      <c r="G73" s="113"/>
      <c r="H73" s="42"/>
      <c r="I73" s="42"/>
      <c r="J73" s="42"/>
      <c r="K73" s="104"/>
      <c r="L73" s="104"/>
      <c r="M73" s="94"/>
      <c r="N73" s="94"/>
      <c r="O73" s="94"/>
      <c r="P73" s="94"/>
      <c r="Q73" s="94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</row>
    <row r="74" ht="16.5" customHeight="1">
      <c r="A74" s="94"/>
      <c r="B74" s="113"/>
      <c r="C74" s="94"/>
      <c r="D74" s="94"/>
      <c r="E74" s="94"/>
      <c r="F74" s="113"/>
      <c r="G74" s="113"/>
      <c r="H74" s="42"/>
      <c r="I74" s="42"/>
      <c r="J74" s="42"/>
      <c r="K74" s="104"/>
      <c r="L74" s="104"/>
      <c r="M74" s="94"/>
      <c r="N74" s="94"/>
      <c r="O74" s="94"/>
      <c r="P74" s="94"/>
      <c r="Q74" s="94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</row>
    <row r="75" ht="16.5" customHeight="1">
      <c r="A75" s="94"/>
      <c r="B75" s="113"/>
      <c r="C75" s="94"/>
      <c r="D75" s="94"/>
      <c r="E75" s="94"/>
      <c r="F75" s="113"/>
      <c r="G75" s="113"/>
      <c r="H75" s="42"/>
      <c r="I75" s="42"/>
      <c r="J75" s="42"/>
      <c r="K75" s="104"/>
      <c r="L75" s="104"/>
      <c r="M75" s="94"/>
      <c r="N75" s="94"/>
      <c r="O75" s="94"/>
      <c r="P75" s="94"/>
      <c r="Q75" s="94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</row>
    <row r="76" ht="16.5" customHeight="1">
      <c r="A76" s="94"/>
      <c r="B76" s="113"/>
      <c r="C76" s="94"/>
      <c r="D76" s="94"/>
      <c r="E76" s="94"/>
      <c r="F76" s="113"/>
      <c r="G76" s="113"/>
      <c r="H76" s="42"/>
      <c r="I76" s="42"/>
      <c r="J76" s="42"/>
      <c r="K76" s="104"/>
      <c r="L76" s="104"/>
      <c r="M76" s="94"/>
      <c r="N76" s="94"/>
      <c r="O76" s="94"/>
      <c r="P76" s="94"/>
      <c r="Q76" s="94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</row>
    <row r="77" ht="16.5" customHeight="1">
      <c r="A77" s="94"/>
      <c r="B77" s="113"/>
      <c r="C77" s="94"/>
      <c r="D77" s="94"/>
      <c r="E77" s="94"/>
      <c r="F77" s="113"/>
      <c r="G77" s="113"/>
      <c r="H77" s="42"/>
      <c r="I77" s="42"/>
      <c r="J77" s="42"/>
      <c r="K77" s="104"/>
      <c r="L77" s="104"/>
      <c r="M77" s="94"/>
      <c r="N77" s="94"/>
      <c r="O77" s="94"/>
      <c r="P77" s="94"/>
      <c r="Q77" s="94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</row>
    <row r="78" ht="16.5" customHeight="1">
      <c r="A78" s="94"/>
      <c r="B78" s="113"/>
      <c r="C78" s="94"/>
      <c r="D78" s="94"/>
      <c r="E78" s="94"/>
      <c r="F78" s="113"/>
      <c r="G78" s="113"/>
      <c r="H78" s="42"/>
      <c r="I78" s="42"/>
      <c r="J78" s="42"/>
      <c r="K78" s="104"/>
      <c r="L78" s="104"/>
      <c r="M78" s="94"/>
      <c r="N78" s="94"/>
      <c r="O78" s="94"/>
      <c r="P78" s="94"/>
      <c r="Q78" s="94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</row>
    <row r="79" ht="16.5" customHeight="1">
      <c r="A79" s="94"/>
      <c r="B79" s="113"/>
      <c r="C79" s="94"/>
      <c r="D79" s="94"/>
      <c r="E79" s="94"/>
      <c r="F79" s="113"/>
      <c r="G79" s="113"/>
      <c r="H79" s="42"/>
      <c r="I79" s="42"/>
      <c r="J79" s="42"/>
      <c r="K79" s="104"/>
      <c r="L79" s="104"/>
      <c r="M79" s="94"/>
      <c r="N79" s="94"/>
      <c r="O79" s="94"/>
      <c r="P79" s="94"/>
      <c r="Q79" s="94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</row>
    <row r="80" ht="16.5" customHeight="1">
      <c r="A80" s="94"/>
      <c r="B80" s="113"/>
      <c r="C80" s="94"/>
      <c r="D80" s="94"/>
      <c r="E80" s="94"/>
      <c r="F80" s="113"/>
      <c r="G80" s="113"/>
      <c r="H80" s="42"/>
      <c r="I80" s="42"/>
      <c r="J80" s="42"/>
      <c r="K80" s="104"/>
      <c r="L80" s="104"/>
      <c r="M80" s="94"/>
      <c r="N80" s="94"/>
      <c r="O80" s="94"/>
      <c r="P80" s="94"/>
      <c r="Q80" s="94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</row>
    <row r="81" ht="16.5" customHeight="1">
      <c r="A81" s="94"/>
      <c r="B81" s="113"/>
      <c r="C81" s="94"/>
      <c r="D81" s="94"/>
      <c r="E81" s="94"/>
      <c r="F81" s="113"/>
      <c r="G81" s="113"/>
      <c r="H81" s="42"/>
      <c r="I81" s="42"/>
      <c r="J81" s="42"/>
      <c r="K81" s="104"/>
      <c r="L81" s="104"/>
      <c r="M81" s="94"/>
      <c r="N81" s="94"/>
      <c r="O81" s="94"/>
      <c r="P81" s="94"/>
      <c r="Q81" s="94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</row>
    <row r="82" ht="16.5" customHeight="1">
      <c r="A82" s="94"/>
      <c r="B82" s="113"/>
      <c r="C82" s="94"/>
      <c r="D82" s="94"/>
      <c r="E82" s="94"/>
      <c r="F82" s="113"/>
      <c r="G82" s="113"/>
      <c r="H82" s="42"/>
      <c r="I82" s="42"/>
      <c r="J82" s="42"/>
      <c r="K82" s="104"/>
      <c r="L82" s="104"/>
      <c r="M82" s="94"/>
      <c r="N82" s="94"/>
      <c r="O82" s="94"/>
      <c r="P82" s="94"/>
      <c r="Q82" s="94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</row>
    <row r="83" ht="16.5" customHeight="1">
      <c r="A83" s="94"/>
      <c r="B83" s="113"/>
      <c r="C83" s="94"/>
      <c r="D83" s="94"/>
      <c r="E83" s="94"/>
      <c r="F83" s="113"/>
      <c r="G83" s="113"/>
      <c r="H83" s="42"/>
      <c r="I83" s="42"/>
      <c r="J83" s="42"/>
      <c r="K83" s="104"/>
      <c r="L83" s="104"/>
      <c r="M83" s="94"/>
      <c r="N83" s="94"/>
      <c r="O83" s="94"/>
      <c r="P83" s="94"/>
      <c r="Q83" s="94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</row>
    <row r="84" ht="16.5" customHeight="1">
      <c r="A84" s="94"/>
      <c r="B84" s="113"/>
      <c r="C84" s="94"/>
      <c r="D84" s="94"/>
      <c r="E84" s="94"/>
      <c r="F84" s="113"/>
      <c r="G84" s="113"/>
      <c r="H84" s="42"/>
      <c r="I84" s="42"/>
      <c r="J84" s="42"/>
      <c r="K84" s="104"/>
      <c r="L84" s="104"/>
      <c r="M84" s="94"/>
      <c r="N84" s="94"/>
      <c r="O84" s="94"/>
      <c r="P84" s="94"/>
      <c r="Q84" s="94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</row>
    <row r="85" ht="16.5" customHeight="1">
      <c r="A85" s="94"/>
      <c r="B85" s="113"/>
      <c r="C85" s="94"/>
      <c r="D85" s="94"/>
      <c r="E85" s="94"/>
      <c r="F85" s="113"/>
      <c r="G85" s="113"/>
      <c r="H85" s="42"/>
      <c r="I85" s="42"/>
      <c r="J85" s="42"/>
      <c r="K85" s="104"/>
      <c r="L85" s="104"/>
      <c r="M85" s="94"/>
      <c r="N85" s="94"/>
      <c r="O85" s="94"/>
      <c r="P85" s="94"/>
      <c r="Q85" s="94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</row>
    <row r="86" ht="16.5" customHeight="1">
      <c r="A86" s="94"/>
      <c r="B86" s="113"/>
      <c r="C86" s="94"/>
      <c r="D86" s="94"/>
      <c r="E86" s="94"/>
      <c r="F86" s="113"/>
      <c r="G86" s="113"/>
      <c r="H86" s="42"/>
      <c r="I86" s="42"/>
      <c r="J86" s="42"/>
      <c r="K86" s="104"/>
      <c r="L86" s="104"/>
      <c r="M86" s="94"/>
      <c r="N86" s="94"/>
      <c r="O86" s="94"/>
      <c r="P86" s="94"/>
      <c r="Q86" s="94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</row>
    <row r="87" ht="16.5" customHeight="1">
      <c r="A87" s="94"/>
      <c r="B87" s="113"/>
      <c r="C87" s="94"/>
      <c r="D87" s="94"/>
      <c r="E87" s="94"/>
      <c r="F87" s="113"/>
      <c r="G87" s="113"/>
      <c r="H87" s="42"/>
      <c r="I87" s="42"/>
      <c r="J87" s="42"/>
      <c r="K87" s="104"/>
      <c r="L87" s="104"/>
      <c r="M87" s="94"/>
      <c r="N87" s="94"/>
      <c r="O87" s="94"/>
      <c r="P87" s="94"/>
      <c r="Q87" s="94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</row>
    <row r="88" ht="16.5" customHeight="1">
      <c r="A88" s="94"/>
      <c r="B88" s="113"/>
      <c r="C88" s="94"/>
      <c r="D88" s="94"/>
      <c r="E88" s="94"/>
      <c r="F88" s="113"/>
      <c r="G88" s="113"/>
      <c r="H88" s="42"/>
      <c r="I88" s="42"/>
      <c r="J88" s="42"/>
      <c r="K88" s="104"/>
      <c r="L88" s="104"/>
      <c r="M88" s="94"/>
      <c r="N88" s="94"/>
      <c r="O88" s="94"/>
      <c r="P88" s="94"/>
      <c r="Q88" s="94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</row>
    <row r="89" ht="16.5" customHeight="1">
      <c r="A89" s="94"/>
      <c r="B89" s="113"/>
      <c r="C89" s="94"/>
      <c r="D89" s="94"/>
      <c r="E89" s="94"/>
      <c r="F89" s="113"/>
      <c r="G89" s="113"/>
      <c r="H89" s="42"/>
      <c r="I89" s="42"/>
      <c r="J89" s="42"/>
      <c r="K89" s="104"/>
      <c r="L89" s="104"/>
      <c r="M89" s="94"/>
      <c r="N89" s="94"/>
      <c r="O89" s="94"/>
      <c r="P89" s="94"/>
      <c r="Q89" s="94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</row>
    <row r="90" ht="16.5" customHeight="1">
      <c r="A90" s="94"/>
      <c r="B90" s="113"/>
      <c r="C90" s="94"/>
      <c r="D90" s="94"/>
      <c r="E90" s="94"/>
      <c r="F90" s="113"/>
      <c r="G90" s="113"/>
      <c r="H90" s="42"/>
      <c r="I90" s="42"/>
      <c r="J90" s="42"/>
      <c r="K90" s="104"/>
      <c r="L90" s="104"/>
      <c r="M90" s="94"/>
      <c r="N90" s="94"/>
      <c r="O90" s="94"/>
      <c r="P90" s="94"/>
      <c r="Q90" s="94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</row>
    <row r="91" ht="16.5" customHeight="1">
      <c r="A91" s="94"/>
      <c r="B91" s="113"/>
      <c r="C91" s="94"/>
      <c r="D91" s="94"/>
      <c r="E91" s="94"/>
      <c r="F91" s="113"/>
      <c r="G91" s="113"/>
      <c r="H91" s="42"/>
      <c r="I91" s="42"/>
      <c r="J91" s="42"/>
      <c r="K91" s="104"/>
      <c r="L91" s="104"/>
      <c r="M91" s="94"/>
      <c r="N91" s="94"/>
      <c r="O91" s="94"/>
      <c r="P91" s="94"/>
      <c r="Q91" s="94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</row>
    <row r="92" ht="16.5" customHeight="1">
      <c r="A92" s="94"/>
      <c r="B92" s="113"/>
      <c r="C92" s="94"/>
      <c r="D92" s="94"/>
      <c r="E92" s="94"/>
      <c r="F92" s="113"/>
      <c r="G92" s="113"/>
      <c r="H92" s="42"/>
      <c r="I92" s="42"/>
      <c r="J92" s="42"/>
      <c r="K92" s="104"/>
      <c r="L92" s="104"/>
      <c r="M92" s="94"/>
      <c r="N92" s="94"/>
      <c r="O92" s="94"/>
      <c r="P92" s="94"/>
      <c r="Q92" s="94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</row>
    <row r="93" ht="16.5" customHeight="1">
      <c r="A93" s="94"/>
      <c r="B93" s="113"/>
      <c r="C93" s="94"/>
      <c r="D93" s="94"/>
      <c r="E93" s="94"/>
      <c r="F93" s="113"/>
      <c r="G93" s="113"/>
      <c r="H93" s="42"/>
      <c r="I93" s="42"/>
      <c r="J93" s="42"/>
      <c r="K93" s="104"/>
      <c r="L93" s="104"/>
      <c r="M93" s="94"/>
      <c r="N93" s="94"/>
      <c r="O93" s="94"/>
      <c r="P93" s="94"/>
      <c r="Q93" s="94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</row>
    <row r="94" ht="16.5" customHeight="1">
      <c r="A94" s="94"/>
      <c r="B94" s="113"/>
      <c r="C94" s="94"/>
      <c r="D94" s="94"/>
      <c r="E94" s="94"/>
      <c r="F94" s="113"/>
      <c r="G94" s="113"/>
      <c r="H94" s="42"/>
      <c r="I94" s="42"/>
      <c r="J94" s="42"/>
      <c r="K94" s="104"/>
      <c r="L94" s="104"/>
      <c r="M94" s="94"/>
      <c r="N94" s="94"/>
      <c r="O94" s="94"/>
      <c r="P94" s="94"/>
      <c r="Q94" s="94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</row>
    <row r="95" ht="16.5" customHeight="1">
      <c r="A95" s="94"/>
      <c r="B95" s="113"/>
      <c r="C95" s="94"/>
      <c r="D95" s="94"/>
      <c r="E95" s="94"/>
      <c r="F95" s="113"/>
      <c r="G95" s="113"/>
      <c r="H95" s="42"/>
      <c r="I95" s="42"/>
      <c r="J95" s="42"/>
      <c r="K95" s="104"/>
      <c r="L95" s="104"/>
      <c r="M95" s="94"/>
      <c r="N95" s="94"/>
      <c r="O95" s="94"/>
      <c r="P95" s="94"/>
      <c r="Q95" s="94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</row>
    <row r="96" ht="16.5" customHeight="1">
      <c r="A96" s="94"/>
      <c r="B96" s="113"/>
      <c r="C96" s="94"/>
      <c r="D96" s="94"/>
      <c r="E96" s="94"/>
      <c r="F96" s="113"/>
      <c r="G96" s="113"/>
      <c r="H96" s="42"/>
      <c r="I96" s="42"/>
      <c r="J96" s="42"/>
      <c r="K96" s="104"/>
      <c r="L96" s="104"/>
      <c r="M96" s="94"/>
      <c r="N96" s="94"/>
      <c r="O96" s="94"/>
      <c r="P96" s="94"/>
      <c r="Q96" s="94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</row>
    <row r="97" ht="16.5" customHeight="1">
      <c r="A97" s="94"/>
      <c r="B97" s="113"/>
      <c r="C97" s="94"/>
      <c r="D97" s="94"/>
      <c r="E97" s="94"/>
      <c r="F97" s="113"/>
      <c r="G97" s="113"/>
      <c r="H97" s="42"/>
      <c r="I97" s="42"/>
      <c r="J97" s="42"/>
      <c r="K97" s="104"/>
      <c r="L97" s="104"/>
      <c r="M97" s="94"/>
      <c r="N97" s="94"/>
      <c r="O97" s="94"/>
      <c r="P97" s="94"/>
      <c r="Q97" s="94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</row>
    <row r="98" ht="16.5" customHeight="1">
      <c r="A98" s="94"/>
      <c r="B98" s="113"/>
      <c r="C98" s="94"/>
      <c r="D98" s="94"/>
      <c r="E98" s="94"/>
      <c r="F98" s="113"/>
      <c r="G98" s="113"/>
      <c r="H98" s="42"/>
      <c r="I98" s="42"/>
      <c r="J98" s="42"/>
      <c r="K98" s="104"/>
      <c r="L98" s="104"/>
      <c r="M98" s="94"/>
      <c r="N98" s="94"/>
      <c r="O98" s="94"/>
      <c r="P98" s="94"/>
      <c r="Q98" s="94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</row>
    <row r="99" ht="16.5" customHeight="1">
      <c r="A99" s="94"/>
      <c r="B99" s="113"/>
      <c r="C99" s="94"/>
      <c r="D99" s="94"/>
      <c r="E99" s="94"/>
      <c r="F99" s="113"/>
      <c r="G99" s="113"/>
      <c r="H99" s="42"/>
      <c r="I99" s="42"/>
      <c r="J99" s="42"/>
      <c r="K99" s="104"/>
      <c r="L99" s="104"/>
      <c r="M99" s="94"/>
      <c r="N99" s="94"/>
      <c r="O99" s="94"/>
      <c r="P99" s="94"/>
      <c r="Q99" s="94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</row>
    <row r="100" ht="16.5" customHeight="1">
      <c r="A100" s="94"/>
      <c r="B100" s="113"/>
      <c r="C100" s="94"/>
      <c r="D100" s="94"/>
      <c r="E100" s="94"/>
      <c r="F100" s="113"/>
      <c r="G100" s="113"/>
      <c r="H100" s="42"/>
      <c r="I100" s="42"/>
      <c r="J100" s="42"/>
      <c r="K100" s="104"/>
      <c r="L100" s="104"/>
      <c r="M100" s="94"/>
      <c r="N100" s="94"/>
      <c r="O100" s="94"/>
      <c r="P100" s="94"/>
      <c r="Q100" s="94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</row>
    <row r="101" ht="16.5" customHeight="1">
      <c r="A101" s="94"/>
      <c r="B101" s="113"/>
      <c r="C101" s="94"/>
      <c r="D101" s="94"/>
      <c r="E101" s="94"/>
      <c r="F101" s="113"/>
      <c r="G101" s="113"/>
      <c r="H101" s="42"/>
      <c r="I101" s="42"/>
      <c r="J101" s="42"/>
      <c r="K101" s="104"/>
      <c r="L101" s="104"/>
      <c r="M101" s="94"/>
      <c r="N101" s="94"/>
      <c r="O101" s="94"/>
      <c r="P101" s="94"/>
      <c r="Q101" s="94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</row>
    <row r="102" ht="16.5" customHeight="1">
      <c r="A102" s="94"/>
      <c r="B102" s="113"/>
      <c r="C102" s="94"/>
      <c r="D102" s="94"/>
      <c r="E102" s="94"/>
      <c r="F102" s="113"/>
      <c r="G102" s="113"/>
      <c r="H102" s="42"/>
      <c r="I102" s="42"/>
      <c r="J102" s="42"/>
      <c r="K102" s="104"/>
      <c r="L102" s="104"/>
      <c r="M102" s="94"/>
      <c r="N102" s="94"/>
      <c r="O102" s="94"/>
      <c r="P102" s="94"/>
      <c r="Q102" s="94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</row>
    <row r="103" ht="16.5" customHeight="1">
      <c r="A103" s="94"/>
      <c r="B103" s="113"/>
      <c r="C103" s="94"/>
      <c r="D103" s="94"/>
      <c r="E103" s="94"/>
      <c r="F103" s="113"/>
      <c r="G103" s="113"/>
      <c r="H103" s="42"/>
      <c r="I103" s="42"/>
      <c r="J103" s="42"/>
      <c r="K103" s="104"/>
      <c r="L103" s="104"/>
      <c r="M103" s="94"/>
      <c r="N103" s="94"/>
      <c r="O103" s="94"/>
      <c r="P103" s="94"/>
      <c r="Q103" s="94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</row>
    <row r="104" ht="16.5" customHeight="1">
      <c r="A104" s="94"/>
      <c r="B104" s="113"/>
      <c r="C104" s="94"/>
      <c r="D104" s="94"/>
      <c r="E104" s="94"/>
      <c r="F104" s="113"/>
      <c r="G104" s="113"/>
      <c r="H104" s="42"/>
      <c r="I104" s="42"/>
      <c r="J104" s="42"/>
      <c r="K104" s="104"/>
      <c r="L104" s="104"/>
      <c r="M104" s="94"/>
      <c r="N104" s="94"/>
      <c r="O104" s="94"/>
      <c r="P104" s="94"/>
      <c r="Q104" s="94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</row>
    <row r="105" ht="16.5" customHeight="1">
      <c r="A105" s="94"/>
      <c r="B105" s="113"/>
      <c r="C105" s="94"/>
      <c r="D105" s="94"/>
      <c r="E105" s="94"/>
      <c r="F105" s="113"/>
      <c r="G105" s="113"/>
      <c r="H105" s="42"/>
      <c r="I105" s="42"/>
      <c r="J105" s="42"/>
      <c r="K105" s="104"/>
      <c r="L105" s="104"/>
      <c r="M105" s="94"/>
      <c r="N105" s="94"/>
      <c r="O105" s="94"/>
      <c r="P105" s="94"/>
      <c r="Q105" s="94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</row>
    <row r="106" ht="16.5" customHeight="1">
      <c r="A106" s="94"/>
      <c r="B106" s="113"/>
      <c r="C106" s="94"/>
      <c r="D106" s="94"/>
      <c r="E106" s="94"/>
      <c r="F106" s="113"/>
      <c r="G106" s="113"/>
      <c r="H106" s="42"/>
      <c r="I106" s="42"/>
      <c r="J106" s="42"/>
      <c r="K106" s="104"/>
      <c r="L106" s="104"/>
      <c r="M106" s="94"/>
      <c r="N106" s="94"/>
      <c r="O106" s="94"/>
      <c r="P106" s="94"/>
      <c r="Q106" s="94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</row>
    <row r="107" ht="16.5" customHeight="1">
      <c r="A107" s="94"/>
      <c r="B107" s="113"/>
      <c r="C107" s="94"/>
      <c r="D107" s="94"/>
      <c r="E107" s="94"/>
      <c r="F107" s="113"/>
      <c r="G107" s="113"/>
      <c r="H107" s="42"/>
      <c r="I107" s="42"/>
      <c r="J107" s="42"/>
      <c r="K107" s="104"/>
      <c r="L107" s="104"/>
      <c r="M107" s="94"/>
      <c r="N107" s="94"/>
      <c r="O107" s="94"/>
      <c r="P107" s="94"/>
      <c r="Q107" s="94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</row>
    <row r="108" ht="16.5" customHeight="1">
      <c r="A108" s="94"/>
      <c r="B108" s="113"/>
      <c r="C108" s="94"/>
      <c r="D108" s="94"/>
      <c r="E108" s="94"/>
      <c r="F108" s="113"/>
      <c r="G108" s="113"/>
      <c r="H108" s="42"/>
      <c r="I108" s="42"/>
      <c r="J108" s="42"/>
      <c r="K108" s="104"/>
      <c r="L108" s="104"/>
      <c r="M108" s="94"/>
      <c r="N108" s="94"/>
      <c r="O108" s="94"/>
      <c r="P108" s="94"/>
      <c r="Q108" s="94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</row>
    <row r="109" ht="16.5" customHeight="1">
      <c r="A109" s="94"/>
      <c r="B109" s="113"/>
      <c r="C109" s="94"/>
      <c r="D109" s="94"/>
      <c r="E109" s="94"/>
      <c r="F109" s="113"/>
      <c r="G109" s="113"/>
      <c r="H109" s="42"/>
      <c r="I109" s="42"/>
      <c r="J109" s="42"/>
      <c r="K109" s="104"/>
      <c r="L109" s="104"/>
      <c r="M109" s="94"/>
      <c r="N109" s="94"/>
      <c r="O109" s="94"/>
      <c r="P109" s="94"/>
      <c r="Q109" s="94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</row>
    <row r="110" ht="16.5" customHeight="1">
      <c r="A110" s="94"/>
      <c r="B110" s="113"/>
      <c r="C110" s="94"/>
      <c r="D110" s="94"/>
      <c r="E110" s="94"/>
      <c r="F110" s="113"/>
      <c r="G110" s="113"/>
      <c r="H110" s="42"/>
      <c r="I110" s="42"/>
      <c r="J110" s="42"/>
      <c r="K110" s="104"/>
      <c r="L110" s="104"/>
      <c r="M110" s="94"/>
      <c r="N110" s="94"/>
      <c r="O110" s="94"/>
      <c r="P110" s="94"/>
      <c r="Q110" s="94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</row>
    <row r="111" ht="16.5" customHeight="1">
      <c r="A111" s="94"/>
      <c r="B111" s="113"/>
      <c r="C111" s="94"/>
      <c r="D111" s="94"/>
      <c r="E111" s="94"/>
      <c r="F111" s="113"/>
      <c r="G111" s="113"/>
      <c r="H111" s="42"/>
      <c r="I111" s="42"/>
      <c r="J111" s="42"/>
      <c r="K111" s="104"/>
      <c r="L111" s="104"/>
      <c r="M111" s="94"/>
      <c r="N111" s="94"/>
      <c r="O111" s="94"/>
      <c r="P111" s="94"/>
      <c r="Q111" s="94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</row>
    <row r="112" ht="16.5" customHeight="1">
      <c r="A112" s="94"/>
      <c r="B112" s="113"/>
      <c r="C112" s="94"/>
      <c r="D112" s="94"/>
      <c r="E112" s="94"/>
      <c r="F112" s="113"/>
      <c r="G112" s="113"/>
      <c r="H112" s="42"/>
      <c r="I112" s="42"/>
      <c r="J112" s="42"/>
      <c r="K112" s="94"/>
      <c r="L112" s="94"/>
      <c r="M112" s="94"/>
      <c r="N112" s="94"/>
      <c r="O112" s="94"/>
      <c r="P112" s="94"/>
      <c r="Q112" s="94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</row>
    <row r="113" ht="16.5" customHeight="1">
      <c r="A113" s="94"/>
      <c r="B113" s="113"/>
      <c r="C113" s="94"/>
      <c r="D113" s="94"/>
      <c r="E113" s="94"/>
      <c r="F113" s="113"/>
      <c r="G113" s="113"/>
      <c r="H113" s="42"/>
      <c r="I113" s="42"/>
      <c r="J113" s="42"/>
      <c r="K113" s="94"/>
      <c r="L113" s="94"/>
      <c r="M113" s="94"/>
      <c r="N113" s="94"/>
      <c r="O113" s="94"/>
      <c r="P113" s="94"/>
      <c r="Q113" s="94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</row>
    <row r="114" ht="16.5" customHeight="1">
      <c r="A114" s="94"/>
      <c r="B114" s="113"/>
      <c r="C114" s="94"/>
      <c r="D114" s="94"/>
      <c r="E114" s="94"/>
      <c r="F114" s="113"/>
      <c r="G114" s="113"/>
      <c r="H114" s="42"/>
      <c r="I114" s="42"/>
      <c r="J114" s="42"/>
      <c r="K114" s="94"/>
      <c r="L114" s="94"/>
      <c r="M114" s="94"/>
      <c r="N114" s="94"/>
      <c r="O114" s="94"/>
      <c r="P114" s="94"/>
      <c r="Q114" s="94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</row>
    <row r="115" ht="16.5" customHeight="1">
      <c r="A115" s="94"/>
      <c r="B115" s="113"/>
      <c r="C115" s="94"/>
      <c r="D115" s="94"/>
      <c r="E115" s="94"/>
      <c r="F115" s="113"/>
      <c r="G115" s="113"/>
      <c r="H115" s="42"/>
      <c r="I115" s="42"/>
      <c r="J115" s="42"/>
      <c r="K115" s="94"/>
      <c r="L115" s="94"/>
      <c r="M115" s="94"/>
      <c r="N115" s="94"/>
      <c r="O115" s="94"/>
      <c r="P115" s="94"/>
      <c r="Q115" s="94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</row>
    <row r="116" ht="16.5" customHeight="1">
      <c r="A116" s="94"/>
      <c r="B116" s="113"/>
      <c r="C116" s="94"/>
      <c r="D116" s="94"/>
      <c r="E116" s="94"/>
      <c r="F116" s="113"/>
      <c r="G116" s="113"/>
      <c r="H116" s="42"/>
      <c r="I116" s="42"/>
      <c r="J116" s="42"/>
      <c r="K116" s="94"/>
      <c r="L116" s="94"/>
      <c r="M116" s="94"/>
      <c r="N116" s="94"/>
      <c r="O116" s="94"/>
      <c r="P116" s="94"/>
      <c r="Q116" s="94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</row>
    <row r="117" ht="16.5" customHeight="1">
      <c r="A117" s="94"/>
      <c r="B117" s="113"/>
      <c r="C117" s="94"/>
      <c r="D117" s="94"/>
      <c r="E117" s="94"/>
      <c r="F117" s="113"/>
      <c r="G117" s="113"/>
      <c r="H117" s="42"/>
      <c r="I117" s="42"/>
      <c r="J117" s="42"/>
      <c r="K117" s="94"/>
      <c r="L117" s="94"/>
      <c r="M117" s="94"/>
      <c r="N117" s="94"/>
      <c r="O117" s="94"/>
      <c r="P117" s="94"/>
      <c r="Q117" s="94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</row>
    <row r="118" ht="16.5" customHeight="1">
      <c r="A118" s="94"/>
      <c r="B118" s="113"/>
      <c r="C118" s="94"/>
      <c r="D118" s="94"/>
      <c r="E118" s="94"/>
      <c r="F118" s="113"/>
      <c r="G118" s="113"/>
      <c r="H118" s="42"/>
      <c r="I118" s="42"/>
      <c r="J118" s="42"/>
      <c r="K118" s="94"/>
      <c r="L118" s="94"/>
      <c r="M118" s="94"/>
      <c r="N118" s="94"/>
      <c r="O118" s="94"/>
      <c r="P118" s="94"/>
      <c r="Q118" s="94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</row>
    <row r="119" ht="16.5" customHeight="1">
      <c r="A119" s="94"/>
      <c r="B119" s="113"/>
      <c r="C119" s="94"/>
      <c r="D119" s="94"/>
      <c r="E119" s="94"/>
      <c r="F119" s="113"/>
      <c r="G119" s="113"/>
      <c r="H119" s="42"/>
      <c r="I119" s="42"/>
      <c r="J119" s="42"/>
      <c r="K119" s="94"/>
      <c r="L119" s="94"/>
      <c r="M119" s="94"/>
      <c r="N119" s="94"/>
      <c r="O119" s="94"/>
      <c r="P119" s="94"/>
      <c r="Q119" s="94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</row>
    <row r="120" ht="16.5" customHeight="1">
      <c r="A120" s="94"/>
      <c r="B120" s="113"/>
      <c r="C120" s="94"/>
      <c r="D120" s="94"/>
      <c r="E120" s="94"/>
      <c r="F120" s="113"/>
      <c r="G120" s="113"/>
      <c r="H120" s="42"/>
      <c r="I120" s="42"/>
      <c r="J120" s="42"/>
      <c r="K120" s="94"/>
      <c r="L120" s="94"/>
      <c r="M120" s="94"/>
      <c r="N120" s="94"/>
      <c r="O120" s="94"/>
      <c r="P120" s="94"/>
      <c r="Q120" s="94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</row>
    <row r="121" ht="16.5" customHeight="1">
      <c r="A121" s="94"/>
      <c r="B121" s="113"/>
      <c r="C121" s="94"/>
      <c r="D121" s="94"/>
      <c r="E121" s="94"/>
      <c r="F121" s="113"/>
      <c r="G121" s="113"/>
      <c r="H121" s="42"/>
      <c r="I121" s="42"/>
      <c r="J121" s="42"/>
      <c r="K121" s="94"/>
      <c r="L121" s="94"/>
      <c r="M121" s="94"/>
      <c r="N121" s="94"/>
      <c r="O121" s="94"/>
      <c r="P121" s="94"/>
      <c r="Q121" s="94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</row>
    <row r="122" ht="16.5" customHeight="1">
      <c r="A122" s="94"/>
      <c r="B122" s="113"/>
      <c r="C122" s="94"/>
      <c r="D122" s="94"/>
      <c r="E122" s="94"/>
      <c r="F122" s="113"/>
      <c r="G122" s="113"/>
      <c r="H122" s="42"/>
      <c r="I122" s="42"/>
      <c r="J122" s="42"/>
      <c r="K122" s="94"/>
      <c r="L122" s="94"/>
      <c r="M122" s="94"/>
      <c r="N122" s="94"/>
      <c r="O122" s="94"/>
      <c r="P122" s="94"/>
      <c r="Q122" s="94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</row>
    <row r="123" ht="16.5" customHeight="1">
      <c r="A123" s="94"/>
      <c r="B123" s="113"/>
      <c r="C123" s="94"/>
      <c r="D123" s="94"/>
      <c r="E123" s="94"/>
      <c r="F123" s="113"/>
      <c r="G123" s="113"/>
      <c r="H123" s="42"/>
      <c r="I123" s="42"/>
      <c r="J123" s="42"/>
      <c r="K123" s="94"/>
      <c r="L123" s="94"/>
      <c r="M123" s="94"/>
      <c r="N123" s="94"/>
      <c r="O123" s="94"/>
      <c r="P123" s="94"/>
      <c r="Q123" s="94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</row>
    <row r="124" ht="16.5" customHeight="1">
      <c r="A124" s="94"/>
      <c r="B124" s="113"/>
      <c r="C124" s="94"/>
      <c r="D124" s="94"/>
      <c r="E124" s="94"/>
      <c r="F124" s="113"/>
      <c r="G124" s="113"/>
      <c r="H124" s="42"/>
      <c r="I124" s="42"/>
      <c r="J124" s="42"/>
      <c r="K124" s="94"/>
      <c r="L124" s="94"/>
      <c r="M124" s="94"/>
      <c r="N124" s="94"/>
      <c r="O124" s="94"/>
      <c r="P124" s="94"/>
      <c r="Q124" s="94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</row>
    <row r="125" ht="16.5" customHeight="1">
      <c r="A125" s="94"/>
      <c r="B125" s="113"/>
      <c r="C125" s="94"/>
      <c r="D125" s="94"/>
      <c r="E125" s="94"/>
      <c r="F125" s="113"/>
      <c r="G125" s="113"/>
      <c r="H125" s="42"/>
      <c r="I125" s="42"/>
      <c r="J125" s="42"/>
      <c r="K125" s="94"/>
      <c r="L125" s="94"/>
      <c r="M125" s="94"/>
      <c r="N125" s="94"/>
      <c r="O125" s="94"/>
      <c r="P125" s="94"/>
      <c r="Q125" s="94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</row>
    <row r="126" ht="16.5" customHeight="1">
      <c r="A126" s="94"/>
      <c r="B126" s="113"/>
      <c r="C126" s="94"/>
      <c r="D126" s="94"/>
      <c r="E126" s="94"/>
      <c r="F126" s="113"/>
      <c r="G126" s="113"/>
      <c r="H126" s="42"/>
      <c r="I126" s="42"/>
      <c r="J126" s="42"/>
      <c r="K126" s="94"/>
      <c r="L126" s="94"/>
      <c r="M126" s="94"/>
      <c r="N126" s="94"/>
      <c r="O126" s="94"/>
      <c r="P126" s="94"/>
      <c r="Q126" s="94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</row>
    <row r="127" ht="16.5" customHeight="1">
      <c r="A127" s="94"/>
      <c r="B127" s="113"/>
      <c r="C127" s="94"/>
      <c r="D127" s="94"/>
      <c r="E127" s="94"/>
      <c r="F127" s="113"/>
      <c r="G127" s="113"/>
      <c r="H127" s="42"/>
      <c r="I127" s="42"/>
      <c r="J127" s="42"/>
      <c r="K127" s="94"/>
      <c r="L127" s="94"/>
      <c r="M127" s="94"/>
      <c r="N127" s="94"/>
      <c r="O127" s="94"/>
      <c r="P127" s="94"/>
      <c r="Q127" s="94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</row>
    <row r="128" ht="16.5" customHeight="1">
      <c r="A128" s="94"/>
      <c r="B128" s="113"/>
      <c r="C128" s="94"/>
      <c r="D128" s="94"/>
      <c r="E128" s="94"/>
      <c r="F128" s="113"/>
      <c r="G128" s="113"/>
      <c r="H128" s="42"/>
      <c r="I128" s="42"/>
      <c r="J128" s="42"/>
      <c r="K128" s="94"/>
      <c r="L128" s="94"/>
      <c r="M128" s="94"/>
      <c r="N128" s="94"/>
      <c r="O128" s="94"/>
      <c r="P128" s="94"/>
      <c r="Q128" s="94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</row>
    <row r="129" ht="16.5" customHeight="1">
      <c r="A129" s="94"/>
      <c r="B129" s="113"/>
      <c r="C129" s="94"/>
      <c r="D129" s="94"/>
      <c r="E129" s="94"/>
      <c r="F129" s="113"/>
      <c r="G129" s="113"/>
      <c r="H129" s="42"/>
      <c r="I129" s="42"/>
      <c r="J129" s="42"/>
      <c r="K129" s="94"/>
      <c r="L129" s="94"/>
      <c r="M129" s="94"/>
      <c r="N129" s="94"/>
      <c r="O129" s="94"/>
      <c r="P129" s="94"/>
      <c r="Q129" s="94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</row>
    <row r="130" ht="16.5" customHeight="1">
      <c r="A130" s="94"/>
      <c r="B130" s="113"/>
      <c r="C130" s="94"/>
      <c r="D130" s="94"/>
      <c r="E130" s="94"/>
      <c r="F130" s="113"/>
      <c r="G130" s="113"/>
      <c r="H130" s="42"/>
      <c r="I130" s="42"/>
      <c r="J130" s="42"/>
      <c r="K130" s="94"/>
      <c r="L130" s="94"/>
      <c r="M130" s="94"/>
      <c r="N130" s="94"/>
      <c r="O130" s="94"/>
      <c r="P130" s="94"/>
      <c r="Q130" s="94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</row>
    <row r="131" ht="16.5" customHeight="1">
      <c r="A131" s="94"/>
      <c r="B131" s="113"/>
      <c r="C131" s="94"/>
      <c r="D131" s="94"/>
      <c r="E131" s="94"/>
      <c r="F131" s="113"/>
      <c r="G131" s="113"/>
      <c r="H131" s="42"/>
      <c r="I131" s="42"/>
      <c r="J131" s="42"/>
      <c r="K131" s="94"/>
      <c r="L131" s="94"/>
      <c r="M131" s="94"/>
      <c r="N131" s="94"/>
      <c r="O131" s="94"/>
      <c r="P131" s="94"/>
      <c r="Q131" s="94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</row>
    <row r="132" ht="16.5" customHeight="1">
      <c r="A132" s="94"/>
      <c r="B132" s="113"/>
      <c r="C132" s="94"/>
      <c r="D132" s="94"/>
      <c r="E132" s="94"/>
      <c r="F132" s="113"/>
      <c r="G132" s="113"/>
      <c r="H132" s="42"/>
      <c r="I132" s="42"/>
      <c r="J132" s="42"/>
      <c r="K132" s="94"/>
      <c r="L132" s="94"/>
      <c r="M132" s="94"/>
      <c r="N132" s="94"/>
      <c r="O132" s="94"/>
      <c r="P132" s="94"/>
      <c r="Q132" s="94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</row>
    <row r="133" ht="16.5" customHeight="1">
      <c r="A133" s="94"/>
      <c r="B133" s="113"/>
      <c r="C133" s="94"/>
      <c r="D133" s="94"/>
      <c r="E133" s="94"/>
      <c r="F133" s="113"/>
      <c r="G133" s="113"/>
      <c r="H133" s="42"/>
      <c r="I133" s="42"/>
      <c r="J133" s="42"/>
      <c r="K133" s="94"/>
      <c r="L133" s="94"/>
      <c r="M133" s="94"/>
      <c r="N133" s="94"/>
      <c r="O133" s="94"/>
      <c r="P133" s="94"/>
      <c r="Q133" s="94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</row>
    <row r="134" ht="16.5" customHeight="1">
      <c r="A134" s="94"/>
      <c r="B134" s="113"/>
      <c r="C134" s="94"/>
      <c r="D134" s="94"/>
      <c r="E134" s="94"/>
      <c r="F134" s="113"/>
      <c r="G134" s="113"/>
      <c r="H134" s="42"/>
      <c r="I134" s="42"/>
      <c r="J134" s="42"/>
      <c r="K134" s="94"/>
      <c r="L134" s="94"/>
      <c r="M134" s="94"/>
      <c r="N134" s="94"/>
      <c r="O134" s="94"/>
      <c r="P134" s="94"/>
      <c r="Q134" s="94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</row>
    <row r="135" ht="16.5" customHeight="1">
      <c r="A135" s="94"/>
      <c r="B135" s="113"/>
      <c r="C135" s="94"/>
      <c r="D135" s="94"/>
      <c r="E135" s="94"/>
      <c r="F135" s="113"/>
      <c r="G135" s="113"/>
      <c r="H135" s="42"/>
      <c r="I135" s="42"/>
      <c r="J135" s="42"/>
      <c r="K135" s="94"/>
      <c r="L135" s="94"/>
      <c r="M135" s="94"/>
      <c r="N135" s="94"/>
      <c r="O135" s="94"/>
      <c r="P135" s="94"/>
      <c r="Q135" s="94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</row>
    <row r="136" ht="16.5" customHeight="1">
      <c r="A136" s="94"/>
      <c r="B136" s="113"/>
      <c r="C136" s="94"/>
      <c r="D136" s="94"/>
      <c r="E136" s="94"/>
      <c r="F136" s="113"/>
      <c r="G136" s="113"/>
      <c r="H136" s="42"/>
      <c r="I136" s="42"/>
      <c r="J136" s="42"/>
      <c r="K136" s="94"/>
      <c r="L136" s="94"/>
      <c r="M136" s="94"/>
      <c r="N136" s="94"/>
      <c r="O136" s="94"/>
      <c r="P136" s="94"/>
      <c r="Q136" s="94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</row>
    <row r="137" ht="16.5" customHeight="1">
      <c r="A137" s="94"/>
      <c r="B137" s="113"/>
      <c r="C137" s="94"/>
      <c r="D137" s="94"/>
      <c r="E137" s="94"/>
      <c r="F137" s="113"/>
      <c r="G137" s="113"/>
      <c r="H137" s="42"/>
      <c r="I137" s="42"/>
      <c r="J137" s="42"/>
      <c r="K137" s="94"/>
      <c r="L137" s="94"/>
      <c r="M137" s="94"/>
      <c r="N137" s="94"/>
      <c r="O137" s="94"/>
      <c r="P137" s="94"/>
      <c r="Q137" s="94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</row>
    <row r="138" ht="16.5" customHeight="1">
      <c r="A138" s="94"/>
      <c r="B138" s="113"/>
      <c r="C138" s="94"/>
      <c r="D138" s="94"/>
      <c r="E138" s="94"/>
      <c r="F138" s="113"/>
      <c r="G138" s="113"/>
      <c r="H138" s="42"/>
      <c r="I138" s="42"/>
      <c r="J138" s="42"/>
      <c r="K138" s="94"/>
      <c r="L138" s="94"/>
      <c r="M138" s="94"/>
      <c r="N138" s="94"/>
      <c r="O138" s="94"/>
      <c r="P138" s="94"/>
      <c r="Q138" s="94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</row>
    <row r="139" ht="16.5" customHeight="1">
      <c r="A139" s="94"/>
      <c r="B139" s="113"/>
      <c r="C139" s="94"/>
      <c r="D139" s="94"/>
      <c r="E139" s="94"/>
      <c r="F139" s="113"/>
      <c r="G139" s="113"/>
      <c r="H139" s="42"/>
      <c r="I139" s="42"/>
      <c r="J139" s="42"/>
      <c r="K139" s="94"/>
      <c r="L139" s="94"/>
      <c r="M139" s="94"/>
      <c r="N139" s="94"/>
      <c r="O139" s="94"/>
      <c r="P139" s="94"/>
      <c r="Q139" s="94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</row>
    <row r="140" ht="16.5" customHeight="1">
      <c r="A140" s="94"/>
      <c r="B140" s="113"/>
      <c r="C140" s="94"/>
      <c r="D140" s="94"/>
      <c r="E140" s="94"/>
      <c r="F140" s="113"/>
      <c r="G140" s="113"/>
      <c r="H140" s="42"/>
      <c r="I140" s="42"/>
      <c r="J140" s="42"/>
      <c r="K140" s="94"/>
      <c r="L140" s="94"/>
      <c r="M140" s="94"/>
      <c r="N140" s="94"/>
      <c r="O140" s="94"/>
      <c r="P140" s="94"/>
      <c r="Q140" s="94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</row>
    <row r="141" ht="16.5" customHeight="1">
      <c r="A141" s="94"/>
      <c r="B141" s="113"/>
      <c r="C141" s="94"/>
      <c r="D141" s="94"/>
      <c r="E141" s="94"/>
      <c r="F141" s="113"/>
      <c r="G141" s="113"/>
      <c r="H141" s="42"/>
      <c r="I141" s="42"/>
      <c r="J141" s="42"/>
      <c r="K141" s="94"/>
      <c r="L141" s="94"/>
      <c r="M141" s="94"/>
      <c r="N141" s="94"/>
      <c r="O141" s="94"/>
      <c r="P141" s="94"/>
      <c r="Q141" s="94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</row>
    <row r="142" ht="16.5" customHeight="1">
      <c r="A142" s="94"/>
      <c r="B142" s="113"/>
      <c r="C142" s="94"/>
      <c r="D142" s="94"/>
      <c r="E142" s="94"/>
      <c r="F142" s="113"/>
      <c r="G142" s="113"/>
      <c r="H142" s="42"/>
      <c r="I142" s="42"/>
      <c r="J142" s="42"/>
      <c r="K142" s="94"/>
      <c r="L142" s="94"/>
      <c r="M142" s="94"/>
      <c r="N142" s="94"/>
      <c r="O142" s="94"/>
      <c r="P142" s="94"/>
      <c r="Q142" s="94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ht="16.5" customHeight="1">
      <c r="A143" s="94"/>
      <c r="B143" s="113"/>
      <c r="C143" s="94"/>
      <c r="D143" s="94"/>
      <c r="E143" s="94"/>
      <c r="F143" s="113"/>
      <c r="G143" s="113"/>
      <c r="H143" s="42"/>
      <c r="I143" s="42"/>
      <c r="J143" s="42"/>
      <c r="K143" s="94"/>
      <c r="L143" s="94"/>
      <c r="M143" s="94"/>
      <c r="N143" s="94"/>
      <c r="O143" s="94"/>
      <c r="P143" s="94"/>
      <c r="Q143" s="94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</row>
    <row r="144" ht="16.5" customHeight="1">
      <c r="A144" s="94"/>
      <c r="B144" s="113"/>
      <c r="C144" s="94"/>
      <c r="D144" s="94"/>
      <c r="E144" s="94"/>
      <c r="F144" s="113"/>
      <c r="G144" s="113"/>
      <c r="H144" s="42"/>
      <c r="I144" s="42"/>
      <c r="J144" s="42"/>
      <c r="K144" s="94"/>
      <c r="L144" s="94"/>
      <c r="M144" s="94"/>
      <c r="N144" s="94"/>
      <c r="O144" s="94"/>
      <c r="P144" s="94"/>
      <c r="Q144" s="94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</row>
    <row r="145" ht="16.5" customHeight="1">
      <c r="A145" s="94"/>
      <c r="B145" s="113"/>
      <c r="C145" s="94"/>
      <c r="D145" s="94"/>
      <c r="E145" s="94"/>
      <c r="F145" s="113"/>
      <c r="G145" s="113"/>
      <c r="H145" s="42"/>
      <c r="I145" s="42"/>
      <c r="J145" s="42"/>
      <c r="K145" s="94"/>
      <c r="L145" s="94"/>
      <c r="M145" s="94"/>
      <c r="N145" s="94"/>
      <c r="O145" s="94"/>
      <c r="P145" s="94"/>
      <c r="Q145" s="94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</row>
    <row r="146" ht="16.5" customHeight="1">
      <c r="A146" s="94"/>
      <c r="B146" s="113"/>
      <c r="C146" s="94"/>
      <c r="D146" s="94"/>
      <c r="E146" s="94"/>
      <c r="F146" s="113"/>
      <c r="G146" s="113"/>
      <c r="H146" s="42"/>
      <c r="I146" s="42"/>
      <c r="J146" s="42"/>
      <c r="K146" s="94"/>
      <c r="L146" s="94"/>
      <c r="M146" s="94"/>
      <c r="N146" s="94"/>
      <c r="O146" s="94"/>
      <c r="P146" s="94"/>
      <c r="Q146" s="94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</row>
    <row r="147" ht="16.5" customHeight="1">
      <c r="A147" s="94"/>
      <c r="B147" s="113"/>
      <c r="C147" s="94"/>
      <c r="D147" s="94"/>
      <c r="E147" s="94"/>
      <c r="F147" s="113"/>
      <c r="G147" s="113"/>
      <c r="H147" s="42"/>
      <c r="I147" s="42"/>
      <c r="J147" s="42"/>
      <c r="K147" s="94"/>
      <c r="L147" s="94"/>
      <c r="M147" s="94"/>
      <c r="N147" s="94"/>
      <c r="O147" s="94"/>
      <c r="P147" s="94"/>
      <c r="Q147" s="94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</row>
    <row r="148" ht="16.5" customHeight="1">
      <c r="A148" s="94"/>
      <c r="B148" s="113"/>
      <c r="C148" s="94"/>
      <c r="D148" s="94"/>
      <c r="E148" s="94"/>
      <c r="F148" s="113"/>
      <c r="G148" s="113"/>
      <c r="H148" s="42"/>
      <c r="I148" s="42"/>
      <c r="J148" s="42"/>
      <c r="K148" s="94"/>
      <c r="L148" s="94"/>
      <c r="M148" s="94"/>
      <c r="N148" s="94"/>
      <c r="O148" s="94"/>
      <c r="P148" s="94"/>
      <c r="Q148" s="94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</row>
    <row r="149" ht="16.5" customHeight="1">
      <c r="A149" s="94"/>
      <c r="B149" s="113"/>
      <c r="C149" s="94"/>
      <c r="D149" s="94"/>
      <c r="E149" s="94"/>
      <c r="F149" s="113"/>
      <c r="G149" s="113"/>
      <c r="H149" s="42"/>
      <c r="I149" s="42"/>
      <c r="J149" s="42"/>
      <c r="K149" s="94"/>
      <c r="L149" s="94"/>
      <c r="M149" s="94"/>
      <c r="N149" s="94"/>
      <c r="O149" s="94"/>
      <c r="P149" s="94"/>
      <c r="Q149" s="94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</row>
    <row r="150" ht="16.5" customHeight="1">
      <c r="A150" s="94"/>
      <c r="B150" s="113"/>
      <c r="C150" s="94"/>
      <c r="D150" s="94"/>
      <c r="E150" s="94"/>
      <c r="F150" s="113"/>
      <c r="G150" s="113"/>
      <c r="H150" s="42"/>
      <c r="I150" s="42"/>
      <c r="J150" s="42"/>
      <c r="K150" s="94"/>
      <c r="L150" s="94"/>
      <c r="M150" s="94"/>
      <c r="N150" s="94"/>
      <c r="O150" s="94"/>
      <c r="P150" s="94"/>
      <c r="Q150" s="94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</row>
    <row r="151" ht="16.5" customHeight="1">
      <c r="A151" s="94"/>
      <c r="B151" s="113"/>
      <c r="C151" s="94"/>
      <c r="D151" s="94"/>
      <c r="E151" s="94"/>
      <c r="F151" s="113"/>
      <c r="G151" s="113"/>
      <c r="H151" s="42"/>
      <c r="I151" s="42"/>
      <c r="J151" s="42"/>
      <c r="K151" s="94"/>
      <c r="L151" s="94"/>
      <c r="M151" s="94"/>
      <c r="N151" s="94"/>
      <c r="O151" s="94"/>
      <c r="P151" s="94"/>
      <c r="Q151" s="94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</row>
    <row r="152" ht="16.5" customHeight="1">
      <c r="A152" s="94"/>
      <c r="B152" s="113"/>
      <c r="C152" s="94"/>
      <c r="D152" s="94"/>
      <c r="E152" s="94"/>
      <c r="F152" s="113"/>
      <c r="G152" s="113"/>
      <c r="H152" s="42"/>
      <c r="I152" s="42"/>
      <c r="J152" s="42"/>
      <c r="K152" s="94"/>
      <c r="L152" s="94"/>
      <c r="M152" s="94"/>
      <c r="N152" s="94"/>
      <c r="O152" s="94"/>
      <c r="P152" s="94"/>
      <c r="Q152" s="94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</row>
    <row r="153" ht="16.5" customHeight="1">
      <c r="A153" s="94"/>
      <c r="B153" s="113"/>
      <c r="C153" s="94"/>
      <c r="D153" s="94"/>
      <c r="E153" s="94"/>
      <c r="F153" s="113"/>
      <c r="G153" s="113"/>
      <c r="H153" s="42"/>
      <c r="I153" s="42"/>
      <c r="J153" s="42"/>
      <c r="K153" s="94"/>
      <c r="L153" s="94"/>
      <c r="M153" s="94"/>
      <c r="N153" s="94"/>
      <c r="O153" s="94"/>
      <c r="P153" s="94"/>
      <c r="Q153" s="94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</row>
    <row r="154" ht="16.5" customHeight="1">
      <c r="A154" s="94"/>
      <c r="B154" s="113"/>
      <c r="C154" s="94"/>
      <c r="D154" s="94"/>
      <c r="E154" s="94"/>
      <c r="F154" s="113"/>
      <c r="G154" s="113"/>
      <c r="H154" s="42"/>
      <c r="I154" s="42"/>
      <c r="J154" s="42"/>
      <c r="K154" s="94"/>
      <c r="L154" s="94"/>
      <c r="M154" s="94"/>
      <c r="N154" s="94"/>
      <c r="O154" s="94"/>
      <c r="P154" s="94"/>
      <c r="Q154" s="94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</row>
    <row r="155" ht="16.5" customHeight="1">
      <c r="A155" s="94"/>
      <c r="B155" s="113"/>
      <c r="C155" s="94"/>
      <c r="D155" s="94"/>
      <c r="E155" s="94"/>
      <c r="F155" s="113"/>
      <c r="G155" s="113"/>
      <c r="H155" s="42"/>
      <c r="I155" s="42"/>
      <c r="J155" s="42"/>
      <c r="K155" s="94"/>
      <c r="L155" s="94"/>
      <c r="M155" s="94"/>
      <c r="N155" s="94"/>
      <c r="O155" s="94"/>
      <c r="P155" s="94"/>
      <c r="Q155" s="94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</row>
    <row r="156" ht="16.5" customHeight="1">
      <c r="A156" s="94"/>
      <c r="B156" s="113"/>
      <c r="C156" s="94"/>
      <c r="D156" s="94"/>
      <c r="E156" s="94"/>
      <c r="F156" s="113"/>
      <c r="G156" s="113"/>
      <c r="H156" s="42"/>
      <c r="I156" s="42"/>
      <c r="J156" s="42"/>
      <c r="K156" s="94"/>
      <c r="L156" s="94"/>
      <c r="M156" s="94"/>
      <c r="N156" s="94"/>
      <c r="O156" s="94"/>
      <c r="P156" s="94"/>
      <c r="Q156" s="94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</row>
    <row r="157" ht="16.5" customHeight="1">
      <c r="A157" s="94"/>
      <c r="B157" s="113"/>
      <c r="C157" s="94"/>
      <c r="D157" s="94"/>
      <c r="E157" s="94"/>
      <c r="F157" s="113"/>
      <c r="G157" s="113"/>
      <c r="H157" s="42"/>
      <c r="I157" s="42"/>
      <c r="J157" s="42"/>
      <c r="K157" s="94"/>
      <c r="L157" s="94"/>
      <c r="M157" s="94"/>
      <c r="N157" s="94"/>
      <c r="O157" s="94"/>
      <c r="P157" s="94"/>
      <c r="Q157" s="94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</row>
    <row r="158" ht="16.5" customHeight="1">
      <c r="A158" s="94"/>
      <c r="B158" s="113"/>
      <c r="C158" s="94"/>
      <c r="D158" s="94"/>
      <c r="E158" s="94"/>
      <c r="F158" s="113"/>
      <c r="G158" s="113"/>
      <c r="H158" s="42"/>
      <c r="I158" s="42"/>
      <c r="J158" s="42"/>
      <c r="K158" s="94"/>
      <c r="L158" s="94"/>
      <c r="M158" s="94"/>
      <c r="N158" s="94"/>
      <c r="O158" s="94"/>
      <c r="P158" s="94"/>
      <c r="Q158" s="94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</row>
    <row r="159" ht="16.5" customHeight="1">
      <c r="A159" s="94"/>
      <c r="B159" s="113"/>
      <c r="C159" s="94"/>
      <c r="D159" s="94"/>
      <c r="E159" s="94"/>
      <c r="F159" s="113"/>
      <c r="G159" s="113"/>
      <c r="H159" s="42"/>
      <c r="I159" s="42"/>
      <c r="J159" s="42"/>
      <c r="K159" s="94"/>
      <c r="L159" s="94"/>
      <c r="M159" s="94"/>
      <c r="N159" s="94"/>
      <c r="O159" s="94"/>
      <c r="P159" s="94"/>
      <c r="Q159" s="94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</row>
    <row r="160" ht="16.5" customHeight="1">
      <c r="A160" s="94"/>
      <c r="B160" s="113"/>
      <c r="C160" s="94"/>
      <c r="D160" s="94"/>
      <c r="E160" s="94"/>
      <c r="F160" s="113"/>
      <c r="G160" s="113"/>
      <c r="H160" s="42"/>
      <c r="I160" s="42"/>
      <c r="J160" s="42"/>
      <c r="K160" s="94"/>
      <c r="L160" s="94"/>
      <c r="M160" s="94"/>
      <c r="N160" s="94"/>
      <c r="O160" s="94"/>
      <c r="P160" s="94"/>
      <c r="Q160" s="94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</row>
    <row r="161" ht="16.5" customHeight="1">
      <c r="A161" s="94"/>
      <c r="B161" s="113"/>
      <c r="C161" s="94"/>
      <c r="D161" s="94"/>
      <c r="E161" s="94"/>
      <c r="F161" s="113"/>
      <c r="G161" s="113"/>
      <c r="H161" s="42"/>
      <c r="I161" s="42"/>
      <c r="J161" s="42"/>
      <c r="K161" s="94"/>
      <c r="L161" s="94"/>
      <c r="M161" s="94"/>
      <c r="N161" s="94"/>
      <c r="O161" s="94"/>
      <c r="P161" s="94"/>
      <c r="Q161" s="94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</row>
    <row r="162" ht="16.5" customHeight="1">
      <c r="A162" s="94"/>
      <c r="B162" s="113"/>
      <c r="C162" s="94"/>
      <c r="D162" s="94"/>
      <c r="E162" s="94"/>
      <c r="F162" s="113"/>
      <c r="G162" s="113"/>
      <c r="H162" s="42"/>
      <c r="I162" s="42"/>
      <c r="J162" s="42"/>
      <c r="K162" s="94"/>
      <c r="L162" s="94"/>
      <c r="M162" s="94"/>
      <c r="N162" s="94"/>
      <c r="O162" s="94"/>
      <c r="P162" s="94"/>
      <c r="Q162" s="94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</row>
    <row r="163" ht="16.5" customHeight="1">
      <c r="A163" s="94"/>
      <c r="B163" s="113"/>
      <c r="C163" s="94"/>
      <c r="D163" s="94"/>
      <c r="E163" s="94"/>
      <c r="F163" s="113"/>
      <c r="G163" s="113"/>
      <c r="H163" s="42"/>
      <c r="I163" s="42"/>
      <c r="J163" s="42"/>
      <c r="K163" s="94"/>
      <c r="L163" s="94"/>
      <c r="M163" s="94"/>
      <c r="N163" s="94"/>
      <c r="O163" s="94"/>
      <c r="P163" s="94"/>
      <c r="Q163" s="94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</row>
    <row r="164" ht="16.5" customHeight="1">
      <c r="A164" s="94"/>
      <c r="B164" s="113"/>
      <c r="C164" s="94"/>
      <c r="D164" s="94"/>
      <c r="E164" s="94"/>
      <c r="F164" s="113"/>
      <c r="G164" s="113"/>
      <c r="H164" s="42"/>
      <c r="I164" s="42"/>
      <c r="J164" s="42"/>
      <c r="K164" s="94"/>
      <c r="L164" s="94"/>
      <c r="M164" s="94"/>
      <c r="N164" s="94"/>
      <c r="O164" s="94"/>
      <c r="P164" s="94"/>
      <c r="Q164" s="94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</row>
    <row r="165" ht="16.5" customHeight="1">
      <c r="A165" s="94"/>
      <c r="B165" s="113"/>
      <c r="C165" s="94"/>
      <c r="D165" s="94"/>
      <c r="E165" s="94"/>
      <c r="F165" s="113"/>
      <c r="G165" s="113"/>
      <c r="H165" s="42"/>
      <c r="I165" s="42"/>
      <c r="J165" s="42"/>
      <c r="K165" s="94"/>
      <c r="L165" s="94"/>
      <c r="M165" s="94"/>
      <c r="N165" s="94"/>
      <c r="O165" s="94"/>
      <c r="P165" s="94"/>
      <c r="Q165" s="94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</row>
    <row r="166" ht="16.5" customHeight="1">
      <c r="A166" s="94"/>
      <c r="B166" s="113"/>
      <c r="C166" s="94"/>
      <c r="D166" s="94"/>
      <c r="E166" s="94"/>
      <c r="F166" s="113"/>
      <c r="G166" s="113"/>
      <c r="H166" s="42"/>
      <c r="I166" s="42"/>
      <c r="J166" s="42"/>
      <c r="K166" s="94"/>
      <c r="L166" s="94"/>
      <c r="M166" s="94"/>
      <c r="N166" s="94"/>
      <c r="O166" s="94"/>
      <c r="P166" s="94"/>
      <c r="Q166" s="94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</row>
    <row r="167" ht="16.5" customHeight="1">
      <c r="A167" s="94"/>
      <c r="B167" s="113"/>
      <c r="C167" s="94"/>
      <c r="D167" s="94"/>
      <c r="E167" s="94"/>
      <c r="F167" s="113"/>
      <c r="G167" s="113"/>
      <c r="H167" s="42"/>
      <c r="I167" s="42"/>
      <c r="J167" s="42"/>
      <c r="K167" s="94"/>
      <c r="L167" s="94"/>
      <c r="M167" s="94"/>
      <c r="N167" s="94"/>
      <c r="O167" s="94"/>
      <c r="P167" s="94"/>
      <c r="Q167" s="94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</row>
    <row r="168" ht="16.5" customHeight="1">
      <c r="A168" s="94"/>
      <c r="B168" s="113"/>
      <c r="C168" s="94"/>
      <c r="D168" s="94"/>
      <c r="E168" s="94"/>
      <c r="F168" s="113"/>
      <c r="G168" s="113"/>
      <c r="H168" s="42"/>
      <c r="I168" s="42"/>
      <c r="J168" s="42"/>
      <c r="K168" s="94"/>
      <c r="L168" s="94"/>
      <c r="M168" s="94"/>
      <c r="N168" s="94"/>
      <c r="O168" s="94"/>
      <c r="P168" s="94"/>
      <c r="Q168" s="94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</row>
    <row r="169" ht="16.5" customHeight="1">
      <c r="A169" s="94"/>
      <c r="B169" s="113"/>
      <c r="C169" s="94"/>
      <c r="D169" s="94"/>
      <c r="E169" s="94"/>
      <c r="F169" s="113"/>
      <c r="G169" s="113"/>
      <c r="H169" s="42"/>
      <c r="I169" s="42"/>
      <c r="J169" s="42"/>
      <c r="K169" s="94"/>
      <c r="L169" s="94"/>
      <c r="M169" s="94"/>
      <c r="N169" s="94"/>
      <c r="O169" s="94"/>
      <c r="P169" s="94"/>
      <c r="Q169" s="94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</row>
    <row r="170" ht="16.5" customHeight="1">
      <c r="A170" s="94"/>
      <c r="B170" s="113"/>
      <c r="C170" s="94"/>
      <c r="D170" s="94"/>
      <c r="E170" s="94"/>
      <c r="F170" s="113"/>
      <c r="G170" s="113"/>
      <c r="H170" s="42"/>
      <c r="I170" s="42"/>
      <c r="J170" s="42"/>
      <c r="K170" s="94"/>
      <c r="L170" s="94"/>
      <c r="M170" s="94"/>
      <c r="N170" s="94"/>
      <c r="O170" s="94"/>
      <c r="P170" s="94"/>
      <c r="Q170" s="94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</row>
    <row r="171" ht="16.5" customHeight="1">
      <c r="A171" s="94"/>
      <c r="B171" s="113"/>
      <c r="C171" s="94"/>
      <c r="D171" s="94"/>
      <c r="E171" s="94"/>
      <c r="F171" s="113"/>
      <c r="G171" s="113"/>
      <c r="H171" s="42"/>
      <c r="I171" s="42"/>
      <c r="J171" s="42"/>
      <c r="K171" s="94"/>
      <c r="L171" s="94"/>
      <c r="M171" s="94"/>
      <c r="N171" s="94"/>
      <c r="O171" s="94"/>
      <c r="P171" s="94"/>
      <c r="Q171" s="94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</row>
    <row r="172" ht="16.5" customHeight="1">
      <c r="A172" s="94"/>
      <c r="B172" s="113"/>
      <c r="C172" s="94"/>
      <c r="D172" s="94"/>
      <c r="E172" s="94"/>
      <c r="F172" s="113"/>
      <c r="G172" s="113"/>
      <c r="H172" s="42"/>
      <c r="I172" s="42"/>
      <c r="J172" s="42"/>
      <c r="K172" s="94"/>
      <c r="L172" s="94"/>
      <c r="M172" s="94"/>
      <c r="N172" s="94"/>
      <c r="O172" s="94"/>
      <c r="P172" s="94"/>
      <c r="Q172" s="94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</row>
    <row r="173" ht="16.5" customHeight="1">
      <c r="A173" s="94"/>
      <c r="B173" s="113"/>
      <c r="C173" s="94"/>
      <c r="D173" s="94"/>
      <c r="E173" s="94"/>
      <c r="F173" s="113"/>
      <c r="G173" s="113"/>
      <c r="H173" s="42"/>
      <c r="I173" s="42"/>
      <c r="J173" s="42"/>
      <c r="K173" s="94"/>
      <c r="L173" s="94"/>
      <c r="M173" s="94"/>
      <c r="N173" s="94"/>
      <c r="O173" s="94"/>
      <c r="P173" s="94"/>
      <c r="Q173" s="94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</row>
    <row r="174" ht="16.5" customHeight="1">
      <c r="A174" s="94"/>
      <c r="B174" s="113"/>
      <c r="C174" s="94"/>
      <c r="D174" s="94"/>
      <c r="E174" s="94"/>
      <c r="F174" s="113"/>
      <c r="G174" s="113"/>
      <c r="H174" s="42"/>
      <c r="I174" s="42"/>
      <c r="J174" s="42"/>
      <c r="K174" s="94"/>
      <c r="L174" s="94"/>
      <c r="M174" s="94"/>
      <c r="N174" s="94"/>
      <c r="O174" s="94"/>
      <c r="P174" s="94"/>
      <c r="Q174" s="94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</row>
    <row r="175" ht="16.5" customHeight="1">
      <c r="A175" s="94"/>
      <c r="B175" s="113"/>
      <c r="C175" s="94"/>
      <c r="D175" s="94"/>
      <c r="E175" s="94"/>
      <c r="F175" s="113"/>
      <c r="G175" s="113"/>
      <c r="H175" s="42"/>
      <c r="I175" s="42"/>
      <c r="J175" s="42"/>
      <c r="K175" s="94"/>
      <c r="L175" s="94"/>
      <c r="M175" s="94"/>
      <c r="N175" s="94"/>
      <c r="O175" s="94"/>
      <c r="P175" s="94"/>
      <c r="Q175" s="94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</row>
    <row r="176" ht="16.5" customHeight="1">
      <c r="A176" s="94"/>
      <c r="B176" s="113"/>
      <c r="C176" s="94"/>
      <c r="D176" s="94"/>
      <c r="E176" s="94"/>
      <c r="F176" s="113"/>
      <c r="G176" s="113"/>
      <c r="H176" s="42"/>
      <c r="I176" s="42"/>
      <c r="J176" s="42"/>
      <c r="K176" s="94"/>
      <c r="L176" s="94"/>
      <c r="M176" s="94"/>
      <c r="N176" s="94"/>
      <c r="O176" s="94"/>
      <c r="P176" s="94"/>
      <c r="Q176" s="94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</row>
    <row r="177" ht="16.5" customHeight="1">
      <c r="A177" s="94"/>
      <c r="B177" s="113"/>
      <c r="C177" s="94"/>
      <c r="D177" s="94"/>
      <c r="E177" s="94"/>
      <c r="F177" s="113"/>
      <c r="G177" s="113"/>
      <c r="H177" s="42"/>
      <c r="I177" s="42"/>
      <c r="J177" s="42"/>
      <c r="K177" s="94"/>
      <c r="L177" s="94"/>
      <c r="M177" s="94"/>
      <c r="N177" s="94"/>
      <c r="O177" s="94"/>
      <c r="P177" s="94"/>
      <c r="Q177" s="94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</row>
    <row r="178" ht="16.5" customHeight="1">
      <c r="A178" s="94"/>
      <c r="B178" s="113"/>
      <c r="C178" s="94"/>
      <c r="D178" s="94"/>
      <c r="E178" s="94"/>
      <c r="F178" s="113"/>
      <c r="G178" s="113"/>
      <c r="H178" s="42"/>
      <c r="I178" s="42"/>
      <c r="J178" s="42"/>
      <c r="K178" s="94"/>
      <c r="L178" s="94"/>
      <c r="M178" s="94"/>
      <c r="N178" s="94"/>
      <c r="O178" s="94"/>
      <c r="P178" s="94"/>
      <c r="Q178" s="94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</row>
    <row r="179" ht="16.5" customHeight="1">
      <c r="A179" s="94"/>
      <c r="B179" s="113"/>
      <c r="C179" s="94"/>
      <c r="D179" s="94"/>
      <c r="E179" s="94"/>
      <c r="F179" s="113"/>
      <c r="G179" s="113"/>
      <c r="H179" s="42"/>
      <c r="I179" s="42"/>
      <c r="J179" s="42"/>
      <c r="K179" s="94"/>
      <c r="L179" s="94"/>
      <c r="M179" s="94"/>
      <c r="N179" s="94"/>
      <c r="O179" s="94"/>
      <c r="P179" s="94"/>
      <c r="Q179" s="94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</row>
    <row r="180" ht="16.5" customHeight="1">
      <c r="A180" s="94"/>
      <c r="B180" s="113"/>
      <c r="C180" s="94"/>
      <c r="D180" s="94"/>
      <c r="E180" s="94"/>
      <c r="F180" s="113"/>
      <c r="G180" s="113"/>
      <c r="H180" s="42"/>
      <c r="I180" s="42"/>
      <c r="J180" s="42"/>
      <c r="K180" s="94"/>
      <c r="L180" s="94"/>
      <c r="M180" s="94"/>
      <c r="N180" s="94"/>
      <c r="O180" s="94"/>
      <c r="P180" s="94"/>
      <c r="Q180" s="94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</row>
    <row r="181" ht="16.5" customHeight="1">
      <c r="A181" s="94"/>
      <c r="B181" s="113"/>
      <c r="C181" s="94"/>
      <c r="D181" s="94"/>
      <c r="E181" s="94"/>
      <c r="F181" s="113"/>
      <c r="G181" s="113"/>
      <c r="H181" s="42"/>
      <c r="I181" s="42"/>
      <c r="J181" s="42"/>
      <c r="K181" s="94"/>
      <c r="L181" s="94"/>
      <c r="M181" s="94"/>
      <c r="N181" s="94"/>
      <c r="O181" s="94"/>
      <c r="P181" s="94"/>
      <c r="Q181" s="94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</row>
    <row r="182" ht="16.5" customHeight="1">
      <c r="A182" s="94"/>
      <c r="B182" s="113"/>
      <c r="C182" s="94"/>
      <c r="D182" s="94"/>
      <c r="E182" s="94"/>
      <c r="F182" s="113"/>
      <c r="G182" s="113"/>
      <c r="H182" s="42"/>
      <c r="I182" s="42"/>
      <c r="J182" s="42"/>
      <c r="K182" s="94"/>
      <c r="L182" s="94"/>
      <c r="M182" s="94"/>
      <c r="N182" s="94"/>
      <c r="O182" s="94"/>
      <c r="P182" s="94"/>
      <c r="Q182" s="94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</row>
    <row r="183" ht="16.5" customHeight="1">
      <c r="A183" s="94"/>
      <c r="B183" s="113"/>
      <c r="C183" s="94"/>
      <c r="D183" s="94"/>
      <c r="E183" s="94"/>
      <c r="F183" s="113"/>
      <c r="G183" s="113"/>
      <c r="H183" s="42"/>
      <c r="I183" s="42"/>
      <c r="J183" s="42"/>
      <c r="K183" s="94"/>
      <c r="L183" s="94"/>
      <c r="M183" s="94"/>
      <c r="N183" s="94"/>
      <c r="O183" s="94"/>
      <c r="P183" s="94"/>
      <c r="Q183" s="94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</row>
    <row r="184" ht="16.5" customHeight="1">
      <c r="A184" s="94"/>
      <c r="B184" s="113"/>
      <c r="C184" s="94"/>
      <c r="D184" s="94"/>
      <c r="E184" s="94"/>
      <c r="F184" s="113"/>
      <c r="G184" s="113"/>
      <c r="H184" s="42"/>
      <c r="I184" s="42"/>
      <c r="J184" s="42"/>
      <c r="K184" s="94"/>
      <c r="L184" s="94"/>
      <c r="M184" s="94"/>
      <c r="N184" s="94"/>
      <c r="O184" s="94"/>
      <c r="P184" s="94"/>
      <c r="Q184" s="94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</row>
    <row r="185" ht="16.5" customHeight="1">
      <c r="A185" s="94"/>
      <c r="B185" s="113"/>
      <c r="C185" s="94"/>
      <c r="D185" s="94"/>
      <c r="E185" s="94"/>
      <c r="F185" s="113"/>
      <c r="G185" s="113"/>
      <c r="H185" s="42"/>
      <c r="I185" s="42"/>
      <c r="J185" s="42"/>
      <c r="K185" s="94"/>
      <c r="L185" s="94"/>
      <c r="M185" s="94"/>
      <c r="N185" s="94"/>
      <c r="O185" s="94"/>
      <c r="P185" s="94"/>
      <c r="Q185" s="94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</row>
    <row r="186" ht="16.5" customHeight="1">
      <c r="A186" s="94"/>
      <c r="B186" s="113"/>
      <c r="C186" s="94"/>
      <c r="D186" s="94"/>
      <c r="E186" s="94"/>
      <c r="F186" s="113"/>
      <c r="G186" s="113"/>
      <c r="H186" s="42"/>
      <c r="I186" s="42"/>
      <c r="J186" s="42"/>
      <c r="K186" s="94"/>
      <c r="L186" s="94"/>
      <c r="M186" s="94"/>
      <c r="N186" s="94"/>
      <c r="O186" s="94"/>
      <c r="P186" s="94"/>
      <c r="Q186" s="94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</row>
    <row r="187" ht="16.5" customHeight="1">
      <c r="A187" s="94"/>
      <c r="B187" s="113"/>
      <c r="C187" s="94"/>
      <c r="D187" s="94"/>
      <c r="E187" s="94"/>
      <c r="F187" s="113"/>
      <c r="G187" s="113"/>
      <c r="H187" s="42"/>
      <c r="I187" s="42"/>
      <c r="J187" s="42"/>
      <c r="K187" s="94"/>
      <c r="L187" s="94"/>
      <c r="M187" s="94"/>
      <c r="N187" s="94"/>
      <c r="O187" s="94"/>
      <c r="P187" s="94"/>
      <c r="Q187" s="94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</row>
    <row r="188" ht="16.5" customHeight="1">
      <c r="A188" s="94"/>
      <c r="B188" s="113"/>
      <c r="C188" s="94"/>
      <c r="D188" s="94"/>
      <c r="E188" s="94"/>
      <c r="F188" s="113"/>
      <c r="G188" s="113"/>
      <c r="H188" s="42"/>
      <c r="I188" s="42"/>
      <c r="J188" s="42"/>
      <c r="K188" s="94"/>
      <c r="L188" s="94"/>
      <c r="M188" s="94"/>
      <c r="N188" s="94"/>
      <c r="O188" s="94"/>
      <c r="P188" s="94"/>
      <c r="Q188" s="94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</row>
    <row r="189" ht="16.5" customHeight="1">
      <c r="A189" s="94"/>
      <c r="B189" s="113"/>
      <c r="C189" s="94"/>
      <c r="D189" s="94"/>
      <c r="E189" s="94"/>
      <c r="F189" s="113"/>
      <c r="G189" s="113"/>
      <c r="H189" s="42"/>
      <c r="I189" s="42"/>
      <c r="J189" s="42"/>
      <c r="K189" s="94"/>
      <c r="L189" s="94"/>
      <c r="M189" s="94"/>
      <c r="N189" s="94"/>
      <c r="O189" s="94"/>
      <c r="P189" s="94"/>
      <c r="Q189" s="94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</row>
    <row r="190" ht="16.5" customHeight="1">
      <c r="A190" s="94"/>
      <c r="B190" s="113"/>
      <c r="C190" s="94"/>
      <c r="D190" s="94"/>
      <c r="E190" s="94"/>
      <c r="F190" s="113"/>
      <c r="G190" s="113"/>
      <c r="H190" s="42"/>
      <c r="I190" s="42"/>
      <c r="J190" s="42"/>
      <c r="K190" s="94"/>
      <c r="L190" s="94"/>
      <c r="M190" s="94"/>
      <c r="N190" s="94"/>
      <c r="O190" s="94"/>
      <c r="P190" s="94"/>
      <c r="Q190" s="94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</row>
    <row r="191" ht="16.5" customHeight="1">
      <c r="A191" s="94"/>
      <c r="B191" s="113"/>
      <c r="C191" s="94"/>
      <c r="D191" s="94"/>
      <c r="E191" s="94"/>
      <c r="F191" s="113"/>
      <c r="G191" s="113"/>
      <c r="H191" s="42"/>
      <c r="I191" s="42"/>
      <c r="J191" s="42"/>
      <c r="K191" s="94"/>
      <c r="L191" s="94"/>
      <c r="M191" s="94"/>
      <c r="N191" s="94"/>
      <c r="O191" s="94"/>
      <c r="P191" s="94"/>
      <c r="Q191" s="94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</row>
    <row r="192" ht="16.5" customHeight="1">
      <c r="A192" s="94"/>
      <c r="B192" s="113"/>
      <c r="C192" s="94"/>
      <c r="D192" s="94"/>
      <c r="E192" s="94"/>
      <c r="F192" s="113"/>
      <c r="G192" s="113"/>
      <c r="H192" s="42"/>
      <c r="I192" s="42"/>
      <c r="J192" s="42"/>
      <c r="K192" s="94"/>
      <c r="L192" s="94"/>
      <c r="M192" s="94"/>
      <c r="N192" s="94"/>
      <c r="O192" s="94"/>
      <c r="P192" s="94"/>
      <c r="Q192" s="94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</row>
    <row r="193" ht="16.5" customHeight="1">
      <c r="A193" s="94"/>
      <c r="B193" s="113"/>
      <c r="C193" s="94"/>
      <c r="D193" s="94"/>
      <c r="E193" s="94"/>
      <c r="F193" s="113"/>
      <c r="G193" s="113"/>
      <c r="H193" s="42"/>
      <c r="I193" s="42"/>
      <c r="J193" s="42"/>
      <c r="K193" s="94"/>
      <c r="L193" s="94"/>
      <c r="M193" s="94"/>
      <c r="N193" s="94"/>
      <c r="O193" s="94"/>
      <c r="P193" s="94"/>
      <c r="Q193" s="94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</row>
    <row r="194" ht="16.5" customHeight="1">
      <c r="A194" s="94"/>
      <c r="B194" s="113"/>
      <c r="C194" s="94"/>
      <c r="D194" s="94"/>
      <c r="E194" s="94"/>
      <c r="F194" s="113"/>
      <c r="G194" s="113"/>
      <c r="H194" s="42"/>
      <c r="I194" s="42"/>
      <c r="J194" s="42"/>
      <c r="K194" s="94"/>
      <c r="L194" s="94"/>
      <c r="M194" s="94"/>
      <c r="N194" s="94"/>
      <c r="O194" s="94"/>
      <c r="P194" s="94"/>
      <c r="Q194" s="94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</row>
    <row r="195" ht="16.5" customHeight="1">
      <c r="A195" s="94"/>
      <c r="B195" s="113"/>
      <c r="C195" s="94"/>
      <c r="D195" s="94"/>
      <c r="E195" s="94"/>
      <c r="F195" s="113"/>
      <c r="G195" s="113"/>
      <c r="H195" s="42"/>
      <c r="I195" s="42"/>
      <c r="J195" s="42"/>
      <c r="K195" s="94"/>
      <c r="L195" s="94"/>
      <c r="M195" s="94"/>
      <c r="N195" s="94"/>
      <c r="O195" s="94"/>
      <c r="P195" s="94"/>
      <c r="Q195" s="94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</row>
    <row r="196" ht="16.5" customHeight="1">
      <c r="A196" s="94"/>
      <c r="B196" s="113"/>
      <c r="C196" s="94"/>
      <c r="D196" s="94"/>
      <c r="E196" s="94"/>
      <c r="F196" s="113"/>
      <c r="G196" s="113"/>
      <c r="H196" s="42"/>
      <c r="I196" s="42"/>
      <c r="J196" s="42"/>
      <c r="K196" s="94"/>
      <c r="L196" s="94"/>
      <c r="M196" s="94"/>
      <c r="N196" s="94"/>
      <c r="O196" s="94"/>
      <c r="P196" s="94"/>
      <c r="Q196" s="94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</row>
    <row r="197" ht="16.5" customHeight="1">
      <c r="A197" s="94"/>
      <c r="B197" s="113"/>
      <c r="C197" s="94"/>
      <c r="D197" s="94"/>
      <c r="E197" s="94"/>
      <c r="F197" s="113"/>
      <c r="G197" s="113"/>
      <c r="H197" s="42"/>
      <c r="I197" s="42"/>
      <c r="J197" s="42"/>
      <c r="K197" s="94"/>
      <c r="L197" s="94"/>
      <c r="M197" s="94"/>
      <c r="N197" s="94"/>
      <c r="O197" s="94"/>
      <c r="P197" s="94"/>
      <c r="Q197" s="94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</row>
    <row r="198" ht="16.5" customHeight="1">
      <c r="A198" s="94"/>
      <c r="B198" s="113"/>
      <c r="C198" s="94"/>
      <c r="D198" s="94"/>
      <c r="E198" s="94"/>
      <c r="F198" s="113"/>
      <c r="G198" s="113"/>
      <c r="H198" s="42"/>
      <c r="I198" s="42"/>
      <c r="J198" s="42"/>
      <c r="K198" s="94"/>
      <c r="L198" s="94"/>
      <c r="M198" s="94"/>
      <c r="N198" s="94"/>
      <c r="O198" s="94"/>
      <c r="P198" s="94"/>
      <c r="Q198" s="94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</row>
    <row r="199" ht="16.5" customHeight="1">
      <c r="A199" s="94"/>
      <c r="B199" s="113"/>
      <c r="C199" s="94"/>
      <c r="D199" s="94"/>
      <c r="E199" s="94"/>
      <c r="F199" s="113"/>
      <c r="G199" s="113"/>
      <c r="H199" s="42"/>
      <c r="I199" s="42"/>
      <c r="J199" s="42"/>
      <c r="K199" s="94"/>
      <c r="L199" s="94"/>
      <c r="M199" s="94"/>
      <c r="N199" s="94"/>
      <c r="O199" s="94"/>
      <c r="P199" s="94"/>
      <c r="Q199" s="94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</row>
    <row r="200" ht="16.5" customHeight="1">
      <c r="A200" s="94"/>
      <c r="B200" s="113"/>
      <c r="C200" s="94"/>
      <c r="D200" s="94"/>
      <c r="E200" s="94"/>
      <c r="F200" s="113"/>
      <c r="G200" s="113"/>
      <c r="H200" s="42"/>
      <c r="I200" s="42"/>
      <c r="J200" s="42"/>
      <c r="K200" s="94"/>
      <c r="L200" s="94"/>
      <c r="M200" s="94"/>
      <c r="N200" s="94"/>
      <c r="O200" s="94"/>
      <c r="P200" s="94"/>
      <c r="Q200" s="94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</row>
    <row r="201" ht="16.5" customHeight="1">
      <c r="A201" s="94"/>
      <c r="B201" s="113"/>
      <c r="C201" s="94"/>
      <c r="D201" s="94"/>
      <c r="E201" s="94"/>
      <c r="F201" s="113"/>
      <c r="G201" s="113"/>
      <c r="H201" s="42"/>
      <c r="I201" s="42"/>
      <c r="J201" s="42"/>
      <c r="K201" s="94"/>
      <c r="L201" s="94"/>
      <c r="M201" s="94"/>
      <c r="N201" s="94"/>
      <c r="O201" s="94"/>
      <c r="P201" s="94"/>
      <c r="Q201" s="94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</row>
    <row r="202" ht="16.5" customHeight="1">
      <c r="A202" s="94"/>
      <c r="B202" s="113"/>
      <c r="C202" s="94"/>
      <c r="D202" s="94"/>
      <c r="E202" s="94"/>
      <c r="F202" s="113"/>
      <c r="G202" s="113"/>
      <c r="H202" s="42"/>
      <c r="I202" s="42"/>
      <c r="J202" s="42"/>
      <c r="K202" s="94"/>
      <c r="L202" s="94"/>
      <c r="M202" s="94"/>
      <c r="N202" s="94"/>
      <c r="O202" s="94"/>
      <c r="P202" s="94"/>
      <c r="Q202" s="94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</row>
    <row r="203" ht="16.5" customHeight="1">
      <c r="A203" s="94"/>
      <c r="B203" s="113"/>
      <c r="C203" s="94"/>
      <c r="D203" s="94"/>
      <c r="E203" s="94"/>
      <c r="F203" s="113"/>
      <c r="G203" s="113"/>
      <c r="H203" s="42"/>
      <c r="I203" s="42"/>
      <c r="J203" s="42"/>
      <c r="K203" s="94"/>
      <c r="L203" s="94"/>
      <c r="M203" s="94"/>
      <c r="N203" s="94"/>
      <c r="O203" s="94"/>
      <c r="P203" s="94"/>
      <c r="Q203" s="94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</row>
    <row r="204" ht="16.5" customHeight="1">
      <c r="A204" s="94"/>
      <c r="B204" s="113"/>
      <c r="C204" s="94"/>
      <c r="D204" s="94"/>
      <c r="E204" s="94"/>
      <c r="F204" s="113"/>
      <c r="G204" s="113"/>
      <c r="H204" s="42"/>
      <c r="I204" s="42"/>
      <c r="J204" s="42"/>
      <c r="K204" s="94"/>
      <c r="L204" s="94"/>
      <c r="M204" s="94"/>
      <c r="N204" s="94"/>
      <c r="O204" s="94"/>
      <c r="P204" s="94"/>
      <c r="Q204" s="94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</row>
    <row r="205" ht="16.5" customHeight="1">
      <c r="A205" s="94"/>
      <c r="B205" s="113"/>
      <c r="C205" s="94"/>
      <c r="D205" s="94"/>
      <c r="E205" s="94"/>
      <c r="F205" s="113"/>
      <c r="G205" s="113"/>
      <c r="H205" s="42"/>
      <c r="I205" s="42"/>
      <c r="J205" s="42"/>
      <c r="K205" s="94"/>
      <c r="L205" s="94"/>
      <c r="M205" s="94"/>
      <c r="N205" s="94"/>
      <c r="O205" s="94"/>
      <c r="P205" s="94"/>
      <c r="Q205" s="94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</row>
    <row r="206" ht="16.5" customHeight="1">
      <c r="A206" s="94"/>
      <c r="B206" s="113"/>
      <c r="C206" s="94"/>
      <c r="D206" s="94"/>
      <c r="E206" s="94"/>
      <c r="F206" s="113"/>
      <c r="G206" s="113"/>
      <c r="H206" s="42"/>
      <c r="I206" s="42"/>
      <c r="J206" s="42"/>
      <c r="K206" s="94"/>
      <c r="L206" s="94"/>
      <c r="M206" s="94"/>
      <c r="N206" s="94"/>
      <c r="O206" s="94"/>
      <c r="P206" s="94"/>
      <c r="Q206" s="94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</row>
    <row r="207" ht="16.5" customHeight="1">
      <c r="A207" s="94"/>
      <c r="B207" s="113"/>
      <c r="C207" s="94"/>
      <c r="D207" s="94"/>
      <c r="E207" s="94"/>
      <c r="F207" s="113"/>
      <c r="G207" s="113"/>
      <c r="H207" s="42"/>
      <c r="I207" s="42"/>
      <c r="J207" s="42"/>
      <c r="K207" s="94"/>
      <c r="L207" s="94"/>
      <c r="M207" s="94"/>
      <c r="N207" s="94"/>
      <c r="O207" s="94"/>
      <c r="P207" s="94"/>
      <c r="Q207" s="94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</row>
    <row r="208" ht="16.5" customHeight="1">
      <c r="A208" s="94"/>
      <c r="B208" s="113"/>
      <c r="C208" s="94"/>
      <c r="D208" s="94"/>
      <c r="E208" s="94"/>
      <c r="F208" s="113"/>
      <c r="G208" s="113"/>
      <c r="H208" s="42"/>
      <c r="I208" s="42"/>
      <c r="J208" s="42"/>
      <c r="K208" s="94"/>
      <c r="L208" s="94"/>
      <c r="M208" s="94"/>
      <c r="N208" s="94"/>
      <c r="O208" s="94"/>
      <c r="P208" s="94"/>
      <c r="Q208" s="94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</row>
    <row r="209" ht="16.5" customHeight="1">
      <c r="A209" s="94"/>
      <c r="B209" s="113"/>
      <c r="C209" s="94"/>
      <c r="D209" s="94"/>
      <c r="E209" s="94"/>
      <c r="F209" s="113"/>
      <c r="G209" s="113"/>
      <c r="H209" s="42"/>
      <c r="I209" s="42"/>
      <c r="J209" s="42"/>
      <c r="K209" s="94"/>
      <c r="L209" s="94"/>
      <c r="M209" s="94"/>
      <c r="N209" s="94"/>
      <c r="O209" s="94"/>
      <c r="P209" s="94"/>
      <c r="Q209" s="94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</row>
    <row r="210" ht="16.5" customHeight="1">
      <c r="A210" s="94"/>
      <c r="B210" s="113"/>
      <c r="C210" s="94"/>
      <c r="D210" s="94"/>
      <c r="E210" s="94"/>
      <c r="F210" s="113"/>
      <c r="G210" s="113"/>
      <c r="H210" s="42"/>
      <c r="I210" s="42"/>
      <c r="J210" s="42"/>
      <c r="K210" s="94"/>
      <c r="L210" s="94"/>
      <c r="M210" s="94"/>
      <c r="N210" s="94"/>
      <c r="O210" s="94"/>
      <c r="P210" s="94"/>
      <c r="Q210" s="94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</row>
    <row r="211" ht="16.5" customHeight="1">
      <c r="A211" s="94"/>
      <c r="B211" s="113"/>
      <c r="C211" s="94"/>
      <c r="D211" s="94"/>
      <c r="E211" s="94"/>
      <c r="F211" s="113"/>
      <c r="G211" s="113"/>
      <c r="H211" s="42"/>
      <c r="I211" s="42"/>
      <c r="J211" s="42"/>
      <c r="K211" s="94"/>
      <c r="L211" s="94"/>
      <c r="M211" s="94"/>
      <c r="N211" s="94"/>
      <c r="O211" s="94"/>
      <c r="P211" s="94"/>
      <c r="Q211" s="94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</row>
    <row r="212" ht="16.5" customHeight="1">
      <c r="A212" s="94"/>
      <c r="B212" s="113"/>
      <c r="C212" s="94"/>
      <c r="D212" s="94"/>
      <c r="E212" s="94"/>
      <c r="F212" s="113"/>
      <c r="G212" s="113"/>
      <c r="H212" s="42"/>
      <c r="I212" s="42"/>
      <c r="J212" s="42"/>
      <c r="K212" s="94"/>
      <c r="L212" s="94"/>
      <c r="M212" s="94"/>
      <c r="N212" s="94"/>
      <c r="O212" s="94"/>
      <c r="P212" s="94"/>
      <c r="Q212" s="94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</row>
    <row r="213" ht="16.5" customHeight="1">
      <c r="A213" s="94"/>
      <c r="B213" s="113"/>
      <c r="C213" s="94"/>
      <c r="D213" s="94"/>
      <c r="E213" s="94"/>
      <c r="F213" s="113"/>
      <c r="G213" s="113"/>
      <c r="H213" s="42"/>
      <c r="I213" s="42"/>
      <c r="J213" s="42"/>
      <c r="K213" s="94"/>
      <c r="L213" s="94"/>
      <c r="M213" s="94"/>
      <c r="N213" s="94"/>
      <c r="O213" s="94"/>
      <c r="P213" s="94"/>
      <c r="Q213" s="94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</row>
    <row r="214" ht="16.5" customHeight="1">
      <c r="A214" s="94"/>
      <c r="B214" s="113"/>
      <c r="C214" s="94"/>
      <c r="D214" s="94"/>
      <c r="E214" s="94"/>
      <c r="F214" s="113"/>
      <c r="G214" s="113"/>
      <c r="H214" s="42"/>
      <c r="I214" s="42"/>
      <c r="J214" s="42"/>
      <c r="K214" s="94"/>
      <c r="L214" s="94"/>
      <c r="M214" s="94"/>
      <c r="N214" s="94"/>
      <c r="O214" s="94"/>
      <c r="P214" s="94"/>
      <c r="Q214" s="94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</row>
    <row r="215" ht="16.5" customHeight="1">
      <c r="A215" s="94"/>
      <c r="B215" s="113"/>
      <c r="C215" s="94"/>
      <c r="D215" s="94"/>
      <c r="E215" s="94"/>
      <c r="F215" s="113"/>
      <c r="G215" s="113"/>
      <c r="H215" s="42"/>
      <c r="I215" s="42"/>
      <c r="J215" s="42"/>
      <c r="K215" s="94"/>
      <c r="L215" s="94"/>
      <c r="M215" s="94"/>
      <c r="N215" s="94"/>
      <c r="O215" s="94"/>
      <c r="P215" s="94"/>
      <c r="Q215" s="94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</row>
    <row r="216" ht="16.5" customHeight="1">
      <c r="A216" s="94"/>
      <c r="B216" s="113"/>
      <c r="C216" s="94"/>
      <c r="D216" s="94"/>
      <c r="E216" s="94"/>
      <c r="F216" s="113"/>
      <c r="G216" s="113"/>
      <c r="H216" s="42"/>
      <c r="I216" s="42"/>
      <c r="J216" s="42"/>
      <c r="K216" s="94"/>
      <c r="L216" s="94"/>
      <c r="M216" s="94"/>
      <c r="N216" s="94"/>
      <c r="O216" s="94"/>
      <c r="P216" s="94"/>
      <c r="Q216" s="94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</row>
    <row r="217" ht="16.5" customHeight="1">
      <c r="A217" s="94"/>
      <c r="B217" s="113"/>
      <c r="C217" s="94"/>
      <c r="D217" s="94"/>
      <c r="E217" s="94"/>
      <c r="F217" s="113"/>
      <c r="G217" s="113"/>
      <c r="H217" s="42"/>
      <c r="I217" s="42"/>
      <c r="J217" s="42"/>
      <c r="K217" s="94"/>
      <c r="L217" s="94"/>
      <c r="M217" s="94"/>
      <c r="N217" s="94"/>
      <c r="O217" s="94"/>
      <c r="P217" s="94"/>
      <c r="Q217" s="94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</row>
    <row r="218" ht="16.5" customHeight="1">
      <c r="A218" s="94"/>
      <c r="B218" s="113"/>
      <c r="C218" s="94"/>
      <c r="D218" s="94"/>
      <c r="E218" s="94"/>
      <c r="F218" s="113"/>
      <c r="G218" s="113"/>
      <c r="H218" s="42"/>
      <c r="I218" s="42"/>
      <c r="J218" s="42"/>
      <c r="K218" s="94"/>
      <c r="L218" s="94"/>
      <c r="M218" s="94"/>
      <c r="N218" s="94"/>
      <c r="O218" s="94"/>
      <c r="P218" s="94"/>
      <c r="Q218" s="94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</row>
    <row r="219" ht="16.5" customHeight="1">
      <c r="A219" s="94"/>
      <c r="B219" s="113"/>
      <c r="C219" s="94"/>
      <c r="D219" s="94"/>
      <c r="E219" s="94"/>
      <c r="F219" s="113"/>
      <c r="G219" s="113"/>
      <c r="H219" s="42"/>
      <c r="I219" s="42"/>
      <c r="J219" s="42"/>
      <c r="K219" s="94"/>
      <c r="L219" s="94"/>
      <c r="M219" s="94"/>
      <c r="N219" s="94"/>
      <c r="O219" s="94"/>
      <c r="P219" s="94"/>
      <c r="Q219" s="94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</row>
    <row r="220" ht="16.5" customHeight="1">
      <c r="A220" s="94"/>
      <c r="B220" s="113"/>
      <c r="C220" s="94"/>
      <c r="D220" s="94"/>
      <c r="E220" s="94"/>
      <c r="F220" s="113"/>
      <c r="G220" s="113"/>
      <c r="H220" s="42"/>
      <c r="I220" s="42"/>
      <c r="J220" s="42"/>
      <c r="K220" s="94"/>
      <c r="L220" s="94"/>
      <c r="M220" s="94"/>
      <c r="N220" s="94"/>
      <c r="O220" s="94"/>
      <c r="P220" s="94"/>
      <c r="Q220" s="94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</row>
    <row r="221" ht="16.5" customHeight="1">
      <c r="A221" s="94"/>
      <c r="B221" s="113"/>
      <c r="C221" s="94"/>
      <c r="D221" s="94"/>
      <c r="E221" s="94"/>
      <c r="F221" s="113"/>
      <c r="G221" s="113"/>
      <c r="H221" s="42"/>
      <c r="I221" s="42"/>
      <c r="J221" s="42"/>
      <c r="K221" s="94"/>
      <c r="L221" s="94"/>
      <c r="M221" s="94"/>
      <c r="N221" s="94"/>
      <c r="O221" s="94"/>
      <c r="P221" s="94"/>
      <c r="Q221" s="94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</row>
    <row r="222" ht="16.5" customHeight="1">
      <c r="A222" s="94"/>
      <c r="B222" s="113"/>
      <c r="C222" s="94"/>
      <c r="D222" s="94"/>
      <c r="E222" s="94"/>
      <c r="F222" s="113"/>
      <c r="G222" s="113"/>
      <c r="H222" s="42"/>
      <c r="I222" s="42"/>
      <c r="J222" s="42"/>
      <c r="K222" s="94"/>
      <c r="L222" s="94"/>
      <c r="M222" s="94"/>
      <c r="N222" s="94"/>
      <c r="O222" s="94"/>
      <c r="P222" s="94"/>
      <c r="Q222" s="94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</row>
    <row r="223" ht="16.5" customHeight="1">
      <c r="A223" s="94"/>
      <c r="B223" s="113"/>
      <c r="C223" s="94"/>
      <c r="D223" s="94"/>
      <c r="E223" s="94"/>
      <c r="F223" s="113"/>
      <c r="G223" s="113"/>
      <c r="H223" s="42"/>
      <c r="I223" s="42"/>
      <c r="J223" s="42"/>
      <c r="K223" s="94"/>
      <c r="L223" s="94"/>
      <c r="M223" s="94"/>
      <c r="N223" s="94"/>
      <c r="O223" s="94"/>
      <c r="P223" s="94"/>
      <c r="Q223" s="94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</row>
    <row r="224" ht="16.5" customHeight="1">
      <c r="A224" s="94"/>
      <c r="B224" s="113"/>
      <c r="C224" s="94"/>
      <c r="D224" s="94"/>
      <c r="E224" s="94"/>
      <c r="F224" s="113"/>
      <c r="G224" s="113"/>
      <c r="H224" s="42"/>
      <c r="I224" s="42"/>
      <c r="J224" s="42"/>
      <c r="K224" s="94"/>
      <c r="L224" s="94"/>
      <c r="M224" s="94"/>
      <c r="N224" s="94"/>
      <c r="O224" s="94"/>
      <c r="P224" s="94"/>
      <c r="Q224" s="94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</row>
    <row r="225" ht="16.5" customHeight="1">
      <c r="A225" s="94"/>
      <c r="B225" s="113"/>
      <c r="C225" s="94"/>
      <c r="D225" s="94"/>
      <c r="E225" s="94"/>
      <c r="F225" s="113"/>
      <c r="G225" s="113"/>
      <c r="H225" s="42"/>
      <c r="I225" s="42"/>
      <c r="J225" s="42"/>
      <c r="K225" s="94"/>
      <c r="L225" s="94"/>
      <c r="M225" s="94"/>
      <c r="N225" s="94"/>
      <c r="O225" s="94"/>
      <c r="P225" s="94"/>
      <c r="Q225" s="94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</row>
    <row r="226" ht="16.5" customHeight="1">
      <c r="A226" s="94"/>
      <c r="B226" s="113"/>
      <c r="C226" s="94"/>
      <c r="D226" s="94"/>
      <c r="E226" s="94"/>
      <c r="F226" s="113"/>
      <c r="G226" s="113"/>
      <c r="H226" s="42"/>
      <c r="I226" s="42"/>
      <c r="J226" s="42"/>
      <c r="K226" s="94"/>
      <c r="L226" s="94"/>
      <c r="M226" s="94"/>
      <c r="N226" s="94"/>
      <c r="O226" s="94"/>
      <c r="P226" s="94"/>
      <c r="Q226" s="94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</row>
    <row r="227" ht="16.5" customHeight="1">
      <c r="A227" s="94"/>
      <c r="B227" s="113"/>
      <c r="C227" s="94"/>
      <c r="D227" s="94"/>
      <c r="E227" s="94"/>
      <c r="F227" s="113"/>
      <c r="G227" s="113"/>
      <c r="H227" s="42"/>
      <c r="I227" s="42"/>
      <c r="J227" s="42"/>
      <c r="K227" s="94"/>
      <c r="L227" s="94"/>
      <c r="M227" s="94"/>
      <c r="N227" s="94"/>
      <c r="O227" s="94"/>
      <c r="P227" s="94"/>
      <c r="Q227" s="94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</row>
    <row r="228" ht="16.5" customHeight="1">
      <c r="A228" s="94"/>
      <c r="B228" s="113"/>
      <c r="C228" s="94"/>
      <c r="D228" s="94"/>
      <c r="E228" s="94"/>
      <c r="F228" s="113"/>
      <c r="G228" s="113"/>
      <c r="H228" s="42"/>
      <c r="I228" s="42"/>
      <c r="J228" s="42"/>
      <c r="K228" s="94"/>
      <c r="L228" s="94"/>
      <c r="M228" s="94"/>
      <c r="N228" s="94"/>
      <c r="O228" s="94"/>
      <c r="P228" s="94"/>
      <c r="Q228" s="94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</row>
    <row r="229" ht="16.5" customHeight="1">
      <c r="A229" s="94"/>
      <c r="B229" s="113"/>
      <c r="C229" s="94"/>
      <c r="D229" s="94"/>
      <c r="E229" s="94"/>
      <c r="F229" s="113"/>
      <c r="G229" s="113"/>
      <c r="H229" s="42"/>
      <c r="I229" s="42"/>
      <c r="J229" s="42"/>
      <c r="K229" s="94"/>
      <c r="L229" s="94"/>
      <c r="M229" s="94"/>
      <c r="N229" s="94"/>
      <c r="O229" s="94"/>
      <c r="P229" s="94"/>
      <c r="Q229" s="94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</row>
    <row r="230" ht="16.5" customHeight="1">
      <c r="A230" s="94"/>
      <c r="B230" s="113"/>
      <c r="C230" s="94"/>
      <c r="D230" s="94"/>
      <c r="E230" s="94"/>
      <c r="F230" s="113"/>
      <c r="G230" s="113"/>
      <c r="H230" s="42"/>
      <c r="I230" s="42"/>
      <c r="J230" s="42"/>
      <c r="K230" s="94"/>
      <c r="L230" s="94"/>
      <c r="M230" s="94"/>
      <c r="N230" s="94"/>
      <c r="O230" s="94"/>
      <c r="P230" s="94"/>
      <c r="Q230" s="94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</row>
    <row r="231" ht="16.5" customHeight="1">
      <c r="A231" s="94"/>
      <c r="B231" s="113"/>
      <c r="C231" s="94"/>
      <c r="D231" s="94"/>
      <c r="E231" s="94"/>
      <c r="F231" s="113"/>
      <c r="G231" s="113"/>
      <c r="H231" s="42"/>
      <c r="I231" s="42"/>
      <c r="J231" s="42"/>
      <c r="K231" s="94"/>
      <c r="L231" s="94"/>
      <c r="M231" s="94"/>
      <c r="N231" s="94"/>
      <c r="O231" s="94"/>
      <c r="P231" s="94"/>
      <c r="Q231" s="94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</row>
    <row r="232" ht="16.5" customHeight="1">
      <c r="A232" s="94"/>
      <c r="B232" s="113"/>
      <c r="C232" s="94"/>
      <c r="D232" s="94"/>
      <c r="E232" s="94"/>
      <c r="F232" s="113"/>
      <c r="G232" s="113"/>
      <c r="H232" s="42"/>
      <c r="I232" s="42"/>
      <c r="J232" s="42"/>
      <c r="K232" s="94"/>
      <c r="L232" s="94"/>
      <c r="M232" s="94"/>
      <c r="N232" s="94"/>
      <c r="O232" s="94"/>
      <c r="P232" s="94"/>
      <c r="Q232" s="94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</row>
    <row r="233" ht="16.5" customHeight="1">
      <c r="A233" s="94"/>
      <c r="B233" s="113"/>
      <c r="C233" s="94"/>
      <c r="D233" s="94"/>
      <c r="E233" s="94"/>
      <c r="F233" s="113"/>
      <c r="G233" s="113"/>
      <c r="H233" s="42"/>
      <c r="I233" s="42"/>
      <c r="J233" s="42"/>
      <c r="K233" s="94"/>
      <c r="L233" s="94"/>
      <c r="M233" s="94"/>
      <c r="N233" s="94"/>
      <c r="O233" s="94"/>
      <c r="P233" s="94"/>
      <c r="Q233" s="94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</row>
    <row r="234" ht="16.5" customHeight="1">
      <c r="A234" s="94"/>
      <c r="B234" s="113"/>
      <c r="C234" s="94"/>
      <c r="D234" s="94"/>
      <c r="E234" s="94"/>
      <c r="F234" s="113"/>
      <c r="G234" s="113"/>
      <c r="H234" s="42"/>
      <c r="I234" s="42"/>
      <c r="J234" s="42"/>
      <c r="K234" s="94"/>
      <c r="L234" s="94"/>
      <c r="M234" s="94"/>
      <c r="N234" s="94"/>
      <c r="O234" s="94"/>
      <c r="P234" s="94"/>
      <c r="Q234" s="94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</row>
    <row r="235" ht="16.5" customHeight="1">
      <c r="A235" s="94"/>
      <c r="B235" s="113"/>
      <c r="C235" s="94"/>
      <c r="D235" s="94"/>
      <c r="E235" s="94"/>
      <c r="F235" s="113"/>
      <c r="G235" s="113"/>
      <c r="H235" s="42"/>
      <c r="I235" s="42"/>
      <c r="J235" s="42"/>
      <c r="K235" s="94"/>
      <c r="L235" s="94"/>
      <c r="M235" s="94"/>
      <c r="N235" s="94"/>
      <c r="O235" s="94"/>
      <c r="P235" s="94"/>
      <c r="Q235" s="94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</row>
    <row r="236" ht="16.5" customHeight="1">
      <c r="A236" s="94"/>
      <c r="B236" s="113"/>
      <c r="C236" s="94"/>
      <c r="D236" s="94"/>
      <c r="E236" s="94"/>
      <c r="F236" s="113"/>
      <c r="G236" s="113"/>
      <c r="H236" s="42"/>
      <c r="I236" s="42"/>
      <c r="J236" s="42"/>
      <c r="K236" s="94"/>
      <c r="L236" s="94"/>
      <c r="M236" s="94"/>
      <c r="N236" s="94"/>
      <c r="O236" s="94"/>
      <c r="P236" s="94"/>
      <c r="Q236" s="94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</row>
    <row r="237" ht="16.5" customHeight="1">
      <c r="A237" s="94"/>
      <c r="B237" s="113"/>
      <c r="C237" s="94"/>
      <c r="D237" s="94"/>
      <c r="E237" s="94"/>
      <c r="F237" s="113"/>
      <c r="G237" s="113"/>
      <c r="H237" s="42"/>
      <c r="I237" s="42"/>
      <c r="J237" s="42"/>
      <c r="K237" s="94"/>
      <c r="L237" s="94"/>
      <c r="M237" s="94"/>
      <c r="N237" s="94"/>
      <c r="O237" s="94"/>
      <c r="P237" s="94"/>
      <c r="Q237" s="94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</row>
    <row r="238" ht="16.5" customHeight="1">
      <c r="A238" s="94"/>
      <c r="B238" s="113"/>
      <c r="C238" s="94"/>
      <c r="D238" s="94"/>
      <c r="E238" s="94"/>
      <c r="F238" s="113"/>
      <c r="G238" s="113"/>
      <c r="H238" s="42"/>
      <c r="I238" s="42"/>
      <c r="J238" s="42"/>
      <c r="K238" s="94"/>
      <c r="L238" s="94"/>
      <c r="M238" s="94"/>
      <c r="N238" s="94"/>
      <c r="O238" s="94"/>
      <c r="P238" s="94"/>
      <c r="Q238" s="94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</row>
    <row r="239" ht="16.5" customHeight="1">
      <c r="A239" s="94"/>
      <c r="B239" s="113"/>
      <c r="C239" s="94"/>
      <c r="D239" s="94"/>
      <c r="E239" s="94"/>
      <c r="F239" s="113"/>
      <c r="G239" s="113"/>
      <c r="H239" s="42"/>
      <c r="I239" s="42"/>
      <c r="J239" s="42"/>
      <c r="K239" s="94"/>
      <c r="L239" s="94"/>
      <c r="M239" s="94"/>
      <c r="N239" s="94"/>
      <c r="O239" s="94"/>
      <c r="P239" s="94"/>
      <c r="Q239" s="94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</row>
    <row r="240" ht="16.5" customHeight="1">
      <c r="A240" s="94"/>
      <c r="B240" s="113"/>
      <c r="C240" s="94"/>
      <c r="D240" s="94"/>
      <c r="E240" s="94"/>
      <c r="F240" s="113"/>
      <c r="G240" s="113"/>
      <c r="H240" s="42"/>
      <c r="I240" s="42"/>
      <c r="J240" s="42"/>
      <c r="K240" s="94"/>
      <c r="L240" s="94"/>
      <c r="M240" s="94"/>
      <c r="N240" s="94"/>
      <c r="O240" s="94"/>
      <c r="P240" s="94"/>
      <c r="Q240" s="94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</row>
    <row r="241" ht="16.5" customHeight="1">
      <c r="A241" s="94"/>
      <c r="B241" s="113"/>
      <c r="C241" s="94"/>
      <c r="D241" s="94"/>
      <c r="E241" s="94"/>
      <c r="F241" s="113"/>
      <c r="G241" s="113"/>
      <c r="H241" s="42"/>
      <c r="I241" s="42"/>
      <c r="J241" s="42"/>
      <c r="K241" s="94"/>
      <c r="L241" s="94"/>
      <c r="M241" s="94"/>
      <c r="N241" s="94"/>
      <c r="O241" s="94"/>
      <c r="P241" s="94"/>
      <c r="Q241" s="94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</row>
    <row r="242" ht="16.5" customHeight="1">
      <c r="A242" s="94"/>
      <c r="B242" s="113"/>
      <c r="C242" s="94"/>
      <c r="D242" s="94"/>
      <c r="E242" s="94"/>
      <c r="F242" s="113"/>
      <c r="G242" s="113"/>
      <c r="H242" s="42"/>
      <c r="I242" s="42"/>
      <c r="J242" s="42"/>
      <c r="K242" s="94"/>
      <c r="L242" s="94"/>
      <c r="M242" s="94"/>
      <c r="N242" s="94"/>
      <c r="O242" s="94"/>
      <c r="P242" s="94"/>
      <c r="Q242" s="94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</row>
    <row r="243" ht="16.5" customHeight="1">
      <c r="A243" s="94"/>
      <c r="B243" s="113"/>
      <c r="C243" s="94"/>
      <c r="D243" s="94"/>
      <c r="E243" s="94"/>
      <c r="F243" s="113"/>
      <c r="G243" s="113"/>
      <c r="H243" s="42"/>
      <c r="I243" s="42"/>
      <c r="J243" s="42"/>
      <c r="K243" s="94"/>
      <c r="L243" s="94"/>
      <c r="M243" s="94"/>
      <c r="N243" s="94"/>
      <c r="O243" s="94"/>
      <c r="P243" s="94"/>
      <c r="Q243" s="94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</row>
    <row r="244" ht="16.5" customHeight="1">
      <c r="A244" s="94"/>
      <c r="B244" s="113"/>
      <c r="C244" s="94"/>
      <c r="D244" s="94"/>
      <c r="E244" s="94"/>
      <c r="F244" s="113"/>
      <c r="G244" s="113"/>
      <c r="H244" s="42"/>
      <c r="I244" s="42"/>
      <c r="J244" s="42"/>
      <c r="K244" s="94"/>
      <c r="L244" s="94"/>
      <c r="M244" s="94"/>
      <c r="N244" s="94"/>
      <c r="O244" s="94"/>
      <c r="P244" s="94"/>
      <c r="Q244" s="94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</row>
    <row r="245" ht="16.5" customHeight="1">
      <c r="A245" s="94"/>
      <c r="B245" s="113"/>
      <c r="C245" s="94"/>
      <c r="D245" s="94"/>
      <c r="E245" s="94"/>
      <c r="F245" s="113"/>
      <c r="G245" s="113"/>
      <c r="H245" s="42"/>
      <c r="I245" s="42"/>
      <c r="J245" s="42"/>
      <c r="K245" s="94"/>
      <c r="L245" s="94"/>
      <c r="M245" s="94"/>
      <c r="N245" s="94"/>
      <c r="O245" s="94"/>
      <c r="P245" s="94"/>
      <c r="Q245" s="94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</row>
    <row r="246" ht="16.5" customHeight="1">
      <c r="A246" s="94"/>
      <c r="B246" s="113"/>
      <c r="C246" s="94"/>
      <c r="D246" s="94"/>
      <c r="E246" s="94"/>
      <c r="F246" s="113"/>
      <c r="G246" s="113"/>
      <c r="H246" s="42"/>
      <c r="I246" s="42"/>
      <c r="J246" s="42"/>
      <c r="K246" s="94"/>
      <c r="L246" s="94"/>
      <c r="M246" s="94"/>
      <c r="N246" s="94"/>
      <c r="O246" s="94"/>
      <c r="P246" s="94"/>
      <c r="Q246" s="94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</row>
    <row r="247" ht="16.5" customHeight="1">
      <c r="A247" s="94"/>
      <c r="B247" s="113"/>
      <c r="C247" s="94"/>
      <c r="D247" s="94"/>
      <c r="E247" s="94"/>
      <c r="F247" s="113"/>
      <c r="G247" s="113"/>
      <c r="H247" s="42"/>
      <c r="I247" s="42"/>
      <c r="J247" s="42"/>
      <c r="K247" s="94"/>
      <c r="L247" s="94"/>
      <c r="M247" s="94"/>
      <c r="N247" s="94"/>
      <c r="O247" s="94"/>
      <c r="P247" s="94"/>
      <c r="Q247" s="94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</row>
    <row r="248" ht="16.5" customHeight="1">
      <c r="A248" s="94"/>
      <c r="B248" s="113"/>
      <c r="C248" s="94"/>
      <c r="D248" s="94"/>
      <c r="E248" s="94"/>
      <c r="F248" s="113"/>
      <c r="G248" s="113"/>
      <c r="H248" s="42"/>
      <c r="I248" s="42"/>
      <c r="J248" s="42"/>
      <c r="K248" s="94"/>
      <c r="L248" s="94"/>
      <c r="M248" s="94"/>
      <c r="N248" s="94"/>
      <c r="O248" s="94"/>
      <c r="P248" s="94"/>
      <c r="Q248" s="94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</row>
    <row r="249" ht="16.5" customHeight="1">
      <c r="A249" s="94"/>
      <c r="B249" s="113"/>
      <c r="C249" s="94"/>
      <c r="D249" s="94"/>
      <c r="E249" s="94"/>
      <c r="F249" s="113"/>
      <c r="G249" s="113"/>
      <c r="H249" s="42"/>
      <c r="I249" s="42"/>
      <c r="J249" s="42"/>
      <c r="K249" s="94"/>
      <c r="L249" s="94"/>
      <c r="M249" s="94"/>
      <c r="N249" s="94"/>
      <c r="O249" s="94"/>
      <c r="P249" s="94"/>
      <c r="Q249" s="94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</row>
    <row r="250" ht="16.5" customHeight="1">
      <c r="A250" s="94"/>
      <c r="B250" s="113"/>
      <c r="C250" s="94"/>
      <c r="D250" s="94"/>
      <c r="E250" s="94"/>
      <c r="F250" s="113"/>
      <c r="G250" s="113"/>
      <c r="H250" s="42"/>
      <c r="I250" s="42"/>
      <c r="J250" s="42"/>
      <c r="K250" s="94"/>
      <c r="L250" s="94"/>
      <c r="M250" s="94"/>
      <c r="N250" s="94"/>
      <c r="O250" s="94"/>
      <c r="P250" s="94"/>
      <c r="Q250" s="94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</row>
    <row r="251" ht="16.5" customHeight="1">
      <c r="A251" s="94"/>
      <c r="B251" s="113"/>
      <c r="C251" s="94"/>
      <c r="D251" s="94"/>
      <c r="E251" s="94"/>
      <c r="F251" s="113"/>
      <c r="G251" s="113"/>
      <c r="H251" s="42"/>
      <c r="I251" s="42"/>
      <c r="J251" s="42"/>
      <c r="K251" s="94"/>
      <c r="L251" s="94"/>
      <c r="M251" s="94"/>
      <c r="N251" s="94"/>
      <c r="O251" s="94"/>
      <c r="P251" s="94"/>
      <c r="Q251" s="94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</row>
    <row r="252" ht="16.5" customHeight="1">
      <c r="A252" s="94"/>
      <c r="B252" s="113"/>
      <c r="C252" s="94"/>
      <c r="D252" s="94"/>
      <c r="E252" s="94"/>
      <c r="F252" s="113"/>
      <c r="G252" s="113"/>
      <c r="H252" s="42"/>
      <c r="I252" s="42"/>
      <c r="J252" s="42"/>
      <c r="K252" s="94"/>
      <c r="L252" s="94"/>
      <c r="M252" s="94"/>
      <c r="N252" s="94"/>
      <c r="O252" s="94"/>
      <c r="P252" s="94"/>
      <c r="Q252" s="94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</row>
    <row r="253" ht="16.5" customHeight="1">
      <c r="A253" s="94"/>
      <c r="B253" s="113"/>
      <c r="C253" s="94"/>
      <c r="D253" s="94"/>
      <c r="E253" s="94"/>
      <c r="F253" s="113"/>
      <c r="G253" s="113"/>
      <c r="H253" s="42"/>
      <c r="I253" s="42"/>
      <c r="J253" s="42"/>
      <c r="K253" s="94"/>
      <c r="L253" s="94"/>
      <c r="M253" s="94"/>
      <c r="N253" s="94"/>
      <c r="O253" s="94"/>
      <c r="P253" s="94"/>
      <c r="Q253" s="94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</row>
    <row r="254" ht="16.5" customHeight="1">
      <c r="A254" s="94"/>
      <c r="B254" s="113"/>
      <c r="C254" s="94"/>
      <c r="D254" s="94"/>
      <c r="E254" s="94"/>
      <c r="F254" s="113"/>
      <c r="G254" s="113"/>
      <c r="H254" s="42"/>
      <c r="I254" s="42"/>
      <c r="J254" s="42"/>
      <c r="K254" s="94"/>
      <c r="L254" s="94"/>
      <c r="M254" s="94"/>
      <c r="N254" s="94"/>
      <c r="O254" s="94"/>
      <c r="P254" s="94"/>
      <c r="Q254" s="94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</row>
    <row r="255" ht="16.5" customHeight="1">
      <c r="A255" s="94"/>
      <c r="B255" s="113"/>
      <c r="C255" s="94"/>
      <c r="D255" s="94"/>
      <c r="E255" s="94"/>
      <c r="F255" s="113"/>
      <c r="G255" s="113"/>
      <c r="H255" s="42"/>
      <c r="I255" s="42"/>
      <c r="J255" s="42"/>
      <c r="K255" s="94"/>
      <c r="L255" s="94"/>
      <c r="M255" s="94"/>
      <c r="N255" s="94"/>
      <c r="O255" s="94"/>
      <c r="P255" s="94"/>
      <c r="Q255" s="94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</row>
    <row r="256" ht="16.5" customHeight="1">
      <c r="A256" s="94"/>
      <c r="B256" s="113"/>
      <c r="C256" s="94"/>
      <c r="D256" s="94"/>
      <c r="E256" s="94"/>
      <c r="F256" s="113"/>
      <c r="G256" s="113"/>
      <c r="H256" s="42"/>
      <c r="I256" s="42"/>
      <c r="J256" s="42"/>
      <c r="K256" s="94"/>
      <c r="L256" s="94"/>
      <c r="M256" s="94"/>
      <c r="N256" s="94"/>
      <c r="O256" s="94"/>
      <c r="P256" s="94"/>
      <c r="Q256" s="94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</row>
    <row r="257" ht="16.5" customHeight="1">
      <c r="A257" s="94"/>
      <c r="B257" s="113"/>
      <c r="C257" s="94"/>
      <c r="D257" s="94"/>
      <c r="E257" s="94"/>
      <c r="F257" s="113"/>
      <c r="G257" s="113"/>
      <c r="H257" s="42"/>
      <c r="I257" s="42"/>
      <c r="J257" s="42"/>
      <c r="K257" s="94"/>
      <c r="L257" s="94"/>
      <c r="M257" s="94"/>
      <c r="N257" s="94"/>
      <c r="O257" s="94"/>
      <c r="P257" s="94"/>
      <c r="Q257" s="94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</row>
    <row r="258" ht="16.5" customHeight="1">
      <c r="A258" s="94"/>
      <c r="B258" s="113"/>
      <c r="C258" s="94"/>
      <c r="D258" s="94"/>
      <c r="E258" s="94"/>
      <c r="F258" s="113"/>
      <c r="G258" s="113"/>
      <c r="H258" s="42"/>
      <c r="I258" s="42"/>
      <c r="J258" s="42"/>
      <c r="K258" s="94"/>
      <c r="L258" s="94"/>
      <c r="M258" s="94"/>
      <c r="N258" s="94"/>
      <c r="O258" s="94"/>
      <c r="P258" s="94"/>
      <c r="Q258" s="94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</row>
    <row r="259" ht="16.5" customHeight="1">
      <c r="A259" s="94"/>
      <c r="B259" s="113"/>
      <c r="C259" s="94"/>
      <c r="D259" s="94"/>
      <c r="E259" s="94"/>
      <c r="F259" s="113"/>
      <c r="G259" s="113"/>
      <c r="H259" s="42"/>
      <c r="I259" s="42"/>
      <c r="J259" s="42"/>
      <c r="K259" s="94"/>
      <c r="L259" s="94"/>
      <c r="M259" s="94"/>
      <c r="N259" s="94"/>
      <c r="O259" s="94"/>
      <c r="P259" s="94"/>
      <c r="Q259" s="94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</row>
    <row r="260" ht="16.5" customHeight="1">
      <c r="A260" s="94"/>
      <c r="B260" s="113"/>
      <c r="C260" s="94"/>
      <c r="D260" s="94"/>
      <c r="E260" s="94"/>
      <c r="F260" s="113"/>
      <c r="G260" s="113"/>
      <c r="H260" s="42"/>
      <c r="I260" s="42"/>
      <c r="J260" s="42"/>
      <c r="K260" s="94"/>
      <c r="L260" s="94"/>
      <c r="M260" s="94"/>
      <c r="N260" s="94"/>
      <c r="O260" s="94"/>
      <c r="P260" s="94"/>
      <c r="Q260" s="94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</row>
    <row r="261" ht="16.5" customHeight="1">
      <c r="A261" s="94"/>
      <c r="B261" s="113"/>
      <c r="C261" s="94"/>
      <c r="D261" s="94"/>
      <c r="E261" s="94"/>
      <c r="F261" s="113"/>
      <c r="G261" s="113"/>
      <c r="H261" s="42"/>
      <c r="I261" s="42"/>
      <c r="J261" s="42"/>
      <c r="K261" s="94"/>
      <c r="L261" s="94"/>
      <c r="M261" s="94"/>
      <c r="N261" s="94"/>
      <c r="O261" s="94"/>
      <c r="P261" s="94"/>
      <c r="Q261" s="94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</row>
    <row r="262" ht="16.5" customHeight="1">
      <c r="A262" s="94"/>
      <c r="B262" s="113"/>
      <c r="C262" s="94"/>
      <c r="D262" s="94"/>
      <c r="E262" s="94"/>
      <c r="F262" s="113"/>
      <c r="G262" s="113"/>
      <c r="H262" s="42"/>
      <c r="I262" s="42"/>
      <c r="J262" s="42"/>
      <c r="K262" s="94"/>
      <c r="L262" s="94"/>
      <c r="M262" s="94"/>
      <c r="N262" s="94"/>
      <c r="O262" s="94"/>
      <c r="P262" s="94"/>
      <c r="Q262" s="94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</row>
    <row r="263" ht="16.5" customHeight="1">
      <c r="A263" s="94"/>
      <c r="B263" s="113"/>
      <c r="C263" s="94"/>
      <c r="D263" s="94"/>
      <c r="E263" s="94"/>
      <c r="F263" s="113"/>
      <c r="G263" s="113"/>
      <c r="H263" s="42"/>
      <c r="I263" s="42"/>
      <c r="J263" s="42"/>
      <c r="K263" s="94"/>
      <c r="L263" s="94"/>
      <c r="M263" s="94"/>
      <c r="N263" s="94"/>
      <c r="O263" s="94"/>
      <c r="P263" s="94"/>
      <c r="Q263" s="94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</row>
    <row r="264" ht="16.5" customHeight="1">
      <c r="A264" s="94"/>
      <c r="B264" s="113"/>
      <c r="C264" s="94"/>
      <c r="D264" s="94"/>
      <c r="E264" s="94"/>
      <c r="F264" s="113"/>
      <c r="G264" s="113"/>
      <c r="H264" s="42"/>
      <c r="I264" s="42"/>
      <c r="J264" s="42"/>
      <c r="K264" s="94"/>
      <c r="L264" s="94"/>
      <c r="M264" s="94"/>
      <c r="N264" s="94"/>
      <c r="O264" s="94"/>
      <c r="P264" s="94"/>
      <c r="Q264" s="94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</row>
    <row r="265" ht="16.5" customHeight="1">
      <c r="A265" s="94"/>
      <c r="B265" s="113"/>
      <c r="C265" s="94"/>
      <c r="D265" s="94"/>
      <c r="E265" s="94"/>
      <c r="F265" s="113"/>
      <c r="G265" s="113"/>
      <c r="H265" s="42"/>
      <c r="I265" s="42"/>
      <c r="J265" s="42"/>
      <c r="K265" s="94"/>
      <c r="L265" s="94"/>
      <c r="M265" s="94"/>
      <c r="N265" s="94"/>
      <c r="O265" s="94"/>
      <c r="P265" s="94"/>
      <c r="Q265" s="94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</row>
    <row r="266" ht="16.5" customHeight="1">
      <c r="A266" s="94"/>
      <c r="B266" s="113"/>
      <c r="C266" s="94"/>
      <c r="D266" s="94"/>
      <c r="E266" s="94"/>
      <c r="F266" s="113"/>
      <c r="G266" s="113"/>
      <c r="H266" s="42"/>
      <c r="I266" s="42"/>
      <c r="J266" s="42"/>
      <c r="K266" s="94"/>
      <c r="L266" s="94"/>
      <c r="M266" s="94"/>
      <c r="N266" s="94"/>
      <c r="O266" s="94"/>
      <c r="P266" s="94"/>
      <c r="Q266" s="94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</row>
    <row r="267" ht="16.5" customHeight="1">
      <c r="A267" s="94"/>
      <c r="B267" s="113"/>
      <c r="C267" s="94"/>
      <c r="D267" s="94"/>
      <c r="E267" s="94"/>
      <c r="F267" s="113"/>
      <c r="G267" s="113"/>
      <c r="H267" s="42"/>
      <c r="I267" s="42"/>
      <c r="J267" s="42"/>
      <c r="K267" s="94"/>
      <c r="L267" s="94"/>
      <c r="M267" s="94"/>
      <c r="N267" s="94"/>
      <c r="O267" s="94"/>
      <c r="P267" s="94"/>
      <c r="Q267" s="94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</row>
    <row r="268" ht="16.5" customHeight="1">
      <c r="A268" s="94"/>
      <c r="B268" s="113"/>
      <c r="C268" s="94"/>
      <c r="D268" s="94"/>
      <c r="E268" s="94"/>
      <c r="F268" s="113"/>
      <c r="G268" s="113"/>
      <c r="H268" s="42"/>
      <c r="I268" s="42"/>
      <c r="J268" s="42"/>
      <c r="K268" s="94"/>
      <c r="L268" s="94"/>
      <c r="M268" s="94"/>
      <c r="N268" s="94"/>
      <c r="O268" s="94"/>
      <c r="P268" s="94"/>
      <c r="Q268" s="94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</row>
    <row r="269" ht="16.5" customHeight="1">
      <c r="A269" s="94"/>
      <c r="B269" s="113"/>
      <c r="C269" s="94"/>
      <c r="D269" s="94"/>
      <c r="E269" s="94"/>
      <c r="F269" s="113"/>
      <c r="G269" s="113"/>
      <c r="H269" s="42"/>
      <c r="I269" s="42"/>
      <c r="J269" s="42"/>
      <c r="K269" s="94"/>
      <c r="L269" s="94"/>
      <c r="M269" s="94"/>
      <c r="N269" s="94"/>
      <c r="O269" s="94"/>
      <c r="P269" s="94"/>
      <c r="Q269" s="94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</row>
    <row r="270" ht="16.5" customHeight="1">
      <c r="A270" s="94"/>
      <c r="B270" s="113"/>
      <c r="C270" s="94"/>
      <c r="D270" s="94"/>
      <c r="E270" s="94"/>
      <c r="F270" s="113"/>
      <c r="G270" s="113"/>
      <c r="H270" s="42"/>
      <c r="I270" s="42"/>
      <c r="J270" s="42"/>
      <c r="K270" s="94"/>
      <c r="L270" s="94"/>
      <c r="M270" s="94"/>
      <c r="N270" s="94"/>
      <c r="O270" s="94"/>
      <c r="P270" s="94"/>
      <c r="Q270" s="94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</row>
    <row r="271" ht="16.5" customHeight="1">
      <c r="A271" s="94"/>
      <c r="B271" s="113"/>
      <c r="C271" s="94"/>
      <c r="D271" s="94"/>
      <c r="E271" s="94"/>
      <c r="F271" s="113"/>
      <c r="G271" s="113"/>
      <c r="H271" s="42"/>
      <c r="I271" s="42"/>
      <c r="J271" s="42"/>
      <c r="K271" s="94"/>
      <c r="L271" s="94"/>
      <c r="M271" s="94"/>
      <c r="N271" s="94"/>
      <c r="O271" s="94"/>
      <c r="P271" s="94"/>
      <c r="Q271" s="94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</row>
    <row r="272" ht="16.5" customHeight="1">
      <c r="A272" s="94"/>
      <c r="B272" s="113"/>
      <c r="C272" s="94"/>
      <c r="D272" s="94"/>
      <c r="E272" s="94"/>
      <c r="F272" s="113"/>
      <c r="G272" s="113"/>
      <c r="H272" s="42"/>
      <c r="I272" s="42"/>
      <c r="J272" s="42"/>
      <c r="K272" s="94"/>
      <c r="L272" s="94"/>
      <c r="M272" s="94"/>
      <c r="N272" s="94"/>
      <c r="O272" s="94"/>
      <c r="P272" s="94"/>
      <c r="Q272" s="94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</row>
    <row r="273" ht="16.5" customHeight="1">
      <c r="A273" s="94"/>
      <c r="B273" s="113"/>
      <c r="C273" s="94"/>
      <c r="D273" s="94"/>
      <c r="E273" s="94"/>
      <c r="F273" s="113"/>
      <c r="G273" s="113"/>
      <c r="H273" s="42"/>
      <c r="I273" s="42"/>
      <c r="J273" s="42"/>
      <c r="K273" s="94"/>
      <c r="L273" s="94"/>
      <c r="M273" s="94"/>
      <c r="N273" s="94"/>
      <c r="O273" s="94"/>
      <c r="P273" s="94"/>
      <c r="Q273" s="94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</row>
    <row r="274" ht="16.5" customHeight="1">
      <c r="A274" s="94"/>
      <c r="B274" s="113"/>
      <c r="C274" s="94"/>
      <c r="D274" s="94"/>
      <c r="E274" s="94"/>
      <c r="F274" s="113"/>
      <c r="G274" s="113"/>
      <c r="H274" s="42"/>
      <c r="I274" s="42"/>
      <c r="J274" s="42"/>
      <c r="K274" s="94"/>
      <c r="L274" s="94"/>
      <c r="M274" s="94"/>
      <c r="N274" s="94"/>
      <c r="O274" s="94"/>
      <c r="P274" s="94"/>
      <c r="Q274" s="94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</row>
    <row r="275" ht="16.5" customHeight="1">
      <c r="A275" s="94"/>
      <c r="B275" s="113"/>
      <c r="C275" s="94"/>
      <c r="D275" s="94"/>
      <c r="E275" s="94"/>
      <c r="F275" s="113"/>
      <c r="G275" s="113"/>
      <c r="H275" s="42"/>
      <c r="I275" s="42"/>
      <c r="J275" s="42"/>
      <c r="K275" s="94"/>
      <c r="L275" s="94"/>
      <c r="M275" s="94"/>
      <c r="N275" s="94"/>
      <c r="O275" s="94"/>
      <c r="P275" s="94"/>
      <c r="Q275" s="94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</row>
    <row r="276" ht="16.5" customHeight="1">
      <c r="A276" s="94"/>
      <c r="B276" s="113"/>
      <c r="C276" s="94"/>
      <c r="D276" s="94"/>
      <c r="E276" s="94"/>
      <c r="F276" s="113"/>
      <c r="G276" s="113"/>
      <c r="H276" s="42"/>
      <c r="I276" s="42"/>
      <c r="J276" s="42"/>
      <c r="K276" s="94"/>
      <c r="L276" s="94"/>
      <c r="M276" s="94"/>
      <c r="N276" s="94"/>
      <c r="O276" s="94"/>
      <c r="P276" s="94"/>
      <c r="Q276" s="94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</row>
    <row r="277" ht="16.5" customHeight="1">
      <c r="A277" s="94"/>
      <c r="B277" s="113"/>
      <c r="C277" s="94"/>
      <c r="D277" s="94"/>
      <c r="E277" s="94"/>
      <c r="F277" s="113"/>
      <c r="G277" s="113"/>
      <c r="H277" s="42"/>
      <c r="I277" s="42"/>
      <c r="J277" s="42"/>
      <c r="K277" s="94"/>
      <c r="L277" s="94"/>
      <c r="M277" s="94"/>
      <c r="N277" s="94"/>
      <c r="O277" s="94"/>
      <c r="P277" s="94"/>
      <c r="Q277" s="94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</row>
    <row r="278" ht="16.5" customHeight="1">
      <c r="A278" s="94"/>
      <c r="B278" s="113"/>
      <c r="C278" s="94"/>
      <c r="D278" s="94"/>
      <c r="E278" s="94"/>
      <c r="F278" s="113"/>
      <c r="G278" s="113"/>
      <c r="H278" s="42"/>
      <c r="I278" s="42"/>
      <c r="J278" s="42"/>
      <c r="K278" s="94"/>
      <c r="L278" s="94"/>
      <c r="M278" s="94"/>
      <c r="N278" s="94"/>
      <c r="O278" s="94"/>
      <c r="P278" s="94"/>
      <c r="Q278" s="94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</row>
    <row r="279" ht="16.5" customHeight="1">
      <c r="A279" s="94"/>
      <c r="B279" s="113"/>
      <c r="C279" s="94"/>
      <c r="D279" s="94"/>
      <c r="E279" s="94"/>
      <c r="F279" s="113"/>
      <c r="G279" s="113"/>
      <c r="H279" s="42"/>
      <c r="I279" s="42"/>
      <c r="J279" s="42"/>
      <c r="K279" s="94"/>
      <c r="L279" s="94"/>
      <c r="M279" s="94"/>
      <c r="N279" s="94"/>
      <c r="O279" s="94"/>
      <c r="P279" s="94"/>
      <c r="Q279" s="94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</row>
    <row r="280" ht="16.5" customHeight="1">
      <c r="A280" s="94"/>
      <c r="B280" s="113"/>
      <c r="C280" s="94"/>
      <c r="D280" s="94"/>
      <c r="E280" s="94"/>
      <c r="F280" s="113"/>
      <c r="G280" s="113"/>
      <c r="H280" s="42"/>
      <c r="I280" s="42"/>
      <c r="J280" s="42"/>
      <c r="K280" s="94"/>
      <c r="L280" s="94"/>
      <c r="M280" s="94"/>
      <c r="N280" s="94"/>
      <c r="O280" s="94"/>
      <c r="P280" s="94"/>
      <c r="Q280" s="94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</row>
    <row r="281" ht="16.5" customHeight="1">
      <c r="A281" s="94"/>
      <c r="B281" s="113"/>
      <c r="C281" s="94"/>
      <c r="D281" s="94"/>
      <c r="E281" s="94"/>
      <c r="F281" s="113"/>
      <c r="G281" s="113"/>
      <c r="H281" s="42"/>
      <c r="I281" s="42"/>
      <c r="J281" s="42"/>
      <c r="K281" s="94"/>
      <c r="L281" s="94"/>
      <c r="M281" s="94"/>
      <c r="N281" s="94"/>
      <c r="O281" s="94"/>
      <c r="P281" s="94"/>
      <c r="Q281" s="94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</row>
    <row r="282" ht="16.5" customHeight="1">
      <c r="A282" s="94"/>
      <c r="B282" s="113"/>
      <c r="C282" s="94"/>
      <c r="D282" s="94"/>
      <c r="E282" s="94"/>
      <c r="F282" s="113"/>
      <c r="G282" s="113"/>
      <c r="H282" s="42"/>
      <c r="I282" s="42"/>
      <c r="J282" s="42"/>
      <c r="K282" s="94"/>
      <c r="L282" s="94"/>
      <c r="M282" s="94"/>
      <c r="N282" s="94"/>
      <c r="O282" s="94"/>
      <c r="P282" s="94"/>
      <c r="Q282" s="94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</row>
    <row r="283" ht="16.5" customHeight="1">
      <c r="A283" s="94"/>
      <c r="B283" s="113"/>
      <c r="C283" s="94"/>
      <c r="D283" s="94"/>
      <c r="E283" s="94"/>
      <c r="F283" s="113"/>
      <c r="G283" s="113"/>
      <c r="H283" s="42"/>
      <c r="I283" s="42"/>
      <c r="J283" s="42"/>
      <c r="K283" s="94"/>
      <c r="L283" s="94"/>
      <c r="M283" s="94"/>
      <c r="N283" s="94"/>
      <c r="O283" s="94"/>
      <c r="P283" s="94"/>
      <c r="Q283" s="94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</row>
    <row r="284" ht="16.5" customHeight="1">
      <c r="A284" s="94"/>
      <c r="B284" s="113"/>
      <c r="C284" s="94"/>
      <c r="D284" s="94"/>
      <c r="E284" s="94"/>
      <c r="F284" s="113"/>
      <c r="G284" s="113"/>
      <c r="H284" s="42"/>
      <c r="I284" s="42"/>
      <c r="J284" s="42"/>
      <c r="K284" s="94"/>
      <c r="L284" s="94"/>
      <c r="M284" s="94"/>
      <c r="N284" s="94"/>
      <c r="O284" s="94"/>
      <c r="P284" s="94"/>
      <c r="Q284" s="94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</row>
    <row r="285" ht="16.5" customHeight="1">
      <c r="A285" s="94"/>
      <c r="B285" s="113"/>
      <c r="C285" s="94"/>
      <c r="D285" s="94"/>
      <c r="E285" s="94"/>
      <c r="F285" s="113"/>
      <c r="G285" s="113"/>
      <c r="H285" s="42"/>
      <c r="I285" s="42"/>
      <c r="J285" s="42"/>
      <c r="K285" s="94"/>
      <c r="L285" s="94"/>
      <c r="M285" s="94"/>
      <c r="N285" s="94"/>
      <c r="O285" s="94"/>
      <c r="P285" s="94"/>
      <c r="Q285" s="94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</row>
    <row r="286" ht="16.5" customHeight="1">
      <c r="A286" s="94"/>
      <c r="B286" s="113"/>
      <c r="C286" s="94"/>
      <c r="D286" s="94"/>
      <c r="E286" s="94"/>
      <c r="F286" s="113"/>
      <c r="G286" s="113"/>
      <c r="H286" s="42"/>
      <c r="I286" s="42"/>
      <c r="J286" s="42"/>
      <c r="K286" s="94"/>
      <c r="L286" s="94"/>
      <c r="M286" s="94"/>
      <c r="N286" s="94"/>
      <c r="O286" s="94"/>
      <c r="P286" s="94"/>
      <c r="Q286" s="94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</row>
    <row r="287" ht="16.5" customHeight="1">
      <c r="A287" s="94"/>
      <c r="B287" s="113"/>
      <c r="C287" s="94"/>
      <c r="D287" s="94"/>
      <c r="E287" s="94"/>
      <c r="F287" s="113"/>
      <c r="G287" s="113"/>
      <c r="H287" s="42"/>
      <c r="I287" s="42"/>
      <c r="J287" s="42"/>
      <c r="K287" s="94"/>
      <c r="L287" s="94"/>
      <c r="M287" s="94"/>
      <c r="N287" s="94"/>
      <c r="O287" s="94"/>
      <c r="P287" s="94"/>
      <c r="Q287" s="94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</row>
    <row r="288" ht="16.5" customHeight="1">
      <c r="A288" s="94"/>
      <c r="B288" s="113"/>
      <c r="C288" s="94"/>
      <c r="D288" s="94"/>
      <c r="E288" s="94"/>
      <c r="F288" s="113"/>
      <c r="G288" s="113"/>
      <c r="H288" s="42"/>
      <c r="I288" s="42"/>
      <c r="J288" s="42"/>
      <c r="K288" s="94"/>
      <c r="L288" s="94"/>
      <c r="M288" s="94"/>
      <c r="N288" s="94"/>
      <c r="O288" s="94"/>
      <c r="P288" s="94"/>
      <c r="Q288" s="94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</row>
    <row r="289" ht="16.5" customHeight="1">
      <c r="A289" s="94"/>
      <c r="B289" s="113"/>
      <c r="C289" s="94"/>
      <c r="D289" s="94"/>
      <c r="E289" s="94"/>
      <c r="F289" s="113"/>
      <c r="G289" s="113"/>
      <c r="H289" s="42"/>
      <c r="I289" s="42"/>
      <c r="J289" s="42"/>
      <c r="K289" s="94"/>
      <c r="L289" s="94"/>
      <c r="M289" s="94"/>
      <c r="N289" s="94"/>
      <c r="O289" s="94"/>
      <c r="P289" s="94"/>
      <c r="Q289" s="94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</row>
    <row r="290" ht="16.5" customHeight="1">
      <c r="A290" s="94"/>
      <c r="B290" s="113"/>
      <c r="C290" s="94"/>
      <c r="D290" s="94"/>
      <c r="E290" s="94"/>
      <c r="F290" s="113"/>
      <c r="G290" s="113"/>
      <c r="H290" s="42"/>
      <c r="I290" s="42"/>
      <c r="J290" s="42"/>
      <c r="K290" s="94"/>
      <c r="L290" s="94"/>
      <c r="M290" s="94"/>
      <c r="N290" s="94"/>
      <c r="O290" s="94"/>
      <c r="P290" s="94"/>
      <c r="Q290" s="94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</row>
    <row r="291" ht="16.5" customHeight="1">
      <c r="A291" s="94"/>
      <c r="B291" s="113"/>
      <c r="C291" s="94"/>
      <c r="D291" s="94"/>
      <c r="E291" s="94"/>
      <c r="F291" s="113"/>
      <c r="G291" s="113"/>
      <c r="H291" s="42"/>
      <c r="I291" s="42"/>
      <c r="J291" s="42"/>
      <c r="K291" s="94"/>
      <c r="L291" s="94"/>
      <c r="M291" s="94"/>
      <c r="N291" s="94"/>
      <c r="O291" s="94"/>
      <c r="P291" s="94"/>
      <c r="Q291" s="94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</row>
    <row r="292" ht="16.5" customHeight="1">
      <c r="A292" s="94"/>
      <c r="B292" s="113"/>
      <c r="C292" s="94"/>
      <c r="D292" s="94"/>
      <c r="E292" s="94"/>
      <c r="F292" s="113"/>
      <c r="G292" s="113"/>
      <c r="H292" s="42"/>
      <c r="I292" s="42"/>
      <c r="J292" s="42"/>
      <c r="K292" s="94"/>
      <c r="L292" s="94"/>
      <c r="M292" s="94"/>
      <c r="N292" s="94"/>
      <c r="O292" s="94"/>
      <c r="P292" s="94"/>
      <c r="Q292" s="94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</row>
    <row r="293" ht="16.5" customHeight="1">
      <c r="A293" s="94"/>
      <c r="B293" s="113"/>
      <c r="C293" s="94"/>
      <c r="D293" s="94"/>
      <c r="E293" s="94"/>
      <c r="F293" s="113"/>
      <c r="G293" s="113"/>
      <c r="H293" s="42"/>
      <c r="I293" s="42"/>
      <c r="J293" s="42"/>
      <c r="K293" s="94"/>
      <c r="L293" s="94"/>
      <c r="M293" s="94"/>
      <c r="N293" s="94"/>
      <c r="O293" s="94"/>
      <c r="P293" s="94"/>
      <c r="Q293" s="94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</row>
    <row r="294" ht="16.5" customHeight="1">
      <c r="A294" s="94"/>
      <c r="B294" s="113"/>
      <c r="C294" s="94"/>
      <c r="D294" s="94"/>
      <c r="E294" s="94"/>
      <c r="F294" s="113"/>
      <c r="G294" s="113"/>
      <c r="H294" s="42"/>
      <c r="I294" s="42"/>
      <c r="J294" s="42"/>
      <c r="K294" s="94"/>
      <c r="L294" s="94"/>
      <c r="M294" s="94"/>
      <c r="N294" s="94"/>
      <c r="O294" s="94"/>
      <c r="P294" s="94"/>
      <c r="Q294" s="94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</row>
    <row r="295" ht="16.5" customHeight="1">
      <c r="A295" s="94"/>
      <c r="B295" s="113"/>
      <c r="C295" s="94"/>
      <c r="D295" s="94"/>
      <c r="E295" s="94"/>
      <c r="F295" s="113"/>
      <c r="G295" s="113"/>
      <c r="H295" s="42"/>
      <c r="I295" s="42"/>
      <c r="J295" s="42"/>
      <c r="K295" s="94"/>
      <c r="L295" s="94"/>
      <c r="M295" s="94"/>
      <c r="N295" s="94"/>
      <c r="O295" s="94"/>
      <c r="P295" s="94"/>
      <c r="Q295" s="94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</row>
    <row r="296" ht="16.5" customHeight="1">
      <c r="A296" s="94"/>
      <c r="B296" s="113"/>
      <c r="C296" s="94"/>
      <c r="D296" s="94"/>
      <c r="E296" s="94"/>
      <c r="F296" s="113"/>
      <c r="G296" s="113"/>
      <c r="H296" s="42"/>
      <c r="I296" s="42"/>
      <c r="J296" s="42"/>
      <c r="K296" s="94"/>
      <c r="L296" s="94"/>
      <c r="M296" s="94"/>
      <c r="N296" s="94"/>
      <c r="O296" s="94"/>
      <c r="P296" s="94"/>
      <c r="Q296" s="94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</row>
    <row r="297" ht="16.5" customHeight="1">
      <c r="A297" s="94"/>
      <c r="B297" s="113"/>
      <c r="C297" s="94"/>
      <c r="D297" s="94"/>
      <c r="E297" s="94"/>
      <c r="F297" s="113"/>
      <c r="G297" s="113"/>
      <c r="H297" s="42"/>
      <c r="I297" s="42"/>
      <c r="J297" s="42"/>
      <c r="K297" s="94"/>
      <c r="L297" s="94"/>
      <c r="M297" s="94"/>
      <c r="N297" s="94"/>
      <c r="O297" s="94"/>
      <c r="P297" s="94"/>
      <c r="Q297" s="94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</row>
    <row r="298" ht="16.5" customHeight="1">
      <c r="A298" s="94"/>
      <c r="B298" s="113"/>
      <c r="C298" s="94"/>
      <c r="D298" s="94"/>
      <c r="E298" s="94"/>
      <c r="F298" s="113"/>
      <c r="G298" s="113"/>
      <c r="H298" s="42"/>
      <c r="I298" s="42"/>
      <c r="J298" s="42"/>
      <c r="K298" s="94"/>
      <c r="L298" s="94"/>
      <c r="M298" s="94"/>
      <c r="N298" s="94"/>
      <c r="O298" s="94"/>
      <c r="P298" s="94"/>
      <c r="Q298" s="94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</row>
    <row r="299" ht="16.5" customHeight="1">
      <c r="A299" s="94"/>
      <c r="B299" s="113"/>
      <c r="C299" s="94"/>
      <c r="D299" s="94"/>
      <c r="E299" s="94"/>
      <c r="F299" s="113"/>
      <c r="G299" s="113"/>
      <c r="H299" s="42"/>
      <c r="I299" s="42"/>
      <c r="J299" s="42"/>
      <c r="K299" s="94"/>
      <c r="L299" s="94"/>
      <c r="M299" s="94"/>
      <c r="N299" s="94"/>
      <c r="O299" s="94"/>
      <c r="P299" s="94"/>
      <c r="Q299" s="94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</row>
    <row r="300" ht="16.5" customHeight="1">
      <c r="A300" s="94"/>
      <c r="B300" s="113"/>
      <c r="C300" s="94"/>
      <c r="D300" s="94"/>
      <c r="E300" s="94"/>
      <c r="F300" s="113"/>
      <c r="G300" s="113"/>
      <c r="H300" s="42"/>
      <c r="I300" s="42"/>
      <c r="J300" s="42"/>
      <c r="K300" s="94"/>
      <c r="L300" s="94"/>
      <c r="M300" s="94"/>
      <c r="N300" s="94"/>
      <c r="O300" s="94"/>
      <c r="P300" s="94"/>
      <c r="Q300" s="94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</row>
    <row r="301" ht="16.5" customHeight="1">
      <c r="A301" s="94"/>
      <c r="B301" s="113"/>
      <c r="C301" s="94"/>
      <c r="D301" s="94"/>
      <c r="E301" s="94"/>
      <c r="F301" s="113"/>
      <c r="G301" s="113"/>
      <c r="H301" s="42"/>
      <c r="I301" s="42"/>
      <c r="J301" s="42"/>
      <c r="K301" s="94"/>
      <c r="L301" s="94"/>
      <c r="M301" s="94"/>
      <c r="N301" s="94"/>
      <c r="O301" s="94"/>
      <c r="P301" s="94"/>
      <c r="Q301" s="94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</row>
    <row r="302" ht="16.5" customHeight="1">
      <c r="A302" s="94"/>
      <c r="B302" s="113"/>
      <c r="C302" s="94"/>
      <c r="D302" s="94"/>
      <c r="E302" s="94"/>
      <c r="F302" s="113"/>
      <c r="G302" s="113"/>
      <c r="H302" s="42"/>
      <c r="I302" s="42"/>
      <c r="J302" s="42"/>
      <c r="K302" s="94"/>
      <c r="L302" s="94"/>
      <c r="M302" s="94"/>
      <c r="N302" s="94"/>
      <c r="O302" s="94"/>
      <c r="P302" s="94"/>
      <c r="Q302" s="94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</row>
    <row r="303" ht="16.5" customHeight="1">
      <c r="A303" s="94"/>
      <c r="B303" s="113"/>
      <c r="C303" s="94"/>
      <c r="D303" s="94"/>
      <c r="E303" s="94"/>
      <c r="F303" s="113"/>
      <c r="G303" s="113"/>
      <c r="H303" s="42"/>
      <c r="I303" s="42"/>
      <c r="J303" s="42"/>
      <c r="K303" s="94"/>
      <c r="L303" s="94"/>
      <c r="M303" s="94"/>
      <c r="N303" s="94"/>
      <c r="O303" s="94"/>
      <c r="P303" s="94"/>
      <c r="Q303" s="94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</row>
    <row r="304" ht="16.5" customHeight="1">
      <c r="A304" s="94"/>
      <c r="B304" s="113"/>
      <c r="C304" s="94"/>
      <c r="D304" s="94"/>
      <c r="E304" s="94"/>
      <c r="F304" s="113"/>
      <c r="G304" s="113"/>
      <c r="H304" s="42"/>
      <c r="I304" s="42"/>
      <c r="J304" s="42"/>
      <c r="K304" s="94"/>
      <c r="L304" s="94"/>
      <c r="M304" s="94"/>
      <c r="N304" s="94"/>
      <c r="O304" s="94"/>
      <c r="P304" s="94"/>
      <c r="Q304" s="94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</row>
    <row r="305" ht="16.5" customHeight="1">
      <c r="A305" s="94"/>
      <c r="B305" s="113"/>
      <c r="C305" s="94"/>
      <c r="D305" s="94"/>
      <c r="E305" s="94"/>
      <c r="F305" s="113"/>
      <c r="G305" s="113"/>
      <c r="H305" s="42"/>
      <c r="I305" s="42"/>
      <c r="J305" s="42"/>
      <c r="K305" s="94"/>
      <c r="L305" s="94"/>
      <c r="M305" s="94"/>
      <c r="N305" s="94"/>
      <c r="O305" s="94"/>
      <c r="P305" s="94"/>
      <c r="Q305" s="94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</row>
    <row r="306" ht="16.5" customHeight="1">
      <c r="A306" s="94"/>
      <c r="B306" s="113"/>
      <c r="C306" s="94"/>
      <c r="D306" s="94"/>
      <c r="E306" s="94"/>
      <c r="F306" s="113"/>
      <c r="G306" s="113"/>
      <c r="H306" s="42"/>
      <c r="I306" s="42"/>
      <c r="J306" s="42"/>
      <c r="K306" s="94"/>
      <c r="L306" s="94"/>
      <c r="M306" s="94"/>
      <c r="N306" s="94"/>
      <c r="O306" s="94"/>
      <c r="P306" s="94"/>
      <c r="Q306" s="94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</row>
    <row r="307" ht="16.5" customHeight="1">
      <c r="A307" s="94"/>
      <c r="B307" s="113"/>
      <c r="C307" s="94"/>
      <c r="D307" s="94"/>
      <c r="E307" s="94"/>
      <c r="F307" s="113"/>
      <c r="G307" s="113"/>
      <c r="H307" s="42"/>
      <c r="I307" s="42"/>
      <c r="J307" s="42"/>
      <c r="K307" s="94"/>
      <c r="L307" s="94"/>
      <c r="M307" s="94"/>
      <c r="N307" s="94"/>
      <c r="O307" s="94"/>
      <c r="P307" s="94"/>
      <c r="Q307" s="94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</row>
    <row r="308" ht="16.5" customHeight="1">
      <c r="A308" s="94"/>
      <c r="B308" s="113"/>
      <c r="C308" s="94"/>
      <c r="D308" s="94"/>
      <c r="E308" s="94"/>
      <c r="F308" s="113"/>
      <c r="G308" s="113"/>
      <c r="H308" s="42"/>
      <c r="I308" s="42"/>
      <c r="J308" s="42"/>
      <c r="K308" s="94"/>
      <c r="L308" s="94"/>
      <c r="M308" s="94"/>
      <c r="N308" s="94"/>
      <c r="O308" s="94"/>
      <c r="P308" s="94"/>
      <c r="Q308" s="94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</row>
    <row r="309" ht="16.5" customHeight="1">
      <c r="A309" s="94"/>
      <c r="B309" s="113"/>
      <c r="C309" s="94"/>
      <c r="D309" s="94"/>
      <c r="E309" s="94"/>
      <c r="F309" s="113"/>
      <c r="G309" s="113"/>
      <c r="H309" s="42"/>
      <c r="I309" s="42"/>
      <c r="J309" s="42"/>
      <c r="K309" s="94"/>
      <c r="L309" s="94"/>
      <c r="M309" s="94"/>
      <c r="N309" s="94"/>
      <c r="O309" s="94"/>
      <c r="P309" s="94"/>
      <c r="Q309" s="94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</row>
    <row r="310" ht="16.5" customHeight="1">
      <c r="A310" s="94"/>
      <c r="B310" s="113"/>
      <c r="C310" s="94"/>
      <c r="D310" s="94"/>
      <c r="E310" s="94"/>
      <c r="F310" s="113"/>
      <c r="G310" s="113"/>
      <c r="H310" s="42"/>
      <c r="I310" s="42"/>
      <c r="J310" s="42"/>
      <c r="K310" s="94"/>
      <c r="L310" s="94"/>
      <c r="M310" s="94"/>
      <c r="N310" s="94"/>
      <c r="O310" s="94"/>
      <c r="P310" s="94"/>
      <c r="Q310" s="94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</row>
    <row r="311" ht="16.5" customHeight="1">
      <c r="A311" s="94"/>
      <c r="B311" s="113"/>
      <c r="C311" s="94"/>
      <c r="D311" s="94"/>
      <c r="E311" s="94"/>
      <c r="F311" s="113"/>
      <c r="G311" s="113"/>
      <c r="H311" s="42"/>
      <c r="I311" s="42"/>
      <c r="J311" s="42"/>
      <c r="K311" s="94"/>
      <c r="L311" s="94"/>
      <c r="M311" s="94"/>
      <c r="N311" s="94"/>
      <c r="O311" s="94"/>
      <c r="P311" s="94"/>
      <c r="Q311" s="94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</row>
    <row r="312" ht="16.5" customHeight="1">
      <c r="A312" s="94"/>
      <c r="B312" s="113"/>
      <c r="C312" s="94"/>
      <c r="D312" s="94"/>
      <c r="E312" s="94"/>
      <c r="F312" s="113"/>
      <c r="G312" s="113"/>
      <c r="H312" s="42"/>
      <c r="I312" s="42"/>
      <c r="J312" s="42"/>
      <c r="K312" s="94"/>
      <c r="L312" s="94"/>
      <c r="M312" s="94"/>
      <c r="N312" s="94"/>
      <c r="O312" s="94"/>
      <c r="P312" s="94"/>
      <c r="Q312" s="94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</row>
    <row r="313" ht="16.5" customHeight="1">
      <c r="A313" s="94"/>
      <c r="B313" s="113"/>
      <c r="C313" s="94"/>
      <c r="D313" s="94"/>
      <c r="E313" s="94"/>
      <c r="F313" s="113"/>
      <c r="G313" s="113"/>
      <c r="H313" s="42"/>
      <c r="I313" s="42"/>
      <c r="J313" s="42"/>
      <c r="K313" s="94"/>
      <c r="L313" s="94"/>
      <c r="M313" s="94"/>
      <c r="N313" s="94"/>
      <c r="O313" s="94"/>
      <c r="P313" s="94"/>
      <c r="Q313" s="94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</row>
    <row r="314" ht="16.5" customHeight="1">
      <c r="A314" s="94"/>
      <c r="B314" s="113"/>
      <c r="C314" s="94"/>
      <c r="D314" s="94"/>
      <c r="E314" s="94"/>
      <c r="F314" s="113"/>
      <c r="G314" s="113"/>
      <c r="H314" s="42"/>
      <c r="I314" s="42"/>
      <c r="J314" s="42"/>
      <c r="K314" s="94"/>
      <c r="L314" s="94"/>
      <c r="M314" s="94"/>
      <c r="N314" s="94"/>
      <c r="O314" s="94"/>
      <c r="P314" s="94"/>
      <c r="Q314" s="94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</row>
    <row r="315" ht="16.5" customHeight="1">
      <c r="A315" s="94"/>
      <c r="B315" s="113"/>
      <c r="C315" s="94"/>
      <c r="D315" s="94"/>
      <c r="E315" s="94"/>
      <c r="F315" s="113"/>
      <c r="G315" s="113"/>
      <c r="H315" s="42"/>
      <c r="I315" s="42"/>
      <c r="J315" s="42"/>
      <c r="K315" s="94"/>
      <c r="L315" s="94"/>
      <c r="M315" s="94"/>
      <c r="N315" s="94"/>
      <c r="O315" s="94"/>
      <c r="P315" s="94"/>
      <c r="Q315" s="94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</row>
    <row r="316" ht="16.5" customHeight="1">
      <c r="A316" s="94"/>
      <c r="B316" s="113"/>
      <c r="C316" s="94"/>
      <c r="D316" s="94"/>
      <c r="E316" s="94"/>
      <c r="F316" s="113"/>
      <c r="G316" s="113"/>
      <c r="H316" s="42"/>
      <c r="I316" s="42"/>
      <c r="J316" s="42"/>
      <c r="K316" s="94"/>
      <c r="L316" s="94"/>
      <c r="M316" s="94"/>
      <c r="N316" s="94"/>
      <c r="O316" s="94"/>
      <c r="P316" s="94"/>
      <c r="Q316" s="94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</row>
    <row r="317" ht="16.5" customHeight="1">
      <c r="A317" s="94"/>
      <c r="B317" s="113"/>
      <c r="C317" s="94"/>
      <c r="D317" s="94"/>
      <c r="E317" s="94"/>
      <c r="F317" s="113"/>
      <c r="G317" s="113"/>
      <c r="H317" s="42"/>
      <c r="I317" s="42"/>
      <c r="J317" s="42"/>
      <c r="K317" s="94"/>
      <c r="L317" s="94"/>
      <c r="M317" s="94"/>
      <c r="N317" s="94"/>
      <c r="O317" s="94"/>
      <c r="P317" s="94"/>
      <c r="Q317" s="94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</row>
    <row r="318" ht="16.5" customHeight="1">
      <c r="A318" s="94"/>
      <c r="B318" s="113"/>
      <c r="C318" s="94"/>
      <c r="D318" s="94"/>
      <c r="E318" s="94"/>
      <c r="F318" s="113"/>
      <c r="G318" s="113"/>
      <c r="H318" s="42"/>
      <c r="I318" s="42"/>
      <c r="J318" s="42"/>
      <c r="K318" s="94"/>
      <c r="L318" s="94"/>
      <c r="M318" s="94"/>
      <c r="N318" s="94"/>
      <c r="O318" s="94"/>
      <c r="P318" s="94"/>
      <c r="Q318" s="94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</row>
    <row r="319" ht="16.5" customHeight="1">
      <c r="A319" s="94"/>
      <c r="B319" s="113"/>
      <c r="C319" s="94"/>
      <c r="D319" s="94"/>
      <c r="E319" s="94"/>
      <c r="F319" s="113"/>
      <c r="G319" s="113"/>
      <c r="H319" s="42"/>
      <c r="I319" s="42"/>
      <c r="J319" s="42"/>
      <c r="K319" s="94"/>
      <c r="L319" s="94"/>
      <c r="M319" s="94"/>
      <c r="N319" s="94"/>
      <c r="O319" s="94"/>
      <c r="P319" s="94"/>
      <c r="Q319" s="94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</row>
    <row r="320" ht="16.5" customHeight="1">
      <c r="A320" s="94"/>
      <c r="B320" s="113"/>
      <c r="C320" s="94"/>
      <c r="D320" s="94"/>
      <c r="E320" s="94"/>
      <c r="F320" s="113"/>
      <c r="G320" s="113"/>
      <c r="H320" s="42"/>
      <c r="I320" s="42"/>
      <c r="J320" s="42"/>
      <c r="K320" s="94"/>
      <c r="L320" s="94"/>
      <c r="M320" s="94"/>
      <c r="N320" s="94"/>
      <c r="O320" s="94"/>
      <c r="P320" s="94"/>
      <c r="Q320" s="94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</row>
    <row r="321" ht="16.5" customHeight="1">
      <c r="A321" s="94"/>
      <c r="B321" s="113"/>
      <c r="C321" s="94"/>
      <c r="D321" s="94"/>
      <c r="E321" s="94"/>
      <c r="F321" s="113"/>
      <c r="G321" s="113"/>
      <c r="H321" s="42"/>
      <c r="I321" s="42"/>
      <c r="J321" s="42"/>
      <c r="K321" s="94"/>
      <c r="L321" s="94"/>
      <c r="M321" s="94"/>
      <c r="N321" s="94"/>
      <c r="O321" s="94"/>
      <c r="P321" s="94"/>
      <c r="Q321" s="94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</row>
    <row r="322" ht="16.5" customHeight="1">
      <c r="A322" s="94"/>
      <c r="B322" s="113"/>
      <c r="C322" s="94"/>
      <c r="D322" s="94"/>
      <c r="E322" s="94"/>
      <c r="F322" s="113"/>
      <c r="G322" s="113"/>
      <c r="H322" s="42"/>
      <c r="I322" s="42"/>
      <c r="J322" s="42"/>
      <c r="K322" s="94"/>
      <c r="L322" s="94"/>
      <c r="M322" s="94"/>
      <c r="N322" s="94"/>
      <c r="O322" s="94"/>
      <c r="P322" s="94"/>
      <c r="Q322" s="94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</row>
    <row r="323" ht="16.5" customHeight="1">
      <c r="A323" s="94"/>
      <c r="B323" s="113"/>
      <c r="C323" s="94"/>
      <c r="D323" s="94"/>
      <c r="E323" s="94"/>
      <c r="F323" s="113"/>
      <c r="G323" s="113"/>
      <c r="H323" s="42"/>
      <c r="I323" s="42"/>
      <c r="J323" s="42"/>
      <c r="K323" s="94"/>
      <c r="L323" s="94"/>
      <c r="M323" s="94"/>
      <c r="N323" s="94"/>
      <c r="O323" s="94"/>
      <c r="P323" s="94"/>
      <c r="Q323" s="94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</row>
    <row r="324" ht="16.5" customHeight="1">
      <c r="A324" s="94"/>
      <c r="B324" s="113"/>
      <c r="C324" s="94"/>
      <c r="D324" s="94"/>
      <c r="E324" s="94"/>
      <c r="F324" s="113"/>
      <c r="G324" s="113"/>
      <c r="H324" s="42"/>
      <c r="I324" s="42"/>
      <c r="J324" s="42"/>
      <c r="K324" s="94"/>
      <c r="L324" s="94"/>
      <c r="M324" s="94"/>
      <c r="N324" s="94"/>
      <c r="O324" s="94"/>
      <c r="P324" s="94"/>
      <c r="Q324" s="94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</row>
    <row r="325" ht="16.5" customHeight="1">
      <c r="A325" s="94"/>
      <c r="B325" s="113"/>
      <c r="C325" s="94"/>
      <c r="D325" s="94"/>
      <c r="E325" s="94"/>
      <c r="F325" s="113"/>
      <c r="G325" s="113"/>
      <c r="H325" s="42"/>
      <c r="I325" s="42"/>
      <c r="J325" s="42"/>
      <c r="K325" s="94"/>
      <c r="L325" s="94"/>
      <c r="M325" s="94"/>
      <c r="N325" s="94"/>
      <c r="O325" s="94"/>
      <c r="P325" s="94"/>
      <c r="Q325" s="94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</row>
    <row r="326" ht="16.5" customHeight="1">
      <c r="A326" s="94"/>
      <c r="B326" s="113"/>
      <c r="C326" s="94"/>
      <c r="D326" s="94"/>
      <c r="E326" s="94"/>
      <c r="F326" s="113"/>
      <c r="G326" s="113"/>
      <c r="H326" s="42"/>
      <c r="I326" s="42"/>
      <c r="J326" s="42"/>
      <c r="K326" s="94"/>
      <c r="L326" s="94"/>
      <c r="M326" s="94"/>
      <c r="N326" s="94"/>
      <c r="O326" s="94"/>
      <c r="P326" s="94"/>
      <c r="Q326" s="94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</row>
    <row r="327" ht="16.5" customHeight="1">
      <c r="A327" s="94"/>
      <c r="B327" s="113"/>
      <c r="C327" s="94"/>
      <c r="D327" s="94"/>
      <c r="E327" s="94"/>
      <c r="F327" s="113"/>
      <c r="G327" s="113"/>
      <c r="H327" s="42"/>
      <c r="I327" s="42"/>
      <c r="J327" s="42"/>
      <c r="K327" s="94"/>
      <c r="L327" s="94"/>
      <c r="M327" s="94"/>
      <c r="N327" s="94"/>
      <c r="O327" s="94"/>
      <c r="P327" s="94"/>
      <c r="Q327" s="94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</row>
    <row r="328" ht="16.5" customHeight="1">
      <c r="A328" s="94"/>
      <c r="B328" s="113"/>
      <c r="C328" s="94"/>
      <c r="D328" s="94"/>
      <c r="E328" s="94"/>
      <c r="F328" s="113"/>
      <c r="G328" s="113"/>
      <c r="H328" s="42"/>
      <c r="I328" s="42"/>
      <c r="J328" s="42"/>
      <c r="K328" s="94"/>
      <c r="L328" s="94"/>
      <c r="M328" s="94"/>
      <c r="N328" s="94"/>
      <c r="O328" s="94"/>
      <c r="P328" s="94"/>
      <c r="Q328" s="94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</row>
    <row r="329" ht="16.5" customHeight="1">
      <c r="A329" s="94"/>
      <c r="B329" s="113"/>
      <c r="C329" s="94"/>
      <c r="D329" s="94"/>
      <c r="E329" s="94"/>
      <c r="F329" s="113"/>
      <c r="G329" s="113"/>
      <c r="H329" s="42"/>
      <c r="I329" s="42"/>
      <c r="J329" s="42"/>
      <c r="K329" s="94"/>
      <c r="L329" s="94"/>
      <c r="M329" s="94"/>
      <c r="N329" s="94"/>
      <c r="O329" s="94"/>
      <c r="P329" s="94"/>
      <c r="Q329" s="94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</row>
    <row r="330" ht="16.5" customHeight="1">
      <c r="A330" s="94"/>
      <c r="B330" s="113"/>
      <c r="C330" s="94"/>
      <c r="D330" s="94"/>
      <c r="E330" s="94"/>
      <c r="F330" s="113"/>
      <c r="G330" s="113"/>
      <c r="H330" s="42"/>
      <c r="I330" s="42"/>
      <c r="J330" s="42"/>
      <c r="K330" s="94"/>
      <c r="L330" s="94"/>
      <c r="M330" s="94"/>
      <c r="N330" s="94"/>
      <c r="O330" s="94"/>
      <c r="P330" s="94"/>
      <c r="Q330" s="94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</row>
    <row r="331" ht="16.5" customHeight="1">
      <c r="A331" s="94"/>
      <c r="B331" s="113"/>
      <c r="C331" s="94"/>
      <c r="D331" s="94"/>
      <c r="E331" s="94"/>
      <c r="F331" s="113"/>
      <c r="G331" s="113"/>
      <c r="H331" s="42"/>
      <c r="I331" s="42"/>
      <c r="J331" s="42"/>
      <c r="K331" s="94"/>
      <c r="L331" s="94"/>
      <c r="M331" s="94"/>
      <c r="N331" s="94"/>
      <c r="O331" s="94"/>
      <c r="P331" s="94"/>
      <c r="Q331" s="94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</row>
    <row r="332" ht="16.5" customHeight="1">
      <c r="A332" s="94"/>
      <c r="B332" s="113"/>
      <c r="C332" s="94"/>
      <c r="D332" s="94"/>
      <c r="E332" s="94"/>
      <c r="F332" s="113"/>
      <c r="G332" s="113"/>
      <c r="H332" s="42"/>
      <c r="I332" s="42"/>
      <c r="J332" s="42"/>
      <c r="K332" s="94"/>
      <c r="L332" s="94"/>
      <c r="M332" s="94"/>
      <c r="N332" s="94"/>
      <c r="O332" s="94"/>
      <c r="P332" s="94"/>
      <c r="Q332" s="94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</row>
    <row r="333" ht="16.5" customHeight="1">
      <c r="A333" s="94"/>
      <c r="B333" s="113"/>
      <c r="C333" s="94"/>
      <c r="D333" s="94"/>
      <c r="E333" s="94"/>
      <c r="F333" s="113"/>
      <c r="G333" s="113"/>
      <c r="H333" s="42"/>
      <c r="I333" s="42"/>
      <c r="J333" s="42"/>
      <c r="K333" s="94"/>
      <c r="L333" s="94"/>
      <c r="M333" s="94"/>
      <c r="N333" s="94"/>
      <c r="O333" s="94"/>
      <c r="P333" s="94"/>
      <c r="Q333" s="94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</row>
    <row r="334" ht="16.5" customHeight="1">
      <c r="A334" s="94"/>
      <c r="B334" s="113"/>
      <c r="C334" s="94"/>
      <c r="D334" s="94"/>
      <c r="E334" s="94"/>
      <c r="F334" s="113"/>
      <c r="G334" s="113"/>
      <c r="H334" s="42"/>
      <c r="I334" s="42"/>
      <c r="J334" s="42"/>
      <c r="K334" s="94"/>
      <c r="L334" s="94"/>
      <c r="M334" s="94"/>
      <c r="N334" s="94"/>
      <c r="O334" s="94"/>
      <c r="P334" s="94"/>
      <c r="Q334" s="94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</row>
    <row r="335" ht="16.5" customHeight="1">
      <c r="A335" s="94"/>
      <c r="B335" s="113"/>
      <c r="C335" s="94"/>
      <c r="D335" s="94"/>
      <c r="E335" s="94"/>
      <c r="F335" s="113"/>
      <c r="G335" s="113"/>
      <c r="H335" s="42"/>
      <c r="I335" s="42"/>
      <c r="J335" s="42"/>
      <c r="K335" s="94"/>
      <c r="L335" s="94"/>
      <c r="M335" s="94"/>
      <c r="N335" s="94"/>
      <c r="O335" s="94"/>
      <c r="P335" s="94"/>
      <c r="Q335" s="94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</row>
    <row r="336" ht="16.5" customHeight="1">
      <c r="A336" s="94"/>
      <c r="B336" s="113"/>
      <c r="C336" s="94"/>
      <c r="D336" s="94"/>
      <c r="E336" s="94"/>
      <c r="F336" s="113"/>
      <c r="G336" s="113"/>
      <c r="H336" s="42"/>
      <c r="I336" s="42"/>
      <c r="J336" s="42"/>
      <c r="K336" s="94"/>
      <c r="L336" s="94"/>
      <c r="M336" s="94"/>
      <c r="N336" s="94"/>
      <c r="O336" s="94"/>
      <c r="P336" s="94"/>
      <c r="Q336" s="94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</row>
    <row r="337" ht="16.5" customHeight="1">
      <c r="A337" s="94"/>
      <c r="B337" s="113"/>
      <c r="C337" s="94"/>
      <c r="D337" s="94"/>
      <c r="E337" s="94"/>
      <c r="F337" s="113"/>
      <c r="G337" s="113"/>
      <c r="H337" s="42"/>
      <c r="I337" s="42"/>
      <c r="J337" s="42"/>
      <c r="K337" s="94"/>
      <c r="L337" s="94"/>
      <c r="M337" s="94"/>
      <c r="N337" s="94"/>
      <c r="O337" s="94"/>
      <c r="P337" s="94"/>
      <c r="Q337" s="94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</row>
    <row r="338" ht="16.5" customHeight="1">
      <c r="A338" s="94"/>
      <c r="B338" s="113"/>
      <c r="C338" s="94"/>
      <c r="D338" s="94"/>
      <c r="E338" s="94"/>
      <c r="F338" s="113"/>
      <c r="G338" s="113"/>
      <c r="H338" s="42"/>
      <c r="I338" s="42"/>
      <c r="J338" s="42"/>
      <c r="K338" s="94"/>
      <c r="L338" s="94"/>
      <c r="M338" s="94"/>
      <c r="N338" s="94"/>
      <c r="O338" s="94"/>
      <c r="P338" s="94"/>
      <c r="Q338" s="94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</row>
    <row r="339" ht="16.5" customHeight="1">
      <c r="A339" s="94"/>
      <c r="B339" s="113"/>
      <c r="C339" s="94"/>
      <c r="D339" s="94"/>
      <c r="E339" s="94"/>
      <c r="F339" s="113"/>
      <c r="G339" s="113"/>
      <c r="H339" s="42"/>
      <c r="I339" s="42"/>
      <c r="J339" s="42"/>
      <c r="K339" s="94"/>
      <c r="L339" s="94"/>
      <c r="M339" s="94"/>
      <c r="N339" s="94"/>
      <c r="O339" s="94"/>
      <c r="P339" s="94"/>
      <c r="Q339" s="94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</row>
    <row r="340" ht="16.5" customHeight="1">
      <c r="A340" s="94"/>
      <c r="B340" s="113"/>
      <c r="C340" s="94"/>
      <c r="D340" s="94"/>
      <c r="E340" s="94"/>
      <c r="F340" s="113"/>
      <c r="G340" s="113"/>
      <c r="H340" s="42"/>
      <c r="I340" s="42"/>
      <c r="J340" s="42"/>
      <c r="K340" s="94"/>
      <c r="L340" s="94"/>
      <c r="M340" s="94"/>
      <c r="N340" s="94"/>
      <c r="O340" s="94"/>
      <c r="P340" s="94"/>
      <c r="Q340" s="94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</row>
    <row r="341" ht="16.5" customHeight="1">
      <c r="A341" s="94"/>
      <c r="B341" s="113"/>
      <c r="C341" s="94"/>
      <c r="D341" s="94"/>
      <c r="E341" s="94"/>
      <c r="F341" s="113"/>
      <c r="G341" s="113"/>
      <c r="H341" s="42"/>
      <c r="I341" s="42"/>
      <c r="J341" s="42"/>
      <c r="K341" s="94"/>
      <c r="L341" s="94"/>
      <c r="M341" s="94"/>
      <c r="N341" s="94"/>
      <c r="O341" s="94"/>
      <c r="P341" s="94"/>
      <c r="Q341" s="94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</row>
    <row r="342" ht="16.5" customHeight="1">
      <c r="A342" s="94"/>
      <c r="B342" s="113"/>
      <c r="C342" s="94"/>
      <c r="D342" s="94"/>
      <c r="E342" s="94"/>
      <c r="F342" s="113"/>
      <c r="G342" s="113"/>
      <c r="H342" s="42"/>
      <c r="I342" s="42"/>
      <c r="J342" s="42"/>
      <c r="K342" s="94"/>
      <c r="L342" s="94"/>
      <c r="M342" s="94"/>
      <c r="N342" s="94"/>
      <c r="O342" s="94"/>
      <c r="P342" s="94"/>
      <c r="Q342" s="94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</row>
    <row r="343" ht="16.5" customHeight="1">
      <c r="A343" s="94"/>
      <c r="B343" s="113"/>
      <c r="C343" s="94"/>
      <c r="D343" s="94"/>
      <c r="E343" s="94"/>
      <c r="F343" s="113"/>
      <c r="G343" s="113"/>
      <c r="H343" s="42"/>
      <c r="I343" s="42"/>
      <c r="J343" s="42"/>
      <c r="K343" s="94"/>
      <c r="L343" s="94"/>
      <c r="M343" s="94"/>
      <c r="N343" s="94"/>
      <c r="O343" s="94"/>
      <c r="P343" s="94"/>
      <c r="Q343" s="94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</row>
    <row r="344" ht="16.5" customHeight="1">
      <c r="A344" s="94"/>
      <c r="B344" s="113"/>
      <c r="C344" s="94"/>
      <c r="D344" s="94"/>
      <c r="E344" s="94"/>
      <c r="F344" s="113"/>
      <c r="G344" s="113"/>
      <c r="H344" s="42"/>
      <c r="I344" s="42"/>
      <c r="J344" s="42"/>
      <c r="K344" s="94"/>
      <c r="L344" s="94"/>
      <c r="M344" s="94"/>
      <c r="N344" s="94"/>
      <c r="O344" s="94"/>
      <c r="P344" s="94"/>
      <c r="Q344" s="94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</row>
    <row r="345" ht="16.5" customHeight="1">
      <c r="A345" s="94"/>
      <c r="B345" s="113"/>
      <c r="C345" s="94"/>
      <c r="D345" s="94"/>
      <c r="E345" s="94"/>
      <c r="F345" s="113"/>
      <c r="G345" s="113"/>
      <c r="H345" s="42"/>
      <c r="I345" s="42"/>
      <c r="J345" s="42"/>
      <c r="K345" s="94"/>
      <c r="L345" s="94"/>
      <c r="M345" s="94"/>
      <c r="N345" s="94"/>
      <c r="O345" s="94"/>
      <c r="P345" s="94"/>
      <c r="Q345" s="94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</row>
    <row r="346" ht="16.5" customHeight="1">
      <c r="A346" s="94"/>
      <c r="B346" s="113"/>
      <c r="C346" s="94"/>
      <c r="D346" s="94"/>
      <c r="E346" s="94"/>
      <c r="F346" s="113"/>
      <c r="G346" s="113"/>
      <c r="H346" s="42"/>
      <c r="I346" s="42"/>
      <c r="J346" s="42"/>
      <c r="K346" s="94"/>
      <c r="L346" s="94"/>
      <c r="M346" s="94"/>
      <c r="N346" s="94"/>
      <c r="O346" s="94"/>
      <c r="P346" s="94"/>
      <c r="Q346" s="94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</row>
    <row r="347" ht="16.5" customHeight="1">
      <c r="A347" s="94"/>
      <c r="B347" s="113"/>
      <c r="C347" s="94"/>
      <c r="D347" s="94"/>
      <c r="E347" s="94"/>
      <c r="F347" s="113"/>
      <c r="G347" s="113"/>
      <c r="H347" s="42"/>
      <c r="I347" s="42"/>
      <c r="J347" s="42"/>
      <c r="K347" s="94"/>
      <c r="L347" s="94"/>
      <c r="M347" s="94"/>
      <c r="N347" s="94"/>
      <c r="O347" s="94"/>
      <c r="P347" s="94"/>
      <c r="Q347" s="94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</row>
    <row r="348" ht="16.5" customHeight="1">
      <c r="A348" s="94"/>
      <c r="B348" s="113"/>
      <c r="C348" s="94"/>
      <c r="D348" s="94"/>
      <c r="E348" s="94"/>
      <c r="F348" s="113"/>
      <c r="G348" s="113"/>
      <c r="H348" s="42"/>
      <c r="I348" s="42"/>
      <c r="J348" s="42"/>
      <c r="K348" s="94"/>
      <c r="L348" s="94"/>
      <c r="M348" s="94"/>
      <c r="N348" s="94"/>
      <c r="O348" s="94"/>
      <c r="P348" s="94"/>
      <c r="Q348" s="94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</row>
    <row r="349" ht="16.5" customHeight="1">
      <c r="A349" s="94"/>
      <c r="B349" s="113"/>
      <c r="C349" s="94"/>
      <c r="D349" s="94"/>
      <c r="E349" s="94"/>
      <c r="F349" s="113"/>
      <c r="G349" s="113"/>
      <c r="H349" s="42"/>
      <c r="I349" s="42"/>
      <c r="J349" s="42"/>
      <c r="K349" s="94"/>
      <c r="L349" s="94"/>
      <c r="M349" s="94"/>
      <c r="N349" s="94"/>
      <c r="O349" s="94"/>
      <c r="P349" s="94"/>
      <c r="Q349" s="94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</row>
    <row r="350" ht="16.5" customHeight="1">
      <c r="A350" s="94"/>
      <c r="B350" s="113"/>
      <c r="C350" s="94"/>
      <c r="D350" s="94"/>
      <c r="E350" s="94"/>
      <c r="F350" s="113"/>
      <c r="G350" s="113"/>
      <c r="H350" s="42"/>
      <c r="I350" s="42"/>
      <c r="J350" s="42"/>
      <c r="K350" s="94"/>
      <c r="L350" s="94"/>
      <c r="M350" s="94"/>
      <c r="N350" s="94"/>
      <c r="O350" s="94"/>
      <c r="P350" s="94"/>
      <c r="Q350" s="94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</row>
    <row r="351" ht="16.5" customHeight="1">
      <c r="A351" s="94"/>
      <c r="B351" s="113"/>
      <c r="C351" s="94"/>
      <c r="D351" s="94"/>
      <c r="E351" s="94"/>
      <c r="F351" s="113"/>
      <c r="G351" s="113"/>
      <c r="H351" s="42"/>
      <c r="I351" s="42"/>
      <c r="J351" s="42"/>
      <c r="K351" s="94"/>
      <c r="L351" s="94"/>
      <c r="M351" s="94"/>
      <c r="N351" s="94"/>
      <c r="O351" s="94"/>
      <c r="P351" s="94"/>
      <c r="Q351" s="94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</row>
    <row r="352" ht="16.5" customHeight="1">
      <c r="A352" s="94"/>
      <c r="B352" s="113"/>
      <c r="C352" s="94"/>
      <c r="D352" s="94"/>
      <c r="E352" s="94"/>
      <c r="F352" s="113"/>
      <c r="G352" s="113"/>
      <c r="H352" s="42"/>
      <c r="I352" s="42"/>
      <c r="J352" s="42"/>
      <c r="K352" s="94"/>
      <c r="L352" s="94"/>
      <c r="M352" s="94"/>
      <c r="N352" s="94"/>
      <c r="O352" s="94"/>
      <c r="P352" s="94"/>
      <c r="Q352" s="94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</row>
    <row r="353" ht="16.5" customHeight="1">
      <c r="A353" s="94"/>
      <c r="B353" s="113"/>
      <c r="C353" s="94"/>
      <c r="D353" s="94"/>
      <c r="E353" s="94"/>
      <c r="F353" s="113"/>
      <c r="G353" s="113"/>
      <c r="H353" s="42"/>
      <c r="I353" s="42"/>
      <c r="J353" s="42"/>
      <c r="K353" s="94"/>
      <c r="L353" s="94"/>
      <c r="M353" s="94"/>
      <c r="N353" s="94"/>
      <c r="O353" s="94"/>
      <c r="P353" s="94"/>
      <c r="Q353" s="94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</row>
    <row r="354" ht="16.5" customHeight="1">
      <c r="A354" s="94"/>
      <c r="B354" s="113"/>
      <c r="C354" s="94"/>
      <c r="D354" s="94"/>
      <c r="E354" s="94"/>
      <c r="F354" s="113"/>
      <c r="G354" s="113"/>
      <c r="H354" s="42"/>
      <c r="I354" s="42"/>
      <c r="J354" s="42"/>
      <c r="K354" s="94"/>
      <c r="L354" s="94"/>
      <c r="M354" s="94"/>
      <c r="N354" s="94"/>
      <c r="O354" s="94"/>
      <c r="P354" s="94"/>
      <c r="Q354" s="94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</row>
    <row r="355" ht="16.5" customHeight="1">
      <c r="A355" s="94"/>
      <c r="B355" s="113"/>
      <c r="C355" s="94"/>
      <c r="D355" s="94"/>
      <c r="E355" s="94"/>
      <c r="F355" s="113"/>
      <c r="G355" s="113"/>
      <c r="H355" s="42"/>
      <c r="I355" s="42"/>
      <c r="J355" s="42"/>
      <c r="K355" s="94"/>
      <c r="L355" s="94"/>
      <c r="M355" s="94"/>
      <c r="N355" s="94"/>
      <c r="O355" s="94"/>
      <c r="P355" s="94"/>
      <c r="Q355" s="94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</row>
    <row r="356" ht="16.5" customHeight="1">
      <c r="A356" s="94"/>
      <c r="B356" s="113"/>
      <c r="C356" s="94"/>
      <c r="D356" s="94"/>
      <c r="E356" s="94"/>
      <c r="F356" s="113"/>
      <c r="G356" s="113"/>
      <c r="H356" s="42"/>
      <c r="I356" s="42"/>
      <c r="J356" s="42"/>
      <c r="K356" s="94"/>
      <c r="L356" s="94"/>
      <c r="M356" s="94"/>
      <c r="N356" s="94"/>
      <c r="O356" s="94"/>
      <c r="P356" s="94"/>
      <c r="Q356" s="94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</row>
    <row r="357" ht="16.5" customHeight="1">
      <c r="A357" s="94"/>
      <c r="B357" s="113"/>
      <c r="C357" s="94"/>
      <c r="D357" s="94"/>
      <c r="E357" s="94"/>
      <c r="F357" s="113"/>
      <c r="G357" s="113"/>
      <c r="H357" s="42"/>
      <c r="I357" s="42"/>
      <c r="J357" s="42"/>
      <c r="K357" s="94"/>
      <c r="L357" s="94"/>
      <c r="M357" s="94"/>
      <c r="N357" s="94"/>
      <c r="O357" s="94"/>
      <c r="P357" s="94"/>
      <c r="Q357" s="94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</row>
    <row r="358" ht="16.5" customHeight="1">
      <c r="A358" s="94"/>
      <c r="B358" s="113"/>
      <c r="C358" s="94"/>
      <c r="D358" s="94"/>
      <c r="E358" s="94"/>
      <c r="F358" s="113"/>
      <c r="G358" s="113"/>
      <c r="H358" s="42"/>
      <c r="I358" s="42"/>
      <c r="J358" s="42"/>
      <c r="K358" s="94"/>
      <c r="L358" s="94"/>
      <c r="M358" s="94"/>
      <c r="N358" s="94"/>
      <c r="O358" s="94"/>
      <c r="P358" s="94"/>
      <c r="Q358" s="94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</row>
    <row r="359" ht="16.5" customHeight="1">
      <c r="A359" s="94"/>
      <c r="B359" s="113"/>
      <c r="C359" s="94"/>
      <c r="D359" s="94"/>
      <c r="E359" s="94"/>
      <c r="F359" s="113"/>
      <c r="G359" s="113"/>
      <c r="H359" s="42"/>
      <c r="I359" s="42"/>
      <c r="J359" s="42"/>
      <c r="K359" s="94"/>
      <c r="L359" s="94"/>
      <c r="M359" s="94"/>
      <c r="N359" s="94"/>
      <c r="O359" s="94"/>
      <c r="P359" s="94"/>
      <c r="Q359" s="94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</row>
    <row r="360" ht="16.5" customHeight="1">
      <c r="A360" s="94"/>
      <c r="B360" s="113"/>
      <c r="C360" s="94"/>
      <c r="D360" s="94"/>
      <c r="E360" s="94"/>
      <c r="F360" s="113"/>
      <c r="G360" s="113"/>
      <c r="H360" s="42"/>
      <c r="I360" s="42"/>
      <c r="J360" s="42"/>
      <c r="K360" s="94"/>
      <c r="L360" s="94"/>
      <c r="M360" s="94"/>
      <c r="N360" s="94"/>
      <c r="O360" s="94"/>
      <c r="P360" s="94"/>
      <c r="Q360" s="94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</row>
    <row r="361" ht="16.5" customHeight="1">
      <c r="A361" s="94"/>
      <c r="B361" s="113"/>
      <c r="C361" s="94"/>
      <c r="D361" s="94"/>
      <c r="E361" s="94"/>
      <c r="F361" s="113"/>
      <c r="G361" s="113"/>
      <c r="H361" s="42"/>
      <c r="I361" s="42"/>
      <c r="J361" s="42"/>
      <c r="K361" s="94"/>
      <c r="L361" s="94"/>
      <c r="M361" s="94"/>
      <c r="N361" s="94"/>
      <c r="O361" s="94"/>
      <c r="P361" s="94"/>
      <c r="Q361" s="94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</row>
    <row r="362" ht="16.5" customHeight="1">
      <c r="A362" s="94"/>
      <c r="B362" s="113"/>
      <c r="C362" s="94"/>
      <c r="D362" s="94"/>
      <c r="E362" s="94"/>
      <c r="F362" s="113"/>
      <c r="G362" s="113"/>
      <c r="H362" s="42"/>
      <c r="I362" s="42"/>
      <c r="J362" s="42"/>
      <c r="K362" s="94"/>
      <c r="L362" s="94"/>
      <c r="M362" s="94"/>
      <c r="N362" s="94"/>
      <c r="O362" s="94"/>
      <c r="P362" s="94"/>
      <c r="Q362" s="94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</row>
    <row r="363" ht="16.5" customHeight="1">
      <c r="A363" s="94"/>
      <c r="B363" s="113"/>
      <c r="C363" s="94"/>
      <c r="D363" s="94"/>
      <c r="E363" s="94"/>
      <c r="F363" s="113"/>
      <c r="G363" s="113"/>
      <c r="H363" s="42"/>
      <c r="I363" s="42"/>
      <c r="J363" s="42"/>
      <c r="K363" s="94"/>
      <c r="L363" s="94"/>
      <c r="M363" s="94"/>
      <c r="N363" s="94"/>
      <c r="O363" s="94"/>
      <c r="P363" s="94"/>
      <c r="Q363" s="94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</row>
    <row r="364" ht="16.5" customHeight="1">
      <c r="A364" s="94"/>
      <c r="B364" s="113"/>
      <c r="C364" s="94"/>
      <c r="D364" s="94"/>
      <c r="E364" s="94"/>
      <c r="F364" s="113"/>
      <c r="G364" s="113"/>
      <c r="H364" s="42"/>
      <c r="I364" s="42"/>
      <c r="J364" s="42"/>
      <c r="K364" s="94"/>
      <c r="L364" s="94"/>
      <c r="M364" s="94"/>
      <c r="N364" s="94"/>
      <c r="O364" s="94"/>
      <c r="P364" s="94"/>
      <c r="Q364" s="94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</row>
    <row r="365" ht="16.5" customHeight="1">
      <c r="A365" s="94"/>
      <c r="B365" s="113"/>
      <c r="C365" s="94"/>
      <c r="D365" s="94"/>
      <c r="E365" s="94"/>
      <c r="F365" s="113"/>
      <c r="G365" s="113"/>
      <c r="H365" s="42"/>
      <c r="I365" s="42"/>
      <c r="J365" s="42"/>
      <c r="K365" s="94"/>
      <c r="L365" s="94"/>
      <c r="M365" s="94"/>
      <c r="N365" s="94"/>
      <c r="O365" s="94"/>
      <c r="P365" s="94"/>
      <c r="Q365" s="94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</row>
    <row r="366" ht="16.5" customHeight="1">
      <c r="A366" s="94"/>
      <c r="B366" s="113"/>
      <c r="C366" s="94"/>
      <c r="D366" s="94"/>
      <c r="E366" s="94"/>
      <c r="F366" s="113"/>
      <c r="G366" s="113"/>
      <c r="H366" s="42"/>
      <c r="I366" s="42"/>
      <c r="J366" s="42"/>
      <c r="K366" s="94"/>
      <c r="L366" s="94"/>
      <c r="M366" s="94"/>
      <c r="N366" s="94"/>
      <c r="O366" s="94"/>
      <c r="P366" s="94"/>
      <c r="Q366" s="94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</row>
    <row r="367" ht="16.5" customHeight="1">
      <c r="A367" s="94"/>
      <c r="B367" s="113"/>
      <c r="C367" s="94"/>
      <c r="D367" s="94"/>
      <c r="E367" s="94"/>
      <c r="F367" s="113"/>
      <c r="G367" s="113"/>
      <c r="H367" s="42"/>
      <c r="I367" s="42"/>
      <c r="J367" s="42"/>
      <c r="K367" s="94"/>
      <c r="L367" s="94"/>
      <c r="M367" s="94"/>
      <c r="N367" s="94"/>
      <c r="O367" s="94"/>
      <c r="P367" s="94"/>
      <c r="Q367" s="94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</row>
    <row r="368" ht="16.5" customHeight="1">
      <c r="A368" s="94"/>
      <c r="B368" s="113"/>
      <c r="C368" s="94"/>
      <c r="D368" s="94"/>
      <c r="E368" s="94"/>
      <c r="F368" s="113"/>
      <c r="G368" s="113"/>
      <c r="H368" s="42"/>
      <c r="I368" s="42"/>
      <c r="J368" s="42"/>
      <c r="K368" s="94"/>
      <c r="L368" s="94"/>
      <c r="M368" s="94"/>
      <c r="N368" s="94"/>
      <c r="O368" s="94"/>
      <c r="P368" s="94"/>
      <c r="Q368" s="94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</row>
    <row r="369" ht="16.5" customHeight="1">
      <c r="A369" s="94"/>
      <c r="B369" s="113"/>
      <c r="C369" s="94"/>
      <c r="D369" s="94"/>
      <c r="E369" s="94"/>
      <c r="F369" s="113"/>
      <c r="G369" s="113"/>
      <c r="H369" s="42"/>
      <c r="I369" s="42"/>
      <c r="J369" s="42"/>
      <c r="K369" s="94"/>
      <c r="L369" s="94"/>
      <c r="M369" s="94"/>
      <c r="N369" s="94"/>
      <c r="O369" s="94"/>
      <c r="P369" s="94"/>
      <c r="Q369" s="94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</row>
    <row r="370" ht="16.5" customHeight="1">
      <c r="A370" s="94"/>
      <c r="B370" s="113"/>
      <c r="C370" s="94"/>
      <c r="D370" s="94"/>
      <c r="E370" s="94"/>
      <c r="F370" s="113"/>
      <c r="G370" s="113"/>
      <c r="H370" s="42"/>
      <c r="I370" s="42"/>
      <c r="J370" s="42"/>
      <c r="K370" s="94"/>
      <c r="L370" s="94"/>
      <c r="M370" s="94"/>
      <c r="N370" s="94"/>
      <c r="O370" s="94"/>
      <c r="P370" s="94"/>
      <c r="Q370" s="94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</row>
    <row r="371" ht="16.5" customHeight="1">
      <c r="A371" s="94"/>
      <c r="B371" s="113"/>
      <c r="C371" s="94"/>
      <c r="D371" s="94"/>
      <c r="E371" s="94"/>
      <c r="F371" s="113"/>
      <c r="G371" s="113"/>
      <c r="H371" s="42"/>
      <c r="I371" s="42"/>
      <c r="J371" s="42"/>
      <c r="K371" s="94"/>
      <c r="L371" s="94"/>
      <c r="M371" s="94"/>
      <c r="N371" s="94"/>
      <c r="O371" s="94"/>
      <c r="P371" s="94"/>
      <c r="Q371" s="94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</row>
    <row r="372" ht="16.5" customHeight="1">
      <c r="A372" s="94"/>
      <c r="B372" s="113"/>
      <c r="C372" s="94"/>
      <c r="D372" s="94"/>
      <c r="E372" s="94"/>
      <c r="F372" s="113"/>
      <c r="G372" s="113"/>
      <c r="H372" s="42"/>
      <c r="I372" s="42"/>
      <c r="J372" s="42"/>
      <c r="K372" s="94"/>
      <c r="L372" s="94"/>
      <c r="M372" s="94"/>
      <c r="N372" s="94"/>
      <c r="O372" s="94"/>
      <c r="P372" s="94"/>
      <c r="Q372" s="94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</row>
    <row r="373" ht="16.5" customHeight="1">
      <c r="A373" s="94"/>
      <c r="B373" s="113"/>
      <c r="C373" s="94"/>
      <c r="D373" s="94"/>
      <c r="E373" s="94"/>
      <c r="F373" s="113"/>
      <c r="G373" s="113"/>
      <c r="H373" s="42"/>
      <c r="I373" s="42"/>
      <c r="J373" s="42"/>
      <c r="K373" s="94"/>
      <c r="L373" s="94"/>
      <c r="M373" s="94"/>
      <c r="N373" s="94"/>
      <c r="O373" s="94"/>
      <c r="P373" s="94"/>
      <c r="Q373" s="94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</row>
    <row r="374" ht="16.5" customHeight="1">
      <c r="A374" s="94"/>
      <c r="B374" s="113"/>
      <c r="C374" s="94"/>
      <c r="D374" s="94"/>
      <c r="E374" s="94"/>
      <c r="F374" s="113"/>
      <c r="G374" s="113"/>
      <c r="H374" s="42"/>
      <c r="I374" s="42"/>
      <c r="J374" s="42"/>
      <c r="K374" s="94"/>
      <c r="L374" s="94"/>
      <c r="M374" s="94"/>
      <c r="N374" s="94"/>
      <c r="O374" s="94"/>
      <c r="P374" s="94"/>
      <c r="Q374" s="94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</row>
    <row r="375" ht="16.5" customHeight="1">
      <c r="A375" s="94"/>
      <c r="B375" s="113"/>
      <c r="C375" s="94"/>
      <c r="D375" s="94"/>
      <c r="E375" s="94"/>
      <c r="F375" s="113"/>
      <c r="G375" s="113"/>
      <c r="H375" s="42"/>
      <c r="I375" s="42"/>
      <c r="J375" s="42"/>
      <c r="K375" s="94"/>
      <c r="L375" s="94"/>
      <c r="M375" s="94"/>
      <c r="N375" s="94"/>
      <c r="O375" s="94"/>
      <c r="P375" s="94"/>
      <c r="Q375" s="94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</row>
    <row r="376" ht="16.5" customHeight="1">
      <c r="A376" s="94"/>
      <c r="B376" s="113"/>
      <c r="C376" s="94"/>
      <c r="D376" s="94"/>
      <c r="E376" s="94"/>
      <c r="F376" s="113"/>
      <c r="G376" s="113"/>
      <c r="H376" s="42"/>
      <c r="I376" s="42"/>
      <c r="J376" s="42"/>
      <c r="K376" s="94"/>
      <c r="L376" s="94"/>
      <c r="M376" s="94"/>
      <c r="N376" s="94"/>
      <c r="O376" s="94"/>
      <c r="P376" s="94"/>
      <c r="Q376" s="94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</row>
    <row r="377" ht="16.5" customHeight="1">
      <c r="A377" s="94"/>
      <c r="B377" s="113"/>
      <c r="C377" s="94"/>
      <c r="D377" s="94"/>
      <c r="E377" s="94"/>
      <c r="F377" s="113"/>
      <c r="G377" s="113"/>
      <c r="H377" s="42"/>
      <c r="I377" s="42"/>
      <c r="J377" s="42"/>
      <c r="K377" s="94"/>
      <c r="L377" s="94"/>
      <c r="M377" s="94"/>
      <c r="N377" s="94"/>
      <c r="O377" s="94"/>
      <c r="P377" s="94"/>
      <c r="Q377" s="94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</row>
    <row r="378" ht="16.5" customHeight="1">
      <c r="A378" s="94"/>
      <c r="B378" s="113"/>
      <c r="C378" s="94"/>
      <c r="D378" s="94"/>
      <c r="E378" s="94"/>
      <c r="F378" s="113"/>
      <c r="G378" s="113"/>
      <c r="H378" s="42"/>
      <c r="I378" s="42"/>
      <c r="J378" s="42"/>
      <c r="K378" s="94"/>
      <c r="L378" s="94"/>
      <c r="M378" s="94"/>
      <c r="N378" s="94"/>
      <c r="O378" s="94"/>
      <c r="P378" s="94"/>
      <c r="Q378" s="94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</row>
    <row r="379" ht="16.5" customHeight="1">
      <c r="A379" s="94"/>
      <c r="B379" s="113"/>
      <c r="C379" s="94"/>
      <c r="D379" s="94"/>
      <c r="E379" s="94"/>
      <c r="F379" s="113"/>
      <c r="G379" s="113"/>
      <c r="H379" s="42"/>
      <c r="I379" s="42"/>
      <c r="J379" s="42"/>
      <c r="K379" s="94"/>
      <c r="L379" s="94"/>
      <c r="M379" s="94"/>
      <c r="N379" s="94"/>
      <c r="O379" s="94"/>
      <c r="P379" s="94"/>
      <c r="Q379" s="94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</row>
    <row r="380" ht="16.5" customHeight="1">
      <c r="A380" s="94"/>
      <c r="B380" s="113"/>
      <c r="C380" s="94"/>
      <c r="D380" s="94"/>
      <c r="E380" s="94"/>
      <c r="F380" s="113"/>
      <c r="G380" s="113"/>
      <c r="H380" s="42"/>
      <c r="I380" s="42"/>
      <c r="J380" s="42"/>
      <c r="K380" s="94"/>
      <c r="L380" s="94"/>
      <c r="M380" s="94"/>
      <c r="N380" s="94"/>
      <c r="O380" s="94"/>
      <c r="P380" s="94"/>
      <c r="Q380" s="94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</row>
    <row r="381" ht="16.5" customHeight="1">
      <c r="A381" s="94"/>
      <c r="B381" s="113"/>
      <c r="C381" s="94"/>
      <c r="D381" s="94"/>
      <c r="E381" s="94"/>
      <c r="F381" s="113"/>
      <c r="G381" s="113"/>
      <c r="H381" s="42"/>
      <c r="I381" s="42"/>
      <c r="J381" s="42"/>
      <c r="K381" s="94"/>
      <c r="L381" s="94"/>
      <c r="M381" s="94"/>
      <c r="N381" s="94"/>
      <c r="O381" s="94"/>
      <c r="P381" s="94"/>
      <c r="Q381" s="94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</row>
    <row r="382" ht="16.5" customHeight="1">
      <c r="A382" s="94"/>
      <c r="B382" s="113"/>
      <c r="C382" s="94"/>
      <c r="D382" s="94"/>
      <c r="E382" s="94"/>
      <c r="F382" s="113"/>
      <c r="G382" s="113"/>
      <c r="H382" s="42"/>
      <c r="I382" s="42"/>
      <c r="J382" s="42"/>
      <c r="K382" s="94"/>
      <c r="L382" s="94"/>
      <c r="M382" s="94"/>
      <c r="N382" s="94"/>
      <c r="O382" s="94"/>
      <c r="P382" s="94"/>
      <c r="Q382" s="94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</row>
    <row r="383" ht="16.5" customHeight="1">
      <c r="A383" s="94"/>
      <c r="B383" s="113"/>
      <c r="C383" s="94"/>
      <c r="D383" s="94"/>
      <c r="E383" s="94"/>
      <c r="F383" s="113"/>
      <c r="G383" s="113"/>
      <c r="H383" s="42"/>
      <c r="I383" s="42"/>
      <c r="J383" s="42"/>
      <c r="K383" s="94"/>
      <c r="L383" s="94"/>
      <c r="M383" s="94"/>
      <c r="N383" s="94"/>
      <c r="O383" s="94"/>
      <c r="P383" s="94"/>
      <c r="Q383" s="94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</row>
    <row r="384" ht="16.5" customHeight="1">
      <c r="A384" s="94"/>
      <c r="B384" s="113"/>
      <c r="C384" s="94"/>
      <c r="D384" s="94"/>
      <c r="E384" s="94"/>
      <c r="F384" s="113"/>
      <c r="G384" s="113"/>
      <c r="H384" s="42"/>
      <c r="I384" s="42"/>
      <c r="J384" s="42"/>
      <c r="K384" s="94"/>
      <c r="L384" s="94"/>
      <c r="M384" s="94"/>
      <c r="N384" s="94"/>
      <c r="O384" s="94"/>
      <c r="P384" s="94"/>
      <c r="Q384" s="94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</row>
    <row r="385" ht="16.5" customHeight="1">
      <c r="A385" s="94"/>
      <c r="B385" s="113"/>
      <c r="C385" s="94"/>
      <c r="D385" s="94"/>
      <c r="E385" s="94"/>
      <c r="F385" s="113"/>
      <c r="G385" s="113"/>
      <c r="H385" s="42"/>
      <c r="I385" s="42"/>
      <c r="J385" s="42"/>
      <c r="K385" s="94"/>
      <c r="L385" s="94"/>
      <c r="M385" s="94"/>
      <c r="N385" s="94"/>
      <c r="O385" s="94"/>
      <c r="P385" s="94"/>
      <c r="Q385" s="94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</row>
    <row r="386" ht="16.5" customHeight="1">
      <c r="A386" s="94"/>
      <c r="B386" s="113"/>
      <c r="C386" s="94"/>
      <c r="D386" s="94"/>
      <c r="E386" s="94"/>
      <c r="F386" s="113"/>
      <c r="G386" s="113"/>
      <c r="H386" s="42"/>
      <c r="I386" s="42"/>
      <c r="J386" s="42"/>
      <c r="K386" s="94"/>
      <c r="L386" s="94"/>
      <c r="M386" s="94"/>
      <c r="N386" s="94"/>
      <c r="O386" s="94"/>
      <c r="P386" s="94"/>
      <c r="Q386" s="94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</row>
    <row r="387" ht="16.5" customHeight="1">
      <c r="A387" s="94"/>
      <c r="B387" s="113"/>
      <c r="C387" s="94"/>
      <c r="D387" s="94"/>
      <c r="E387" s="94"/>
      <c r="F387" s="113"/>
      <c r="G387" s="113"/>
      <c r="H387" s="42"/>
      <c r="I387" s="42"/>
      <c r="J387" s="42"/>
      <c r="K387" s="94"/>
      <c r="L387" s="94"/>
      <c r="M387" s="94"/>
      <c r="N387" s="94"/>
      <c r="O387" s="94"/>
      <c r="P387" s="94"/>
      <c r="Q387" s="94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</row>
    <row r="388" ht="16.5" customHeight="1">
      <c r="A388" s="94"/>
      <c r="B388" s="113"/>
      <c r="C388" s="94"/>
      <c r="D388" s="94"/>
      <c r="E388" s="94"/>
      <c r="F388" s="113"/>
      <c r="G388" s="113"/>
      <c r="H388" s="42"/>
      <c r="I388" s="42"/>
      <c r="J388" s="42"/>
      <c r="K388" s="94"/>
      <c r="L388" s="94"/>
      <c r="M388" s="94"/>
      <c r="N388" s="94"/>
      <c r="O388" s="94"/>
      <c r="P388" s="94"/>
      <c r="Q388" s="94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</row>
    <row r="389" ht="16.5" customHeight="1">
      <c r="A389" s="94"/>
      <c r="B389" s="113"/>
      <c r="C389" s="94"/>
      <c r="D389" s="94"/>
      <c r="E389" s="94"/>
      <c r="F389" s="113"/>
      <c r="G389" s="113"/>
      <c r="H389" s="42"/>
      <c r="I389" s="42"/>
      <c r="J389" s="42"/>
      <c r="K389" s="94"/>
      <c r="L389" s="94"/>
      <c r="M389" s="94"/>
      <c r="N389" s="94"/>
      <c r="O389" s="94"/>
      <c r="P389" s="94"/>
      <c r="Q389" s="94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</row>
    <row r="390" ht="16.5" customHeight="1">
      <c r="A390" s="94"/>
      <c r="B390" s="113"/>
      <c r="C390" s="94"/>
      <c r="D390" s="94"/>
      <c r="E390" s="94"/>
      <c r="F390" s="113"/>
      <c r="G390" s="113"/>
      <c r="H390" s="42"/>
      <c r="I390" s="42"/>
      <c r="J390" s="42"/>
      <c r="K390" s="94"/>
      <c r="L390" s="94"/>
      <c r="M390" s="94"/>
      <c r="N390" s="94"/>
      <c r="O390" s="94"/>
      <c r="P390" s="94"/>
      <c r="Q390" s="94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</row>
    <row r="391" ht="16.5" customHeight="1">
      <c r="A391" s="94"/>
      <c r="B391" s="113"/>
      <c r="C391" s="94"/>
      <c r="D391" s="94"/>
      <c r="E391" s="94"/>
      <c r="F391" s="113"/>
      <c r="G391" s="113"/>
      <c r="H391" s="42"/>
      <c r="I391" s="42"/>
      <c r="J391" s="42"/>
      <c r="K391" s="94"/>
      <c r="L391" s="94"/>
      <c r="M391" s="94"/>
      <c r="N391" s="94"/>
      <c r="O391" s="94"/>
      <c r="P391" s="94"/>
      <c r="Q391" s="94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</row>
    <row r="392" ht="16.5" customHeight="1">
      <c r="A392" s="94"/>
      <c r="B392" s="113"/>
      <c r="C392" s="94"/>
      <c r="D392" s="94"/>
      <c r="E392" s="94"/>
      <c r="F392" s="113"/>
      <c r="G392" s="113"/>
      <c r="H392" s="42"/>
      <c r="I392" s="42"/>
      <c r="J392" s="42"/>
      <c r="K392" s="94"/>
      <c r="L392" s="94"/>
      <c r="M392" s="94"/>
      <c r="N392" s="94"/>
      <c r="O392" s="94"/>
      <c r="P392" s="94"/>
      <c r="Q392" s="94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</row>
    <row r="393" ht="16.5" customHeight="1">
      <c r="A393" s="94"/>
      <c r="B393" s="113"/>
      <c r="C393" s="94"/>
      <c r="D393" s="94"/>
      <c r="E393" s="94"/>
      <c r="F393" s="113"/>
      <c r="G393" s="113"/>
      <c r="H393" s="42"/>
      <c r="I393" s="42"/>
      <c r="J393" s="42"/>
      <c r="K393" s="94"/>
      <c r="L393" s="94"/>
      <c r="M393" s="94"/>
      <c r="N393" s="94"/>
      <c r="O393" s="94"/>
      <c r="P393" s="94"/>
      <c r="Q393" s="94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</row>
    <row r="394" ht="16.5" customHeight="1">
      <c r="A394" s="94"/>
      <c r="B394" s="113"/>
      <c r="C394" s="94"/>
      <c r="D394" s="94"/>
      <c r="E394" s="94"/>
      <c r="F394" s="113"/>
      <c r="G394" s="113"/>
      <c r="H394" s="42"/>
      <c r="I394" s="42"/>
      <c r="J394" s="42"/>
      <c r="K394" s="94"/>
      <c r="L394" s="94"/>
      <c r="M394" s="94"/>
      <c r="N394" s="94"/>
      <c r="O394" s="94"/>
      <c r="P394" s="94"/>
      <c r="Q394" s="94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</row>
    <row r="395" ht="16.5" customHeight="1">
      <c r="A395" s="94"/>
      <c r="B395" s="113"/>
      <c r="C395" s="94"/>
      <c r="D395" s="94"/>
      <c r="E395" s="94"/>
      <c r="F395" s="113"/>
      <c r="G395" s="113"/>
      <c r="H395" s="42"/>
      <c r="I395" s="42"/>
      <c r="J395" s="42"/>
      <c r="K395" s="94"/>
      <c r="L395" s="94"/>
      <c r="M395" s="94"/>
      <c r="N395" s="94"/>
      <c r="O395" s="94"/>
      <c r="P395" s="94"/>
      <c r="Q395" s="94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</row>
    <row r="396" ht="16.5" customHeight="1">
      <c r="A396" s="94"/>
      <c r="B396" s="113"/>
      <c r="C396" s="94"/>
      <c r="D396" s="94"/>
      <c r="E396" s="94"/>
      <c r="F396" s="113"/>
      <c r="G396" s="113"/>
      <c r="H396" s="42"/>
      <c r="I396" s="42"/>
      <c r="J396" s="42"/>
      <c r="K396" s="94"/>
      <c r="L396" s="94"/>
      <c r="M396" s="94"/>
      <c r="N396" s="94"/>
      <c r="O396" s="94"/>
      <c r="P396" s="94"/>
      <c r="Q396" s="94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</row>
    <row r="397" ht="16.5" customHeight="1">
      <c r="A397" s="94"/>
      <c r="B397" s="113"/>
      <c r="C397" s="94"/>
      <c r="D397" s="94"/>
      <c r="E397" s="94"/>
      <c r="F397" s="113"/>
      <c r="G397" s="113"/>
      <c r="H397" s="42"/>
      <c r="I397" s="42"/>
      <c r="J397" s="42"/>
      <c r="K397" s="94"/>
      <c r="L397" s="94"/>
      <c r="M397" s="94"/>
      <c r="N397" s="94"/>
      <c r="O397" s="94"/>
      <c r="P397" s="94"/>
      <c r="Q397" s="94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</row>
    <row r="398" ht="16.5" customHeight="1">
      <c r="A398" s="94"/>
      <c r="B398" s="113"/>
      <c r="C398" s="94"/>
      <c r="D398" s="94"/>
      <c r="E398" s="94"/>
      <c r="F398" s="113"/>
      <c r="G398" s="113"/>
      <c r="H398" s="42"/>
      <c r="I398" s="42"/>
      <c r="J398" s="42"/>
      <c r="K398" s="94"/>
      <c r="L398" s="94"/>
      <c r="M398" s="94"/>
      <c r="N398" s="94"/>
      <c r="O398" s="94"/>
      <c r="P398" s="94"/>
      <c r="Q398" s="94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</row>
    <row r="399" ht="16.5" customHeight="1">
      <c r="A399" s="94"/>
      <c r="B399" s="113"/>
      <c r="C399" s="94"/>
      <c r="D399" s="94"/>
      <c r="E399" s="94"/>
      <c r="F399" s="113"/>
      <c r="G399" s="113"/>
      <c r="H399" s="42"/>
      <c r="I399" s="42"/>
      <c r="J399" s="42"/>
      <c r="K399" s="94"/>
      <c r="L399" s="94"/>
      <c r="M399" s="94"/>
      <c r="N399" s="94"/>
      <c r="O399" s="94"/>
      <c r="P399" s="94"/>
      <c r="Q399" s="94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</row>
    <row r="400" ht="16.5" customHeight="1">
      <c r="A400" s="94"/>
      <c r="B400" s="113"/>
      <c r="C400" s="94"/>
      <c r="D400" s="94"/>
      <c r="E400" s="94"/>
      <c r="F400" s="113"/>
      <c r="G400" s="113"/>
      <c r="H400" s="42"/>
      <c r="I400" s="42"/>
      <c r="J400" s="42"/>
      <c r="K400" s="94"/>
      <c r="L400" s="94"/>
      <c r="M400" s="94"/>
      <c r="N400" s="94"/>
      <c r="O400" s="94"/>
      <c r="P400" s="94"/>
      <c r="Q400" s="94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</row>
    <row r="401" ht="16.5" customHeight="1">
      <c r="A401" s="94"/>
      <c r="B401" s="113"/>
      <c r="C401" s="94"/>
      <c r="D401" s="94"/>
      <c r="E401" s="94"/>
      <c r="F401" s="113"/>
      <c r="G401" s="113"/>
      <c r="H401" s="42"/>
      <c r="I401" s="42"/>
      <c r="J401" s="42"/>
      <c r="K401" s="94"/>
      <c r="L401" s="94"/>
      <c r="M401" s="94"/>
      <c r="N401" s="94"/>
      <c r="O401" s="94"/>
      <c r="P401" s="94"/>
      <c r="Q401" s="94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</row>
    <row r="402" ht="16.5" customHeight="1">
      <c r="A402" s="94"/>
      <c r="B402" s="113"/>
      <c r="C402" s="94"/>
      <c r="D402" s="94"/>
      <c r="E402" s="94"/>
      <c r="F402" s="113"/>
      <c r="G402" s="113"/>
      <c r="H402" s="42"/>
      <c r="I402" s="42"/>
      <c r="J402" s="42"/>
      <c r="K402" s="94"/>
      <c r="L402" s="94"/>
      <c r="M402" s="94"/>
      <c r="N402" s="94"/>
      <c r="O402" s="94"/>
      <c r="P402" s="94"/>
      <c r="Q402" s="94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</row>
    <row r="403" ht="16.5" customHeight="1">
      <c r="A403" s="94"/>
      <c r="B403" s="113"/>
      <c r="C403" s="94"/>
      <c r="D403" s="94"/>
      <c r="E403" s="94"/>
      <c r="F403" s="113"/>
      <c r="G403" s="113"/>
      <c r="H403" s="42"/>
      <c r="I403" s="42"/>
      <c r="J403" s="42"/>
      <c r="K403" s="94"/>
      <c r="L403" s="94"/>
      <c r="M403" s="94"/>
      <c r="N403" s="94"/>
      <c r="O403" s="94"/>
      <c r="P403" s="94"/>
      <c r="Q403" s="94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</row>
    <row r="404" ht="16.5" customHeight="1">
      <c r="A404" s="94"/>
      <c r="B404" s="113"/>
      <c r="C404" s="94"/>
      <c r="D404" s="94"/>
      <c r="E404" s="94"/>
      <c r="F404" s="113"/>
      <c r="G404" s="113"/>
      <c r="H404" s="42"/>
      <c r="I404" s="42"/>
      <c r="J404" s="42"/>
      <c r="K404" s="94"/>
      <c r="L404" s="94"/>
      <c r="M404" s="94"/>
      <c r="N404" s="94"/>
      <c r="O404" s="94"/>
      <c r="P404" s="94"/>
      <c r="Q404" s="94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</row>
    <row r="405" ht="16.5" customHeight="1">
      <c r="A405" s="94"/>
      <c r="B405" s="113"/>
      <c r="C405" s="94"/>
      <c r="D405" s="94"/>
      <c r="E405" s="94"/>
      <c r="F405" s="113"/>
      <c r="G405" s="113"/>
      <c r="H405" s="42"/>
      <c r="I405" s="42"/>
      <c r="J405" s="42"/>
      <c r="K405" s="94"/>
      <c r="L405" s="94"/>
      <c r="M405" s="94"/>
      <c r="N405" s="94"/>
      <c r="O405" s="94"/>
      <c r="P405" s="94"/>
      <c r="Q405" s="94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</row>
    <row r="406" ht="16.5" customHeight="1">
      <c r="A406" s="94"/>
      <c r="B406" s="113"/>
      <c r="C406" s="94"/>
      <c r="D406" s="94"/>
      <c r="E406" s="94"/>
      <c r="F406" s="113"/>
      <c r="G406" s="113"/>
      <c r="H406" s="42"/>
      <c r="I406" s="42"/>
      <c r="J406" s="42"/>
      <c r="K406" s="94"/>
      <c r="L406" s="94"/>
      <c r="M406" s="94"/>
      <c r="N406" s="94"/>
      <c r="O406" s="94"/>
      <c r="P406" s="94"/>
      <c r="Q406" s="94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</row>
    <row r="407" ht="16.5" customHeight="1">
      <c r="A407" s="94"/>
      <c r="B407" s="113"/>
      <c r="C407" s="94"/>
      <c r="D407" s="94"/>
      <c r="E407" s="94"/>
      <c r="F407" s="113"/>
      <c r="G407" s="113"/>
      <c r="H407" s="42"/>
      <c r="I407" s="42"/>
      <c r="J407" s="42"/>
      <c r="K407" s="94"/>
      <c r="L407" s="94"/>
      <c r="M407" s="94"/>
      <c r="N407" s="94"/>
      <c r="O407" s="94"/>
      <c r="P407" s="94"/>
      <c r="Q407" s="94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</row>
    <row r="408" ht="16.5" customHeight="1">
      <c r="A408" s="94"/>
      <c r="B408" s="113"/>
      <c r="C408" s="94"/>
      <c r="D408" s="94"/>
      <c r="E408" s="94"/>
      <c r="F408" s="113"/>
      <c r="G408" s="113"/>
      <c r="H408" s="42"/>
      <c r="I408" s="42"/>
      <c r="J408" s="42"/>
      <c r="K408" s="94"/>
      <c r="L408" s="94"/>
      <c r="M408" s="94"/>
      <c r="N408" s="94"/>
      <c r="O408" s="94"/>
      <c r="P408" s="94"/>
      <c r="Q408" s="94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</row>
    <row r="409" ht="16.5" customHeight="1">
      <c r="A409" s="94"/>
      <c r="B409" s="113"/>
      <c r="C409" s="94"/>
      <c r="D409" s="94"/>
      <c r="E409" s="94"/>
      <c r="F409" s="113"/>
      <c r="G409" s="113"/>
      <c r="H409" s="42"/>
      <c r="I409" s="42"/>
      <c r="J409" s="42"/>
      <c r="K409" s="94"/>
      <c r="L409" s="94"/>
      <c r="M409" s="94"/>
      <c r="N409" s="94"/>
      <c r="O409" s="94"/>
      <c r="P409" s="94"/>
      <c r="Q409" s="94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</row>
    <row r="410" ht="16.5" customHeight="1">
      <c r="A410" s="94"/>
      <c r="B410" s="113"/>
      <c r="C410" s="94"/>
      <c r="D410" s="94"/>
      <c r="E410" s="94"/>
      <c r="F410" s="113"/>
      <c r="G410" s="113"/>
      <c r="H410" s="42"/>
      <c r="I410" s="42"/>
      <c r="J410" s="42"/>
      <c r="K410" s="94"/>
      <c r="L410" s="94"/>
      <c r="M410" s="94"/>
      <c r="N410" s="94"/>
      <c r="O410" s="94"/>
      <c r="P410" s="94"/>
      <c r="Q410" s="94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</row>
    <row r="411" ht="16.5" customHeight="1">
      <c r="A411" s="94"/>
      <c r="B411" s="113"/>
      <c r="C411" s="94"/>
      <c r="D411" s="94"/>
      <c r="E411" s="94"/>
      <c r="F411" s="113"/>
      <c r="G411" s="113"/>
      <c r="H411" s="42"/>
      <c r="I411" s="42"/>
      <c r="J411" s="42"/>
      <c r="K411" s="94"/>
      <c r="L411" s="94"/>
      <c r="M411" s="94"/>
      <c r="N411" s="94"/>
      <c r="O411" s="94"/>
      <c r="P411" s="94"/>
      <c r="Q411" s="94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</row>
    <row r="412" ht="16.5" customHeight="1">
      <c r="A412" s="94"/>
      <c r="B412" s="113"/>
      <c r="C412" s="94"/>
      <c r="D412" s="94"/>
      <c r="E412" s="94"/>
      <c r="F412" s="113"/>
      <c r="G412" s="113"/>
      <c r="H412" s="42"/>
      <c r="I412" s="42"/>
      <c r="J412" s="42"/>
      <c r="K412" s="94"/>
      <c r="L412" s="94"/>
      <c r="M412" s="94"/>
      <c r="N412" s="94"/>
      <c r="O412" s="94"/>
      <c r="P412" s="94"/>
      <c r="Q412" s="94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</row>
    <row r="413" ht="16.5" customHeight="1">
      <c r="A413" s="94"/>
      <c r="B413" s="113"/>
      <c r="C413" s="94"/>
      <c r="D413" s="94"/>
      <c r="E413" s="94"/>
      <c r="F413" s="113"/>
      <c r="G413" s="113"/>
      <c r="H413" s="42"/>
      <c r="I413" s="42"/>
      <c r="J413" s="42"/>
      <c r="K413" s="94"/>
      <c r="L413" s="94"/>
      <c r="M413" s="94"/>
      <c r="N413" s="94"/>
      <c r="O413" s="94"/>
      <c r="P413" s="94"/>
      <c r="Q413" s="94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</row>
    <row r="414" ht="16.5" customHeight="1">
      <c r="A414" s="94"/>
      <c r="B414" s="113"/>
      <c r="C414" s="94"/>
      <c r="D414" s="94"/>
      <c r="E414" s="94"/>
      <c r="F414" s="113"/>
      <c r="G414" s="113"/>
      <c r="H414" s="42"/>
      <c r="I414" s="42"/>
      <c r="J414" s="42"/>
      <c r="K414" s="94"/>
      <c r="L414" s="94"/>
      <c r="M414" s="94"/>
      <c r="N414" s="94"/>
      <c r="O414" s="94"/>
      <c r="P414" s="94"/>
      <c r="Q414" s="94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</row>
    <row r="415" ht="16.5" customHeight="1">
      <c r="A415" s="94"/>
      <c r="B415" s="113"/>
      <c r="C415" s="94"/>
      <c r="D415" s="94"/>
      <c r="E415" s="94"/>
      <c r="F415" s="113"/>
      <c r="G415" s="113"/>
      <c r="H415" s="42"/>
      <c r="I415" s="42"/>
      <c r="J415" s="42"/>
      <c r="K415" s="94"/>
      <c r="L415" s="94"/>
      <c r="M415" s="94"/>
      <c r="N415" s="94"/>
      <c r="O415" s="94"/>
      <c r="P415" s="94"/>
      <c r="Q415" s="94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</row>
    <row r="416" ht="16.5" customHeight="1">
      <c r="A416" s="94"/>
      <c r="B416" s="113"/>
      <c r="C416" s="94"/>
      <c r="D416" s="94"/>
      <c r="E416" s="94"/>
      <c r="F416" s="113"/>
      <c r="G416" s="113"/>
      <c r="H416" s="42"/>
      <c r="I416" s="42"/>
      <c r="J416" s="42"/>
      <c r="K416" s="94"/>
      <c r="L416" s="94"/>
      <c r="M416" s="94"/>
      <c r="N416" s="94"/>
      <c r="O416" s="94"/>
      <c r="P416" s="94"/>
      <c r="Q416" s="94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</row>
    <row r="417" ht="16.5" customHeight="1">
      <c r="A417" s="94"/>
      <c r="B417" s="113"/>
      <c r="C417" s="94"/>
      <c r="D417" s="94"/>
      <c r="E417" s="94"/>
      <c r="F417" s="113"/>
      <c r="G417" s="113"/>
      <c r="H417" s="42"/>
      <c r="I417" s="42"/>
      <c r="J417" s="42"/>
      <c r="K417" s="94"/>
      <c r="L417" s="94"/>
      <c r="M417" s="94"/>
      <c r="N417" s="94"/>
      <c r="O417" s="94"/>
      <c r="P417" s="94"/>
      <c r="Q417" s="94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</row>
    <row r="418" ht="16.5" customHeight="1">
      <c r="A418" s="94"/>
      <c r="B418" s="113"/>
      <c r="C418" s="94"/>
      <c r="D418" s="94"/>
      <c r="E418" s="94"/>
      <c r="F418" s="113"/>
      <c r="G418" s="113"/>
      <c r="H418" s="42"/>
      <c r="I418" s="42"/>
      <c r="J418" s="42"/>
      <c r="K418" s="94"/>
      <c r="L418" s="94"/>
      <c r="M418" s="94"/>
      <c r="N418" s="94"/>
      <c r="O418" s="94"/>
      <c r="P418" s="94"/>
      <c r="Q418" s="94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</row>
    <row r="419" ht="16.5" customHeight="1">
      <c r="A419" s="94"/>
      <c r="B419" s="113"/>
      <c r="C419" s="94"/>
      <c r="D419" s="94"/>
      <c r="E419" s="94"/>
      <c r="F419" s="113"/>
      <c r="G419" s="113"/>
      <c r="H419" s="42"/>
      <c r="I419" s="42"/>
      <c r="J419" s="42"/>
      <c r="K419" s="94"/>
      <c r="L419" s="94"/>
      <c r="M419" s="94"/>
      <c r="N419" s="94"/>
      <c r="O419" s="94"/>
      <c r="P419" s="94"/>
      <c r="Q419" s="94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</row>
    <row r="420" ht="16.5" customHeight="1">
      <c r="A420" s="94"/>
      <c r="B420" s="113"/>
      <c r="C420" s="94"/>
      <c r="D420" s="94"/>
      <c r="E420" s="94"/>
      <c r="F420" s="113"/>
      <c r="G420" s="113"/>
      <c r="H420" s="42"/>
      <c r="I420" s="42"/>
      <c r="J420" s="42"/>
      <c r="K420" s="94"/>
      <c r="L420" s="94"/>
      <c r="M420" s="94"/>
      <c r="N420" s="94"/>
      <c r="O420" s="94"/>
      <c r="P420" s="94"/>
      <c r="Q420" s="94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</row>
    <row r="421" ht="16.5" customHeight="1">
      <c r="A421" s="94"/>
      <c r="B421" s="113"/>
      <c r="C421" s="94"/>
      <c r="D421" s="94"/>
      <c r="E421" s="94"/>
      <c r="F421" s="113"/>
      <c r="G421" s="113"/>
      <c r="H421" s="42"/>
      <c r="I421" s="42"/>
      <c r="J421" s="42"/>
      <c r="K421" s="94"/>
      <c r="L421" s="94"/>
      <c r="M421" s="94"/>
      <c r="N421" s="94"/>
      <c r="O421" s="94"/>
      <c r="P421" s="94"/>
      <c r="Q421" s="94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</row>
    <row r="422" ht="16.5" customHeight="1">
      <c r="A422" s="94"/>
      <c r="B422" s="113"/>
      <c r="C422" s="94"/>
      <c r="D422" s="94"/>
      <c r="E422" s="94"/>
      <c r="F422" s="113"/>
      <c r="G422" s="113"/>
      <c r="H422" s="42"/>
      <c r="I422" s="42"/>
      <c r="J422" s="42"/>
      <c r="K422" s="94"/>
      <c r="L422" s="94"/>
      <c r="M422" s="94"/>
      <c r="N422" s="94"/>
      <c r="O422" s="94"/>
      <c r="P422" s="94"/>
      <c r="Q422" s="94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</row>
    <row r="423" ht="16.5" customHeight="1">
      <c r="A423" s="94"/>
      <c r="B423" s="113"/>
      <c r="C423" s="94"/>
      <c r="D423" s="94"/>
      <c r="E423" s="94"/>
      <c r="F423" s="113"/>
      <c r="G423" s="113"/>
      <c r="H423" s="42"/>
      <c r="I423" s="42"/>
      <c r="J423" s="42"/>
      <c r="K423" s="94"/>
      <c r="L423" s="94"/>
      <c r="M423" s="94"/>
      <c r="N423" s="94"/>
      <c r="O423" s="94"/>
      <c r="P423" s="94"/>
      <c r="Q423" s="94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</row>
    <row r="424" ht="16.5" customHeight="1">
      <c r="A424" s="94"/>
      <c r="B424" s="113"/>
      <c r="C424" s="94"/>
      <c r="D424" s="94"/>
      <c r="E424" s="94"/>
      <c r="F424" s="113"/>
      <c r="G424" s="113"/>
      <c r="H424" s="42"/>
      <c r="I424" s="42"/>
      <c r="J424" s="42"/>
      <c r="K424" s="94"/>
      <c r="L424" s="94"/>
      <c r="M424" s="94"/>
      <c r="N424" s="94"/>
      <c r="O424" s="94"/>
      <c r="P424" s="94"/>
      <c r="Q424" s="94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</row>
    <row r="425" ht="16.5" customHeight="1">
      <c r="A425" s="94"/>
      <c r="B425" s="113"/>
      <c r="C425" s="94"/>
      <c r="D425" s="94"/>
      <c r="E425" s="94"/>
      <c r="F425" s="113"/>
      <c r="G425" s="113"/>
      <c r="H425" s="42"/>
      <c r="I425" s="42"/>
      <c r="J425" s="42"/>
      <c r="K425" s="94"/>
      <c r="L425" s="94"/>
      <c r="M425" s="94"/>
      <c r="N425" s="94"/>
      <c r="O425" s="94"/>
      <c r="P425" s="94"/>
      <c r="Q425" s="94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</row>
    <row r="426" ht="16.5" customHeight="1">
      <c r="A426" s="94"/>
      <c r="B426" s="113"/>
      <c r="C426" s="94"/>
      <c r="D426" s="94"/>
      <c r="E426" s="94"/>
      <c r="F426" s="113"/>
      <c r="G426" s="113"/>
      <c r="H426" s="42"/>
      <c r="I426" s="42"/>
      <c r="J426" s="42"/>
      <c r="K426" s="94"/>
      <c r="L426" s="94"/>
      <c r="M426" s="94"/>
      <c r="N426" s="94"/>
      <c r="O426" s="94"/>
      <c r="P426" s="94"/>
      <c r="Q426" s="94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</row>
    <row r="427" ht="16.5" customHeight="1">
      <c r="A427" s="94"/>
      <c r="B427" s="113"/>
      <c r="C427" s="94"/>
      <c r="D427" s="94"/>
      <c r="E427" s="94"/>
      <c r="F427" s="113"/>
      <c r="G427" s="113"/>
      <c r="H427" s="42"/>
      <c r="I427" s="42"/>
      <c r="J427" s="42"/>
      <c r="K427" s="94"/>
      <c r="L427" s="94"/>
      <c r="M427" s="94"/>
      <c r="N427" s="94"/>
      <c r="O427" s="94"/>
      <c r="P427" s="94"/>
      <c r="Q427" s="94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</row>
    <row r="428" ht="16.5" customHeight="1">
      <c r="A428" s="94"/>
      <c r="B428" s="113"/>
      <c r="C428" s="94"/>
      <c r="D428" s="94"/>
      <c r="E428" s="94"/>
      <c r="F428" s="113"/>
      <c r="G428" s="113"/>
      <c r="H428" s="42"/>
      <c r="I428" s="42"/>
      <c r="J428" s="42"/>
      <c r="K428" s="94"/>
      <c r="L428" s="94"/>
      <c r="M428" s="94"/>
      <c r="N428" s="94"/>
      <c r="O428" s="94"/>
      <c r="P428" s="94"/>
      <c r="Q428" s="94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</row>
    <row r="429" ht="16.5" customHeight="1">
      <c r="A429" s="94"/>
      <c r="B429" s="113"/>
      <c r="C429" s="94"/>
      <c r="D429" s="94"/>
      <c r="E429" s="94"/>
      <c r="F429" s="113"/>
      <c r="G429" s="113"/>
      <c r="H429" s="42"/>
      <c r="I429" s="42"/>
      <c r="J429" s="42"/>
      <c r="K429" s="94"/>
      <c r="L429" s="94"/>
      <c r="M429" s="94"/>
      <c r="N429" s="94"/>
      <c r="O429" s="94"/>
      <c r="P429" s="94"/>
      <c r="Q429" s="94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</row>
    <row r="430" ht="16.5" customHeight="1">
      <c r="A430" s="94"/>
      <c r="B430" s="113"/>
      <c r="C430" s="94"/>
      <c r="D430" s="94"/>
      <c r="E430" s="94"/>
      <c r="F430" s="113"/>
      <c r="G430" s="113"/>
      <c r="H430" s="42"/>
      <c r="I430" s="42"/>
      <c r="J430" s="42"/>
      <c r="K430" s="94"/>
      <c r="L430" s="94"/>
      <c r="M430" s="94"/>
      <c r="N430" s="94"/>
      <c r="O430" s="94"/>
      <c r="P430" s="94"/>
      <c r="Q430" s="94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</row>
    <row r="431" ht="16.5" customHeight="1">
      <c r="A431" s="94"/>
      <c r="B431" s="113"/>
      <c r="C431" s="94"/>
      <c r="D431" s="94"/>
      <c r="E431" s="94"/>
      <c r="F431" s="113"/>
      <c r="G431" s="113"/>
      <c r="H431" s="42"/>
      <c r="I431" s="42"/>
      <c r="J431" s="42"/>
      <c r="K431" s="94"/>
      <c r="L431" s="94"/>
      <c r="M431" s="94"/>
      <c r="N431" s="94"/>
      <c r="O431" s="94"/>
      <c r="P431" s="94"/>
      <c r="Q431" s="94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</row>
    <row r="432" ht="16.5" customHeight="1">
      <c r="A432" s="94"/>
      <c r="B432" s="113"/>
      <c r="C432" s="94"/>
      <c r="D432" s="94"/>
      <c r="E432" s="94"/>
      <c r="F432" s="113"/>
      <c r="G432" s="113"/>
      <c r="H432" s="42"/>
      <c r="I432" s="42"/>
      <c r="J432" s="42"/>
      <c r="K432" s="94"/>
      <c r="L432" s="94"/>
      <c r="M432" s="94"/>
      <c r="N432" s="94"/>
      <c r="O432" s="94"/>
      <c r="P432" s="94"/>
      <c r="Q432" s="94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</row>
    <row r="433" ht="16.5" customHeight="1">
      <c r="A433" s="94"/>
      <c r="B433" s="113"/>
      <c r="C433" s="94"/>
      <c r="D433" s="94"/>
      <c r="E433" s="94"/>
      <c r="F433" s="113"/>
      <c r="G433" s="113"/>
      <c r="H433" s="42"/>
      <c r="I433" s="42"/>
      <c r="J433" s="42"/>
      <c r="K433" s="94"/>
      <c r="L433" s="94"/>
      <c r="M433" s="94"/>
      <c r="N433" s="94"/>
      <c r="O433" s="94"/>
      <c r="P433" s="94"/>
      <c r="Q433" s="94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</row>
    <row r="434" ht="16.5" customHeight="1">
      <c r="A434" s="94"/>
      <c r="B434" s="113"/>
      <c r="C434" s="94"/>
      <c r="D434" s="94"/>
      <c r="E434" s="94"/>
      <c r="F434" s="113"/>
      <c r="G434" s="113"/>
      <c r="H434" s="42"/>
      <c r="I434" s="42"/>
      <c r="J434" s="42"/>
      <c r="K434" s="94"/>
      <c r="L434" s="94"/>
      <c r="M434" s="94"/>
      <c r="N434" s="94"/>
      <c r="O434" s="94"/>
      <c r="P434" s="94"/>
      <c r="Q434" s="94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</row>
    <row r="435" ht="16.5" customHeight="1">
      <c r="A435" s="94"/>
      <c r="B435" s="113"/>
      <c r="C435" s="94"/>
      <c r="D435" s="94"/>
      <c r="E435" s="94"/>
      <c r="F435" s="113"/>
      <c r="G435" s="113"/>
      <c r="H435" s="42"/>
      <c r="I435" s="42"/>
      <c r="J435" s="42"/>
      <c r="K435" s="94"/>
      <c r="L435" s="94"/>
      <c r="M435" s="94"/>
      <c r="N435" s="94"/>
      <c r="O435" s="94"/>
      <c r="P435" s="94"/>
      <c r="Q435" s="94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</row>
    <row r="436" ht="16.5" customHeight="1">
      <c r="A436" s="94"/>
      <c r="B436" s="113"/>
      <c r="C436" s="94"/>
      <c r="D436" s="94"/>
      <c r="E436" s="94"/>
      <c r="F436" s="113"/>
      <c r="G436" s="113"/>
      <c r="H436" s="42"/>
      <c r="I436" s="42"/>
      <c r="J436" s="42"/>
      <c r="K436" s="94"/>
      <c r="L436" s="94"/>
      <c r="M436" s="94"/>
      <c r="N436" s="94"/>
      <c r="O436" s="94"/>
      <c r="P436" s="94"/>
      <c r="Q436" s="94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</row>
    <row r="437" ht="16.5" customHeight="1">
      <c r="A437" s="94"/>
      <c r="B437" s="113"/>
      <c r="C437" s="94"/>
      <c r="D437" s="94"/>
      <c r="E437" s="94"/>
      <c r="F437" s="113"/>
      <c r="G437" s="113"/>
      <c r="H437" s="42"/>
      <c r="I437" s="42"/>
      <c r="J437" s="42"/>
      <c r="K437" s="94"/>
      <c r="L437" s="94"/>
      <c r="M437" s="94"/>
      <c r="N437" s="94"/>
      <c r="O437" s="94"/>
      <c r="P437" s="94"/>
      <c r="Q437" s="94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</row>
    <row r="438" ht="16.5" customHeight="1">
      <c r="A438" s="94"/>
      <c r="B438" s="113"/>
      <c r="C438" s="94"/>
      <c r="D438" s="94"/>
      <c r="E438" s="94"/>
      <c r="F438" s="113"/>
      <c r="G438" s="113"/>
      <c r="H438" s="42"/>
      <c r="I438" s="42"/>
      <c r="J438" s="42"/>
      <c r="K438" s="94"/>
      <c r="L438" s="94"/>
      <c r="M438" s="94"/>
      <c r="N438" s="94"/>
      <c r="O438" s="94"/>
      <c r="P438" s="94"/>
      <c r="Q438" s="94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</row>
    <row r="439" ht="16.5" customHeight="1">
      <c r="A439" s="94"/>
      <c r="B439" s="113"/>
      <c r="C439" s="94"/>
      <c r="D439" s="94"/>
      <c r="E439" s="94"/>
      <c r="F439" s="113"/>
      <c r="G439" s="113"/>
      <c r="H439" s="42"/>
      <c r="I439" s="42"/>
      <c r="J439" s="42"/>
      <c r="K439" s="94"/>
      <c r="L439" s="94"/>
      <c r="M439" s="94"/>
      <c r="N439" s="94"/>
      <c r="O439" s="94"/>
      <c r="P439" s="94"/>
      <c r="Q439" s="94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</row>
    <row r="440" ht="16.5" customHeight="1">
      <c r="A440" s="94"/>
      <c r="B440" s="113"/>
      <c r="C440" s="94"/>
      <c r="D440" s="94"/>
      <c r="E440" s="94"/>
      <c r="F440" s="113"/>
      <c r="G440" s="113"/>
      <c r="H440" s="42"/>
      <c r="I440" s="42"/>
      <c r="J440" s="42"/>
      <c r="K440" s="94"/>
      <c r="L440" s="94"/>
      <c r="M440" s="94"/>
      <c r="N440" s="94"/>
      <c r="O440" s="94"/>
      <c r="P440" s="94"/>
      <c r="Q440" s="94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</row>
    <row r="441" ht="16.5" customHeight="1">
      <c r="A441" s="94"/>
      <c r="B441" s="113"/>
      <c r="C441" s="94"/>
      <c r="D441" s="94"/>
      <c r="E441" s="94"/>
      <c r="F441" s="113"/>
      <c r="G441" s="113"/>
      <c r="H441" s="42"/>
      <c r="I441" s="42"/>
      <c r="J441" s="42"/>
      <c r="K441" s="94"/>
      <c r="L441" s="94"/>
      <c r="M441" s="94"/>
      <c r="N441" s="94"/>
      <c r="O441" s="94"/>
      <c r="P441" s="94"/>
      <c r="Q441" s="94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</row>
    <row r="442" ht="16.5" customHeight="1">
      <c r="A442" s="94"/>
      <c r="B442" s="113"/>
      <c r="C442" s="94"/>
      <c r="D442" s="94"/>
      <c r="E442" s="94"/>
      <c r="F442" s="113"/>
      <c r="G442" s="113"/>
      <c r="H442" s="42"/>
      <c r="I442" s="42"/>
      <c r="J442" s="42"/>
      <c r="K442" s="94"/>
      <c r="L442" s="94"/>
      <c r="M442" s="94"/>
      <c r="N442" s="94"/>
      <c r="O442" s="94"/>
      <c r="P442" s="94"/>
      <c r="Q442" s="94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</row>
    <row r="443" ht="16.5" customHeight="1">
      <c r="A443" s="94"/>
      <c r="B443" s="113"/>
      <c r="C443" s="94"/>
      <c r="D443" s="94"/>
      <c r="E443" s="94"/>
      <c r="F443" s="113"/>
      <c r="G443" s="113"/>
      <c r="H443" s="42"/>
      <c r="I443" s="42"/>
      <c r="J443" s="42"/>
      <c r="K443" s="94"/>
      <c r="L443" s="94"/>
      <c r="M443" s="94"/>
      <c r="N443" s="94"/>
      <c r="O443" s="94"/>
      <c r="P443" s="94"/>
      <c r="Q443" s="94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</row>
    <row r="444" ht="16.5" customHeight="1">
      <c r="A444" s="94"/>
      <c r="B444" s="113"/>
      <c r="C444" s="94"/>
      <c r="D444" s="94"/>
      <c r="E444" s="94"/>
      <c r="F444" s="113"/>
      <c r="G444" s="113"/>
      <c r="H444" s="42"/>
      <c r="I444" s="42"/>
      <c r="J444" s="42"/>
      <c r="K444" s="94"/>
      <c r="L444" s="94"/>
      <c r="M444" s="94"/>
      <c r="N444" s="94"/>
      <c r="O444" s="94"/>
      <c r="P444" s="94"/>
      <c r="Q444" s="94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</row>
    <row r="445" ht="16.5" customHeight="1">
      <c r="A445" s="94"/>
      <c r="B445" s="113"/>
      <c r="C445" s="94"/>
      <c r="D445" s="94"/>
      <c r="E445" s="94"/>
      <c r="F445" s="113"/>
      <c r="G445" s="113"/>
      <c r="H445" s="42"/>
      <c r="I445" s="42"/>
      <c r="J445" s="42"/>
      <c r="K445" s="94"/>
      <c r="L445" s="94"/>
      <c r="M445" s="94"/>
      <c r="N445" s="94"/>
      <c r="O445" s="94"/>
      <c r="P445" s="94"/>
      <c r="Q445" s="94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</row>
    <row r="446" ht="16.5" customHeight="1">
      <c r="A446" s="94"/>
      <c r="B446" s="113"/>
      <c r="C446" s="94"/>
      <c r="D446" s="94"/>
      <c r="E446" s="94"/>
      <c r="F446" s="113"/>
      <c r="G446" s="113"/>
      <c r="H446" s="42"/>
      <c r="I446" s="42"/>
      <c r="J446" s="42"/>
      <c r="K446" s="94"/>
      <c r="L446" s="94"/>
      <c r="M446" s="94"/>
      <c r="N446" s="94"/>
      <c r="O446" s="94"/>
      <c r="P446" s="94"/>
      <c r="Q446" s="94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</row>
    <row r="447" ht="16.5" customHeight="1">
      <c r="A447" s="94"/>
      <c r="B447" s="113"/>
      <c r="C447" s="94"/>
      <c r="D447" s="94"/>
      <c r="E447" s="94"/>
      <c r="F447" s="113"/>
      <c r="G447" s="113"/>
      <c r="H447" s="42"/>
      <c r="I447" s="42"/>
      <c r="J447" s="42"/>
      <c r="K447" s="94"/>
      <c r="L447" s="94"/>
      <c r="M447" s="94"/>
      <c r="N447" s="94"/>
      <c r="O447" s="94"/>
      <c r="P447" s="94"/>
      <c r="Q447" s="94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</row>
    <row r="448" ht="16.5" customHeight="1">
      <c r="A448" s="94"/>
      <c r="B448" s="113"/>
      <c r="C448" s="94"/>
      <c r="D448" s="94"/>
      <c r="E448" s="94"/>
      <c r="F448" s="113"/>
      <c r="G448" s="113"/>
      <c r="H448" s="42"/>
      <c r="I448" s="42"/>
      <c r="J448" s="42"/>
      <c r="K448" s="94"/>
      <c r="L448" s="94"/>
      <c r="M448" s="94"/>
      <c r="N448" s="94"/>
      <c r="O448" s="94"/>
      <c r="P448" s="94"/>
      <c r="Q448" s="94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</row>
    <row r="449" ht="16.5" customHeight="1">
      <c r="A449" s="94"/>
      <c r="B449" s="113"/>
      <c r="C449" s="94"/>
      <c r="D449" s="94"/>
      <c r="E449" s="94"/>
      <c r="F449" s="113"/>
      <c r="G449" s="113"/>
      <c r="H449" s="42"/>
      <c r="I449" s="42"/>
      <c r="J449" s="42"/>
      <c r="K449" s="94"/>
      <c r="L449" s="94"/>
      <c r="M449" s="94"/>
      <c r="N449" s="94"/>
      <c r="O449" s="94"/>
      <c r="P449" s="94"/>
      <c r="Q449" s="94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</row>
    <row r="450" ht="16.5" customHeight="1">
      <c r="A450" s="94"/>
      <c r="B450" s="113"/>
      <c r="C450" s="94"/>
      <c r="D450" s="94"/>
      <c r="E450" s="94"/>
      <c r="F450" s="113"/>
      <c r="G450" s="113"/>
      <c r="H450" s="42"/>
      <c r="I450" s="42"/>
      <c r="J450" s="42"/>
      <c r="K450" s="94"/>
      <c r="L450" s="94"/>
      <c r="M450" s="94"/>
      <c r="N450" s="94"/>
      <c r="O450" s="94"/>
      <c r="P450" s="94"/>
      <c r="Q450" s="94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</row>
    <row r="451" ht="16.5" customHeight="1">
      <c r="A451" s="94"/>
      <c r="B451" s="113"/>
      <c r="C451" s="94"/>
      <c r="D451" s="94"/>
      <c r="E451" s="94"/>
      <c r="F451" s="113"/>
      <c r="G451" s="113"/>
      <c r="H451" s="42"/>
      <c r="I451" s="42"/>
      <c r="J451" s="42"/>
      <c r="K451" s="94"/>
      <c r="L451" s="94"/>
      <c r="M451" s="94"/>
      <c r="N451" s="94"/>
      <c r="O451" s="94"/>
      <c r="P451" s="94"/>
      <c r="Q451" s="94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</row>
    <row r="452" ht="16.5" customHeight="1">
      <c r="A452" s="94"/>
      <c r="B452" s="113"/>
      <c r="C452" s="94"/>
      <c r="D452" s="94"/>
      <c r="E452" s="94"/>
      <c r="F452" s="113"/>
      <c r="G452" s="113"/>
      <c r="H452" s="42"/>
      <c r="I452" s="42"/>
      <c r="J452" s="42"/>
      <c r="K452" s="94"/>
      <c r="L452" s="94"/>
      <c r="M452" s="94"/>
      <c r="N452" s="94"/>
      <c r="O452" s="94"/>
      <c r="P452" s="94"/>
      <c r="Q452" s="94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</row>
    <row r="453" ht="16.5" customHeight="1">
      <c r="A453" s="94"/>
      <c r="B453" s="113"/>
      <c r="C453" s="94"/>
      <c r="D453" s="94"/>
      <c r="E453" s="94"/>
      <c r="F453" s="113"/>
      <c r="G453" s="113"/>
      <c r="H453" s="42"/>
      <c r="I453" s="42"/>
      <c r="J453" s="42"/>
      <c r="K453" s="94"/>
      <c r="L453" s="94"/>
      <c r="M453" s="94"/>
      <c r="N453" s="94"/>
      <c r="O453" s="94"/>
      <c r="P453" s="94"/>
      <c r="Q453" s="94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</row>
    <row r="454" ht="16.5" customHeight="1">
      <c r="A454" s="94"/>
      <c r="B454" s="113"/>
      <c r="C454" s="94"/>
      <c r="D454" s="94"/>
      <c r="E454" s="94"/>
      <c r="F454" s="113"/>
      <c r="G454" s="113"/>
      <c r="H454" s="42"/>
      <c r="I454" s="42"/>
      <c r="J454" s="42"/>
      <c r="K454" s="94"/>
      <c r="L454" s="94"/>
      <c r="M454" s="94"/>
      <c r="N454" s="94"/>
      <c r="O454" s="94"/>
      <c r="P454" s="94"/>
      <c r="Q454" s="94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</row>
    <row r="455" ht="16.5" customHeight="1">
      <c r="A455" s="94"/>
      <c r="B455" s="113"/>
      <c r="C455" s="94"/>
      <c r="D455" s="94"/>
      <c r="E455" s="94"/>
      <c r="F455" s="113"/>
      <c r="G455" s="113"/>
      <c r="H455" s="42"/>
      <c r="I455" s="42"/>
      <c r="J455" s="42"/>
      <c r="K455" s="94"/>
      <c r="L455" s="94"/>
      <c r="M455" s="94"/>
      <c r="N455" s="94"/>
      <c r="O455" s="94"/>
      <c r="P455" s="94"/>
      <c r="Q455" s="94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</row>
    <row r="456" ht="16.5" customHeight="1">
      <c r="A456" s="94"/>
      <c r="B456" s="113"/>
      <c r="C456" s="94"/>
      <c r="D456" s="94"/>
      <c r="E456" s="94"/>
      <c r="F456" s="113"/>
      <c r="G456" s="113"/>
      <c r="H456" s="42"/>
      <c r="I456" s="42"/>
      <c r="J456" s="42"/>
      <c r="K456" s="94"/>
      <c r="L456" s="94"/>
      <c r="M456" s="94"/>
      <c r="N456" s="94"/>
      <c r="O456" s="94"/>
      <c r="P456" s="94"/>
      <c r="Q456" s="94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</row>
    <row r="457" ht="16.5" customHeight="1">
      <c r="A457" s="94"/>
      <c r="B457" s="113"/>
      <c r="C457" s="94"/>
      <c r="D457" s="94"/>
      <c r="E457" s="94"/>
      <c r="F457" s="113"/>
      <c r="G457" s="113"/>
      <c r="H457" s="42"/>
      <c r="I457" s="42"/>
      <c r="J457" s="42"/>
      <c r="K457" s="94"/>
      <c r="L457" s="94"/>
      <c r="M457" s="94"/>
      <c r="N457" s="94"/>
      <c r="O457" s="94"/>
      <c r="P457" s="94"/>
      <c r="Q457" s="94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</row>
    <row r="458" ht="16.5" customHeight="1">
      <c r="A458" s="94"/>
      <c r="B458" s="113"/>
      <c r="C458" s="94"/>
      <c r="D458" s="94"/>
      <c r="E458" s="94"/>
      <c r="F458" s="113"/>
      <c r="G458" s="113"/>
      <c r="H458" s="42"/>
      <c r="I458" s="42"/>
      <c r="J458" s="42"/>
      <c r="K458" s="94"/>
      <c r="L458" s="94"/>
      <c r="M458" s="94"/>
      <c r="N458" s="94"/>
      <c r="O458" s="94"/>
      <c r="P458" s="94"/>
      <c r="Q458" s="94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</row>
    <row r="459" ht="16.5" customHeight="1">
      <c r="A459" s="94"/>
      <c r="B459" s="113"/>
      <c r="C459" s="94"/>
      <c r="D459" s="94"/>
      <c r="E459" s="94"/>
      <c r="F459" s="113"/>
      <c r="G459" s="113"/>
      <c r="H459" s="42"/>
      <c r="I459" s="42"/>
      <c r="J459" s="42"/>
      <c r="K459" s="94"/>
      <c r="L459" s="94"/>
      <c r="M459" s="94"/>
      <c r="N459" s="94"/>
      <c r="O459" s="94"/>
      <c r="P459" s="94"/>
      <c r="Q459" s="94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</row>
    <row r="460" ht="16.5" customHeight="1">
      <c r="A460" s="94"/>
      <c r="B460" s="113"/>
      <c r="C460" s="94"/>
      <c r="D460" s="94"/>
      <c r="E460" s="94"/>
      <c r="F460" s="113"/>
      <c r="G460" s="113"/>
      <c r="H460" s="42"/>
      <c r="I460" s="42"/>
      <c r="J460" s="42"/>
      <c r="K460" s="94"/>
      <c r="L460" s="94"/>
      <c r="M460" s="94"/>
      <c r="N460" s="94"/>
      <c r="O460" s="94"/>
      <c r="P460" s="94"/>
      <c r="Q460" s="94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</row>
    <row r="461" ht="16.5" customHeight="1">
      <c r="A461" s="94"/>
      <c r="B461" s="113"/>
      <c r="C461" s="94"/>
      <c r="D461" s="94"/>
      <c r="E461" s="94"/>
      <c r="F461" s="113"/>
      <c r="G461" s="113"/>
      <c r="H461" s="42"/>
      <c r="I461" s="42"/>
      <c r="J461" s="42"/>
      <c r="K461" s="94"/>
      <c r="L461" s="94"/>
      <c r="M461" s="94"/>
      <c r="N461" s="94"/>
      <c r="O461" s="94"/>
      <c r="P461" s="94"/>
      <c r="Q461" s="94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</row>
    <row r="462" ht="16.5" customHeight="1">
      <c r="A462" s="94"/>
      <c r="B462" s="113"/>
      <c r="C462" s="94"/>
      <c r="D462" s="94"/>
      <c r="E462" s="94"/>
      <c r="F462" s="113"/>
      <c r="G462" s="113"/>
      <c r="H462" s="42"/>
      <c r="I462" s="42"/>
      <c r="J462" s="42"/>
      <c r="K462" s="94"/>
      <c r="L462" s="94"/>
      <c r="M462" s="94"/>
      <c r="N462" s="94"/>
      <c r="O462" s="94"/>
      <c r="P462" s="94"/>
      <c r="Q462" s="94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</row>
    <row r="463" ht="16.5" customHeight="1">
      <c r="A463" s="94"/>
      <c r="B463" s="113"/>
      <c r="C463" s="94"/>
      <c r="D463" s="94"/>
      <c r="E463" s="94"/>
      <c r="F463" s="113"/>
      <c r="G463" s="113"/>
      <c r="H463" s="42"/>
      <c r="I463" s="42"/>
      <c r="J463" s="42"/>
      <c r="K463" s="94"/>
      <c r="L463" s="94"/>
      <c r="M463" s="94"/>
      <c r="N463" s="94"/>
      <c r="O463" s="94"/>
      <c r="P463" s="94"/>
      <c r="Q463" s="94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</row>
    <row r="464" ht="16.5" customHeight="1">
      <c r="A464" s="94"/>
      <c r="B464" s="113"/>
      <c r="C464" s="94"/>
      <c r="D464" s="94"/>
      <c r="E464" s="94"/>
      <c r="F464" s="113"/>
      <c r="G464" s="113"/>
      <c r="H464" s="42"/>
      <c r="I464" s="42"/>
      <c r="J464" s="42"/>
      <c r="K464" s="94"/>
      <c r="L464" s="94"/>
      <c r="M464" s="94"/>
      <c r="N464" s="94"/>
      <c r="O464" s="94"/>
      <c r="P464" s="94"/>
      <c r="Q464" s="94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</row>
    <row r="465" ht="16.5" customHeight="1">
      <c r="A465" s="94"/>
      <c r="B465" s="113"/>
      <c r="C465" s="94"/>
      <c r="D465" s="94"/>
      <c r="E465" s="94"/>
      <c r="F465" s="113"/>
      <c r="G465" s="113"/>
      <c r="H465" s="42"/>
      <c r="I465" s="42"/>
      <c r="J465" s="42"/>
      <c r="K465" s="94"/>
      <c r="L465" s="94"/>
      <c r="M465" s="94"/>
      <c r="N465" s="94"/>
      <c r="O465" s="94"/>
      <c r="P465" s="94"/>
      <c r="Q465" s="94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</row>
    <row r="466" ht="16.5" customHeight="1">
      <c r="A466" s="94"/>
      <c r="B466" s="113"/>
      <c r="C466" s="94"/>
      <c r="D466" s="94"/>
      <c r="E466" s="94"/>
      <c r="F466" s="113"/>
      <c r="G466" s="113"/>
      <c r="H466" s="42"/>
      <c r="I466" s="42"/>
      <c r="J466" s="42"/>
      <c r="K466" s="94"/>
      <c r="L466" s="94"/>
      <c r="M466" s="94"/>
      <c r="N466" s="94"/>
      <c r="O466" s="94"/>
      <c r="P466" s="94"/>
      <c r="Q466" s="94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</row>
    <row r="467" ht="16.5" customHeight="1">
      <c r="A467" s="94"/>
      <c r="B467" s="113"/>
      <c r="C467" s="94"/>
      <c r="D467" s="94"/>
      <c r="E467" s="94"/>
      <c r="F467" s="113"/>
      <c r="G467" s="113"/>
      <c r="H467" s="42"/>
      <c r="I467" s="42"/>
      <c r="J467" s="42"/>
      <c r="K467" s="94"/>
      <c r="L467" s="94"/>
      <c r="M467" s="94"/>
      <c r="N467" s="94"/>
      <c r="O467" s="94"/>
      <c r="P467" s="94"/>
      <c r="Q467" s="94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</row>
    <row r="468" ht="16.5" customHeight="1">
      <c r="A468" s="94"/>
      <c r="B468" s="113"/>
      <c r="C468" s="94"/>
      <c r="D468" s="94"/>
      <c r="E468" s="94"/>
      <c r="F468" s="113"/>
      <c r="G468" s="113"/>
      <c r="H468" s="42"/>
      <c r="I468" s="42"/>
      <c r="J468" s="42"/>
      <c r="K468" s="94"/>
      <c r="L468" s="94"/>
      <c r="M468" s="94"/>
      <c r="N468" s="94"/>
      <c r="O468" s="94"/>
      <c r="P468" s="94"/>
      <c r="Q468" s="94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</row>
    <row r="469" ht="16.5" customHeight="1">
      <c r="A469" s="94"/>
      <c r="B469" s="113"/>
      <c r="C469" s="94"/>
      <c r="D469" s="94"/>
      <c r="E469" s="94"/>
      <c r="F469" s="113"/>
      <c r="G469" s="113"/>
      <c r="H469" s="42"/>
      <c r="I469" s="42"/>
      <c r="J469" s="42"/>
      <c r="K469" s="94"/>
      <c r="L469" s="94"/>
      <c r="M469" s="94"/>
      <c r="N469" s="94"/>
      <c r="O469" s="94"/>
      <c r="P469" s="94"/>
      <c r="Q469" s="94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</row>
    <row r="470" ht="16.5" customHeight="1">
      <c r="A470" s="94"/>
      <c r="B470" s="113"/>
      <c r="C470" s="94"/>
      <c r="D470" s="94"/>
      <c r="E470" s="94"/>
      <c r="F470" s="113"/>
      <c r="G470" s="113"/>
      <c r="H470" s="42"/>
      <c r="I470" s="42"/>
      <c r="J470" s="42"/>
      <c r="K470" s="94"/>
      <c r="L470" s="94"/>
      <c r="M470" s="94"/>
      <c r="N470" s="94"/>
      <c r="O470" s="94"/>
      <c r="P470" s="94"/>
      <c r="Q470" s="94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</row>
    <row r="471" ht="16.5" customHeight="1">
      <c r="A471" s="94"/>
      <c r="B471" s="113"/>
      <c r="C471" s="94"/>
      <c r="D471" s="94"/>
      <c r="E471" s="94"/>
      <c r="F471" s="113"/>
      <c r="G471" s="113"/>
      <c r="H471" s="42"/>
      <c r="I471" s="42"/>
      <c r="J471" s="42"/>
      <c r="K471" s="94"/>
      <c r="L471" s="94"/>
      <c r="M471" s="94"/>
      <c r="N471" s="94"/>
      <c r="O471" s="94"/>
      <c r="P471" s="94"/>
      <c r="Q471" s="94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</row>
    <row r="472" ht="16.5" customHeight="1">
      <c r="A472" s="94"/>
      <c r="B472" s="113"/>
      <c r="C472" s="94"/>
      <c r="D472" s="94"/>
      <c r="E472" s="94"/>
      <c r="F472" s="113"/>
      <c r="G472" s="113"/>
      <c r="H472" s="42"/>
      <c r="I472" s="42"/>
      <c r="J472" s="42"/>
      <c r="K472" s="94"/>
      <c r="L472" s="94"/>
      <c r="M472" s="94"/>
      <c r="N472" s="94"/>
      <c r="O472" s="94"/>
      <c r="P472" s="94"/>
      <c r="Q472" s="94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</row>
    <row r="473" ht="16.5" customHeight="1">
      <c r="A473" s="94"/>
      <c r="B473" s="113"/>
      <c r="C473" s="94"/>
      <c r="D473" s="94"/>
      <c r="E473" s="94"/>
      <c r="F473" s="113"/>
      <c r="G473" s="113"/>
      <c r="H473" s="42"/>
      <c r="I473" s="42"/>
      <c r="J473" s="42"/>
      <c r="K473" s="94"/>
      <c r="L473" s="94"/>
      <c r="M473" s="94"/>
      <c r="N473" s="94"/>
      <c r="O473" s="94"/>
      <c r="P473" s="94"/>
      <c r="Q473" s="94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</row>
    <row r="474" ht="16.5" customHeight="1">
      <c r="A474" s="94"/>
      <c r="B474" s="113"/>
      <c r="C474" s="94"/>
      <c r="D474" s="94"/>
      <c r="E474" s="94"/>
      <c r="F474" s="113"/>
      <c r="G474" s="113"/>
      <c r="H474" s="42"/>
      <c r="I474" s="42"/>
      <c r="J474" s="42"/>
      <c r="K474" s="94"/>
      <c r="L474" s="94"/>
      <c r="M474" s="94"/>
      <c r="N474" s="94"/>
      <c r="O474" s="94"/>
      <c r="P474" s="94"/>
      <c r="Q474" s="94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</row>
    <row r="475" ht="16.5" customHeight="1">
      <c r="A475" s="94"/>
      <c r="B475" s="113"/>
      <c r="C475" s="94"/>
      <c r="D475" s="94"/>
      <c r="E475" s="94"/>
      <c r="F475" s="113"/>
      <c r="G475" s="113"/>
      <c r="H475" s="42"/>
      <c r="I475" s="42"/>
      <c r="J475" s="42"/>
      <c r="K475" s="94"/>
      <c r="L475" s="94"/>
      <c r="M475" s="94"/>
      <c r="N475" s="94"/>
      <c r="O475" s="94"/>
      <c r="P475" s="94"/>
      <c r="Q475" s="94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</row>
    <row r="476" ht="16.5" customHeight="1">
      <c r="A476" s="94"/>
      <c r="B476" s="113"/>
      <c r="C476" s="94"/>
      <c r="D476" s="94"/>
      <c r="E476" s="94"/>
      <c r="F476" s="113"/>
      <c r="G476" s="113"/>
      <c r="H476" s="42"/>
      <c r="I476" s="42"/>
      <c r="J476" s="42"/>
      <c r="K476" s="94"/>
      <c r="L476" s="94"/>
      <c r="M476" s="94"/>
      <c r="N476" s="94"/>
      <c r="O476" s="94"/>
      <c r="P476" s="94"/>
      <c r="Q476" s="94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</row>
    <row r="477" ht="16.5" customHeight="1">
      <c r="A477" s="94"/>
      <c r="B477" s="113"/>
      <c r="C477" s="94"/>
      <c r="D477" s="94"/>
      <c r="E477" s="94"/>
      <c r="F477" s="113"/>
      <c r="G477" s="113"/>
      <c r="H477" s="42"/>
      <c r="I477" s="42"/>
      <c r="J477" s="42"/>
      <c r="K477" s="94"/>
      <c r="L477" s="94"/>
      <c r="M477" s="94"/>
      <c r="N477" s="94"/>
      <c r="O477" s="94"/>
      <c r="P477" s="94"/>
      <c r="Q477" s="94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</row>
    <row r="478" ht="16.5" customHeight="1">
      <c r="A478" s="94"/>
      <c r="B478" s="113"/>
      <c r="C478" s="94"/>
      <c r="D478" s="94"/>
      <c r="E478" s="94"/>
      <c r="F478" s="113"/>
      <c r="G478" s="113"/>
      <c r="H478" s="42"/>
      <c r="I478" s="42"/>
      <c r="J478" s="42"/>
      <c r="K478" s="94"/>
      <c r="L478" s="94"/>
      <c r="M478" s="94"/>
      <c r="N478" s="94"/>
      <c r="O478" s="94"/>
      <c r="P478" s="94"/>
      <c r="Q478" s="94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</row>
    <row r="479" ht="16.5" customHeight="1">
      <c r="A479" s="94"/>
      <c r="B479" s="113"/>
      <c r="C479" s="94"/>
      <c r="D479" s="94"/>
      <c r="E479" s="94"/>
      <c r="F479" s="113"/>
      <c r="G479" s="113"/>
      <c r="H479" s="42"/>
      <c r="I479" s="42"/>
      <c r="J479" s="42"/>
      <c r="K479" s="94"/>
      <c r="L479" s="94"/>
      <c r="M479" s="94"/>
      <c r="N479" s="94"/>
      <c r="O479" s="94"/>
      <c r="P479" s="94"/>
      <c r="Q479" s="94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</row>
    <row r="480" ht="16.5" customHeight="1">
      <c r="A480" s="94"/>
      <c r="B480" s="113"/>
      <c r="C480" s="94"/>
      <c r="D480" s="94"/>
      <c r="E480" s="94"/>
      <c r="F480" s="113"/>
      <c r="G480" s="113"/>
      <c r="H480" s="42"/>
      <c r="I480" s="42"/>
      <c r="J480" s="42"/>
      <c r="K480" s="94"/>
      <c r="L480" s="94"/>
      <c r="M480" s="94"/>
      <c r="N480" s="94"/>
      <c r="O480" s="94"/>
      <c r="P480" s="94"/>
      <c r="Q480" s="94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</row>
    <row r="481" ht="16.5" customHeight="1">
      <c r="A481" s="94"/>
      <c r="B481" s="113"/>
      <c r="C481" s="94"/>
      <c r="D481" s="94"/>
      <c r="E481" s="94"/>
      <c r="F481" s="113"/>
      <c r="G481" s="113"/>
      <c r="H481" s="42"/>
      <c r="I481" s="42"/>
      <c r="J481" s="42"/>
      <c r="K481" s="94"/>
      <c r="L481" s="94"/>
      <c r="M481" s="94"/>
      <c r="N481" s="94"/>
      <c r="O481" s="94"/>
      <c r="P481" s="94"/>
      <c r="Q481" s="94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</row>
    <row r="482" ht="16.5" customHeight="1">
      <c r="A482" s="94"/>
      <c r="B482" s="113"/>
      <c r="C482" s="94"/>
      <c r="D482" s="94"/>
      <c r="E482" s="94"/>
      <c r="F482" s="113"/>
      <c r="G482" s="113"/>
      <c r="H482" s="42"/>
      <c r="I482" s="42"/>
      <c r="J482" s="42"/>
      <c r="K482" s="94"/>
      <c r="L482" s="94"/>
      <c r="M482" s="94"/>
      <c r="N482" s="94"/>
      <c r="O482" s="94"/>
      <c r="P482" s="94"/>
      <c r="Q482" s="94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</row>
    <row r="483" ht="16.5" customHeight="1">
      <c r="A483" s="94"/>
      <c r="B483" s="113"/>
      <c r="C483" s="94"/>
      <c r="D483" s="94"/>
      <c r="E483" s="94"/>
      <c r="F483" s="113"/>
      <c r="G483" s="113"/>
      <c r="H483" s="42"/>
      <c r="I483" s="42"/>
      <c r="J483" s="42"/>
      <c r="K483" s="94"/>
      <c r="L483" s="94"/>
      <c r="M483" s="94"/>
      <c r="N483" s="94"/>
      <c r="O483" s="94"/>
      <c r="P483" s="94"/>
      <c r="Q483" s="94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</row>
    <row r="484" ht="16.5" customHeight="1">
      <c r="A484" s="94"/>
      <c r="B484" s="113"/>
      <c r="C484" s="94"/>
      <c r="D484" s="94"/>
      <c r="E484" s="94"/>
      <c r="F484" s="113"/>
      <c r="G484" s="113"/>
      <c r="H484" s="42"/>
      <c r="I484" s="42"/>
      <c r="J484" s="42"/>
      <c r="K484" s="94"/>
      <c r="L484" s="94"/>
      <c r="M484" s="94"/>
      <c r="N484" s="94"/>
      <c r="O484" s="94"/>
      <c r="P484" s="94"/>
      <c r="Q484" s="94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</row>
    <row r="485" ht="16.5" customHeight="1">
      <c r="A485" s="94"/>
      <c r="B485" s="113"/>
      <c r="C485" s="94"/>
      <c r="D485" s="94"/>
      <c r="E485" s="94"/>
      <c r="F485" s="113"/>
      <c r="G485" s="113"/>
      <c r="H485" s="42"/>
      <c r="I485" s="42"/>
      <c r="J485" s="42"/>
      <c r="K485" s="94"/>
      <c r="L485" s="94"/>
      <c r="M485" s="94"/>
      <c r="N485" s="94"/>
      <c r="O485" s="94"/>
      <c r="P485" s="94"/>
      <c r="Q485" s="94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</row>
    <row r="486" ht="16.5" customHeight="1">
      <c r="A486" s="94"/>
      <c r="B486" s="113"/>
      <c r="C486" s="94"/>
      <c r="D486" s="94"/>
      <c r="E486" s="94"/>
      <c r="F486" s="113"/>
      <c r="G486" s="113"/>
      <c r="H486" s="42"/>
      <c r="I486" s="42"/>
      <c r="J486" s="42"/>
      <c r="K486" s="94"/>
      <c r="L486" s="94"/>
      <c r="M486" s="94"/>
      <c r="N486" s="94"/>
      <c r="O486" s="94"/>
      <c r="P486" s="94"/>
      <c r="Q486" s="94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</row>
    <row r="487" ht="16.5" customHeight="1">
      <c r="A487" s="94"/>
      <c r="B487" s="113"/>
      <c r="C487" s="94"/>
      <c r="D487" s="94"/>
      <c r="E487" s="94"/>
      <c r="F487" s="113"/>
      <c r="G487" s="113"/>
      <c r="H487" s="42"/>
      <c r="I487" s="42"/>
      <c r="J487" s="42"/>
      <c r="K487" s="94"/>
      <c r="L487" s="94"/>
      <c r="M487" s="94"/>
      <c r="N487" s="94"/>
      <c r="O487" s="94"/>
      <c r="P487" s="94"/>
      <c r="Q487" s="94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</row>
    <row r="488" ht="16.5" customHeight="1">
      <c r="A488" s="94"/>
      <c r="B488" s="113"/>
      <c r="C488" s="94"/>
      <c r="D488" s="94"/>
      <c r="E488" s="94"/>
      <c r="F488" s="113"/>
      <c r="G488" s="113"/>
      <c r="H488" s="42"/>
      <c r="I488" s="42"/>
      <c r="J488" s="42"/>
      <c r="K488" s="94"/>
      <c r="L488" s="94"/>
      <c r="M488" s="94"/>
      <c r="N488" s="94"/>
      <c r="O488" s="94"/>
      <c r="P488" s="94"/>
      <c r="Q488" s="94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</row>
    <row r="489" ht="16.5" customHeight="1">
      <c r="A489" s="94"/>
      <c r="B489" s="113"/>
      <c r="C489" s="94"/>
      <c r="D489" s="94"/>
      <c r="E489" s="94"/>
      <c r="F489" s="113"/>
      <c r="G489" s="113"/>
      <c r="H489" s="42"/>
      <c r="I489" s="42"/>
      <c r="J489" s="42"/>
      <c r="K489" s="94"/>
      <c r="L489" s="94"/>
      <c r="M489" s="94"/>
      <c r="N489" s="94"/>
      <c r="O489" s="94"/>
      <c r="P489" s="94"/>
      <c r="Q489" s="94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</row>
    <row r="490" ht="16.5" customHeight="1">
      <c r="A490" s="94"/>
      <c r="B490" s="113"/>
      <c r="C490" s="94"/>
      <c r="D490" s="94"/>
      <c r="E490" s="94"/>
      <c r="F490" s="113"/>
      <c r="G490" s="113"/>
      <c r="H490" s="42"/>
      <c r="I490" s="42"/>
      <c r="J490" s="42"/>
      <c r="K490" s="94"/>
      <c r="L490" s="94"/>
      <c r="M490" s="94"/>
      <c r="N490" s="94"/>
      <c r="O490" s="94"/>
      <c r="P490" s="94"/>
      <c r="Q490" s="94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</row>
    <row r="491" ht="16.5" customHeight="1">
      <c r="A491" s="94"/>
      <c r="B491" s="113"/>
      <c r="C491" s="94"/>
      <c r="D491" s="94"/>
      <c r="E491" s="94"/>
      <c r="F491" s="113"/>
      <c r="G491" s="113"/>
      <c r="H491" s="42"/>
      <c r="I491" s="42"/>
      <c r="J491" s="42"/>
      <c r="K491" s="94"/>
      <c r="L491" s="94"/>
      <c r="M491" s="94"/>
      <c r="N491" s="94"/>
      <c r="O491" s="94"/>
      <c r="P491" s="94"/>
      <c r="Q491" s="94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</row>
    <row r="492" ht="16.5" customHeight="1">
      <c r="A492" s="94"/>
      <c r="B492" s="113"/>
      <c r="C492" s="94"/>
      <c r="D492" s="94"/>
      <c r="E492" s="94"/>
      <c r="F492" s="113"/>
      <c r="G492" s="113"/>
      <c r="H492" s="42"/>
      <c r="I492" s="42"/>
      <c r="J492" s="42"/>
      <c r="K492" s="94"/>
      <c r="L492" s="94"/>
      <c r="M492" s="94"/>
      <c r="N492" s="94"/>
      <c r="O492" s="94"/>
      <c r="P492" s="94"/>
      <c r="Q492" s="94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</row>
    <row r="493" ht="16.5" customHeight="1">
      <c r="A493" s="94"/>
      <c r="B493" s="113"/>
      <c r="C493" s="94"/>
      <c r="D493" s="94"/>
      <c r="E493" s="94"/>
      <c r="F493" s="113"/>
      <c r="G493" s="113"/>
      <c r="H493" s="42"/>
      <c r="I493" s="42"/>
      <c r="J493" s="42"/>
      <c r="K493" s="94"/>
      <c r="L493" s="94"/>
      <c r="M493" s="94"/>
      <c r="N493" s="94"/>
      <c r="O493" s="94"/>
      <c r="P493" s="94"/>
      <c r="Q493" s="94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</row>
    <row r="494" ht="16.5" customHeight="1">
      <c r="A494" s="94"/>
      <c r="B494" s="113"/>
      <c r="C494" s="94"/>
      <c r="D494" s="94"/>
      <c r="E494" s="94"/>
      <c r="F494" s="113"/>
      <c r="G494" s="113"/>
      <c r="H494" s="42"/>
      <c r="I494" s="42"/>
      <c r="J494" s="42"/>
      <c r="K494" s="94"/>
      <c r="L494" s="94"/>
      <c r="M494" s="94"/>
      <c r="N494" s="94"/>
      <c r="O494" s="94"/>
      <c r="P494" s="94"/>
      <c r="Q494" s="94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</row>
    <row r="495" ht="16.5" customHeight="1">
      <c r="A495" s="94"/>
      <c r="B495" s="113"/>
      <c r="C495" s="94"/>
      <c r="D495" s="94"/>
      <c r="E495" s="94"/>
      <c r="F495" s="113"/>
      <c r="G495" s="113"/>
      <c r="H495" s="42"/>
      <c r="I495" s="42"/>
      <c r="J495" s="42"/>
      <c r="K495" s="94"/>
      <c r="L495" s="94"/>
      <c r="M495" s="94"/>
      <c r="N495" s="94"/>
      <c r="O495" s="94"/>
      <c r="P495" s="94"/>
      <c r="Q495" s="94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</row>
    <row r="496" ht="16.5" customHeight="1">
      <c r="A496" s="94"/>
      <c r="B496" s="113"/>
      <c r="C496" s="94"/>
      <c r="D496" s="94"/>
      <c r="E496" s="94"/>
      <c r="F496" s="113"/>
      <c r="G496" s="113"/>
      <c r="H496" s="42"/>
      <c r="I496" s="42"/>
      <c r="J496" s="42"/>
      <c r="K496" s="94"/>
      <c r="L496" s="94"/>
      <c r="M496" s="94"/>
      <c r="N496" s="94"/>
      <c r="O496" s="94"/>
      <c r="P496" s="94"/>
      <c r="Q496" s="94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</row>
    <row r="497" ht="16.5" customHeight="1">
      <c r="A497" s="94"/>
      <c r="B497" s="113"/>
      <c r="C497" s="94"/>
      <c r="D497" s="94"/>
      <c r="E497" s="94"/>
      <c r="F497" s="113"/>
      <c r="G497" s="113"/>
      <c r="H497" s="42"/>
      <c r="I497" s="42"/>
      <c r="J497" s="42"/>
      <c r="K497" s="94"/>
      <c r="L497" s="94"/>
      <c r="M497" s="94"/>
      <c r="N497" s="94"/>
      <c r="O497" s="94"/>
      <c r="P497" s="94"/>
      <c r="Q497" s="94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</row>
    <row r="498" ht="16.5" customHeight="1">
      <c r="A498" s="94"/>
      <c r="B498" s="113"/>
      <c r="C498" s="94"/>
      <c r="D498" s="94"/>
      <c r="E498" s="94"/>
      <c r="F498" s="113"/>
      <c r="G498" s="113"/>
      <c r="H498" s="42"/>
      <c r="I498" s="42"/>
      <c r="J498" s="42"/>
      <c r="K498" s="94"/>
      <c r="L498" s="94"/>
      <c r="M498" s="94"/>
      <c r="N498" s="94"/>
      <c r="O498" s="94"/>
      <c r="P498" s="94"/>
      <c r="Q498" s="94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</row>
    <row r="499" ht="16.5" customHeight="1">
      <c r="A499" s="94"/>
      <c r="B499" s="113"/>
      <c r="C499" s="94"/>
      <c r="D499" s="94"/>
      <c r="E499" s="94"/>
      <c r="F499" s="113"/>
      <c r="G499" s="113"/>
      <c r="H499" s="42"/>
      <c r="I499" s="42"/>
      <c r="J499" s="42"/>
      <c r="K499" s="94"/>
      <c r="L499" s="94"/>
      <c r="M499" s="94"/>
      <c r="N499" s="94"/>
      <c r="O499" s="94"/>
      <c r="P499" s="94"/>
      <c r="Q499" s="94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</row>
    <row r="500" ht="16.5" customHeight="1">
      <c r="A500" s="94"/>
      <c r="B500" s="113"/>
      <c r="C500" s="94"/>
      <c r="D500" s="94"/>
      <c r="E500" s="94"/>
      <c r="F500" s="113"/>
      <c r="G500" s="113"/>
      <c r="H500" s="42"/>
      <c r="I500" s="42"/>
      <c r="J500" s="42"/>
      <c r="K500" s="94"/>
      <c r="L500" s="94"/>
      <c r="M500" s="94"/>
      <c r="N500" s="94"/>
      <c r="O500" s="94"/>
      <c r="P500" s="94"/>
      <c r="Q500" s="94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</row>
    <row r="501" ht="16.5" customHeight="1">
      <c r="A501" s="94"/>
      <c r="B501" s="113"/>
      <c r="C501" s="94"/>
      <c r="D501" s="94"/>
      <c r="E501" s="94"/>
      <c r="F501" s="113"/>
      <c r="G501" s="113"/>
      <c r="H501" s="42"/>
      <c r="I501" s="42"/>
      <c r="J501" s="42"/>
      <c r="K501" s="94"/>
      <c r="L501" s="94"/>
      <c r="M501" s="94"/>
      <c r="N501" s="94"/>
      <c r="O501" s="94"/>
      <c r="P501" s="94"/>
      <c r="Q501" s="94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</row>
    <row r="502" ht="16.5" customHeight="1">
      <c r="A502" s="94"/>
      <c r="B502" s="113"/>
      <c r="C502" s="94"/>
      <c r="D502" s="94"/>
      <c r="E502" s="94"/>
      <c r="F502" s="113"/>
      <c r="G502" s="113"/>
      <c r="H502" s="42"/>
      <c r="I502" s="42"/>
      <c r="J502" s="42"/>
      <c r="K502" s="94"/>
      <c r="L502" s="94"/>
      <c r="M502" s="94"/>
      <c r="N502" s="94"/>
      <c r="O502" s="94"/>
      <c r="P502" s="94"/>
      <c r="Q502" s="94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</row>
    <row r="503" ht="16.5" customHeight="1">
      <c r="A503" s="94"/>
      <c r="B503" s="113"/>
      <c r="C503" s="94"/>
      <c r="D503" s="94"/>
      <c r="E503" s="94"/>
      <c r="F503" s="113"/>
      <c r="G503" s="113"/>
      <c r="H503" s="42"/>
      <c r="I503" s="42"/>
      <c r="J503" s="42"/>
      <c r="K503" s="94"/>
      <c r="L503" s="94"/>
      <c r="M503" s="94"/>
      <c r="N503" s="94"/>
      <c r="O503" s="94"/>
      <c r="P503" s="94"/>
      <c r="Q503" s="94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</row>
    <row r="504" ht="16.5" customHeight="1">
      <c r="A504" s="94"/>
      <c r="B504" s="113"/>
      <c r="C504" s="94"/>
      <c r="D504" s="94"/>
      <c r="E504" s="94"/>
      <c r="F504" s="113"/>
      <c r="G504" s="113"/>
      <c r="H504" s="42"/>
      <c r="I504" s="42"/>
      <c r="J504" s="42"/>
      <c r="K504" s="94"/>
      <c r="L504" s="94"/>
      <c r="M504" s="94"/>
      <c r="N504" s="94"/>
      <c r="O504" s="94"/>
      <c r="P504" s="94"/>
      <c r="Q504" s="94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</row>
    <row r="505" ht="16.5" customHeight="1">
      <c r="A505" s="94"/>
      <c r="B505" s="113"/>
      <c r="C505" s="94"/>
      <c r="D505" s="94"/>
      <c r="E505" s="94"/>
      <c r="F505" s="113"/>
      <c r="G505" s="113"/>
      <c r="H505" s="42"/>
      <c r="I505" s="42"/>
      <c r="J505" s="42"/>
      <c r="K505" s="94"/>
      <c r="L505" s="94"/>
      <c r="M505" s="94"/>
      <c r="N505" s="94"/>
      <c r="O505" s="94"/>
      <c r="P505" s="94"/>
      <c r="Q505" s="94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</row>
    <row r="506" ht="16.5" customHeight="1">
      <c r="A506" s="94"/>
      <c r="B506" s="113"/>
      <c r="C506" s="94"/>
      <c r="D506" s="94"/>
      <c r="E506" s="94"/>
      <c r="F506" s="113"/>
      <c r="G506" s="113"/>
      <c r="H506" s="42"/>
      <c r="I506" s="42"/>
      <c r="J506" s="42"/>
      <c r="K506" s="94"/>
      <c r="L506" s="94"/>
      <c r="M506" s="94"/>
      <c r="N506" s="94"/>
      <c r="O506" s="94"/>
      <c r="P506" s="94"/>
      <c r="Q506" s="94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</row>
    <row r="507" ht="16.5" customHeight="1">
      <c r="A507" s="94"/>
      <c r="B507" s="113"/>
      <c r="C507" s="94"/>
      <c r="D507" s="94"/>
      <c r="E507" s="94"/>
      <c r="F507" s="113"/>
      <c r="G507" s="113"/>
      <c r="H507" s="42"/>
      <c r="I507" s="42"/>
      <c r="J507" s="42"/>
      <c r="K507" s="94"/>
      <c r="L507" s="94"/>
      <c r="M507" s="94"/>
      <c r="N507" s="94"/>
      <c r="O507" s="94"/>
      <c r="P507" s="94"/>
      <c r="Q507" s="94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</row>
    <row r="508" ht="16.5" customHeight="1">
      <c r="A508" s="94"/>
      <c r="B508" s="113"/>
      <c r="C508" s="94"/>
      <c r="D508" s="94"/>
      <c r="E508" s="94"/>
      <c r="F508" s="113"/>
      <c r="G508" s="113"/>
      <c r="H508" s="42"/>
      <c r="I508" s="42"/>
      <c r="J508" s="42"/>
      <c r="K508" s="94"/>
      <c r="L508" s="94"/>
      <c r="M508" s="94"/>
      <c r="N508" s="94"/>
      <c r="O508" s="94"/>
      <c r="P508" s="94"/>
      <c r="Q508" s="94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</row>
    <row r="509" ht="16.5" customHeight="1">
      <c r="A509" s="94"/>
      <c r="B509" s="113"/>
      <c r="C509" s="94"/>
      <c r="D509" s="94"/>
      <c r="E509" s="94"/>
      <c r="F509" s="113"/>
      <c r="G509" s="113"/>
      <c r="H509" s="42"/>
      <c r="I509" s="42"/>
      <c r="J509" s="42"/>
      <c r="K509" s="94"/>
      <c r="L509" s="94"/>
      <c r="M509" s="94"/>
      <c r="N509" s="94"/>
      <c r="O509" s="94"/>
      <c r="P509" s="94"/>
      <c r="Q509" s="94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</row>
    <row r="510" ht="16.5" customHeight="1">
      <c r="A510" s="94"/>
      <c r="B510" s="113"/>
      <c r="C510" s="94"/>
      <c r="D510" s="94"/>
      <c r="E510" s="94"/>
      <c r="F510" s="113"/>
      <c r="G510" s="113"/>
      <c r="H510" s="42"/>
      <c r="I510" s="42"/>
      <c r="J510" s="42"/>
      <c r="K510" s="94"/>
      <c r="L510" s="94"/>
      <c r="M510" s="94"/>
      <c r="N510" s="94"/>
      <c r="O510" s="94"/>
      <c r="P510" s="94"/>
      <c r="Q510" s="94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</row>
    <row r="511" ht="16.5" customHeight="1">
      <c r="A511" s="94"/>
      <c r="B511" s="113"/>
      <c r="C511" s="94"/>
      <c r="D511" s="94"/>
      <c r="E511" s="94"/>
      <c r="F511" s="113"/>
      <c r="G511" s="113"/>
      <c r="H511" s="42"/>
      <c r="I511" s="42"/>
      <c r="J511" s="42"/>
      <c r="K511" s="94"/>
      <c r="L511" s="94"/>
      <c r="M511" s="94"/>
      <c r="N511" s="94"/>
      <c r="O511" s="94"/>
      <c r="P511" s="94"/>
      <c r="Q511" s="94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</row>
    <row r="512" ht="16.5" customHeight="1">
      <c r="A512" s="94"/>
      <c r="B512" s="113"/>
      <c r="C512" s="94"/>
      <c r="D512" s="94"/>
      <c r="E512" s="94"/>
      <c r="F512" s="113"/>
      <c r="G512" s="113"/>
      <c r="H512" s="42"/>
      <c r="I512" s="42"/>
      <c r="J512" s="42"/>
      <c r="K512" s="94"/>
      <c r="L512" s="94"/>
      <c r="M512" s="94"/>
      <c r="N512" s="94"/>
      <c r="O512" s="94"/>
      <c r="P512" s="94"/>
      <c r="Q512" s="94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</row>
    <row r="513" ht="16.5" customHeight="1">
      <c r="A513" s="94"/>
      <c r="B513" s="113"/>
      <c r="C513" s="94"/>
      <c r="D513" s="94"/>
      <c r="E513" s="94"/>
      <c r="F513" s="113"/>
      <c r="G513" s="113"/>
      <c r="H513" s="42"/>
      <c r="I513" s="42"/>
      <c r="J513" s="42"/>
      <c r="K513" s="94"/>
      <c r="L513" s="94"/>
      <c r="M513" s="94"/>
      <c r="N513" s="94"/>
      <c r="O513" s="94"/>
      <c r="P513" s="94"/>
      <c r="Q513" s="94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</row>
    <row r="514" ht="16.5" customHeight="1">
      <c r="A514" s="94"/>
      <c r="B514" s="113"/>
      <c r="C514" s="94"/>
      <c r="D514" s="94"/>
      <c r="E514" s="94"/>
      <c r="F514" s="113"/>
      <c r="G514" s="113"/>
      <c r="H514" s="42"/>
      <c r="I514" s="42"/>
      <c r="J514" s="42"/>
      <c r="K514" s="94"/>
      <c r="L514" s="94"/>
      <c r="M514" s="94"/>
      <c r="N514" s="94"/>
      <c r="O514" s="94"/>
      <c r="P514" s="94"/>
      <c r="Q514" s="94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</row>
    <row r="515" ht="16.5" customHeight="1">
      <c r="A515" s="94"/>
      <c r="B515" s="113"/>
      <c r="C515" s="94"/>
      <c r="D515" s="94"/>
      <c r="E515" s="94"/>
      <c r="F515" s="113"/>
      <c r="G515" s="113"/>
      <c r="H515" s="42"/>
      <c r="I515" s="42"/>
      <c r="J515" s="42"/>
      <c r="K515" s="94"/>
      <c r="L515" s="94"/>
      <c r="M515" s="94"/>
      <c r="N515" s="94"/>
      <c r="O515" s="94"/>
      <c r="P515" s="94"/>
      <c r="Q515" s="94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</row>
    <row r="516" ht="16.5" customHeight="1">
      <c r="A516" s="94"/>
      <c r="B516" s="113"/>
      <c r="C516" s="94"/>
      <c r="D516" s="94"/>
      <c r="E516" s="94"/>
      <c r="F516" s="113"/>
      <c r="G516" s="113"/>
      <c r="H516" s="42"/>
      <c r="I516" s="42"/>
      <c r="J516" s="42"/>
      <c r="K516" s="94"/>
      <c r="L516" s="94"/>
      <c r="M516" s="94"/>
      <c r="N516" s="94"/>
      <c r="O516" s="94"/>
      <c r="P516" s="94"/>
      <c r="Q516" s="94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</row>
    <row r="517" ht="16.5" customHeight="1">
      <c r="A517" s="94"/>
      <c r="B517" s="113"/>
      <c r="C517" s="94"/>
      <c r="D517" s="94"/>
      <c r="E517" s="94"/>
      <c r="F517" s="113"/>
      <c r="G517" s="113"/>
      <c r="H517" s="42"/>
      <c r="I517" s="42"/>
      <c r="J517" s="42"/>
      <c r="K517" s="94"/>
      <c r="L517" s="94"/>
      <c r="M517" s="94"/>
      <c r="N517" s="94"/>
      <c r="O517" s="94"/>
      <c r="P517" s="94"/>
      <c r="Q517" s="94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</row>
    <row r="518" ht="16.5" customHeight="1">
      <c r="A518" s="94"/>
      <c r="B518" s="113"/>
      <c r="C518" s="94"/>
      <c r="D518" s="94"/>
      <c r="E518" s="94"/>
      <c r="F518" s="113"/>
      <c r="G518" s="113"/>
      <c r="H518" s="42"/>
      <c r="I518" s="42"/>
      <c r="J518" s="42"/>
      <c r="K518" s="94"/>
      <c r="L518" s="94"/>
      <c r="M518" s="94"/>
      <c r="N518" s="94"/>
      <c r="O518" s="94"/>
      <c r="P518" s="94"/>
      <c r="Q518" s="94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</row>
    <row r="519" ht="16.5" customHeight="1">
      <c r="A519" s="94"/>
      <c r="B519" s="113"/>
      <c r="C519" s="94"/>
      <c r="D519" s="94"/>
      <c r="E519" s="94"/>
      <c r="F519" s="113"/>
      <c r="G519" s="113"/>
      <c r="H519" s="42"/>
      <c r="I519" s="42"/>
      <c r="J519" s="42"/>
      <c r="K519" s="94"/>
      <c r="L519" s="94"/>
      <c r="M519" s="94"/>
      <c r="N519" s="94"/>
      <c r="O519" s="94"/>
      <c r="P519" s="94"/>
      <c r="Q519" s="94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</row>
    <row r="520" ht="16.5" customHeight="1">
      <c r="A520" s="94"/>
      <c r="B520" s="113"/>
      <c r="C520" s="94"/>
      <c r="D520" s="94"/>
      <c r="E520" s="94"/>
      <c r="F520" s="113"/>
      <c r="G520" s="113"/>
      <c r="H520" s="42"/>
      <c r="I520" s="42"/>
      <c r="J520" s="42"/>
      <c r="K520" s="94"/>
      <c r="L520" s="94"/>
      <c r="M520" s="94"/>
      <c r="N520" s="94"/>
      <c r="O520" s="94"/>
      <c r="P520" s="94"/>
      <c r="Q520" s="94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</row>
    <row r="521" ht="16.5" customHeight="1">
      <c r="A521" s="94"/>
      <c r="B521" s="113"/>
      <c r="C521" s="94"/>
      <c r="D521" s="94"/>
      <c r="E521" s="94"/>
      <c r="F521" s="113"/>
      <c r="G521" s="113"/>
      <c r="H521" s="42"/>
      <c r="I521" s="42"/>
      <c r="J521" s="42"/>
      <c r="K521" s="94"/>
      <c r="L521" s="94"/>
      <c r="M521" s="94"/>
      <c r="N521" s="94"/>
      <c r="O521" s="94"/>
      <c r="P521" s="94"/>
      <c r="Q521" s="94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</row>
    <row r="522" ht="16.5" customHeight="1">
      <c r="A522" s="94"/>
      <c r="B522" s="113"/>
      <c r="C522" s="94"/>
      <c r="D522" s="94"/>
      <c r="E522" s="94"/>
      <c r="F522" s="113"/>
      <c r="G522" s="113"/>
      <c r="H522" s="42"/>
      <c r="I522" s="42"/>
      <c r="J522" s="42"/>
      <c r="K522" s="94"/>
      <c r="L522" s="94"/>
      <c r="M522" s="94"/>
      <c r="N522" s="94"/>
      <c r="O522" s="94"/>
      <c r="P522" s="94"/>
      <c r="Q522" s="94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</row>
    <row r="523" ht="16.5" customHeight="1">
      <c r="A523" s="94"/>
      <c r="B523" s="113"/>
      <c r="C523" s="94"/>
      <c r="D523" s="94"/>
      <c r="E523" s="94"/>
      <c r="F523" s="113"/>
      <c r="G523" s="113"/>
      <c r="H523" s="42"/>
      <c r="I523" s="42"/>
      <c r="J523" s="42"/>
      <c r="K523" s="94"/>
      <c r="L523" s="94"/>
      <c r="M523" s="94"/>
      <c r="N523" s="94"/>
      <c r="O523" s="94"/>
      <c r="P523" s="94"/>
      <c r="Q523" s="94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</row>
    <row r="524" ht="16.5" customHeight="1">
      <c r="A524" s="94"/>
      <c r="B524" s="113"/>
      <c r="C524" s="94"/>
      <c r="D524" s="94"/>
      <c r="E524" s="94"/>
      <c r="F524" s="113"/>
      <c r="G524" s="113"/>
      <c r="H524" s="42"/>
      <c r="I524" s="42"/>
      <c r="J524" s="42"/>
      <c r="K524" s="94"/>
      <c r="L524" s="94"/>
      <c r="M524" s="94"/>
      <c r="N524" s="94"/>
      <c r="O524" s="94"/>
      <c r="P524" s="94"/>
      <c r="Q524" s="94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</row>
    <row r="525" ht="16.5" customHeight="1">
      <c r="A525" s="94"/>
      <c r="B525" s="113"/>
      <c r="C525" s="94"/>
      <c r="D525" s="94"/>
      <c r="E525" s="94"/>
      <c r="F525" s="113"/>
      <c r="G525" s="113"/>
      <c r="H525" s="42"/>
      <c r="I525" s="42"/>
      <c r="J525" s="42"/>
      <c r="K525" s="94"/>
      <c r="L525" s="94"/>
      <c r="M525" s="94"/>
      <c r="N525" s="94"/>
      <c r="O525" s="94"/>
      <c r="P525" s="94"/>
      <c r="Q525" s="94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</row>
    <row r="526" ht="16.5" customHeight="1">
      <c r="A526" s="94"/>
      <c r="B526" s="113"/>
      <c r="C526" s="94"/>
      <c r="D526" s="94"/>
      <c r="E526" s="94"/>
      <c r="F526" s="113"/>
      <c r="G526" s="113"/>
      <c r="H526" s="42"/>
      <c r="I526" s="42"/>
      <c r="J526" s="42"/>
      <c r="K526" s="94"/>
      <c r="L526" s="94"/>
      <c r="M526" s="94"/>
      <c r="N526" s="94"/>
      <c r="O526" s="94"/>
      <c r="P526" s="94"/>
      <c r="Q526" s="94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</row>
    <row r="527" ht="16.5" customHeight="1">
      <c r="A527" s="94"/>
      <c r="B527" s="113"/>
      <c r="C527" s="94"/>
      <c r="D527" s="94"/>
      <c r="E527" s="94"/>
      <c r="F527" s="113"/>
      <c r="G527" s="113"/>
      <c r="H527" s="42"/>
      <c r="I527" s="42"/>
      <c r="J527" s="42"/>
      <c r="K527" s="94"/>
      <c r="L527" s="94"/>
      <c r="M527" s="94"/>
      <c r="N527" s="94"/>
      <c r="O527" s="94"/>
      <c r="P527" s="94"/>
      <c r="Q527" s="94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</row>
    <row r="528" ht="16.5" customHeight="1">
      <c r="A528" s="94"/>
      <c r="B528" s="113"/>
      <c r="C528" s="94"/>
      <c r="D528" s="94"/>
      <c r="E528" s="94"/>
      <c r="F528" s="113"/>
      <c r="G528" s="113"/>
      <c r="H528" s="42"/>
      <c r="I528" s="42"/>
      <c r="J528" s="42"/>
      <c r="K528" s="94"/>
      <c r="L528" s="94"/>
      <c r="M528" s="94"/>
      <c r="N528" s="94"/>
      <c r="O528" s="94"/>
      <c r="P528" s="94"/>
      <c r="Q528" s="94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</row>
    <row r="529" ht="16.5" customHeight="1">
      <c r="A529" s="94"/>
      <c r="B529" s="113"/>
      <c r="C529" s="94"/>
      <c r="D529" s="94"/>
      <c r="E529" s="94"/>
      <c r="F529" s="113"/>
      <c r="G529" s="113"/>
      <c r="H529" s="42"/>
      <c r="I529" s="42"/>
      <c r="J529" s="42"/>
      <c r="K529" s="94"/>
      <c r="L529" s="94"/>
      <c r="M529" s="94"/>
      <c r="N529" s="94"/>
      <c r="O529" s="94"/>
      <c r="P529" s="94"/>
      <c r="Q529" s="94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</row>
    <row r="530" ht="16.5" customHeight="1">
      <c r="A530" s="94"/>
      <c r="B530" s="113"/>
      <c r="C530" s="94"/>
      <c r="D530" s="94"/>
      <c r="E530" s="94"/>
      <c r="F530" s="113"/>
      <c r="G530" s="113"/>
      <c r="H530" s="42"/>
      <c r="I530" s="42"/>
      <c r="J530" s="42"/>
      <c r="K530" s="94"/>
      <c r="L530" s="94"/>
      <c r="M530" s="94"/>
      <c r="N530" s="94"/>
      <c r="O530" s="94"/>
      <c r="P530" s="94"/>
      <c r="Q530" s="94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</row>
    <row r="531" ht="16.5" customHeight="1">
      <c r="A531" s="94"/>
      <c r="B531" s="113"/>
      <c r="C531" s="94"/>
      <c r="D531" s="94"/>
      <c r="E531" s="94"/>
      <c r="F531" s="113"/>
      <c r="G531" s="113"/>
      <c r="H531" s="42"/>
      <c r="I531" s="42"/>
      <c r="J531" s="42"/>
      <c r="K531" s="94"/>
      <c r="L531" s="94"/>
      <c r="M531" s="94"/>
      <c r="N531" s="94"/>
      <c r="O531" s="94"/>
      <c r="P531" s="94"/>
      <c r="Q531" s="94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</row>
    <row r="532" ht="16.5" customHeight="1">
      <c r="A532" s="94"/>
      <c r="B532" s="113"/>
      <c r="C532" s="94"/>
      <c r="D532" s="94"/>
      <c r="E532" s="94"/>
      <c r="F532" s="113"/>
      <c r="G532" s="113"/>
      <c r="H532" s="42"/>
      <c r="I532" s="42"/>
      <c r="J532" s="42"/>
      <c r="K532" s="94"/>
      <c r="L532" s="94"/>
      <c r="M532" s="94"/>
      <c r="N532" s="94"/>
      <c r="O532" s="94"/>
      <c r="P532" s="94"/>
      <c r="Q532" s="94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</row>
    <row r="533" ht="16.5" customHeight="1">
      <c r="A533" s="94"/>
      <c r="B533" s="113"/>
      <c r="C533" s="94"/>
      <c r="D533" s="94"/>
      <c r="E533" s="94"/>
      <c r="F533" s="113"/>
      <c r="G533" s="113"/>
      <c r="H533" s="42"/>
      <c r="I533" s="42"/>
      <c r="J533" s="42"/>
      <c r="K533" s="94"/>
      <c r="L533" s="94"/>
      <c r="M533" s="94"/>
      <c r="N533" s="94"/>
      <c r="O533" s="94"/>
      <c r="P533" s="94"/>
      <c r="Q533" s="94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</row>
    <row r="534" ht="16.5" customHeight="1">
      <c r="A534" s="94"/>
      <c r="B534" s="113"/>
      <c r="C534" s="94"/>
      <c r="D534" s="94"/>
      <c r="E534" s="94"/>
      <c r="F534" s="113"/>
      <c r="G534" s="113"/>
      <c r="H534" s="42"/>
      <c r="I534" s="42"/>
      <c r="J534" s="42"/>
      <c r="K534" s="94"/>
      <c r="L534" s="94"/>
      <c r="M534" s="94"/>
      <c r="N534" s="94"/>
      <c r="O534" s="94"/>
      <c r="P534" s="94"/>
      <c r="Q534" s="94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</row>
    <row r="535" ht="16.5" customHeight="1">
      <c r="A535" s="94"/>
      <c r="B535" s="113"/>
      <c r="C535" s="94"/>
      <c r="D535" s="94"/>
      <c r="E535" s="94"/>
      <c r="F535" s="113"/>
      <c r="G535" s="113"/>
      <c r="H535" s="42"/>
      <c r="I535" s="42"/>
      <c r="J535" s="42"/>
      <c r="K535" s="94"/>
      <c r="L535" s="94"/>
      <c r="M535" s="94"/>
      <c r="N535" s="94"/>
      <c r="O535" s="94"/>
      <c r="P535" s="94"/>
      <c r="Q535" s="94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</row>
    <row r="536" ht="16.5" customHeight="1">
      <c r="A536" s="94"/>
      <c r="B536" s="113"/>
      <c r="C536" s="94"/>
      <c r="D536" s="94"/>
      <c r="E536" s="94"/>
      <c r="F536" s="113"/>
      <c r="G536" s="113"/>
      <c r="H536" s="42"/>
      <c r="I536" s="42"/>
      <c r="J536" s="42"/>
      <c r="K536" s="94"/>
      <c r="L536" s="94"/>
      <c r="M536" s="94"/>
      <c r="N536" s="94"/>
      <c r="O536" s="94"/>
      <c r="P536" s="94"/>
      <c r="Q536" s="94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</row>
    <row r="537" ht="16.5" customHeight="1">
      <c r="A537" s="94"/>
      <c r="B537" s="113"/>
      <c r="C537" s="94"/>
      <c r="D537" s="94"/>
      <c r="E537" s="94"/>
      <c r="F537" s="113"/>
      <c r="G537" s="113"/>
      <c r="H537" s="42"/>
      <c r="I537" s="42"/>
      <c r="J537" s="42"/>
      <c r="K537" s="94"/>
      <c r="L537" s="94"/>
      <c r="M537" s="94"/>
      <c r="N537" s="94"/>
      <c r="O537" s="94"/>
      <c r="P537" s="94"/>
      <c r="Q537" s="94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</row>
    <row r="538" ht="16.5" customHeight="1">
      <c r="A538" s="94"/>
      <c r="B538" s="113"/>
      <c r="C538" s="94"/>
      <c r="D538" s="94"/>
      <c r="E538" s="94"/>
      <c r="F538" s="113"/>
      <c r="G538" s="113"/>
      <c r="H538" s="42"/>
      <c r="I538" s="42"/>
      <c r="J538" s="42"/>
      <c r="K538" s="94"/>
      <c r="L538" s="94"/>
      <c r="M538" s="94"/>
      <c r="N538" s="94"/>
      <c r="O538" s="94"/>
      <c r="P538" s="94"/>
      <c r="Q538" s="94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</row>
    <row r="539" ht="16.5" customHeight="1">
      <c r="A539" s="94"/>
      <c r="B539" s="113"/>
      <c r="C539" s="94"/>
      <c r="D539" s="94"/>
      <c r="E539" s="94"/>
      <c r="F539" s="113"/>
      <c r="G539" s="113"/>
      <c r="H539" s="42"/>
      <c r="I539" s="42"/>
      <c r="J539" s="42"/>
      <c r="K539" s="94"/>
      <c r="L539" s="94"/>
      <c r="M539" s="94"/>
      <c r="N539" s="94"/>
      <c r="O539" s="94"/>
      <c r="P539" s="94"/>
      <c r="Q539" s="94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</row>
    <row r="540" ht="16.5" customHeight="1">
      <c r="A540" s="94"/>
      <c r="B540" s="113"/>
      <c r="C540" s="94"/>
      <c r="D540" s="94"/>
      <c r="E540" s="94"/>
      <c r="F540" s="113"/>
      <c r="G540" s="113"/>
      <c r="H540" s="42"/>
      <c r="I540" s="42"/>
      <c r="J540" s="42"/>
      <c r="K540" s="94"/>
      <c r="L540" s="94"/>
      <c r="M540" s="94"/>
      <c r="N540" s="94"/>
      <c r="O540" s="94"/>
      <c r="P540" s="94"/>
      <c r="Q540" s="94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</row>
    <row r="541" ht="16.5" customHeight="1">
      <c r="A541" s="94"/>
      <c r="B541" s="113"/>
      <c r="C541" s="94"/>
      <c r="D541" s="94"/>
      <c r="E541" s="94"/>
      <c r="F541" s="113"/>
      <c r="G541" s="113"/>
      <c r="H541" s="42"/>
      <c r="I541" s="42"/>
      <c r="J541" s="42"/>
      <c r="K541" s="94"/>
      <c r="L541" s="94"/>
      <c r="M541" s="94"/>
      <c r="N541" s="94"/>
      <c r="O541" s="94"/>
      <c r="P541" s="94"/>
      <c r="Q541" s="94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</row>
    <row r="542" ht="16.5" customHeight="1">
      <c r="A542" s="94"/>
      <c r="B542" s="113"/>
      <c r="C542" s="94"/>
      <c r="D542" s="94"/>
      <c r="E542" s="94"/>
      <c r="F542" s="113"/>
      <c r="G542" s="113"/>
      <c r="H542" s="42"/>
      <c r="I542" s="42"/>
      <c r="J542" s="42"/>
      <c r="K542" s="94"/>
      <c r="L542" s="94"/>
      <c r="M542" s="94"/>
      <c r="N542" s="94"/>
      <c r="O542" s="94"/>
      <c r="P542" s="94"/>
      <c r="Q542" s="94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</row>
    <row r="543" ht="16.5" customHeight="1">
      <c r="A543" s="94"/>
      <c r="B543" s="113"/>
      <c r="C543" s="94"/>
      <c r="D543" s="94"/>
      <c r="E543" s="94"/>
      <c r="F543" s="113"/>
      <c r="G543" s="113"/>
      <c r="H543" s="42"/>
      <c r="I543" s="42"/>
      <c r="J543" s="42"/>
      <c r="K543" s="94"/>
      <c r="L543" s="94"/>
      <c r="M543" s="94"/>
      <c r="N543" s="94"/>
      <c r="O543" s="94"/>
      <c r="P543" s="94"/>
      <c r="Q543" s="94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</row>
    <row r="544" ht="16.5" customHeight="1">
      <c r="A544" s="94"/>
      <c r="B544" s="113"/>
      <c r="C544" s="94"/>
      <c r="D544" s="94"/>
      <c r="E544" s="94"/>
      <c r="F544" s="113"/>
      <c r="G544" s="113"/>
      <c r="H544" s="42"/>
      <c r="I544" s="42"/>
      <c r="J544" s="42"/>
      <c r="K544" s="94"/>
      <c r="L544" s="94"/>
      <c r="M544" s="94"/>
      <c r="N544" s="94"/>
      <c r="O544" s="94"/>
      <c r="P544" s="94"/>
      <c r="Q544" s="94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</row>
    <row r="545" ht="16.5" customHeight="1">
      <c r="A545" s="94"/>
      <c r="B545" s="113"/>
      <c r="C545" s="94"/>
      <c r="D545" s="94"/>
      <c r="E545" s="94"/>
      <c r="F545" s="113"/>
      <c r="G545" s="113"/>
      <c r="H545" s="42"/>
      <c r="I545" s="42"/>
      <c r="J545" s="42"/>
      <c r="K545" s="94"/>
      <c r="L545" s="94"/>
      <c r="M545" s="94"/>
      <c r="N545" s="94"/>
      <c r="O545" s="94"/>
      <c r="P545" s="94"/>
      <c r="Q545" s="94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</row>
    <row r="546" ht="16.5" customHeight="1">
      <c r="A546" s="94"/>
      <c r="B546" s="113"/>
      <c r="C546" s="94"/>
      <c r="D546" s="94"/>
      <c r="E546" s="94"/>
      <c r="F546" s="113"/>
      <c r="G546" s="113"/>
      <c r="H546" s="42"/>
      <c r="I546" s="42"/>
      <c r="J546" s="42"/>
      <c r="K546" s="94"/>
      <c r="L546" s="94"/>
      <c r="M546" s="94"/>
      <c r="N546" s="94"/>
      <c r="O546" s="94"/>
      <c r="P546" s="94"/>
      <c r="Q546" s="94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</row>
    <row r="547" ht="16.5" customHeight="1">
      <c r="A547" s="94"/>
      <c r="B547" s="113"/>
      <c r="C547" s="94"/>
      <c r="D547" s="94"/>
      <c r="E547" s="94"/>
      <c r="F547" s="113"/>
      <c r="G547" s="113"/>
      <c r="H547" s="42"/>
      <c r="I547" s="42"/>
      <c r="J547" s="42"/>
      <c r="K547" s="94"/>
      <c r="L547" s="94"/>
      <c r="M547" s="94"/>
      <c r="N547" s="94"/>
      <c r="O547" s="94"/>
      <c r="P547" s="94"/>
      <c r="Q547" s="94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</row>
    <row r="548" ht="16.5" customHeight="1">
      <c r="A548" s="94"/>
      <c r="B548" s="113"/>
      <c r="C548" s="94"/>
      <c r="D548" s="94"/>
      <c r="E548" s="94"/>
      <c r="F548" s="113"/>
      <c r="G548" s="113"/>
      <c r="H548" s="42"/>
      <c r="I548" s="42"/>
      <c r="J548" s="42"/>
      <c r="K548" s="94"/>
      <c r="L548" s="94"/>
      <c r="M548" s="94"/>
      <c r="N548" s="94"/>
      <c r="O548" s="94"/>
      <c r="P548" s="94"/>
      <c r="Q548" s="94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</row>
    <row r="549" ht="16.5" customHeight="1">
      <c r="A549" s="94"/>
      <c r="B549" s="113"/>
      <c r="C549" s="94"/>
      <c r="D549" s="94"/>
      <c r="E549" s="94"/>
      <c r="F549" s="113"/>
      <c r="G549" s="113"/>
      <c r="H549" s="42"/>
      <c r="I549" s="42"/>
      <c r="J549" s="42"/>
      <c r="K549" s="94"/>
      <c r="L549" s="94"/>
      <c r="M549" s="94"/>
      <c r="N549" s="94"/>
      <c r="O549" s="94"/>
      <c r="P549" s="94"/>
      <c r="Q549" s="94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</row>
    <row r="550" ht="16.5" customHeight="1">
      <c r="A550" s="94"/>
      <c r="B550" s="113"/>
      <c r="C550" s="94"/>
      <c r="D550" s="94"/>
      <c r="E550" s="94"/>
      <c r="F550" s="113"/>
      <c r="G550" s="113"/>
      <c r="H550" s="42"/>
      <c r="I550" s="42"/>
      <c r="J550" s="42"/>
      <c r="K550" s="94"/>
      <c r="L550" s="94"/>
      <c r="M550" s="94"/>
      <c r="N550" s="94"/>
      <c r="O550" s="94"/>
      <c r="P550" s="94"/>
      <c r="Q550" s="94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</row>
    <row r="551" ht="16.5" customHeight="1">
      <c r="A551" s="94"/>
      <c r="B551" s="113"/>
      <c r="C551" s="94"/>
      <c r="D551" s="94"/>
      <c r="E551" s="94"/>
      <c r="F551" s="113"/>
      <c r="G551" s="113"/>
      <c r="H551" s="42"/>
      <c r="I551" s="42"/>
      <c r="J551" s="42"/>
      <c r="K551" s="94"/>
      <c r="L551" s="94"/>
      <c r="M551" s="94"/>
      <c r="N551" s="94"/>
      <c r="O551" s="94"/>
      <c r="P551" s="94"/>
      <c r="Q551" s="94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</row>
    <row r="552" ht="16.5" customHeight="1">
      <c r="A552" s="94"/>
      <c r="B552" s="113"/>
      <c r="C552" s="94"/>
      <c r="D552" s="94"/>
      <c r="E552" s="94"/>
      <c r="F552" s="113"/>
      <c r="G552" s="113"/>
      <c r="H552" s="42"/>
      <c r="I552" s="42"/>
      <c r="J552" s="42"/>
      <c r="K552" s="94"/>
      <c r="L552" s="94"/>
      <c r="M552" s="94"/>
      <c r="N552" s="94"/>
      <c r="O552" s="94"/>
      <c r="P552" s="94"/>
      <c r="Q552" s="94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</row>
    <row r="553" ht="16.5" customHeight="1">
      <c r="A553" s="94"/>
      <c r="B553" s="113"/>
      <c r="C553" s="94"/>
      <c r="D553" s="94"/>
      <c r="E553" s="94"/>
      <c r="F553" s="113"/>
      <c r="G553" s="113"/>
      <c r="H553" s="42"/>
      <c r="I553" s="42"/>
      <c r="J553" s="42"/>
      <c r="K553" s="94"/>
      <c r="L553" s="94"/>
      <c r="M553" s="94"/>
      <c r="N553" s="94"/>
      <c r="O553" s="94"/>
      <c r="P553" s="94"/>
      <c r="Q553" s="94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</row>
    <row r="554" ht="16.5" customHeight="1">
      <c r="A554" s="94"/>
      <c r="B554" s="113"/>
      <c r="C554" s="94"/>
      <c r="D554" s="94"/>
      <c r="E554" s="94"/>
      <c r="F554" s="113"/>
      <c r="G554" s="113"/>
      <c r="H554" s="42"/>
      <c r="I554" s="42"/>
      <c r="J554" s="42"/>
      <c r="K554" s="94"/>
      <c r="L554" s="94"/>
      <c r="M554" s="94"/>
      <c r="N554" s="94"/>
      <c r="O554" s="94"/>
      <c r="P554" s="94"/>
      <c r="Q554" s="94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</row>
    <row r="555" ht="16.5" customHeight="1">
      <c r="A555" s="94"/>
      <c r="B555" s="113"/>
      <c r="C555" s="94"/>
      <c r="D555" s="94"/>
      <c r="E555" s="94"/>
      <c r="F555" s="113"/>
      <c r="G555" s="113"/>
      <c r="H555" s="42"/>
      <c r="I555" s="42"/>
      <c r="J555" s="42"/>
      <c r="K555" s="94"/>
      <c r="L555" s="94"/>
      <c r="M555" s="94"/>
      <c r="N555" s="94"/>
      <c r="O555" s="94"/>
      <c r="P555" s="94"/>
      <c r="Q555" s="94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</row>
    <row r="556" ht="16.5" customHeight="1">
      <c r="A556" s="94"/>
      <c r="B556" s="113"/>
      <c r="C556" s="94"/>
      <c r="D556" s="94"/>
      <c r="E556" s="94"/>
      <c r="F556" s="113"/>
      <c r="G556" s="113"/>
      <c r="H556" s="42"/>
      <c r="I556" s="42"/>
      <c r="J556" s="42"/>
      <c r="K556" s="94"/>
      <c r="L556" s="94"/>
      <c r="M556" s="94"/>
      <c r="N556" s="94"/>
      <c r="O556" s="94"/>
      <c r="P556" s="94"/>
      <c r="Q556" s="94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</row>
    <row r="557" ht="16.5" customHeight="1">
      <c r="A557" s="94"/>
      <c r="B557" s="113"/>
      <c r="C557" s="94"/>
      <c r="D557" s="94"/>
      <c r="E557" s="94"/>
      <c r="F557" s="113"/>
      <c r="G557" s="113"/>
      <c r="H557" s="42"/>
      <c r="I557" s="42"/>
      <c r="J557" s="42"/>
      <c r="K557" s="94"/>
      <c r="L557" s="94"/>
      <c r="M557" s="94"/>
      <c r="N557" s="94"/>
      <c r="O557" s="94"/>
      <c r="P557" s="94"/>
      <c r="Q557" s="94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</row>
    <row r="558" ht="16.5" customHeight="1">
      <c r="A558" s="94"/>
      <c r="B558" s="113"/>
      <c r="C558" s="94"/>
      <c r="D558" s="94"/>
      <c r="E558" s="94"/>
      <c r="F558" s="113"/>
      <c r="G558" s="113"/>
      <c r="H558" s="42"/>
      <c r="I558" s="42"/>
      <c r="J558" s="42"/>
      <c r="K558" s="94"/>
      <c r="L558" s="94"/>
      <c r="M558" s="94"/>
      <c r="N558" s="94"/>
      <c r="O558" s="94"/>
      <c r="P558" s="94"/>
      <c r="Q558" s="94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</row>
    <row r="559" ht="16.5" customHeight="1">
      <c r="A559" s="94"/>
      <c r="B559" s="113"/>
      <c r="C559" s="94"/>
      <c r="D559" s="94"/>
      <c r="E559" s="94"/>
      <c r="F559" s="113"/>
      <c r="G559" s="113"/>
      <c r="H559" s="42"/>
      <c r="I559" s="42"/>
      <c r="J559" s="42"/>
      <c r="K559" s="94"/>
      <c r="L559" s="94"/>
      <c r="M559" s="94"/>
      <c r="N559" s="94"/>
      <c r="O559" s="94"/>
      <c r="P559" s="94"/>
      <c r="Q559" s="94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</row>
    <row r="560" ht="16.5" customHeight="1">
      <c r="A560" s="94"/>
      <c r="B560" s="113"/>
      <c r="C560" s="94"/>
      <c r="D560" s="94"/>
      <c r="E560" s="94"/>
      <c r="F560" s="113"/>
      <c r="G560" s="113"/>
      <c r="H560" s="42"/>
      <c r="I560" s="42"/>
      <c r="J560" s="42"/>
      <c r="K560" s="94"/>
      <c r="L560" s="94"/>
      <c r="M560" s="94"/>
      <c r="N560" s="94"/>
      <c r="O560" s="94"/>
      <c r="P560" s="94"/>
      <c r="Q560" s="94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</row>
    <row r="561" ht="16.5" customHeight="1">
      <c r="A561" s="94"/>
      <c r="B561" s="113"/>
      <c r="C561" s="94"/>
      <c r="D561" s="94"/>
      <c r="E561" s="94"/>
      <c r="F561" s="113"/>
      <c r="G561" s="113"/>
      <c r="H561" s="42"/>
      <c r="I561" s="42"/>
      <c r="J561" s="42"/>
      <c r="K561" s="94"/>
      <c r="L561" s="94"/>
      <c r="M561" s="94"/>
      <c r="N561" s="94"/>
      <c r="O561" s="94"/>
      <c r="P561" s="94"/>
      <c r="Q561" s="94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</row>
    <row r="562" ht="16.5" customHeight="1">
      <c r="A562" s="94"/>
      <c r="B562" s="113"/>
      <c r="C562" s="94"/>
      <c r="D562" s="94"/>
      <c r="E562" s="94"/>
      <c r="F562" s="113"/>
      <c r="G562" s="113"/>
      <c r="H562" s="42"/>
      <c r="I562" s="42"/>
      <c r="J562" s="42"/>
      <c r="K562" s="94"/>
      <c r="L562" s="94"/>
      <c r="M562" s="94"/>
      <c r="N562" s="94"/>
      <c r="O562" s="94"/>
      <c r="P562" s="94"/>
      <c r="Q562" s="94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</row>
    <row r="563" ht="16.5" customHeight="1">
      <c r="A563" s="94"/>
      <c r="B563" s="113"/>
      <c r="C563" s="94"/>
      <c r="D563" s="94"/>
      <c r="E563" s="94"/>
      <c r="F563" s="113"/>
      <c r="G563" s="113"/>
      <c r="H563" s="42"/>
      <c r="I563" s="42"/>
      <c r="J563" s="42"/>
      <c r="K563" s="94"/>
      <c r="L563" s="94"/>
      <c r="M563" s="94"/>
      <c r="N563" s="94"/>
      <c r="O563" s="94"/>
      <c r="P563" s="94"/>
      <c r="Q563" s="94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</row>
    <row r="564" ht="16.5" customHeight="1">
      <c r="A564" s="94"/>
      <c r="B564" s="113"/>
      <c r="C564" s="94"/>
      <c r="D564" s="94"/>
      <c r="E564" s="94"/>
      <c r="F564" s="113"/>
      <c r="G564" s="113"/>
      <c r="H564" s="42"/>
      <c r="I564" s="42"/>
      <c r="J564" s="42"/>
      <c r="K564" s="94"/>
      <c r="L564" s="94"/>
      <c r="M564" s="94"/>
      <c r="N564" s="94"/>
      <c r="O564" s="94"/>
      <c r="P564" s="94"/>
      <c r="Q564" s="94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</row>
    <row r="565" ht="16.5" customHeight="1">
      <c r="A565" s="94"/>
      <c r="B565" s="113"/>
      <c r="C565" s="94"/>
      <c r="D565" s="94"/>
      <c r="E565" s="94"/>
      <c r="F565" s="113"/>
      <c r="G565" s="113"/>
      <c r="H565" s="42"/>
      <c r="I565" s="42"/>
      <c r="J565" s="42"/>
      <c r="K565" s="94"/>
      <c r="L565" s="94"/>
      <c r="M565" s="94"/>
      <c r="N565" s="94"/>
      <c r="O565" s="94"/>
      <c r="P565" s="94"/>
      <c r="Q565" s="94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</row>
    <row r="566" ht="16.5" customHeight="1">
      <c r="A566" s="94"/>
      <c r="B566" s="113"/>
      <c r="C566" s="94"/>
      <c r="D566" s="94"/>
      <c r="E566" s="94"/>
      <c r="F566" s="113"/>
      <c r="G566" s="113"/>
      <c r="H566" s="42"/>
      <c r="I566" s="42"/>
      <c r="J566" s="42"/>
      <c r="K566" s="94"/>
      <c r="L566" s="94"/>
      <c r="M566" s="94"/>
      <c r="N566" s="94"/>
      <c r="O566" s="94"/>
      <c r="P566" s="94"/>
      <c r="Q566" s="94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</row>
    <row r="567" ht="16.5" customHeight="1">
      <c r="A567" s="94"/>
      <c r="B567" s="113"/>
      <c r="C567" s="94"/>
      <c r="D567" s="94"/>
      <c r="E567" s="94"/>
      <c r="F567" s="113"/>
      <c r="G567" s="113"/>
      <c r="H567" s="42"/>
      <c r="I567" s="42"/>
      <c r="J567" s="42"/>
      <c r="K567" s="94"/>
      <c r="L567" s="94"/>
      <c r="M567" s="94"/>
      <c r="N567" s="94"/>
      <c r="O567" s="94"/>
      <c r="P567" s="94"/>
      <c r="Q567" s="94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</row>
    <row r="568" ht="16.5" customHeight="1">
      <c r="A568" s="94"/>
      <c r="B568" s="113"/>
      <c r="C568" s="94"/>
      <c r="D568" s="94"/>
      <c r="E568" s="94"/>
      <c r="F568" s="113"/>
      <c r="G568" s="113"/>
      <c r="H568" s="42"/>
      <c r="I568" s="42"/>
      <c r="J568" s="42"/>
      <c r="K568" s="94"/>
      <c r="L568" s="94"/>
      <c r="M568" s="94"/>
      <c r="N568" s="94"/>
      <c r="O568" s="94"/>
      <c r="P568" s="94"/>
      <c r="Q568" s="94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</row>
    <row r="569" ht="16.5" customHeight="1">
      <c r="A569" s="94"/>
      <c r="B569" s="113"/>
      <c r="C569" s="94"/>
      <c r="D569" s="94"/>
      <c r="E569" s="94"/>
      <c r="F569" s="113"/>
      <c r="G569" s="113"/>
      <c r="H569" s="42"/>
      <c r="I569" s="42"/>
      <c r="J569" s="42"/>
      <c r="K569" s="94"/>
      <c r="L569" s="94"/>
      <c r="M569" s="94"/>
      <c r="N569" s="94"/>
      <c r="O569" s="94"/>
      <c r="P569" s="94"/>
      <c r="Q569" s="94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</row>
    <row r="570" ht="16.5" customHeight="1">
      <c r="A570" s="94"/>
      <c r="B570" s="113"/>
      <c r="C570" s="94"/>
      <c r="D570" s="94"/>
      <c r="E570" s="94"/>
      <c r="F570" s="113"/>
      <c r="G570" s="113"/>
      <c r="H570" s="42"/>
      <c r="I570" s="42"/>
      <c r="J570" s="42"/>
      <c r="K570" s="94"/>
      <c r="L570" s="94"/>
      <c r="M570" s="94"/>
      <c r="N570" s="94"/>
      <c r="O570" s="94"/>
      <c r="P570" s="94"/>
      <c r="Q570" s="94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</row>
    <row r="571" ht="16.5" customHeight="1">
      <c r="A571" s="94"/>
      <c r="B571" s="113"/>
      <c r="C571" s="94"/>
      <c r="D571" s="94"/>
      <c r="E571" s="94"/>
      <c r="F571" s="113"/>
      <c r="G571" s="113"/>
      <c r="H571" s="42"/>
      <c r="I571" s="42"/>
      <c r="J571" s="42"/>
      <c r="K571" s="94"/>
      <c r="L571" s="94"/>
      <c r="M571" s="94"/>
      <c r="N571" s="94"/>
      <c r="O571" s="94"/>
      <c r="P571" s="94"/>
      <c r="Q571" s="94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</row>
    <row r="572" ht="16.5" customHeight="1">
      <c r="A572" s="94"/>
      <c r="B572" s="113"/>
      <c r="C572" s="94"/>
      <c r="D572" s="94"/>
      <c r="E572" s="94"/>
      <c r="F572" s="113"/>
      <c r="G572" s="113"/>
      <c r="H572" s="42"/>
      <c r="I572" s="42"/>
      <c r="J572" s="42"/>
      <c r="K572" s="94"/>
      <c r="L572" s="94"/>
      <c r="M572" s="94"/>
      <c r="N572" s="94"/>
      <c r="O572" s="94"/>
      <c r="P572" s="94"/>
      <c r="Q572" s="94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</row>
    <row r="573" ht="16.5" customHeight="1">
      <c r="A573" s="94"/>
      <c r="B573" s="113"/>
      <c r="C573" s="94"/>
      <c r="D573" s="94"/>
      <c r="E573" s="94"/>
      <c r="F573" s="113"/>
      <c r="G573" s="113"/>
      <c r="H573" s="42"/>
      <c r="I573" s="42"/>
      <c r="J573" s="42"/>
      <c r="K573" s="94"/>
      <c r="L573" s="94"/>
      <c r="M573" s="94"/>
      <c r="N573" s="94"/>
      <c r="O573" s="94"/>
      <c r="P573" s="94"/>
      <c r="Q573" s="94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</row>
    <row r="574" ht="16.5" customHeight="1">
      <c r="A574" s="94"/>
      <c r="B574" s="113"/>
      <c r="C574" s="94"/>
      <c r="D574" s="94"/>
      <c r="E574" s="94"/>
      <c r="F574" s="113"/>
      <c r="G574" s="113"/>
      <c r="H574" s="42"/>
      <c r="I574" s="42"/>
      <c r="J574" s="42"/>
      <c r="K574" s="94"/>
      <c r="L574" s="94"/>
      <c r="M574" s="94"/>
      <c r="N574" s="94"/>
      <c r="O574" s="94"/>
      <c r="P574" s="94"/>
      <c r="Q574" s="94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</row>
    <row r="575" ht="16.5" customHeight="1">
      <c r="A575" s="94"/>
      <c r="B575" s="113"/>
      <c r="C575" s="94"/>
      <c r="D575" s="94"/>
      <c r="E575" s="94"/>
      <c r="F575" s="113"/>
      <c r="G575" s="113"/>
      <c r="H575" s="42"/>
      <c r="I575" s="42"/>
      <c r="J575" s="42"/>
      <c r="K575" s="94"/>
      <c r="L575" s="94"/>
      <c r="M575" s="94"/>
      <c r="N575" s="94"/>
      <c r="O575" s="94"/>
      <c r="P575" s="94"/>
      <c r="Q575" s="94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</row>
    <row r="576" ht="16.5" customHeight="1">
      <c r="A576" s="94"/>
      <c r="B576" s="113"/>
      <c r="C576" s="94"/>
      <c r="D576" s="94"/>
      <c r="E576" s="94"/>
      <c r="F576" s="113"/>
      <c r="G576" s="113"/>
      <c r="H576" s="42"/>
      <c r="I576" s="42"/>
      <c r="J576" s="42"/>
      <c r="K576" s="94"/>
      <c r="L576" s="94"/>
      <c r="M576" s="94"/>
      <c r="N576" s="94"/>
      <c r="O576" s="94"/>
      <c r="P576" s="94"/>
      <c r="Q576" s="94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</row>
    <row r="577" ht="16.5" customHeight="1">
      <c r="A577" s="94"/>
      <c r="B577" s="113"/>
      <c r="C577" s="94"/>
      <c r="D577" s="94"/>
      <c r="E577" s="94"/>
      <c r="F577" s="113"/>
      <c r="G577" s="113"/>
      <c r="H577" s="42"/>
      <c r="I577" s="42"/>
      <c r="J577" s="42"/>
      <c r="K577" s="94"/>
      <c r="L577" s="94"/>
      <c r="M577" s="94"/>
      <c r="N577" s="94"/>
      <c r="O577" s="94"/>
      <c r="P577" s="94"/>
      <c r="Q577" s="94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</row>
    <row r="578" ht="16.5" customHeight="1">
      <c r="A578" s="94"/>
      <c r="B578" s="113"/>
      <c r="C578" s="94"/>
      <c r="D578" s="94"/>
      <c r="E578" s="94"/>
      <c r="F578" s="113"/>
      <c r="G578" s="113"/>
      <c r="H578" s="42"/>
      <c r="I578" s="42"/>
      <c r="J578" s="42"/>
      <c r="K578" s="94"/>
      <c r="L578" s="94"/>
      <c r="M578" s="94"/>
      <c r="N578" s="94"/>
      <c r="O578" s="94"/>
      <c r="P578" s="94"/>
      <c r="Q578" s="94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</row>
    <row r="579" ht="16.5" customHeight="1">
      <c r="A579" s="94"/>
      <c r="B579" s="113"/>
      <c r="C579" s="94"/>
      <c r="D579" s="94"/>
      <c r="E579" s="94"/>
      <c r="F579" s="113"/>
      <c r="G579" s="113"/>
      <c r="H579" s="42"/>
      <c r="I579" s="42"/>
      <c r="J579" s="42"/>
      <c r="K579" s="94"/>
      <c r="L579" s="94"/>
      <c r="M579" s="94"/>
      <c r="N579" s="94"/>
      <c r="O579" s="94"/>
      <c r="P579" s="94"/>
      <c r="Q579" s="94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</row>
    <row r="580" ht="16.5" customHeight="1">
      <c r="A580" s="94"/>
      <c r="B580" s="113"/>
      <c r="C580" s="94"/>
      <c r="D580" s="94"/>
      <c r="E580" s="94"/>
      <c r="F580" s="113"/>
      <c r="G580" s="113"/>
      <c r="H580" s="42"/>
      <c r="I580" s="42"/>
      <c r="J580" s="42"/>
      <c r="K580" s="94"/>
      <c r="L580" s="94"/>
      <c r="M580" s="94"/>
      <c r="N580" s="94"/>
      <c r="O580" s="94"/>
      <c r="P580" s="94"/>
      <c r="Q580" s="94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</row>
    <row r="581" ht="16.5" customHeight="1">
      <c r="A581" s="94"/>
      <c r="B581" s="113"/>
      <c r="C581" s="94"/>
      <c r="D581" s="94"/>
      <c r="E581" s="94"/>
      <c r="F581" s="113"/>
      <c r="G581" s="113"/>
      <c r="H581" s="42"/>
      <c r="I581" s="42"/>
      <c r="J581" s="42"/>
      <c r="K581" s="94"/>
      <c r="L581" s="94"/>
      <c r="M581" s="94"/>
      <c r="N581" s="94"/>
      <c r="O581" s="94"/>
      <c r="P581" s="94"/>
      <c r="Q581" s="94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</row>
    <row r="582" ht="16.5" customHeight="1">
      <c r="A582" s="94"/>
      <c r="B582" s="113"/>
      <c r="C582" s="94"/>
      <c r="D582" s="94"/>
      <c r="E582" s="94"/>
      <c r="F582" s="113"/>
      <c r="G582" s="113"/>
      <c r="H582" s="42"/>
      <c r="I582" s="42"/>
      <c r="J582" s="42"/>
      <c r="K582" s="94"/>
      <c r="L582" s="94"/>
      <c r="M582" s="94"/>
      <c r="N582" s="94"/>
      <c r="O582" s="94"/>
      <c r="P582" s="94"/>
      <c r="Q582" s="94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</row>
    <row r="583" ht="16.5" customHeight="1">
      <c r="A583" s="94"/>
      <c r="B583" s="113"/>
      <c r="C583" s="94"/>
      <c r="D583" s="94"/>
      <c r="E583" s="94"/>
      <c r="F583" s="113"/>
      <c r="G583" s="113"/>
      <c r="H583" s="42"/>
      <c r="I583" s="42"/>
      <c r="J583" s="42"/>
      <c r="K583" s="94"/>
      <c r="L583" s="94"/>
      <c r="M583" s="94"/>
      <c r="N583" s="94"/>
      <c r="O583" s="94"/>
      <c r="P583" s="94"/>
      <c r="Q583" s="94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</row>
    <row r="584" ht="16.5" customHeight="1">
      <c r="A584" s="94"/>
      <c r="B584" s="113"/>
      <c r="C584" s="94"/>
      <c r="D584" s="94"/>
      <c r="E584" s="94"/>
      <c r="F584" s="113"/>
      <c r="G584" s="113"/>
      <c r="H584" s="42"/>
      <c r="I584" s="42"/>
      <c r="J584" s="42"/>
      <c r="K584" s="94"/>
      <c r="L584" s="94"/>
      <c r="M584" s="94"/>
      <c r="N584" s="94"/>
      <c r="O584" s="94"/>
      <c r="P584" s="94"/>
      <c r="Q584" s="94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</row>
    <row r="585" ht="16.5" customHeight="1">
      <c r="A585" s="94"/>
      <c r="B585" s="113"/>
      <c r="C585" s="94"/>
      <c r="D585" s="94"/>
      <c r="E585" s="94"/>
      <c r="F585" s="113"/>
      <c r="G585" s="113"/>
      <c r="H585" s="42"/>
      <c r="I585" s="42"/>
      <c r="J585" s="42"/>
      <c r="K585" s="94"/>
      <c r="L585" s="94"/>
      <c r="M585" s="94"/>
      <c r="N585" s="94"/>
      <c r="O585" s="94"/>
      <c r="P585" s="94"/>
      <c r="Q585" s="94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</row>
    <row r="586" ht="16.5" customHeight="1">
      <c r="A586" s="94"/>
      <c r="B586" s="113"/>
      <c r="C586" s="94"/>
      <c r="D586" s="94"/>
      <c r="E586" s="94"/>
      <c r="F586" s="113"/>
      <c r="G586" s="113"/>
      <c r="H586" s="42"/>
      <c r="I586" s="42"/>
      <c r="J586" s="42"/>
      <c r="K586" s="94"/>
      <c r="L586" s="94"/>
      <c r="M586" s="94"/>
      <c r="N586" s="94"/>
      <c r="O586" s="94"/>
      <c r="P586" s="94"/>
      <c r="Q586" s="94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</row>
    <row r="587" ht="16.5" customHeight="1">
      <c r="A587" s="94"/>
      <c r="B587" s="113"/>
      <c r="C587" s="94"/>
      <c r="D587" s="94"/>
      <c r="E587" s="94"/>
      <c r="F587" s="113"/>
      <c r="G587" s="113"/>
      <c r="H587" s="42"/>
      <c r="I587" s="42"/>
      <c r="J587" s="42"/>
      <c r="K587" s="94"/>
      <c r="L587" s="94"/>
      <c r="M587" s="94"/>
      <c r="N587" s="94"/>
      <c r="O587" s="94"/>
      <c r="P587" s="94"/>
      <c r="Q587" s="94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</row>
    <row r="588" ht="16.5" customHeight="1">
      <c r="A588" s="94"/>
      <c r="B588" s="113"/>
      <c r="C588" s="94"/>
      <c r="D588" s="94"/>
      <c r="E588" s="94"/>
      <c r="F588" s="113"/>
      <c r="G588" s="113"/>
      <c r="H588" s="42"/>
      <c r="I588" s="42"/>
      <c r="J588" s="42"/>
      <c r="K588" s="94"/>
      <c r="L588" s="94"/>
      <c r="M588" s="94"/>
      <c r="N588" s="94"/>
      <c r="O588" s="94"/>
      <c r="P588" s="94"/>
      <c r="Q588" s="94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</row>
    <row r="589" ht="16.5" customHeight="1">
      <c r="A589" s="94"/>
      <c r="B589" s="113"/>
      <c r="C589" s="94"/>
      <c r="D589" s="94"/>
      <c r="E589" s="94"/>
      <c r="F589" s="113"/>
      <c r="G589" s="113"/>
      <c r="H589" s="42"/>
      <c r="I589" s="42"/>
      <c r="J589" s="42"/>
      <c r="K589" s="94"/>
      <c r="L589" s="94"/>
      <c r="M589" s="94"/>
      <c r="N589" s="94"/>
      <c r="O589" s="94"/>
      <c r="P589" s="94"/>
      <c r="Q589" s="94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</row>
    <row r="590" ht="16.5" customHeight="1">
      <c r="A590" s="94"/>
      <c r="B590" s="113"/>
      <c r="C590" s="94"/>
      <c r="D590" s="94"/>
      <c r="E590" s="94"/>
      <c r="F590" s="113"/>
      <c r="G590" s="113"/>
      <c r="H590" s="42"/>
      <c r="I590" s="42"/>
      <c r="J590" s="42"/>
      <c r="K590" s="94"/>
      <c r="L590" s="94"/>
      <c r="M590" s="94"/>
      <c r="N590" s="94"/>
      <c r="O590" s="94"/>
      <c r="P590" s="94"/>
      <c r="Q590" s="94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</row>
    <row r="591" ht="16.5" customHeight="1">
      <c r="A591" s="94"/>
      <c r="B591" s="113"/>
      <c r="C591" s="94"/>
      <c r="D591" s="94"/>
      <c r="E591" s="94"/>
      <c r="F591" s="113"/>
      <c r="G591" s="113"/>
      <c r="H591" s="42"/>
      <c r="I591" s="42"/>
      <c r="J591" s="42"/>
      <c r="K591" s="94"/>
      <c r="L591" s="94"/>
      <c r="M591" s="94"/>
      <c r="N591" s="94"/>
      <c r="O591" s="94"/>
      <c r="P591" s="94"/>
      <c r="Q591" s="94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</row>
    <row r="592" ht="16.5" customHeight="1">
      <c r="A592" s="94"/>
      <c r="B592" s="113"/>
      <c r="C592" s="94"/>
      <c r="D592" s="94"/>
      <c r="E592" s="94"/>
      <c r="F592" s="113"/>
      <c r="G592" s="113"/>
      <c r="H592" s="42"/>
      <c r="I592" s="42"/>
      <c r="J592" s="42"/>
      <c r="K592" s="94"/>
      <c r="L592" s="94"/>
      <c r="M592" s="94"/>
      <c r="N592" s="94"/>
      <c r="O592" s="94"/>
      <c r="P592" s="94"/>
      <c r="Q592" s="94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</row>
    <row r="593" ht="16.5" customHeight="1">
      <c r="A593" s="94"/>
      <c r="B593" s="113"/>
      <c r="C593" s="94"/>
      <c r="D593" s="94"/>
      <c r="E593" s="94"/>
      <c r="F593" s="113"/>
      <c r="G593" s="113"/>
      <c r="H593" s="42"/>
      <c r="I593" s="42"/>
      <c r="J593" s="42"/>
      <c r="K593" s="94"/>
      <c r="L593" s="94"/>
      <c r="M593" s="94"/>
      <c r="N593" s="94"/>
      <c r="O593" s="94"/>
      <c r="P593" s="94"/>
      <c r="Q593" s="94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</row>
    <row r="594" ht="16.5" customHeight="1">
      <c r="A594" s="94"/>
      <c r="B594" s="113"/>
      <c r="C594" s="94"/>
      <c r="D594" s="94"/>
      <c r="E594" s="94"/>
      <c r="F594" s="113"/>
      <c r="G594" s="113"/>
      <c r="H594" s="42"/>
      <c r="I594" s="42"/>
      <c r="J594" s="42"/>
      <c r="K594" s="94"/>
      <c r="L594" s="94"/>
      <c r="M594" s="94"/>
      <c r="N594" s="94"/>
      <c r="O594" s="94"/>
      <c r="P594" s="94"/>
      <c r="Q594" s="94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</row>
    <row r="595" ht="16.5" customHeight="1">
      <c r="A595" s="94"/>
      <c r="B595" s="113"/>
      <c r="C595" s="94"/>
      <c r="D595" s="94"/>
      <c r="E595" s="94"/>
      <c r="F595" s="113"/>
      <c r="G595" s="113"/>
      <c r="H595" s="42"/>
      <c r="I595" s="42"/>
      <c r="J595" s="42"/>
      <c r="K595" s="94"/>
      <c r="L595" s="94"/>
      <c r="M595" s="94"/>
      <c r="N595" s="94"/>
      <c r="O595" s="94"/>
      <c r="P595" s="94"/>
      <c r="Q595" s="94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</row>
    <row r="596" ht="16.5" customHeight="1">
      <c r="A596" s="94"/>
      <c r="B596" s="113"/>
      <c r="C596" s="94"/>
      <c r="D596" s="94"/>
      <c r="E596" s="94"/>
      <c r="F596" s="113"/>
      <c r="G596" s="113"/>
      <c r="H596" s="42"/>
      <c r="I596" s="42"/>
      <c r="J596" s="42"/>
      <c r="K596" s="94"/>
      <c r="L596" s="94"/>
      <c r="M596" s="94"/>
      <c r="N596" s="94"/>
      <c r="O596" s="94"/>
      <c r="P596" s="94"/>
      <c r="Q596" s="94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</row>
    <row r="597" ht="16.5" customHeight="1">
      <c r="A597" s="94"/>
      <c r="B597" s="113"/>
      <c r="C597" s="94"/>
      <c r="D597" s="94"/>
      <c r="E597" s="94"/>
      <c r="F597" s="113"/>
      <c r="G597" s="113"/>
      <c r="H597" s="42"/>
      <c r="I597" s="42"/>
      <c r="J597" s="42"/>
      <c r="K597" s="94"/>
      <c r="L597" s="94"/>
      <c r="M597" s="94"/>
      <c r="N597" s="94"/>
      <c r="O597" s="94"/>
      <c r="P597" s="94"/>
      <c r="Q597" s="94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</row>
    <row r="598" ht="16.5" customHeight="1">
      <c r="A598" s="94"/>
      <c r="B598" s="113"/>
      <c r="C598" s="94"/>
      <c r="D598" s="94"/>
      <c r="E598" s="94"/>
      <c r="F598" s="113"/>
      <c r="G598" s="113"/>
      <c r="H598" s="42"/>
      <c r="I598" s="42"/>
      <c r="J598" s="42"/>
      <c r="K598" s="94"/>
      <c r="L598" s="94"/>
      <c r="M598" s="94"/>
      <c r="N598" s="94"/>
      <c r="O598" s="94"/>
      <c r="P598" s="94"/>
      <c r="Q598" s="94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</row>
    <row r="599" ht="16.5" customHeight="1">
      <c r="A599" s="94"/>
      <c r="B599" s="113"/>
      <c r="C599" s="94"/>
      <c r="D599" s="94"/>
      <c r="E599" s="94"/>
      <c r="F599" s="113"/>
      <c r="G599" s="113"/>
      <c r="H599" s="42"/>
      <c r="I599" s="42"/>
      <c r="J599" s="42"/>
      <c r="K599" s="94"/>
      <c r="L599" s="94"/>
      <c r="M599" s="94"/>
      <c r="N599" s="94"/>
      <c r="O599" s="94"/>
      <c r="P599" s="94"/>
      <c r="Q599" s="94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</row>
    <row r="600" ht="16.5" customHeight="1">
      <c r="A600" s="94"/>
      <c r="B600" s="113"/>
      <c r="C600" s="94"/>
      <c r="D600" s="94"/>
      <c r="E600" s="94"/>
      <c r="F600" s="113"/>
      <c r="G600" s="113"/>
      <c r="H600" s="42"/>
      <c r="I600" s="42"/>
      <c r="J600" s="42"/>
      <c r="K600" s="94"/>
      <c r="L600" s="94"/>
      <c r="M600" s="94"/>
      <c r="N600" s="94"/>
      <c r="O600" s="94"/>
      <c r="P600" s="94"/>
      <c r="Q600" s="94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</row>
    <row r="601" ht="16.5" customHeight="1">
      <c r="A601" s="94"/>
      <c r="B601" s="113"/>
      <c r="C601" s="94"/>
      <c r="D601" s="94"/>
      <c r="E601" s="94"/>
      <c r="F601" s="113"/>
      <c r="G601" s="113"/>
      <c r="H601" s="42"/>
      <c r="I601" s="42"/>
      <c r="J601" s="42"/>
      <c r="K601" s="94"/>
      <c r="L601" s="94"/>
      <c r="M601" s="94"/>
      <c r="N601" s="94"/>
      <c r="O601" s="94"/>
      <c r="P601" s="94"/>
      <c r="Q601" s="94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</row>
    <row r="602" ht="16.5" customHeight="1">
      <c r="A602" s="94"/>
      <c r="B602" s="113"/>
      <c r="C602" s="94"/>
      <c r="D602" s="94"/>
      <c r="E602" s="94"/>
      <c r="F602" s="113"/>
      <c r="G602" s="113"/>
      <c r="H602" s="42"/>
      <c r="I602" s="42"/>
      <c r="J602" s="42"/>
      <c r="K602" s="94"/>
      <c r="L602" s="94"/>
      <c r="M602" s="94"/>
      <c r="N602" s="94"/>
      <c r="O602" s="94"/>
      <c r="P602" s="94"/>
      <c r="Q602" s="94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</row>
    <row r="603" ht="16.5" customHeight="1">
      <c r="A603" s="94"/>
      <c r="B603" s="113"/>
      <c r="C603" s="94"/>
      <c r="D603" s="94"/>
      <c r="E603" s="94"/>
      <c r="F603" s="113"/>
      <c r="G603" s="113"/>
      <c r="H603" s="42"/>
      <c r="I603" s="42"/>
      <c r="J603" s="42"/>
      <c r="K603" s="94"/>
      <c r="L603" s="94"/>
      <c r="M603" s="94"/>
      <c r="N603" s="94"/>
      <c r="O603" s="94"/>
      <c r="P603" s="94"/>
      <c r="Q603" s="94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</row>
    <row r="604" ht="16.5" customHeight="1">
      <c r="A604" s="94"/>
      <c r="B604" s="113"/>
      <c r="C604" s="94"/>
      <c r="D604" s="94"/>
      <c r="E604" s="94"/>
      <c r="F604" s="113"/>
      <c r="G604" s="113"/>
      <c r="H604" s="42"/>
      <c r="I604" s="42"/>
      <c r="J604" s="42"/>
      <c r="K604" s="94"/>
      <c r="L604" s="94"/>
      <c r="M604" s="94"/>
      <c r="N604" s="94"/>
      <c r="O604" s="94"/>
      <c r="P604" s="94"/>
      <c r="Q604" s="94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</row>
    <row r="605" ht="16.5" customHeight="1">
      <c r="A605" s="94"/>
      <c r="B605" s="113"/>
      <c r="C605" s="94"/>
      <c r="D605" s="94"/>
      <c r="E605" s="94"/>
      <c r="F605" s="113"/>
      <c r="G605" s="113"/>
      <c r="H605" s="42"/>
      <c r="I605" s="42"/>
      <c r="J605" s="42"/>
      <c r="K605" s="94"/>
      <c r="L605" s="94"/>
      <c r="M605" s="94"/>
      <c r="N605" s="94"/>
      <c r="O605" s="94"/>
      <c r="P605" s="94"/>
      <c r="Q605" s="94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</row>
    <row r="606" ht="16.5" customHeight="1">
      <c r="A606" s="94"/>
      <c r="B606" s="113"/>
      <c r="C606" s="94"/>
      <c r="D606" s="94"/>
      <c r="E606" s="94"/>
      <c r="F606" s="113"/>
      <c r="G606" s="113"/>
      <c r="H606" s="42"/>
      <c r="I606" s="42"/>
      <c r="J606" s="42"/>
      <c r="K606" s="94"/>
      <c r="L606" s="94"/>
      <c r="M606" s="94"/>
      <c r="N606" s="94"/>
      <c r="O606" s="94"/>
      <c r="P606" s="94"/>
      <c r="Q606" s="94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</row>
    <row r="607" ht="16.5" customHeight="1">
      <c r="A607" s="94"/>
      <c r="B607" s="113"/>
      <c r="C607" s="94"/>
      <c r="D607" s="94"/>
      <c r="E607" s="94"/>
      <c r="F607" s="113"/>
      <c r="G607" s="113"/>
      <c r="H607" s="42"/>
      <c r="I607" s="42"/>
      <c r="J607" s="42"/>
      <c r="K607" s="94"/>
      <c r="L607" s="94"/>
      <c r="M607" s="94"/>
      <c r="N607" s="94"/>
      <c r="O607" s="94"/>
      <c r="P607" s="94"/>
      <c r="Q607" s="94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</row>
    <row r="608" ht="16.5" customHeight="1">
      <c r="A608" s="94"/>
      <c r="B608" s="113"/>
      <c r="C608" s="94"/>
      <c r="D608" s="94"/>
      <c r="E608" s="94"/>
      <c r="F608" s="113"/>
      <c r="G608" s="113"/>
      <c r="H608" s="42"/>
      <c r="I608" s="42"/>
      <c r="J608" s="42"/>
      <c r="K608" s="94"/>
      <c r="L608" s="94"/>
      <c r="M608" s="94"/>
      <c r="N608" s="94"/>
      <c r="O608" s="94"/>
      <c r="P608" s="94"/>
      <c r="Q608" s="94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</row>
    <row r="609" ht="16.5" customHeight="1">
      <c r="A609" s="94"/>
      <c r="B609" s="113"/>
      <c r="C609" s="94"/>
      <c r="D609" s="94"/>
      <c r="E609" s="94"/>
      <c r="F609" s="113"/>
      <c r="G609" s="113"/>
      <c r="H609" s="42"/>
      <c r="I609" s="42"/>
      <c r="J609" s="42"/>
      <c r="K609" s="94"/>
      <c r="L609" s="94"/>
      <c r="M609" s="94"/>
      <c r="N609" s="94"/>
      <c r="O609" s="94"/>
      <c r="P609" s="94"/>
      <c r="Q609" s="94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</row>
    <row r="610" ht="16.5" customHeight="1">
      <c r="A610" s="94"/>
      <c r="B610" s="113"/>
      <c r="C610" s="94"/>
      <c r="D610" s="94"/>
      <c r="E610" s="94"/>
      <c r="F610" s="113"/>
      <c r="G610" s="113"/>
      <c r="H610" s="42"/>
      <c r="I610" s="42"/>
      <c r="J610" s="42"/>
      <c r="K610" s="94"/>
      <c r="L610" s="94"/>
      <c r="M610" s="94"/>
      <c r="N610" s="94"/>
      <c r="O610" s="94"/>
      <c r="P610" s="94"/>
      <c r="Q610" s="94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</row>
    <row r="611" ht="16.5" customHeight="1">
      <c r="A611" s="94"/>
      <c r="B611" s="113"/>
      <c r="C611" s="94"/>
      <c r="D611" s="94"/>
      <c r="E611" s="94"/>
      <c r="F611" s="113"/>
      <c r="G611" s="113"/>
      <c r="H611" s="42"/>
      <c r="I611" s="42"/>
      <c r="J611" s="42"/>
      <c r="K611" s="94"/>
      <c r="L611" s="94"/>
      <c r="M611" s="94"/>
      <c r="N611" s="94"/>
      <c r="O611" s="94"/>
      <c r="P611" s="94"/>
      <c r="Q611" s="94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</row>
    <row r="612" ht="16.5" customHeight="1">
      <c r="A612" s="94"/>
      <c r="B612" s="113"/>
      <c r="C612" s="94"/>
      <c r="D612" s="94"/>
      <c r="E612" s="94"/>
      <c r="F612" s="113"/>
      <c r="G612" s="113"/>
      <c r="H612" s="42"/>
      <c r="I612" s="42"/>
      <c r="J612" s="42"/>
      <c r="K612" s="94"/>
      <c r="L612" s="94"/>
      <c r="M612" s="94"/>
      <c r="N612" s="94"/>
      <c r="O612" s="94"/>
      <c r="P612" s="94"/>
      <c r="Q612" s="94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</row>
    <row r="613" ht="16.5" customHeight="1">
      <c r="A613" s="94"/>
      <c r="B613" s="113"/>
      <c r="C613" s="94"/>
      <c r="D613" s="94"/>
      <c r="E613" s="94"/>
      <c r="F613" s="113"/>
      <c r="G613" s="113"/>
      <c r="H613" s="42"/>
      <c r="I613" s="42"/>
      <c r="J613" s="42"/>
      <c r="K613" s="94"/>
      <c r="L613" s="94"/>
      <c r="M613" s="94"/>
      <c r="N613" s="94"/>
      <c r="O613" s="94"/>
      <c r="P613" s="94"/>
      <c r="Q613" s="94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</row>
    <row r="614" ht="16.5" customHeight="1">
      <c r="A614" s="94"/>
      <c r="B614" s="113"/>
      <c r="C614" s="94"/>
      <c r="D614" s="94"/>
      <c r="E614" s="94"/>
      <c r="F614" s="113"/>
      <c r="G614" s="113"/>
      <c r="H614" s="42"/>
      <c r="I614" s="42"/>
      <c r="J614" s="42"/>
      <c r="K614" s="94"/>
      <c r="L614" s="94"/>
      <c r="M614" s="94"/>
      <c r="N614" s="94"/>
      <c r="O614" s="94"/>
      <c r="P614" s="94"/>
      <c r="Q614" s="94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</row>
    <row r="615" ht="16.5" customHeight="1">
      <c r="A615" s="94"/>
      <c r="B615" s="113"/>
      <c r="C615" s="94"/>
      <c r="D615" s="94"/>
      <c r="E615" s="94"/>
      <c r="F615" s="113"/>
      <c r="G615" s="113"/>
      <c r="H615" s="42"/>
      <c r="I615" s="42"/>
      <c r="J615" s="42"/>
      <c r="K615" s="94"/>
      <c r="L615" s="94"/>
      <c r="M615" s="94"/>
      <c r="N615" s="94"/>
      <c r="O615" s="94"/>
      <c r="P615" s="94"/>
      <c r="Q615" s="94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</row>
    <row r="616" ht="16.5" customHeight="1">
      <c r="A616" s="94"/>
      <c r="B616" s="113"/>
      <c r="C616" s="94"/>
      <c r="D616" s="94"/>
      <c r="E616" s="94"/>
      <c r="F616" s="113"/>
      <c r="G616" s="113"/>
      <c r="H616" s="42"/>
      <c r="I616" s="42"/>
      <c r="J616" s="42"/>
      <c r="K616" s="94"/>
      <c r="L616" s="94"/>
      <c r="M616" s="94"/>
      <c r="N616" s="94"/>
      <c r="O616" s="94"/>
      <c r="P616" s="94"/>
      <c r="Q616" s="94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</row>
    <row r="617" ht="16.5" customHeight="1">
      <c r="A617" s="94"/>
      <c r="B617" s="113"/>
      <c r="C617" s="94"/>
      <c r="D617" s="94"/>
      <c r="E617" s="94"/>
      <c r="F617" s="113"/>
      <c r="G617" s="113"/>
      <c r="H617" s="42"/>
      <c r="I617" s="42"/>
      <c r="J617" s="42"/>
      <c r="K617" s="94"/>
      <c r="L617" s="94"/>
      <c r="M617" s="94"/>
      <c r="N617" s="94"/>
      <c r="O617" s="94"/>
      <c r="P617" s="94"/>
      <c r="Q617" s="94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</row>
    <row r="618" ht="16.5" customHeight="1">
      <c r="A618" s="94"/>
      <c r="B618" s="113"/>
      <c r="C618" s="94"/>
      <c r="D618" s="94"/>
      <c r="E618" s="94"/>
      <c r="F618" s="113"/>
      <c r="G618" s="113"/>
      <c r="H618" s="42"/>
      <c r="I618" s="42"/>
      <c r="J618" s="42"/>
      <c r="K618" s="94"/>
      <c r="L618" s="94"/>
      <c r="M618" s="94"/>
      <c r="N618" s="94"/>
      <c r="O618" s="94"/>
      <c r="P618" s="94"/>
      <c r="Q618" s="94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</row>
    <row r="619" ht="16.5" customHeight="1">
      <c r="A619" s="94"/>
      <c r="B619" s="113"/>
      <c r="C619" s="94"/>
      <c r="D619" s="94"/>
      <c r="E619" s="94"/>
      <c r="F619" s="113"/>
      <c r="G619" s="113"/>
      <c r="H619" s="42"/>
      <c r="I619" s="42"/>
      <c r="J619" s="42"/>
      <c r="K619" s="94"/>
      <c r="L619" s="94"/>
      <c r="M619" s="94"/>
      <c r="N619" s="94"/>
      <c r="O619" s="94"/>
      <c r="P619" s="94"/>
      <c r="Q619" s="94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</row>
    <row r="620" ht="16.5" customHeight="1">
      <c r="A620" s="94"/>
      <c r="B620" s="113"/>
      <c r="C620" s="94"/>
      <c r="D620" s="94"/>
      <c r="E620" s="94"/>
      <c r="F620" s="113"/>
      <c r="G620" s="113"/>
      <c r="H620" s="42"/>
      <c r="I620" s="42"/>
      <c r="J620" s="42"/>
      <c r="K620" s="94"/>
      <c r="L620" s="94"/>
      <c r="M620" s="94"/>
      <c r="N620" s="94"/>
      <c r="O620" s="94"/>
      <c r="P620" s="94"/>
      <c r="Q620" s="94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</row>
    <row r="621" ht="16.5" customHeight="1">
      <c r="A621" s="94"/>
      <c r="B621" s="113"/>
      <c r="C621" s="94"/>
      <c r="D621" s="94"/>
      <c r="E621" s="94"/>
      <c r="F621" s="113"/>
      <c r="G621" s="113"/>
      <c r="H621" s="42"/>
      <c r="I621" s="42"/>
      <c r="J621" s="42"/>
      <c r="K621" s="94"/>
      <c r="L621" s="94"/>
      <c r="M621" s="94"/>
      <c r="N621" s="94"/>
      <c r="O621" s="94"/>
      <c r="P621" s="94"/>
      <c r="Q621" s="94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</row>
    <row r="622" ht="16.5" customHeight="1">
      <c r="A622" s="94"/>
      <c r="B622" s="113"/>
      <c r="C622" s="94"/>
      <c r="D622" s="94"/>
      <c r="E622" s="94"/>
      <c r="F622" s="113"/>
      <c r="G622" s="113"/>
      <c r="H622" s="42"/>
      <c r="I622" s="42"/>
      <c r="J622" s="42"/>
      <c r="K622" s="94"/>
      <c r="L622" s="94"/>
      <c r="M622" s="94"/>
      <c r="N622" s="94"/>
      <c r="O622" s="94"/>
      <c r="P622" s="94"/>
      <c r="Q622" s="94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</row>
    <row r="623" ht="16.5" customHeight="1">
      <c r="A623" s="94"/>
      <c r="B623" s="113"/>
      <c r="C623" s="94"/>
      <c r="D623" s="94"/>
      <c r="E623" s="94"/>
      <c r="F623" s="113"/>
      <c r="G623" s="113"/>
      <c r="H623" s="42"/>
      <c r="I623" s="42"/>
      <c r="J623" s="42"/>
      <c r="K623" s="94"/>
      <c r="L623" s="94"/>
      <c r="M623" s="94"/>
      <c r="N623" s="94"/>
      <c r="O623" s="94"/>
      <c r="P623" s="94"/>
      <c r="Q623" s="94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</row>
    <row r="624" ht="16.5" customHeight="1">
      <c r="A624" s="94"/>
      <c r="B624" s="113"/>
      <c r="C624" s="94"/>
      <c r="D624" s="94"/>
      <c r="E624" s="94"/>
      <c r="F624" s="113"/>
      <c r="G624" s="113"/>
      <c r="H624" s="42"/>
      <c r="I624" s="42"/>
      <c r="J624" s="42"/>
      <c r="K624" s="94"/>
      <c r="L624" s="94"/>
      <c r="M624" s="94"/>
      <c r="N624" s="94"/>
      <c r="O624" s="94"/>
      <c r="P624" s="94"/>
      <c r="Q624" s="94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</row>
    <row r="625" ht="16.5" customHeight="1">
      <c r="A625" s="94"/>
      <c r="B625" s="113"/>
      <c r="C625" s="94"/>
      <c r="D625" s="94"/>
      <c r="E625" s="94"/>
      <c r="F625" s="113"/>
      <c r="G625" s="113"/>
      <c r="H625" s="42"/>
      <c r="I625" s="42"/>
      <c r="J625" s="42"/>
      <c r="K625" s="94"/>
      <c r="L625" s="94"/>
      <c r="M625" s="94"/>
      <c r="N625" s="94"/>
      <c r="O625" s="94"/>
      <c r="P625" s="94"/>
      <c r="Q625" s="94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</row>
    <row r="626" ht="16.5" customHeight="1">
      <c r="A626" s="94"/>
      <c r="B626" s="113"/>
      <c r="C626" s="94"/>
      <c r="D626" s="94"/>
      <c r="E626" s="94"/>
      <c r="F626" s="113"/>
      <c r="G626" s="113"/>
      <c r="H626" s="42"/>
      <c r="I626" s="42"/>
      <c r="J626" s="42"/>
      <c r="K626" s="94"/>
      <c r="L626" s="94"/>
      <c r="M626" s="94"/>
      <c r="N626" s="94"/>
      <c r="O626" s="94"/>
      <c r="P626" s="94"/>
      <c r="Q626" s="94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</row>
    <row r="627" ht="16.5" customHeight="1">
      <c r="A627" s="94"/>
      <c r="B627" s="113"/>
      <c r="C627" s="94"/>
      <c r="D627" s="94"/>
      <c r="E627" s="94"/>
      <c r="F627" s="113"/>
      <c r="G627" s="113"/>
      <c r="H627" s="42"/>
      <c r="I627" s="42"/>
      <c r="J627" s="42"/>
      <c r="K627" s="94"/>
      <c r="L627" s="94"/>
      <c r="M627" s="94"/>
      <c r="N627" s="94"/>
      <c r="O627" s="94"/>
      <c r="P627" s="94"/>
      <c r="Q627" s="94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</row>
    <row r="628" ht="16.5" customHeight="1">
      <c r="A628" s="94"/>
      <c r="B628" s="113"/>
      <c r="C628" s="94"/>
      <c r="D628" s="94"/>
      <c r="E628" s="94"/>
      <c r="F628" s="113"/>
      <c r="G628" s="113"/>
      <c r="H628" s="42"/>
      <c r="I628" s="42"/>
      <c r="J628" s="42"/>
      <c r="K628" s="94"/>
      <c r="L628" s="94"/>
      <c r="M628" s="94"/>
      <c r="N628" s="94"/>
      <c r="O628" s="94"/>
      <c r="P628" s="94"/>
      <c r="Q628" s="94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</row>
    <row r="629" ht="16.5" customHeight="1">
      <c r="A629" s="94"/>
      <c r="B629" s="113"/>
      <c r="C629" s="94"/>
      <c r="D629" s="94"/>
      <c r="E629" s="94"/>
      <c r="F629" s="113"/>
      <c r="G629" s="113"/>
      <c r="H629" s="42"/>
      <c r="I629" s="42"/>
      <c r="J629" s="42"/>
      <c r="K629" s="94"/>
      <c r="L629" s="94"/>
      <c r="M629" s="94"/>
      <c r="N629" s="94"/>
      <c r="O629" s="94"/>
      <c r="P629" s="94"/>
      <c r="Q629" s="94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</row>
    <row r="630" ht="16.5" customHeight="1">
      <c r="A630" s="94"/>
      <c r="B630" s="113"/>
      <c r="C630" s="94"/>
      <c r="D630" s="94"/>
      <c r="E630" s="94"/>
      <c r="F630" s="113"/>
      <c r="G630" s="113"/>
      <c r="H630" s="42"/>
      <c r="I630" s="42"/>
      <c r="J630" s="42"/>
      <c r="K630" s="94"/>
      <c r="L630" s="94"/>
      <c r="M630" s="94"/>
      <c r="N630" s="94"/>
      <c r="O630" s="94"/>
      <c r="P630" s="94"/>
      <c r="Q630" s="94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</row>
    <row r="631" ht="16.5" customHeight="1">
      <c r="A631" s="94"/>
      <c r="B631" s="113"/>
      <c r="C631" s="94"/>
      <c r="D631" s="94"/>
      <c r="E631" s="94"/>
      <c r="F631" s="113"/>
      <c r="G631" s="113"/>
      <c r="H631" s="42"/>
      <c r="I631" s="42"/>
      <c r="J631" s="42"/>
      <c r="K631" s="94"/>
      <c r="L631" s="94"/>
      <c r="M631" s="94"/>
      <c r="N631" s="94"/>
      <c r="O631" s="94"/>
      <c r="P631" s="94"/>
      <c r="Q631" s="94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</row>
    <row r="632" ht="16.5" customHeight="1">
      <c r="A632" s="94"/>
      <c r="B632" s="113"/>
      <c r="C632" s="94"/>
      <c r="D632" s="94"/>
      <c r="E632" s="94"/>
      <c r="F632" s="113"/>
      <c r="G632" s="113"/>
      <c r="H632" s="42"/>
      <c r="I632" s="42"/>
      <c r="J632" s="42"/>
      <c r="K632" s="94"/>
      <c r="L632" s="94"/>
      <c r="M632" s="94"/>
      <c r="N632" s="94"/>
      <c r="O632" s="94"/>
      <c r="P632" s="94"/>
      <c r="Q632" s="94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</row>
    <row r="633" ht="16.5" customHeight="1">
      <c r="A633" s="94"/>
      <c r="B633" s="113"/>
      <c r="C633" s="94"/>
      <c r="D633" s="94"/>
      <c r="E633" s="94"/>
      <c r="F633" s="113"/>
      <c r="G633" s="113"/>
      <c r="H633" s="42"/>
      <c r="I633" s="42"/>
      <c r="J633" s="42"/>
      <c r="K633" s="94"/>
      <c r="L633" s="94"/>
      <c r="M633" s="94"/>
      <c r="N633" s="94"/>
      <c r="O633" s="94"/>
      <c r="P633" s="94"/>
      <c r="Q633" s="94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</row>
    <row r="634" ht="16.5" customHeight="1">
      <c r="A634" s="94"/>
      <c r="B634" s="113"/>
      <c r="C634" s="94"/>
      <c r="D634" s="94"/>
      <c r="E634" s="94"/>
      <c r="F634" s="113"/>
      <c r="G634" s="113"/>
      <c r="H634" s="42"/>
      <c r="I634" s="42"/>
      <c r="J634" s="42"/>
      <c r="K634" s="94"/>
      <c r="L634" s="94"/>
      <c r="M634" s="94"/>
      <c r="N634" s="94"/>
      <c r="O634" s="94"/>
      <c r="P634" s="94"/>
      <c r="Q634" s="94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</row>
    <row r="635" ht="16.5" customHeight="1">
      <c r="A635" s="94"/>
      <c r="B635" s="113"/>
      <c r="C635" s="94"/>
      <c r="D635" s="94"/>
      <c r="E635" s="94"/>
      <c r="F635" s="113"/>
      <c r="G635" s="113"/>
      <c r="H635" s="42"/>
      <c r="I635" s="42"/>
      <c r="J635" s="42"/>
      <c r="K635" s="94"/>
      <c r="L635" s="94"/>
      <c r="M635" s="94"/>
      <c r="N635" s="94"/>
      <c r="O635" s="94"/>
      <c r="P635" s="94"/>
      <c r="Q635" s="94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</row>
    <row r="636" ht="16.5" customHeight="1">
      <c r="A636" s="94"/>
      <c r="B636" s="113"/>
      <c r="C636" s="94"/>
      <c r="D636" s="94"/>
      <c r="E636" s="94"/>
      <c r="F636" s="113"/>
      <c r="G636" s="113"/>
      <c r="H636" s="42"/>
      <c r="I636" s="42"/>
      <c r="J636" s="42"/>
      <c r="K636" s="94"/>
      <c r="L636" s="94"/>
      <c r="M636" s="94"/>
      <c r="N636" s="94"/>
      <c r="O636" s="94"/>
      <c r="P636" s="94"/>
      <c r="Q636" s="94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</row>
    <row r="637" ht="16.5" customHeight="1">
      <c r="A637" s="94"/>
      <c r="B637" s="113"/>
      <c r="C637" s="94"/>
      <c r="D637" s="94"/>
      <c r="E637" s="94"/>
      <c r="F637" s="113"/>
      <c r="G637" s="113"/>
      <c r="H637" s="42"/>
      <c r="I637" s="42"/>
      <c r="J637" s="42"/>
      <c r="K637" s="94"/>
      <c r="L637" s="94"/>
      <c r="M637" s="94"/>
      <c r="N637" s="94"/>
      <c r="O637" s="94"/>
      <c r="P637" s="94"/>
      <c r="Q637" s="94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</row>
    <row r="638" ht="16.5" customHeight="1">
      <c r="A638" s="94"/>
      <c r="B638" s="113"/>
      <c r="C638" s="94"/>
      <c r="D638" s="94"/>
      <c r="E638" s="94"/>
      <c r="F638" s="113"/>
      <c r="G638" s="113"/>
      <c r="H638" s="42"/>
      <c r="I638" s="42"/>
      <c r="J638" s="42"/>
      <c r="K638" s="94"/>
      <c r="L638" s="94"/>
      <c r="M638" s="94"/>
      <c r="N638" s="94"/>
      <c r="O638" s="94"/>
      <c r="P638" s="94"/>
      <c r="Q638" s="94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</row>
    <row r="639" ht="16.5" customHeight="1">
      <c r="A639" s="94"/>
      <c r="B639" s="113"/>
      <c r="C639" s="94"/>
      <c r="D639" s="94"/>
      <c r="E639" s="94"/>
      <c r="F639" s="113"/>
      <c r="G639" s="113"/>
      <c r="H639" s="42"/>
      <c r="I639" s="42"/>
      <c r="J639" s="42"/>
      <c r="K639" s="94"/>
      <c r="L639" s="94"/>
      <c r="M639" s="94"/>
      <c r="N639" s="94"/>
      <c r="O639" s="94"/>
      <c r="P639" s="94"/>
      <c r="Q639" s="94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</row>
    <row r="640" ht="16.5" customHeight="1">
      <c r="A640" s="94"/>
      <c r="B640" s="113"/>
      <c r="C640" s="94"/>
      <c r="D640" s="94"/>
      <c r="E640" s="94"/>
      <c r="F640" s="113"/>
      <c r="G640" s="113"/>
      <c r="H640" s="42"/>
      <c r="I640" s="42"/>
      <c r="J640" s="42"/>
      <c r="K640" s="94"/>
      <c r="L640" s="94"/>
      <c r="M640" s="94"/>
      <c r="N640" s="94"/>
      <c r="O640" s="94"/>
      <c r="P640" s="94"/>
      <c r="Q640" s="94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</row>
    <row r="641" ht="16.5" customHeight="1">
      <c r="A641" s="94"/>
      <c r="B641" s="113"/>
      <c r="C641" s="94"/>
      <c r="D641" s="94"/>
      <c r="E641" s="94"/>
      <c r="F641" s="113"/>
      <c r="G641" s="113"/>
      <c r="H641" s="42"/>
      <c r="I641" s="42"/>
      <c r="J641" s="42"/>
      <c r="K641" s="94"/>
      <c r="L641" s="94"/>
      <c r="M641" s="94"/>
      <c r="N641" s="94"/>
      <c r="O641" s="94"/>
      <c r="P641" s="94"/>
      <c r="Q641" s="94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</row>
    <row r="642" ht="16.5" customHeight="1">
      <c r="A642" s="94"/>
      <c r="B642" s="113"/>
      <c r="C642" s="94"/>
      <c r="D642" s="94"/>
      <c r="E642" s="94"/>
      <c r="F642" s="113"/>
      <c r="G642" s="113"/>
      <c r="H642" s="42"/>
      <c r="I642" s="42"/>
      <c r="J642" s="42"/>
      <c r="K642" s="94"/>
      <c r="L642" s="94"/>
      <c r="M642" s="94"/>
      <c r="N642" s="94"/>
      <c r="O642" s="94"/>
      <c r="P642" s="94"/>
      <c r="Q642" s="94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</row>
    <row r="643" ht="16.5" customHeight="1">
      <c r="A643" s="94"/>
      <c r="B643" s="113"/>
      <c r="C643" s="94"/>
      <c r="D643" s="94"/>
      <c r="E643" s="94"/>
      <c r="F643" s="113"/>
      <c r="G643" s="113"/>
      <c r="H643" s="42"/>
      <c r="I643" s="42"/>
      <c r="J643" s="42"/>
      <c r="K643" s="94"/>
      <c r="L643" s="94"/>
      <c r="M643" s="94"/>
      <c r="N643" s="94"/>
      <c r="O643" s="94"/>
      <c r="P643" s="94"/>
      <c r="Q643" s="94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</row>
    <row r="644" ht="16.5" customHeight="1">
      <c r="A644" s="94"/>
      <c r="B644" s="113"/>
      <c r="C644" s="94"/>
      <c r="D644" s="94"/>
      <c r="E644" s="94"/>
      <c r="F644" s="113"/>
      <c r="G644" s="113"/>
      <c r="H644" s="42"/>
      <c r="I644" s="42"/>
      <c r="J644" s="42"/>
      <c r="K644" s="94"/>
      <c r="L644" s="94"/>
      <c r="M644" s="94"/>
      <c r="N644" s="94"/>
      <c r="O644" s="94"/>
      <c r="P644" s="94"/>
      <c r="Q644" s="94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</row>
    <row r="645" ht="16.5" customHeight="1">
      <c r="A645" s="94"/>
      <c r="B645" s="113"/>
      <c r="C645" s="94"/>
      <c r="D645" s="94"/>
      <c r="E645" s="94"/>
      <c r="F645" s="113"/>
      <c r="G645" s="113"/>
      <c r="H645" s="42"/>
      <c r="I645" s="42"/>
      <c r="J645" s="42"/>
      <c r="K645" s="94"/>
      <c r="L645" s="94"/>
      <c r="M645" s="94"/>
      <c r="N645" s="94"/>
      <c r="O645" s="94"/>
      <c r="P645" s="94"/>
      <c r="Q645" s="94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</row>
    <row r="646" ht="16.5" customHeight="1">
      <c r="A646" s="94"/>
      <c r="B646" s="113"/>
      <c r="C646" s="94"/>
      <c r="D646" s="94"/>
      <c r="E646" s="94"/>
      <c r="F646" s="113"/>
      <c r="G646" s="113"/>
      <c r="H646" s="42"/>
      <c r="I646" s="42"/>
      <c r="J646" s="42"/>
      <c r="K646" s="94"/>
      <c r="L646" s="94"/>
      <c r="M646" s="94"/>
      <c r="N646" s="94"/>
      <c r="O646" s="94"/>
      <c r="P646" s="94"/>
      <c r="Q646" s="94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</row>
    <row r="647" ht="16.5" customHeight="1">
      <c r="A647" s="94"/>
      <c r="B647" s="113"/>
      <c r="C647" s="94"/>
      <c r="D647" s="94"/>
      <c r="E647" s="94"/>
      <c r="F647" s="113"/>
      <c r="G647" s="113"/>
      <c r="H647" s="42"/>
      <c r="I647" s="42"/>
      <c r="J647" s="42"/>
      <c r="K647" s="94"/>
      <c r="L647" s="94"/>
      <c r="M647" s="94"/>
      <c r="N647" s="94"/>
      <c r="O647" s="94"/>
      <c r="P647" s="94"/>
      <c r="Q647" s="94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</row>
    <row r="648" ht="16.5" customHeight="1">
      <c r="A648" s="94"/>
      <c r="B648" s="113"/>
      <c r="C648" s="94"/>
      <c r="D648" s="94"/>
      <c r="E648" s="94"/>
      <c r="F648" s="113"/>
      <c r="G648" s="113"/>
      <c r="H648" s="42"/>
      <c r="I648" s="42"/>
      <c r="J648" s="42"/>
      <c r="K648" s="94"/>
      <c r="L648" s="94"/>
      <c r="M648" s="94"/>
      <c r="N648" s="94"/>
      <c r="O648" s="94"/>
      <c r="P648" s="94"/>
      <c r="Q648" s="94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</row>
    <row r="649" ht="16.5" customHeight="1">
      <c r="A649" s="94"/>
      <c r="B649" s="113"/>
      <c r="C649" s="94"/>
      <c r="D649" s="94"/>
      <c r="E649" s="94"/>
      <c r="F649" s="113"/>
      <c r="G649" s="113"/>
      <c r="H649" s="42"/>
      <c r="I649" s="42"/>
      <c r="J649" s="42"/>
      <c r="K649" s="94"/>
      <c r="L649" s="94"/>
      <c r="M649" s="94"/>
      <c r="N649" s="94"/>
      <c r="O649" s="94"/>
      <c r="P649" s="94"/>
      <c r="Q649" s="94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</row>
    <row r="650" ht="16.5" customHeight="1">
      <c r="A650" s="94"/>
      <c r="B650" s="113"/>
      <c r="C650" s="94"/>
      <c r="D650" s="94"/>
      <c r="E650" s="94"/>
      <c r="F650" s="113"/>
      <c r="G650" s="113"/>
      <c r="H650" s="42"/>
      <c r="I650" s="42"/>
      <c r="J650" s="42"/>
      <c r="K650" s="94"/>
      <c r="L650" s="94"/>
      <c r="M650" s="94"/>
      <c r="N650" s="94"/>
      <c r="O650" s="94"/>
      <c r="P650" s="94"/>
      <c r="Q650" s="94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</row>
    <row r="651" ht="16.5" customHeight="1">
      <c r="A651" s="94"/>
      <c r="B651" s="113"/>
      <c r="C651" s="94"/>
      <c r="D651" s="94"/>
      <c r="E651" s="94"/>
      <c r="F651" s="113"/>
      <c r="G651" s="113"/>
      <c r="H651" s="42"/>
      <c r="I651" s="42"/>
      <c r="J651" s="42"/>
      <c r="K651" s="94"/>
      <c r="L651" s="94"/>
      <c r="M651" s="94"/>
      <c r="N651" s="94"/>
      <c r="O651" s="94"/>
      <c r="P651" s="94"/>
      <c r="Q651" s="94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</row>
    <row r="652" ht="16.5" customHeight="1">
      <c r="A652" s="94"/>
      <c r="B652" s="113"/>
      <c r="C652" s="94"/>
      <c r="D652" s="94"/>
      <c r="E652" s="94"/>
      <c r="F652" s="113"/>
      <c r="G652" s="113"/>
      <c r="H652" s="42"/>
      <c r="I652" s="42"/>
      <c r="J652" s="42"/>
      <c r="K652" s="94"/>
      <c r="L652" s="94"/>
      <c r="M652" s="94"/>
      <c r="N652" s="94"/>
      <c r="O652" s="94"/>
      <c r="P652" s="94"/>
      <c r="Q652" s="94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</row>
    <row r="653" ht="16.5" customHeight="1">
      <c r="A653" s="94"/>
      <c r="B653" s="113"/>
      <c r="C653" s="94"/>
      <c r="D653" s="94"/>
      <c r="E653" s="94"/>
      <c r="F653" s="113"/>
      <c r="G653" s="113"/>
      <c r="H653" s="42"/>
      <c r="I653" s="42"/>
      <c r="J653" s="42"/>
      <c r="K653" s="94"/>
      <c r="L653" s="94"/>
      <c r="M653" s="94"/>
      <c r="N653" s="94"/>
      <c r="O653" s="94"/>
      <c r="P653" s="94"/>
      <c r="Q653" s="94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</row>
    <row r="654" ht="16.5" customHeight="1">
      <c r="A654" s="94"/>
      <c r="B654" s="113"/>
      <c r="C654" s="94"/>
      <c r="D654" s="94"/>
      <c r="E654" s="94"/>
      <c r="F654" s="113"/>
      <c r="G654" s="113"/>
      <c r="H654" s="42"/>
      <c r="I654" s="42"/>
      <c r="J654" s="42"/>
      <c r="K654" s="94"/>
      <c r="L654" s="94"/>
      <c r="M654" s="94"/>
      <c r="N654" s="94"/>
      <c r="O654" s="94"/>
      <c r="P654" s="94"/>
      <c r="Q654" s="94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</row>
    <row r="655" ht="16.5" customHeight="1">
      <c r="A655" s="94"/>
      <c r="B655" s="113"/>
      <c r="C655" s="94"/>
      <c r="D655" s="94"/>
      <c r="E655" s="94"/>
      <c r="F655" s="113"/>
      <c r="G655" s="113"/>
      <c r="H655" s="42"/>
      <c r="I655" s="42"/>
      <c r="J655" s="42"/>
      <c r="K655" s="94"/>
      <c r="L655" s="94"/>
      <c r="M655" s="94"/>
      <c r="N655" s="94"/>
      <c r="O655" s="94"/>
      <c r="P655" s="94"/>
      <c r="Q655" s="94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</row>
    <row r="656" ht="16.5" customHeight="1">
      <c r="A656" s="94"/>
      <c r="B656" s="113"/>
      <c r="C656" s="94"/>
      <c r="D656" s="94"/>
      <c r="E656" s="94"/>
      <c r="F656" s="113"/>
      <c r="G656" s="113"/>
      <c r="H656" s="42"/>
      <c r="I656" s="42"/>
      <c r="J656" s="42"/>
      <c r="K656" s="94"/>
      <c r="L656" s="94"/>
      <c r="M656" s="94"/>
      <c r="N656" s="94"/>
      <c r="O656" s="94"/>
      <c r="P656" s="94"/>
      <c r="Q656" s="94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</row>
    <row r="657" ht="16.5" customHeight="1">
      <c r="A657" s="94"/>
      <c r="B657" s="113"/>
      <c r="C657" s="94"/>
      <c r="D657" s="94"/>
      <c r="E657" s="94"/>
      <c r="F657" s="113"/>
      <c r="G657" s="113"/>
      <c r="H657" s="42"/>
      <c r="I657" s="42"/>
      <c r="J657" s="42"/>
      <c r="K657" s="94"/>
      <c r="L657" s="94"/>
      <c r="M657" s="94"/>
      <c r="N657" s="94"/>
      <c r="O657" s="94"/>
      <c r="P657" s="94"/>
      <c r="Q657" s="94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</row>
    <row r="658" ht="16.5" customHeight="1">
      <c r="A658" s="94"/>
      <c r="B658" s="113"/>
      <c r="C658" s="94"/>
      <c r="D658" s="94"/>
      <c r="E658" s="94"/>
      <c r="F658" s="113"/>
      <c r="G658" s="113"/>
      <c r="H658" s="42"/>
      <c r="I658" s="42"/>
      <c r="J658" s="42"/>
      <c r="K658" s="94"/>
      <c r="L658" s="94"/>
      <c r="M658" s="94"/>
      <c r="N658" s="94"/>
      <c r="O658" s="94"/>
      <c r="P658" s="94"/>
      <c r="Q658" s="94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</row>
    <row r="659" ht="16.5" customHeight="1">
      <c r="A659" s="94"/>
      <c r="B659" s="113"/>
      <c r="C659" s="94"/>
      <c r="D659" s="94"/>
      <c r="E659" s="94"/>
      <c r="F659" s="113"/>
      <c r="G659" s="113"/>
      <c r="H659" s="42"/>
      <c r="I659" s="42"/>
      <c r="J659" s="42"/>
      <c r="K659" s="94"/>
      <c r="L659" s="94"/>
      <c r="M659" s="94"/>
      <c r="N659" s="94"/>
      <c r="O659" s="94"/>
      <c r="P659" s="94"/>
      <c r="Q659" s="94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</row>
    <row r="660" ht="16.5" customHeight="1">
      <c r="A660" s="94"/>
      <c r="B660" s="113"/>
      <c r="C660" s="94"/>
      <c r="D660" s="94"/>
      <c r="E660" s="94"/>
      <c r="F660" s="113"/>
      <c r="G660" s="113"/>
      <c r="H660" s="42"/>
      <c r="I660" s="42"/>
      <c r="J660" s="42"/>
      <c r="K660" s="94"/>
      <c r="L660" s="94"/>
      <c r="M660" s="94"/>
      <c r="N660" s="94"/>
      <c r="O660" s="94"/>
      <c r="P660" s="94"/>
      <c r="Q660" s="94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</row>
    <row r="661" ht="16.5" customHeight="1">
      <c r="A661" s="94"/>
      <c r="B661" s="113"/>
      <c r="C661" s="94"/>
      <c r="D661" s="94"/>
      <c r="E661" s="94"/>
      <c r="F661" s="113"/>
      <c r="G661" s="113"/>
      <c r="H661" s="42"/>
      <c r="I661" s="42"/>
      <c r="J661" s="42"/>
      <c r="K661" s="94"/>
      <c r="L661" s="94"/>
      <c r="M661" s="94"/>
      <c r="N661" s="94"/>
      <c r="O661" s="94"/>
      <c r="P661" s="94"/>
      <c r="Q661" s="94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</row>
    <row r="662" ht="16.5" customHeight="1">
      <c r="A662" s="94"/>
      <c r="B662" s="113"/>
      <c r="C662" s="94"/>
      <c r="D662" s="94"/>
      <c r="E662" s="94"/>
      <c r="F662" s="113"/>
      <c r="G662" s="113"/>
      <c r="H662" s="42"/>
      <c r="I662" s="42"/>
      <c r="J662" s="42"/>
      <c r="K662" s="94"/>
      <c r="L662" s="94"/>
      <c r="M662" s="94"/>
      <c r="N662" s="94"/>
      <c r="O662" s="94"/>
      <c r="P662" s="94"/>
      <c r="Q662" s="94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</row>
    <row r="663" ht="16.5" customHeight="1">
      <c r="A663" s="94"/>
      <c r="B663" s="113"/>
      <c r="C663" s="94"/>
      <c r="D663" s="94"/>
      <c r="E663" s="94"/>
      <c r="F663" s="113"/>
      <c r="G663" s="113"/>
      <c r="H663" s="42"/>
      <c r="I663" s="42"/>
      <c r="J663" s="42"/>
      <c r="K663" s="94"/>
      <c r="L663" s="94"/>
      <c r="M663" s="94"/>
      <c r="N663" s="94"/>
      <c r="O663" s="94"/>
      <c r="P663" s="94"/>
      <c r="Q663" s="94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</row>
    <row r="664" ht="16.5" customHeight="1">
      <c r="A664" s="94"/>
      <c r="B664" s="113"/>
      <c r="C664" s="94"/>
      <c r="D664" s="94"/>
      <c r="E664" s="94"/>
      <c r="F664" s="113"/>
      <c r="G664" s="113"/>
      <c r="H664" s="42"/>
      <c r="I664" s="42"/>
      <c r="J664" s="42"/>
      <c r="K664" s="94"/>
      <c r="L664" s="94"/>
      <c r="M664" s="94"/>
      <c r="N664" s="94"/>
      <c r="O664" s="94"/>
      <c r="P664" s="94"/>
      <c r="Q664" s="94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</row>
    <row r="665" ht="16.5" customHeight="1">
      <c r="A665" s="94"/>
      <c r="B665" s="113"/>
      <c r="C665" s="94"/>
      <c r="D665" s="94"/>
      <c r="E665" s="94"/>
      <c r="F665" s="113"/>
      <c r="G665" s="113"/>
      <c r="H665" s="42"/>
      <c r="I665" s="42"/>
      <c r="J665" s="42"/>
      <c r="K665" s="94"/>
      <c r="L665" s="94"/>
      <c r="M665" s="94"/>
      <c r="N665" s="94"/>
      <c r="O665" s="94"/>
      <c r="P665" s="94"/>
      <c r="Q665" s="94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</row>
    <row r="666" ht="16.5" customHeight="1">
      <c r="A666" s="94"/>
      <c r="B666" s="113"/>
      <c r="C666" s="94"/>
      <c r="D666" s="94"/>
      <c r="E666" s="94"/>
      <c r="F666" s="113"/>
      <c r="G666" s="113"/>
      <c r="H666" s="42"/>
      <c r="I666" s="42"/>
      <c r="J666" s="42"/>
      <c r="K666" s="94"/>
      <c r="L666" s="94"/>
      <c r="M666" s="94"/>
      <c r="N666" s="94"/>
      <c r="O666" s="94"/>
      <c r="P666" s="94"/>
      <c r="Q666" s="94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</row>
    <row r="667" ht="16.5" customHeight="1">
      <c r="A667" s="94"/>
      <c r="B667" s="113"/>
      <c r="C667" s="94"/>
      <c r="D667" s="94"/>
      <c r="E667" s="94"/>
      <c r="F667" s="113"/>
      <c r="G667" s="113"/>
      <c r="H667" s="42"/>
      <c r="I667" s="42"/>
      <c r="J667" s="42"/>
      <c r="K667" s="94"/>
      <c r="L667" s="94"/>
      <c r="M667" s="94"/>
      <c r="N667" s="94"/>
      <c r="O667" s="94"/>
      <c r="P667" s="94"/>
      <c r="Q667" s="94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</row>
    <row r="668" ht="16.5" customHeight="1">
      <c r="A668" s="94"/>
      <c r="B668" s="113"/>
      <c r="C668" s="94"/>
      <c r="D668" s="94"/>
      <c r="E668" s="94"/>
      <c r="F668" s="113"/>
      <c r="G668" s="113"/>
      <c r="H668" s="42"/>
      <c r="I668" s="42"/>
      <c r="J668" s="42"/>
      <c r="K668" s="94"/>
      <c r="L668" s="94"/>
      <c r="M668" s="94"/>
      <c r="N668" s="94"/>
      <c r="O668" s="94"/>
      <c r="P668" s="94"/>
      <c r="Q668" s="94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</row>
    <row r="669" ht="16.5" customHeight="1">
      <c r="A669" s="94"/>
      <c r="B669" s="113"/>
      <c r="C669" s="94"/>
      <c r="D669" s="94"/>
      <c r="E669" s="94"/>
      <c r="F669" s="113"/>
      <c r="G669" s="113"/>
      <c r="H669" s="42"/>
      <c r="I669" s="42"/>
      <c r="J669" s="42"/>
      <c r="K669" s="94"/>
      <c r="L669" s="94"/>
      <c r="M669" s="94"/>
      <c r="N669" s="94"/>
      <c r="O669" s="94"/>
      <c r="P669" s="94"/>
      <c r="Q669" s="94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</row>
    <row r="670" ht="16.5" customHeight="1">
      <c r="A670" s="94"/>
      <c r="B670" s="113"/>
      <c r="C670" s="94"/>
      <c r="D670" s="94"/>
      <c r="E670" s="94"/>
      <c r="F670" s="113"/>
      <c r="G670" s="113"/>
      <c r="H670" s="42"/>
      <c r="I670" s="42"/>
      <c r="J670" s="42"/>
      <c r="K670" s="94"/>
      <c r="L670" s="94"/>
      <c r="M670" s="94"/>
      <c r="N670" s="94"/>
      <c r="O670" s="94"/>
      <c r="P670" s="94"/>
      <c r="Q670" s="94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</row>
    <row r="671" ht="16.5" customHeight="1">
      <c r="A671" s="94"/>
      <c r="B671" s="113"/>
      <c r="C671" s="94"/>
      <c r="D671" s="94"/>
      <c r="E671" s="94"/>
      <c r="F671" s="113"/>
      <c r="G671" s="113"/>
      <c r="H671" s="42"/>
      <c r="I671" s="42"/>
      <c r="J671" s="42"/>
      <c r="K671" s="94"/>
      <c r="L671" s="94"/>
      <c r="M671" s="94"/>
      <c r="N671" s="94"/>
      <c r="O671" s="94"/>
      <c r="P671" s="94"/>
      <c r="Q671" s="94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</row>
    <row r="672" ht="16.5" customHeight="1">
      <c r="A672" s="94"/>
      <c r="B672" s="113"/>
      <c r="C672" s="94"/>
      <c r="D672" s="94"/>
      <c r="E672" s="94"/>
      <c r="F672" s="113"/>
      <c r="G672" s="113"/>
      <c r="H672" s="42"/>
      <c r="I672" s="42"/>
      <c r="J672" s="42"/>
      <c r="K672" s="94"/>
      <c r="L672" s="94"/>
      <c r="M672" s="94"/>
      <c r="N672" s="94"/>
      <c r="O672" s="94"/>
      <c r="P672" s="94"/>
      <c r="Q672" s="94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</row>
    <row r="673" ht="16.5" customHeight="1">
      <c r="A673" s="94"/>
      <c r="B673" s="113"/>
      <c r="C673" s="94"/>
      <c r="D673" s="94"/>
      <c r="E673" s="94"/>
      <c r="F673" s="113"/>
      <c r="G673" s="113"/>
      <c r="H673" s="42"/>
      <c r="I673" s="42"/>
      <c r="J673" s="42"/>
      <c r="K673" s="94"/>
      <c r="L673" s="94"/>
      <c r="M673" s="94"/>
      <c r="N673" s="94"/>
      <c r="O673" s="94"/>
      <c r="P673" s="94"/>
      <c r="Q673" s="94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</row>
    <row r="674" ht="16.5" customHeight="1">
      <c r="A674" s="94"/>
      <c r="B674" s="113"/>
      <c r="C674" s="94"/>
      <c r="D674" s="94"/>
      <c r="E674" s="94"/>
      <c r="F674" s="113"/>
      <c r="G674" s="113"/>
      <c r="H674" s="42"/>
      <c r="I674" s="42"/>
      <c r="J674" s="42"/>
      <c r="K674" s="94"/>
      <c r="L674" s="94"/>
      <c r="M674" s="94"/>
      <c r="N674" s="94"/>
      <c r="O674" s="94"/>
      <c r="P674" s="94"/>
      <c r="Q674" s="94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</row>
    <row r="675" ht="16.5" customHeight="1">
      <c r="A675" s="94"/>
      <c r="B675" s="113"/>
      <c r="C675" s="94"/>
      <c r="D675" s="94"/>
      <c r="E675" s="94"/>
      <c r="F675" s="113"/>
      <c r="G675" s="113"/>
      <c r="H675" s="42"/>
      <c r="I675" s="42"/>
      <c r="J675" s="42"/>
      <c r="K675" s="94"/>
      <c r="L675" s="94"/>
      <c r="M675" s="94"/>
      <c r="N675" s="94"/>
      <c r="O675" s="94"/>
      <c r="P675" s="94"/>
      <c r="Q675" s="94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</row>
    <row r="676" ht="16.5" customHeight="1">
      <c r="A676" s="94"/>
      <c r="B676" s="113"/>
      <c r="C676" s="94"/>
      <c r="D676" s="94"/>
      <c r="E676" s="94"/>
      <c r="F676" s="113"/>
      <c r="G676" s="113"/>
      <c r="H676" s="42"/>
      <c r="I676" s="42"/>
      <c r="J676" s="42"/>
      <c r="K676" s="94"/>
      <c r="L676" s="94"/>
      <c r="M676" s="94"/>
      <c r="N676" s="94"/>
      <c r="O676" s="94"/>
      <c r="P676" s="94"/>
      <c r="Q676" s="94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</row>
    <row r="677" ht="16.5" customHeight="1">
      <c r="A677" s="94"/>
      <c r="B677" s="113"/>
      <c r="C677" s="94"/>
      <c r="D677" s="94"/>
      <c r="E677" s="94"/>
      <c r="F677" s="113"/>
      <c r="G677" s="113"/>
      <c r="H677" s="42"/>
      <c r="I677" s="42"/>
      <c r="J677" s="42"/>
      <c r="K677" s="94"/>
      <c r="L677" s="94"/>
      <c r="M677" s="94"/>
      <c r="N677" s="94"/>
      <c r="O677" s="94"/>
      <c r="P677" s="94"/>
      <c r="Q677" s="94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</row>
    <row r="678" ht="16.5" customHeight="1">
      <c r="A678" s="94"/>
      <c r="B678" s="113"/>
      <c r="C678" s="94"/>
      <c r="D678" s="94"/>
      <c r="E678" s="94"/>
      <c r="F678" s="113"/>
      <c r="G678" s="113"/>
      <c r="H678" s="42"/>
      <c r="I678" s="42"/>
      <c r="J678" s="42"/>
      <c r="K678" s="94"/>
      <c r="L678" s="94"/>
      <c r="M678" s="94"/>
      <c r="N678" s="94"/>
      <c r="O678" s="94"/>
      <c r="P678" s="94"/>
      <c r="Q678" s="94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</row>
    <row r="679" ht="16.5" customHeight="1">
      <c r="A679" s="94"/>
      <c r="B679" s="113"/>
      <c r="C679" s="94"/>
      <c r="D679" s="94"/>
      <c r="E679" s="94"/>
      <c r="F679" s="113"/>
      <c r="G679" s="113"/>
      <c r="H679" s="42"/>
      <c r="I679" s="42"/>
      <c r="J679" s="42"/>
      <c r="K679" s="94"/>
      <c r="L679" s="94"/>
      <c r="M679" s="94"/>
      <c r="N679" s="94"/>
      <c r="O679" s="94"/>
      <c r="P679" s="94"/>
      <c r="Q679" s="94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</row>
    <row r="680" ht="16.5" customHeight="1">
      <c r="A680" s="94"/>
      <c r="B680" s="113"/>
      <c r="C680" s="94"/>
      <c r="D680" s="94"/>
      <c r="E680" s="94"/>
      <c r="F680" s="113"/>
      <c r="G680" s="113"/>
      <c r="H680" s="42"/>
      <c r="I680" s="42"/>
      <c r="J680" s="42"/>
      <c r="K680" s="94"/>
      <c r="L680" s="94"/>
      <c r="M680" s="94"/>
      <c r="N680" s="94"/>
      <c r="O680" s="94"/>
      <c r="P680" s="94"/>
      <c r="Q680" s="94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</row>
    <row r="681" ht="16.5" customHeight="1">
      <c r="A681" s="94"/>
      <c r="B681" s="113"/>
      <c r="C681" s="94"/>
      <c r="D681" s="94"/>
      <c r="E681" s="94"/>
      <c r="F681" s="113"/>
      <c r="G681" s="113"/>
      <c r="H681" s="42"/>
      <c r="I681" s="42"/>
      <c r="J681" s="42"/>
      <c r="K681" s="94"/>
      <c r="L681" s="94"/>
      <c r="M681" s="94"/>
      <c r="N681" s="94"/>
      <c r="O681" s="94"/>
      <c r="P681" s="94"/>
      <c r="Q681" s="94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</row>
    <row r="682" ht="16.5" customHeight="1">
      <c r="A682" s="94"/>
      <c r="B682" s="113"/>
      <c r="C682" s="94"/>
      <c r="D682" s="94"/>
      <c r="E682" s="94"/>
      <c r="F682" s="113"/>
      <c r="G682" s="113"/>
      <c r="H682" s="42"/>
      <c r="I682" s="42"/>
      <c r="J682" s="42"/>
      <c r="K682" s="94"/>
      <c r="L682" s="94"/>
      <c r="M682" s="94"/>
      <c r="N682" s="94"/>
      <c r="O682" s="94"/>
      <c r="P682" s="94"/>
      <c r="Q682" s="94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</row>
    <row r="683" ht="16.5" customHeight="1">
      <c r="A683" s="94"/>
      <c r="B683" s="113"/>
      <c r="C683" s="94"/>
      <c r="D683" s="94"/>
      <c r="E683" s="94"/>
      <c r="F683" s="113"/>
      <c r="G683" s="113"/>
      <c r="H683" s="42"/>
      <c r="I683" s="42"/>
      <c r="J683" s="42"/>
      <c r="K683" s="94"/>
      <c r="L683" s="94"/>
      <c r="M683" s="94"/>
      <c r="N683" s="94"/>
      <c r="O683" s="94"/>
      <c r="P683" s="94"/>
      <c r="Q683" s="94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</row>
    <row r="684" ht="16.5" customHeight="1">
      <c r="A684" s="94"/>
      <c r="B684" s="113"/>
      <c r="C684" s="94"/>
      <c r="D684" s="94"/>
      <c r="E684" s="94"/>
      <c r="F684" s="113"/>
      <c r="G684" s="113"/>
      <c r="H684" s="42"/>
      <c r="I684" s="42"/>
      <c r="J684" s="42"/>
      <c r="K684" s="94"/>
      <c r="L684" s="94"/>
      <c r="M684" s="94"/>
      <c r="N684" s="94"/>
      <c r="O684" s="94"/>
      <c r="P684" s="94"/>
      <c r="Q684" s="94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</row>
    <row r="685" ht="16.5" customHeight="1">
      <c r="A685" s="94"/>
      <c r="B685" s="113"/>
      <c r="C685" s="94"/>
      <c r="D685" s="94"/>
      <c r="E685" s="94"/>
      <c r="F685" s="113"/>
      <c r="G685" s="113"/>
      <c r="H685" s="42"/>
      <c r="I685" s="42"/>
      <c r="J685" s="42"/>
      <c r="K685" s="94"/>
      <c r="L685" s="94"/>
      <c r="M685" s="94"/>
      <c r="N685" s="94"/>
      <c r="O685" s="94"/>
      <c r="P685" s="94"/>
      <c r="Q685" s="94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</row>
    <row r="686" ht="16.5" customHeight="1">
      <c r="A686" s="94"/>
      <c r="B686" s="113"/>
      <c r="C686" s="94"/>
      <c r="D686" s="94"/>
      <c r="E686" s="94"/>
      <c r="F686" s="113"/>
      <c r="G686" s="113"/>
      <c r="H686" s="42"/>
      <c r="I686" s="42"/>
      <c r="J686" s="42"/>
      <c r="K686" s="94"/>
      <c r="L686" s="94"/>
      <c r="M686" s="94"/>
      <c r="N686" s="94"/>
      <c r="O686" s="94"/>
      <c r="P686" s="94"/>
      <c r="Q686" s="94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</row>
    <row r="687" ht="16.5" customHeight="1">
      <c r="A687" s="94"/>
      <c r="B687" s="113"/>
      <c r="C687" s="94"/>
      <c r="D687" s="94"/>
      <c r="E687" s="94"/>
      <c r="F687" s="113"/>
      <c r="G687" s="113"/>
      <c r="H687" s="42"/>
      <c r="I687" s="42"/>
      <c r="J687" s="42"/>
      <c r="K687" s="94"/>
      <c r="L687" s="94"/>
      <c r="M687" s="94"/>
      <c r="N687" s="94"/>
      <c r="O687" s="94"/>
      <c r="P687" s="94"/>
      <c r="Q687" s="94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</row>
    <row r="688" ht="16.5" customHeight="1">
      <c r="A688" s="94"/>
      <c r="B688" s="113"/>
      <c r="C688" s="94"/>
      <c r="D688" s="94"/>
      <c r="E688" s="94"/>
      <c r="F688" s="113"/>
      <c r="G688" s="113"/>
      <c r="H688" s="42"/>
      <c r="I688" s="42"/>
      <c r="J688" s="42"/>
      <c r="K688" s="94"/>
      <c r="L688" s="94"/>
      <c r="M688" s="94"/>
      <c r="N688" s="94"/>
      <c r="O688" s="94"/>
      <c r="P688" s="94"/>
      <c r="Q688" s="94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</row>
    <row r="689" ht="16.5" customHeight="1">
      <c r="A689" s="94"/>
      <c r="B689" s="113"/>
      <c r="C689" s="94"/>
      <c r="D689" s="94"/>
      <c r="E689" s="94"/>
      <c r="F689" s="113"/>
      <c r="G689" s="113"/>
      <c r="H689" s="42"/>
      <c r="I689" s="42"/>
      <c r="J689" s="42"/>
      <c r="K689" s="94"/>
      <c r="L689" s="94"/>
      <c r="M689" s="94"/>
      <c r="N689" s="94"/>
      <c r="O689" s="94"/>
      <c r="P689" s="94"/>
      <c r="Q689" s="94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</row>
    <row r="690" ht="16.5" customHeight="1">
      <c r="A690" s="94"/>
      <c r="B690" s="113"/>
      <c r="C690" s="94"/>
      <c r="D690" s="94"/>
      <c r="E690" s="94"/>
      <c r="F690" s="113"/>
      <c r="G690" s="113"/>
      <c r="H690" s="42"/>
      <c r="I690" s="42"/>
      <c r="J690" s="42"/>
      <c r="K690" s="94"/>
      <c r="L690" s="94"/>
      <c r="M690" s="94"/>
      <c r="N690" s="94"/>
      <c r="O690" s="94"/>
      <c r="P690" s="94"/>
      <c r="Q690" s="94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</row>
    <row r="691" ht="16.5" customHeight="1">
      <c r="A691" s="94"/>
      <c r="B691" s="113"/>
      <c r="C691" s="94"/>
      <c r="D691" s="94"/>
      <c r="E691" s="94"/>
      <c r="F691" s="113"/>
      <c r="G691" s="113"/>
      <c r="H691" s="42"/>
      <c r="I691" s="42"/>
      <c r="J691" s="42"/>
      <c r="K691" s="94"/>
      <c r="L691" s="94"/>
      <c r="M691" s="94"/>
      <c r="N691" s="94"/>
      <c r="O691" s="94"/>
      <c r="P691" s="94"/>
      <c r="Q691" s="94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</row>
    <row r="692" ht="16.5" customHeight="1">
      <c r="A692" s="94"/>
      <c r="B692" s="113"/>
      <c r="C692" s="94"/>
      <c r="D692" s="94"/>
      <c r="E692" s="94"/>
      <c r="F692" s="113"/>
      <c r="G692" s="113"/>
      <c r="H692" s="42"/>
      <c r="I692" s="42"/>
      <c r="J692" s="42"/>
      <c r="K692" s="94"/>
      <c r="L692" s="94"/>
      <c r="M692" s="94"/>
      <c r="N692" s="94"/>
      <c r="O692" s="94"/>
      <c r="P692" s="94"/>
      <c r="Q692" s="94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</row>
    <row r="693" ht="16.5" customHeight="1">
      <c r="A693" s="94"/>
      <c r="B693" s="113"/>
      <c r="C693" s="94"/>
      <c r="D693" s="94"/>
      <c r="E693" s="94"/>
      <c r="F693" s="113"/>
      <c r="G693" s="113"/>
      <c r="H693" s="42"/>
      <c r="I693" s="42"/>
      <c r="J693" s="42"/>
      <c r="K693" s="94"/>
      <c r="L693" s="94"/>
      <c r="M693" s="94"/>
      <c r="N693" s="94"/>
      <c r="O693" s="94"/>
      <c r="P693" s="94"/>
      <c r="Q693" s="94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</row>
    <row r="694" ht="16.5" customHeight="1">
      <c r="A694" s="94"/>
      <c r="B694" s="113"/>
      <c r="C694" s="94"/>
      <c r="D694" s="94"/>
      <c r="E694" s="94"/>
      <c r="F694" s="113"/>
      <c r="G694" s="113"/>
      <c r="H694" s="42"/>
      <c r="I694" s="42"/>
      <c r="J694" s="42"/>
      <c r="K694" s="94"/>
      <c r="L694" s="94"/>
      <c r="M694" s="94"/>
      <c r="N694" s="94"/>
      <c r="O694" s="94"/>
      <c r="P694" s="94"/>
      <c r="Q694" s="94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</row>
    <row r="695" ht="16.5" customHeight="1">
      <c r="A695" s="94"/>
      <c r="B695" s="113"/>
      <c r="C695" s="94"/>
      <c r="D695" s="94"/>
      <c r="E695" s="94"/>
      <c r="F695" s="113"/>
      <c r="G695" s="113"/>
      <c r="H695" s="42"/>
      <c r="I695" s="42"/>
      <c r="J695" s="42"/>
      <c r="K695" s="94"/>
      <c r="L695" s="94"/>
      <c r="M695" s="94"/>
      <c r="N695" s="94"/>
      <c r="O695" s="94"/>
      <c r="P695" s="94"/>
      <c r="Q695" s="94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</row>
    <row r="696" ht="16.5" customHeight="1">
      <c r="A696" s="94"/>
      <c r="B696" s="113"/>
      <c r="C696" s="94"/>
      <c r="D696" s="94"/>
      <c r="E696" s="94"/>
      <c r="F696" s="113"/>
      <c r="G696" s="113"/>
      <c r="H696" s="42"/>
      <c r="I696" s="42"/>
      <c r="J696" s="42"/>
      <c r="K696" s="94"/>
      <c r="L696" s="94"/>
      <c r="M696" s="94"/>
      <c r="N696" s="94"/>
      <c r="O696" s="94"/>
      <c r="P696" s="94"/>
      <c r="Q696" s="94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</row>
    <row r="697" ht="16.5" customHeight="1">
      <c r="A697" s="94"/>
      <c r="B697" s="113"/>
      <c r="C697" s="94"/>
      <c r="D697" s="94"/>
      <c r="E697" s="94"/>
      <c r="F697" s="113"/>
      <c r="G697" s="113"/>
      <c r="H697" s="42"/>
      <c r="I697" s="42"/>
      <c r="J697" s="42"/>
      <c r="K697" s="94"/>
      <c r="L697" s="94"/>
      <c r="M697" s="94"/>
      <c r="N697" s="94"/>
      <c r="O697" s="94"/>
      <c r="P697" s="94"/>
      <c r="Q697" s="94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</row>
    <row r="698" ht="16.5" customHeight="1">
      <c r="A698" s="94"/>
      <c r="B698" s="113"/>
      <c r="C698" s="94"/>
      <c r="D698" s="94"/>
      <c r="E698" s="94"/>
      <c r="F698" s="113"/>
      <c r="G698" s="113"/>
      <c r="H698" s="42"/>
      <c r="I698" s="42"/>
      <c r="J698" s="42"/>
      <c r="K698" s="94"/>
      <c r="L698" s="94"/>
      <c r="M698" s="94"/>
      <c r="N698" s="94"/>
      <c r="O698" s="94"/>
      <c r="P698" s="94"/>
      <c r="Q698" s="94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</row>
    <row r="699" ht="16.5" customHeight="1">
      <c r="A699" s="94"/>
      <c r="B699" s="113"/>
      <c r="C699" s="94"/>
      <c r="D699" s="94"/>
      <c r="E699" s="94"/>
      <c r="F699" s="113"/>
      <c r="G699" s="113"/>
      <c r="H699" s="42"/>
      <c r="I699" s="42"/>
      <c r="J699" s="42"/>
      <c r="K699" s="94"/>
      <c r="L699" s="94"/>
      <c r="M699" s="94"/>
      <c r="N699" s="94"/>
      <c r="O699" s="94"/>
      <c r="P699" s="94"/>
      <c r="Q699" s="94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</row>
    <row r="700" ht="16.5" customHeight="1">
      <c r="A700" s="94"/>
      <c r="B700" s="113"/>
      <c r="C700" s="94"/>
      <c r="D700" s="94"/>
      <c r="E700" s="94"/>
      <c r="F700" s="113"/>
      <c r="G700" s="113"/>
      <c r="H700" s="42"/>
      <c r="I700" s="42"/>
      <c r="J700" s="42"/>
      <c r="K700" s="94"/>
      <c r="L700" s="94"/>
      <c r="M700" s="94"/>
      <c r="N700" s="94"/>
      <c r="O700" s="94"/>
      <c r="P700" s="94"/>
      <c r="Q700" s="94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</row>
    <row r="701" ht="16.5" customHeight="1">
      <c r="A701" s="94"/>
      <c r="B701" s="113"/>
      <c r="C701" s="94"/>
      <c r="D701" s="94"/>
      <c r="E701" s="94"/>
      <c r="F701" s="113"/>
      <c r="G701" s="113"/>
      <c r="H701" s="42"/>
      <c r="I701" s="42"/>
      <c r="J701" s="42"/>
      <c r="K701" s="94"/>
      <c r="L701" s="94"/>
      <c r="M701" s="94"/>
      <c r="N701" s="94"/>
      <c r="O701" s="94"/>
      <c r="P701" s="94"/>
      <c r="Q701" s="94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</row>
    <row r="702" ht="16.5" customHeight="1">
      <c r="A702" s="94"/>
      <c r="B702" s="113"/>
      <c r="C702" s="94"/>
      <c r="D702" s="94"/>
      <c r="E702" s="94"/>
      <c r="F702" s="113"/>
      <c r="G702" s="113"/>
      <c r="H702" s="42"/>
      <c r="I702" s="42"/>
      <c r="J702" s="42"/>
      <c r="K702" s="94"/>
      <c r="L702" s="94"/>
      <c r="M702" s="94"/>
      <c r="N702" s="94"/>
      <c r="O702" s="94"/>
      <c r="P702" s="94"/>
      <c r="Q702" s="94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</row>
    <row r="703" ht="16.5" customHeight="1">
      <c r="A703" s="94"/>
      <c r="B703" s="113"/>
      <c r="C703" s="94"/>
      <c r="D703" s="94"/>
      <c r="E703" s="94"/>
      <c r="F703" s="113"/>
      <c r="G703" s="113"/>
      <c r="H703" s="42"/>
      <c r="I703" s="42"/>
      <c r="J703" s="42"/>
      <c r="K703" s="94"/>
      <c r="L703" s="94"/>
      <c r="M703" s="94"/>
      <c r="N703" s="94"/>
      <c r="O703" s="94"/>
      <c r="P703" s="94"/>
      <c r="Q703" s="94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</row>
    <row r="704" ht="16.5" customHeight="1">
      <c r="A704" s="94"/>
      <c r="B704" s="113"/>
      <c r="C704" s="94"/>
      <c r="D704" s="94"/>
      <c r="E704" s="94"/>
      <c r="F704" s="113"/>
      <c r="G704" s="113"/>
      <c r="H704" s="42"/>
      <c r="I704" s="42"/>
      <c r="J704" s="42"/>
      <c r="K704" s="94"/>
      <c r="L704" s="94"/>
      <c r="M704" s="94"/>
      <c r="N704" s="94"/>
      <c r="O704" s="94"/>
      <c r="P704" s="94"/>
      <c r="Q704" s="94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</row>
    <row r="705" ht="16.5" customHeight="1">
      <c r="A705" s="94"/>
      <c r="B705" s="113"/>
      <c r="C705" s="94"/>
      <c r="D705" s="94"/>
      <c r="E705" s="94"/>
      <c r="F705" s="113"/>
      <c r="G705" s="113"/>
      <c r="H705" s="42"/>
      <c r="I705" s="42"/>
      <c r="J705" s="42"/>
      <c r="K705" s="94"/>
      <c r="L705" s="94"/>
      <c r="M705" s="94"/>
      <c r="N705" s="94"/>
      <c r="O705" s="94"/>
      <c r="P705" s="94"/>
      <c r="Q705" s="94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</row>
    <row r="706" ht="16.5" customHeight="1">
      <c r="A706" s="94"/>
      <c r="B706" s="113"/>
      <c r="C706" s="94"/>
      <c r="D706" s="94"/>
      <c r="E706" s="94"/>
      <c r="F706" s="113"/>
      <c r="G706" s="113"/>
      <c r="H706" s="42"/>
      <c r="I706" s="42"/>
      <c r="J706" s="42"/>
      <c r="K706" s="94"/>
      <c r="L706" s="94"/>
      <c r="M706" s="94"/>
      <c r="N706" s="94"/>
      <c r="O706" s="94"/>
      <c r="P706" s="94"/>
      <c r="Q706" s="94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</row>
    <row r="707" ht="16.5" customHeight="1">
      <c r="A707" s="94"/>
      <c r="B707" s="113"/>
      <c r="C707" s="94"/>
      <c r="D707" s="94"/>
      <c r="E707" s="94"/>
      <c r="F707" s="113"/>
      <c r="G707" s="113"/>
      <c r="H707" s="42"/>
      <c r="I707" s="42"/>
      <c r="J707" s="42"/>
      <c r="K707" s="94"/>
      <c r="L707" s="94"/>
      <c r="M707" s="94"/>
      <c r="N707" s="94"/>
      <c r="O707" s="94"/>
      <c r="P707" s="94"/>
      <c r="Q707" s="94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</row>
    <row r="708" ht="16.5" customHeight="1">
      <c r="A708" s="94"/>
      <c r="B708" s="113"/>
      <c r="C708" s="94"/>
      <c r="D708" s="94"/>
      <c r="E708" s="94"/>
      <c r="F708" s="113"/>
      <c r="G708" s="113"/>
      <c r="H708" s="42"/>
      <c r="I708" s="42"/>
      <c r="J708" s="42"/>
      <c r="K708" s="94"/>
      <c r="L708" s="94"/>
      <c r="M708" s="94"/>
      <c r="N708" s="94"/>
      <c r="O708" s="94"/>
      <c r="P708" s="94"/>
      <c r="Q708" s="94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</row>
    <row r="709" ht="16.5" customHeight="1">
      <c r="A709" s="94"/>
      <c r="B709" s="113"/>
      <c r="C709" s="94"/>
      <c r="D709" s="94"/>
      <c r="E709" s="94"/>
      <c r="F709" s="113"/>
      <c r="G709" s="113"/>
      <c r="H709" s="42"/>
      <c r="I709" s="42"/>
      <c r="J709" s="42"/>
      <c r="K709" s="94"/>
      <c r="L709" s="94"/>
      <c r="M709" s="94"/>
      <c r="N709" s="94"/>
      <c r="O709" s="94"/>
      <c r="P709" s="94"/>
      <c r="Q709" s="94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</row>
    <row r="710" ht="16.5" customHeight="1">
      <c r="A710" s="94"/>
      <c r="B710" s="113"/>
      <c r="C710" s="94"/>
      <c r="D710" s="94"/>
      <c r="E710" s="94"/>
      <c r="F710" s="113"/>
      <c r="G710" s="113"/>
      <c r="H710" s="42"/>
      <c r="I710" s="42"/>
      <c r="J710" s="42"/>
      <c r="K710" s="94"/>
      <c r="L710" s="94"/>
      <c r="M710" s="94"/>
      <c r="N710" s="94"/>
      <c r="O710" s="94"/>
      <c r="P710" s="94"/>
      <c r="Q710" s="94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</row>
    <row r="711" ht="16.5" customHeight="1">
      <c r="A711" s="94"/>
      <c r="B711" s="113"/>
      <c r="C711" s="94"/>
      <c r="D711" s="94"/>
      <c r="E711" s="94"/>
      <c r="F711" s="113"/>
      <c r="G711" s="113"/>
      <c r="H711" s="42"/>
      <c r="I711" s="42"/>
      <c r="J711" s="42"/>
      <c r="K711" s="94"/>
      <c r="L711" s="94"/>
      <c r="M711" s="94"/>
      <c r="N711" s="94"/>
      <c r="O711" s="94"/>
      <c r="P711" s="94"/>
      <c r="Q711" s="94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</row>
    <row r="712" ht="16.5" customHeight="1">
      <c r="A712" s="94"/>
      <c r="B712" s="113"/>
      <c r="C712" s="94"/>
      <c r="D712" s="94"/>
      <c r="E712" s="94"/>
      <c r="F712" s="113"/>
      <c r="G712" s="113"/>
      <c r="H712" s="42"/>
      <c r="I712" s="42"/>
      <c r="J712" s="42"/>
      <c r="K712" s="94"/>
      <c r="L712" s="94"/>
      <c r="M712" s="94"/>
      <c r="N712" s="94"/>
      <c r="O712" s="94"/>
      <c r="P712" s="94"/>
      <c r="Q712" s="94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</row>
    <row r="713" ht="16.5" customHeight="1">
      <c r="A713" s="94"/>
      <c r="B713" s="113"/>
      <c r="C713" s="94"/>
      <c r="D713" s="94"/>
      <c r="E713" s="94"/>
      <c r="F713" s="113"/>
      <c r="G713" s="113"/>
      <c r="H713" s="42"/>
      <c r="I713" s="42"/>
      <c r="J713" s="42"/>
      <c r="K713" s="94"/>
      <c r="L713" s="94"/>
      <c r="M713" s="94"/>
      <c r="N713" s="94"/>
      <c r="O713" s="94"/>
      <c r="P713" s="94"/>
      <c r="Q713" s="94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</row>
    <row r="714" ht="16.5" customHeight="1">
      <c r="A714" s="94"/>
      <c r="B714" s="113"/>
      <c r="C714" s="94"/>
      <c r="D714" s="94"/>
      <c r="E714" s="94"/>
      <c r="F714" s="113"/>
      <c r="G714" s="113"/>
      <c r="H714" s="42"/>
      <c r="I714" s="42"/>
      <c r="J714" s="42"/>
      <c r="K714" s="94"/>
      <c r="L714" s="94"/>
      <c r="M714" s="94"/>
      <c r="N714" s="94"/>
      <c r="O714" s="94"/>
      <c r="P714" s="94"/>
      <c r="Q714" s="94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</row>
    <row r="715" ht="16.5" customHeight="1">
      <c r="A715" s="94"/>
      <c r="B715" s="113"/>
      <c r="C715" s="94"/>
      <c r="D715" s="94"/>
      <c r="E715" s="94"/>
      <c r="F715" s="113"/>
      <c r="G715" s="113"/>
      <c r="H715" s="42"/>
      <c r="I715" s="42"/>
      <c r="J715" s="42"/>
      <c r="K715" s="94"/>
      <c r="L715" s="94"/>
      <c r="M715" s="94"/>
      <c r="N715" s="94"/>
      <c r="O715" s="94"/>
      <c r="P715" s="94"/>
      <c r="Q715" s="94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</row>
    <row r="716" ht="16.5" customHeight="1">
      <c r="A716" s="94"/>
      <c r="B716" s="113"/>
      <c r="C716" s="94"/>
      <c r="D716" s="94"/>
      <c r="E716" s="94"/>
      <c r="F716" s="113"/>
      <c r="G716" s="113"/>
      <c r="H716" s="42"/>
      <c r="I716" s="42"/>
      <c r="J716" s="42"/>
      <c r="K716" s="94"/>
      <c r="L716" s="94"/>
      <c r="M716" s="94"/>
      <c r="N716" s="94"/>
      <c r="O716" s="94"/>
      <c r="P716" s="94"/>
      <c r="Q716" s="94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</row>
    <row r="717" ht="16.5" customHeight="1">
      <c r="A717" s="94"/>
      <c r="B717" s="113"/>
      <c r="C717" s="94"/>
      <c r="D717" s="94"/>
      <c r="E717" s="94"/>
      <c r="F717" s="113"/>
      <c r="G717" s="113"/>
      <c r="H717" s="42"/>
      <c r="I717" s="42"/>
      <c r="J717" s="42"/>
      <c r="K717" s="94"/>
      <c r="L717" s="94"/>
      <c r="M717" s="94"/>
      <c r="N717" s="94"/>
      <c r="O717" s="94"/>
      <c r="P717" s="94"/>
      <c r="Q717" s="94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</row>
    <row r="718" ht="16.5" customHeight="1">
      <c r="A718" s="94"/>
      <c r="B718" s="113"/>
      <c r="C718" s="94"/>
      <c r="D718" s="94"/>
      <c r="E718" s="94"/>
      <c r="F718" s="113"/>
      <c r="G718" s="113"/>
      <c r="H718" s="42"/>
      <c r="I718" s="42"/>
      <c r="J718" s="42"/>
      <c r="K718" s="94"/>
      <c r="L718" s="94"/>
      <c r="M718" s="94"/>
      <c r="N718" s="94"/>
      <c r="O718" s="94"/>
      <c r="P718" s="94"/>
      <c r="Q718" s="94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</row>
    <row r="719" ht="16.5" customHeight="1">
      <c r="A719" s="94"/>
      <c r="B719" s="113"/>
      <c r="C719" s="94"/>
      <c r="D719" s="94"/>
      <c r="E719" s="94"/>
      <c r="F719" s="113"/>
      <c r="G719" s="113"/>
      <c r="H719" s="42"/>
      <c r="I719" s="42"/>
      <c r="J719" s="42"/>
      <c r="K719" s="94"/>
      <c r="L719" s="94"/>
      <c r="M719" s="94"/>
      <c r="N719" s="94"/>
      <c r="O719" s="94"/>
      <c r="P719" s="94"/>
      <c r="Q719" s="94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</row>
    <row r="720" ht="16.5" customHeight="1">
      <c r="A720" s="94"/>
      <c r="B720" s="113"/>
      <c r="C720" s="94"/>
      <c r="D720" s="94"/>
      <c r="E720" s="94"/>
      <c r="F720" s="113"/>
      <c r="G720" s="113"/>
      <c r="H720" s="42"/>
      <c r="I720" s="42"/>
      <c r="J720" s="42"/>
      <c r="K720" s="94"/>
      <c r="L720" s="94"/>
      <c r="M720" s="94"/>
      <c r="N720" s="94"/>
      <c r="O720" s="94"/>
      <c r="P720" s="94"/>
      <c r="Q720" s="94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</row>
    <row r="721" ht="16.5" customHeight="1">
      <c r="A721" s="94"/>
      <c r="B721" s="113"/>
      <c r="C721" s="94"/>
      <c r="D721" s="94"/>
      <c r="E721" s="94"/>
      <c r="F721" s="113"/>
      <c r="G721" s="113"/>
      <c r="H721" s="42"/>
      <c r="I721" s="42"/>
      <c r="J721" s="42"/>
      <c r="K721" s="94"/>
      <c r="L721" s="94"/>
      <c r="M721" s="94"/>
      <c r="N721" s="94"/>
      <c r="O721" s="94"/>
      <c r="P721" s="94"/>
      <c r="Q721" s="94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</row>
    <row r="722" ht="16.5" customHeight="1">
      <c r="A722" s="94"/>
      <c r="B722" s="113"/>
      <c r="C722" s="94"/>
      <c r="D722" s="94"/>
      <c r="E722" s="94"/>
      <c r="F722" s="113"/>
      <c r="G722" s="113"/>
      <c r="H722" s="42"/>
      <c r="I722" s="42"/>
      <c r="J722" s="42"/>
      <c r="K722" s="94"/>
      <c r="L722" s="94"/>
      <c r="M722" s="94"/>
      <c r="N722" s="94"/>
      <c r="O722" s="94"/>
      <c r="P722" s="94"/>
      <c r="Q722" s="94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</row>
    <row r="723" ht="16.5" customHeight="1">
      <c r="A723" s="94"/>
      <c r="B723" s="113"/>
      <c r="C723" s="94"/>
      <c r="D723" s="94"/>
      <c r="E723" s="94"/>
      <c r="F723" s="113"/>
      <c r="G723" s="113"/>
      <c r="H723" s="42"/>
      <c r="I723" s="42"/>
      <c r="J723" s="42"/>
      <c r="K723" s="94"/>
      <c r="L723" s="94"/>
      <c r="M723" s="94"/>
      <c r="N723" s="94"/>
      <c r="O723" s="94"/>
      <c r="P723" s="94"/>
      <c r="Q723" s="94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</row>
    <row r="724" ht="16.5" customHeight="1">
      <c r="A724" s="94"/>
      <c r="B724" s="113"/>
      <c r="C724" s="94"/>
      <c r="D724" s="94"/>
      <c r="E724" s="94"/>
      <c r="F724" s="113"/>
      <c r="G724" s="113"/>
      <c r="H724" s="42"/>
      <c r="I724" s="42"/>
      <c r="J724" s="42"/>
      <c r="K724" s="94"/>
      <c r="L724" s="94"/>
      <c r="M724" s="94"/>
      <c r="N724" s="94"/>
      <c r="O724" s="94"/>
      <c r="P724" s="94"/>
      <c r="Q724" s="94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</row>
    <row r="725" ht="16.5" customHeight="1">
      <c r="A725" s="94"/>
      <c r="B725" s="113"/>
      <c r="C725" s="94"/>
      <c r="D725" s="94"/>
      <c r="E725" s="94"/>
      <c r="F725" s="113"/>
      <c r="G725" s="113"/>
      <c r="H725" s="42"/>
      <c r="I725" s="42"/>
      <c r="J725" s="42"/>
      <c r="K725" s="94"/>
      <c r="L725" s="94"/>
      <c r="M725" s="94"/>
      <c r="N725" s="94"/>
      <c r="O725" s="94"/>
      <c r="P725" s="94"/>
      <c r="Q725" s="94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</row>
    <row r="726" ht="16.5" customHeight="1">
      <c r="A726" s="94"/>
      <c r="B726" s="113"/>
      <c r="C726" s="94"/>
      <c r="D726" s="94"/>
      <c r="E726" s="94"/>
      <c r="F726" s="113"/>
      <c r="G726" s="113"/>
      <c r="H726" s="42"/>
      <c r="I726" s="42"/>
      <c r="J726" s="42"/>
      <c r="K726" s="94"/>
      <c r="L726" s="94"/>
      <c r="M726" s="94"/>
      <c r="N726" s="94"/>
      <c r="O726" s="94"/>
      <c r="P726" s="94"/>
      <c r="Q726" s="94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</row>
    <row r="727" ht="16.5" customHeight="1">
      <c r="A727" s="94"/>
      <c r="B727" s="113"/>
      <c r="C727" s="94"/>
      <c r="D727" s="94"/>
      <c r="E727" s="94"/>
      <c r="F727" s="113"/>
      <c r="G727" s="113"/>
      <c r="H727" s="42"/>
      <c r="I727" s="42"/>
      <c r="J727" s="42"/>
      <c r="K727" s="94"/>
      <c r="L727" s="94"/>
      <c r="M727" s="94"/>
      <c r="N727" s="94"/>
      <c r="O727" s="94"/>
      <c r="P727" s="94"/>
      <c r="Q727" s="94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</row>
    <row r="728" ht="16.5" customHeight="1">
      <c r="A728" s="94"/>
      <c r="B728" s="113"/>
      <c r="C728" s="94"/>
      <c r="D728" s="94"/>
      <c r="E728" s="94"/>
      <c r="F728" s="113"/>
      <c r="G728" s="113"/>
      <c r="H728" s="42"/>
      <c r="I728" s="42"/>
      <c r="J728" s="42"/>
      <c r="K728" s="94"/>
      <c r="L728" s="94"/>
      <c r="M728" s="94"/>
      <c r="N728" s="94"/>
      <c r="O728" s="94"/>
      <c r="P728" s="94"/>
      <c r="Q728" s="94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</row>
    <row r="729" ht="16.5" customHeight="1">
      <c r="A729" s="94"/>
      <c r="B729" s="113"/>
      <c r="C729" s="94"/>
      <c r="D729" s="94"/>
      <c r="E729" s="94"/>
      <c r="F729" s="113"/>
      <c r="G729" s="113"/>
      <c r="H729" s="42"/>
      <c r="I729" s="42"/>
      <c r="J729" s="42"/>
      <c r="K729" s="94"/>
      <c r="L729" s="94"/>
      <c r="M729" s="94"/>
      <c r="N729" s="94"/>
      <c r="O729" s="94"/>
      <c r="P729" s="94"/>
      <c r="Q729" s="94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</row>
    <row r="730" ht="16.5" customHeight="1">
      <c r="A730" s="94"/>
      <c r="B730" s="113"/>
      <c r="C730" s="94"/>
      <c r="D730" s="94"/>
      <c r="E730" s="94"/>
      <c r="F730" s="113"/>
      <c r="G730" s="113"/>
      <c r="H730" s="42"/>
      <c r="I730" s="42"/>
      <c r="J730" s="42"/>
      <c r="K730" s="94"/>
      <c r="L730" s="94"/>
      <c r="M730" s="94"/>
      <c r="N730" s="94"/>
      <c r="O730" s="94"/>
      <c r="P730" s="94"/>
      <c r="Q730" s="94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</row>
    <row r="731" ht="16.5" customHeight="1">
      <c r="A731" s="94"/>
      <c r="B731" s="113"/>
      <c r="C731" s="94"/>
      <c r="D731" s="94"/>
      <c r="E731" s="94"/>
      <c r="F731" s="113"/>
      <c r="G731" s="113"/>
      <c r="H731" s="42"/>
      <c r="I731" s="42"/>
      <c r="J731" s="42"/>
      <c r="K731" s="94"/>
      <c r="L731" s="94"/>
      <c r="M731" s="94"/>
      <c r="N731" s="94"/>
      <c r="O731" s="94"/>
      <c r="P731" s="94"/>
      <c r="Q731" s="94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</row>
    <row r="732" ht="16.5" customHeight="1">
      <c r="A732" s="94"/>
      <c r="B732" s="113"/>
      <c r="C732" s="94"/>
      <c r="D732" s="94"/>
      <c r="E732" s="94"/>
      <c r="F732" s="113"/>
      <c r="G732" s="113"/>
      <c r="H732" s="42"/>
      <c r="I732" s="42"/>
      <c r="J732" s="42"/>
      <c r="K732" s="94"/>
      <c r="L732" s="94"/>
      <c r="M732" s="94"/>
      <c r="N732" s="94"/>
      <c r="O732" s="94"/>
      <c r="P732" s="94"/>
      <c r="Q732" s="94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</row>
    <row r="733" ht="16.5" customHeight="1">
      <c r="A733" s="94"/>
      <c r="B733" s="113"/>
      <c r="C733" s="94"/>
      <c r="D733" s="94"/>
      <c r="E733" s="94"/>
      <c r="F733" s="113"/>
      <c r="G733" s="113"/>
      <c r="H733" s="42"/>
      <c r="I733" s="42"/>
      <c r="J733" s="42"/>
      <c r="K733" s="94"/>
      <c r="L733" s="94"/>
      <c r="M733" s="94"/>
      <c r="N733" s="94"/>
      <c r="O733" s="94"/>
      <c r="P733" s="94"/>
      <c r="Q733" s="94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</row>
    <row r="734" ht="16.5" customHeight="1">
      <c r="A734" s="94"/>
      <c r="B734" s="113"/>
      <c r="C734" s="94"/>
      <c r="D734" s="94"/>
      <c r="E734" s="94"/>
      <c r="F734" s="113"/>
      <c r="G734" s="113"/>
      <c r="H734" s="42"/>
      <c r="I734" s="42"/>
      <c r="J734" s="42"/>
      <c r="K734" s="94"/>
      <c r="L734" s="94"/>
      <c r="M734" s="94"/>
      <c r="N734" s="94"/>
      <c r="O734" s="94"/>
      <c r="P734" s="94"/>
      <c r="Q734" s="94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</row>
    <row r="735" ht="16.5" customHeight="1">
      <c r="A735" s="94"/>
      <c r="B735" s="113"/>
      <c r="C735" s="94"/>
      <c r="D735" s="94"/>
      <c r="E735" s="94"/>
      <c r="F735" s="113"/>
      <c r="G735" s="113"/>
      <c r="H735" s="42"/>
      <c r="I735" s="42"/>
      <c r="J735" s="42"/>
      <c r="K735" s="94"/>
      <c r="L735" s="94"/>
      <c r="M735" s="94"/>
      <c r="N735" s="94"/>
      <c r="O735" s="94"/>
      <c r="P735" s="94"/>
      <c r="Q735" s="94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</row>
    <row r="736" ht="16.5" customHeight="1">
      <c r="A736" s="94"/>
      <c r="B736" s="113"/>
      <c r="C736" s="94"/>
      <c r="D736" s="94"/>
      <c r="E736" s="94"/>
      <c r="F736" s="113"/>
      <c r="G736" s="113"/>
      <c r="H736" s="42"/>
      <c r="I736" s="42"/>
      <c r="J736" s="42"/>
      <c r="K736" s="94"/>
      <c r="L736" s="94"/>
      <c r="M736" s="94"/>
      <c r="N736" s="94"/>
      <c r="O736" s="94"/>
      <c r="P736" s="94"/>
      <c r="Q736" s="94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</row>
    <row r="737" ht="16.5" customHeight="1">
      <c r="A737" s="94"/>
      <c r="B737" s="113"/>
      <c r="C737" s="94"/>
      <c r="D737" s="94"/>
      <c r="E737" s="94"/>
      <c r="F737" s="113"/>
      <c r="G737" s="113"/>
      <c r="H737" s="42"/>
      <c r="I737" s="42"/>
      <c r="J737" s="42"/>
      <c r="K737" s="94"/>
      <c r="L737" s="94"/>
      <c r="M737" s="94"/>
      <c r="N737" s="94"/>
      <c r="O737" s="94"/>
      <c r="P737" s="94"/>
      <c r="Q737" s="94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</row>
    <row r="738" ht="16.5" customHeight="1">
      <c r="A738" s="94"/>
      <c r="B738" s="113"/>
      <c r="C738" s="94"/>
      <c r="D738" s="94"/>
      <c r="E738" s="94"/>
      <c r="F738" s="113"/>
      <c r="G738" s="113"/>
      <c r="H738" s="42"/>
      <c r="I738" s="42"/>
      <c r="J738" s="42"/>
      <c r="K738" s="94"/>
      <c r="L738" s="94"/>
      <c r="M738" s="94"/>
      <c r="N738" s="94"/>
      <c r="O738" s="94"/>
      <c r="P738" s="94"/>
      <c r="Q738" s="94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</row>
    <row r="739" ht="16.5" customHeight="1">
      <c r="A739" s="94"/>
      <c r="B739" s="113"/>
      <c r="C739" s="94"/>
      <c r="D739" s="94"/>
      <c r="E739" s="94"/>
      <c r="F739" s="113"/>
      <c r="G739" s="113"/>
      <c r="H739" s="42"/>
      <c r="I739" s="42"/>
      <c r="J739" s="42"/>
      <c r="K739" s="94"/>
      <c r="L739" s="94"/>
      <c r="M739" s="94"/>
      <c r="N739" s="94"/>
      <c r="O739" s="94"/>
      <c r="P739" s="94"/>
      <c r="Q739" s="94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</row>
    <row r="740" ht="16.5" customHeight="1">
      <c r="A740" s="94"/>
      <c r="B740" s="113"/>
      <c r="C740" s="94"/>
      <c r="D740" s="94"/>
      <c r="E740" s="94"/>
      <c r="F740" s="113"/>
      <c r="G740" s="113"/>
      <c r="H740" s="42"/>
      <c r="I740" s="42"/>
      <c r="J740" s="42"/>
      <c r="K740" s="94"/>
      <c r="L740" s="94"/>
      <c r="M740" s="94"/>
      <c r="N740" s="94"/>
      <c r="O740" s="94"/>
      <c r="P740" s="94"/>
      <c r="Q740" s="94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</row>
    <row r="741" ht="16.5" customHeight="1">
      <c r="A741" s="94"/>
      <c r="B741" s="113"/>
      <c r="C741" s="94"/>
      <c r="D741" s="94"/>
      <c r="E741" s="94"/>
      <c r="F741" s="113"/>
      <c r="G741" s="113"/>
      <c r="H741" s="42"/>
      <c r="I741" s="42"/>
      <c r="J741" s="42"/>
      <c r="K741" s="94"/>
      <c r="L741" s="94"/>
      <c r="M741" s="94"/>
      <c r="N741" s="94"/>
      <c r="O741" s="94"/>
      <c r="P741" s="94"/>
      <c r="Q741" s="94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</row>
    <row r="742" ht="16.5" customHeight="1">
      <c r="A742" s="94"/>
      <c r="B742" s="113"/>
      <c r="C742" s="94"/>
      <c r="D742" s="94"/>
      <c r="E742" s="94"/>
      <c r="F742" s="113"/>
      <c r="G742" s="113"/>
      <c r="H742" s="42"/>
      <c r="I742" s="42"/>
      <c r="J742" s="42"/>
      <c r="K742" s="94"/>
      <c r="L742" s="94"/>
      <c r="M742" s="94"/>
      <c r="N742" s="94"/>
      <c r="O742" s="94"/>
      <c r="P742" s="94"/>
      <c r="Q742" s="94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</row>
    <row r="743" ht="16.5" customHeight="1">
      <c r="A743" s="94"/>
      <c r="B743" s="113"/>
      <c r="C743" s="94"/>
      <c r="D743" s="94"/>
      <c r="E743" s="94"/>
      <c r="F743" s="113"/>
      <c r="G743" s="113"/>
      <c r="H743" s="42"/>
      <c r="I743" s="42"/>
      <c r="J743" s="42"/>
      <c r="K743" s="94"/>
      <c r="L743" s="94"/>
      <c r="M743" s="94"/>
      <c r="N743" s="94"/>
      <c r="O743" s="94"/>
      <c r="P743" s="94"/>
      <c r="Q743" s="94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</row>
    <row r="744" ht="16.5" customHeight="1">
      <c r="A744" s="94"/>
      <c r="B744" s="113"/>
      <c r="C744" s="94"/>
      <c r="D744" s="94"/>
      <c r="E744" s="94"/>
      <c r="F744" s="113"/>
      <c r="G744" s="113"/>
      <c r="H744" s="42"/>
      <c r="I744" s="42"/>
      <c r="J744" s="42"/>
      <c r="K744" s="94"/>
      <c r="L744" s="94"/>
      <c r="M744" s="94"/>
      <c r="N744" s="94"/>
      <c r="O744" s="94"/>
      <c r="P744" s="94"/>
      <c r="Q744" s="94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</row>
    <row r="745" ht="16.5" customHeight="1">
      <c r="A745" s="94"/>
      <c r="B745" s="113"/>
      <c r="C745" s="94"/>
      <c r="D745" s="94"/>
      <c r="E745" s="94"/>
      <c r="F745" s="113"/>
      <c r="G745" s="113"/>
      <c r="H745" s="42"/>
      <c r="I745" s="42"/>
      <c r="J745" s="42"/>
      <c r="K745" s="94"/>
      <c r="L745" s="94"/>
      <c r="M745" s="94"/>
      <c r="N745" s="94"/>
      <c r="O745" s="94"/>
      <c r="P745" s="94"/>
      <c r="Q745" s="94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</row>
    <row r="746" ht="16.5" customHeight="1">
      <c r="A746" s="94"/>
      <c r="B746" s="113"/>
      <c r="C746" s="94"/>
      <c r="D746" s="94"/>
      <c r="E746" s="94"/>
      <c r="F746" s="113"/>
      <c r="G746" s="113"/>
      <c r="H746" s="42"/>
      <c r="I746" s="42"/>
      <c r="J746" s="42"/>
      <c r="K746" s="94"/>
      <c r="L746" s="94"/>
      <c r="M746" s="94"/>
      <c r="N746" s="94"/>
      <c r="O746" s="94"/>
      <c r="P746" s="94"/>
      <c r="Q746" s="94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</row>
    <row r="747" ht="16.5" customHeight="1">
      <c r="A747" s="94"/>
      <c r="B747" s="113"/>
      <c r="C747" s="94"/>
      <c r="D747" s="94"/>
      <c r="E747" s="94"/>
      <c r="F747" s="113"/>
      <c r="G747" s="113"/>
      <c r="H747" s="42"/>
      <c r="I747" s="42"/>
      <c r="J747" s="42"/>
      <c r="K747" s="94"/>
      <c r="L747" s="94"/>
      <c r="M747" s="94"/>
      <c r="N747" s="94"/>
      <c r="O747" s="94"/>
      <c r="P747" s="94"/>
      <c r="Q747" s="94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</row>
    <row r="748" ht="16.5" customHeight="1">
      <c r="A748" s="94"/>
      <c r="B748" s="113"/>
      <c r="C748" s="94"/>
      <c r="D748" s="94"/>
      <c r="E748" s="94"/>
      <c r="F748" s="113"/>
      <c r="G748" s="113"/>
      <c r="H748" s="42"/>
      <c r="I748" s="42"/>
      <c r="J748" s="42"/>
      <c r="K748" s="94"/>
      <c r="L748" s="94"/>
      <c r="M748" s="94"/>
      <c r="N748" s="94"/>
      <c r="O748" s="94"/>
      <c r="P748" s="94"/>
      <c r="Q748" s="94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</row>
    <row r="749" ht="16.5" customHeight="1">
      <c r="A749" s="94"/>
      <c r="B749" s="113"/>
      <c r="C749" s="94"/>
      <c r="D749" s="94"/>
      <c r="E749" s="94"/>
      <c r="F749" s="113"/>
      <c r="G749" s="113"/>
      <c r="H749" s="42"/>
      <c r="I749" s="42"/>
      <c r="J749" s="42"/>
      <c r="K749" s="94"/>
      <c r="L749" s="94"/>
      <c r="M749" s="94"/>
      <c r="N749" s="94"/>
      <c r="O749" s="94"/>
      <c r="P749" s="94"/>
      <c r="Q749" s="94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</row>
    <row r="750" ht="16.5" customHeight="1">
      <c r="A750" s="94"/>
      <c r="B750" s="113"/>
      <c r="C750" s="94"/>
      <c r="D750" s="94"/>
      <c r="E750" s="94"/>
      <c r="F750" s="113"/>
      <c r="G750" s="113"/>
      <c r="H750" s="42"/>
      <c r="I750" s="42"/>
      <c r="J750" s="42"/>
      <c r="K750" s="94"/>
      <c r="L750" s="94"/>
      <c r="M750" s="94"/>
      <c r="N750" s="94"/>
      <c r="O750" s="94"/>
      <c r="P750" s="94"/>
      <c r="Q750" s="94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</row>
    <row r="751" ht="16.5" customHeight="1">
      <c r="A751" s="94"/>
      <c r="B751" s="113"/>
      <c r="C751" s="94"/>
      <c r="D751" s="94"/>
      <c r="E751" s="94"/>
      <c r="F751" s="113"/>
      <c r="G751" s="113"/>
      <c r="H751" s="42"/>
      <c r="I751" s="42"/>
      <c r="J751" s="42"/>
      <c r="K751" s="94"/>
      <c r="L751" s="94"/>
      <c r="M751" s="94"/>
      <c r="N751" s="94"/>
      <c r="O751" s="94"/>
      <c r="P751" s="94"/>
      <c r="Q751" s="94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</row>
    <row r="752" ht="16.5" customHeight="1">
      <c r="A752" s="94"/>
      <c r="B752" s="113"/>
      <c r="C752" s="94"/>
      <c r="D752" s="94"/>
      <c r="E752" s="94"/>
      <c r="F752" s="113"/>
      <c r="G752" s="113"/>
      <c r="H752" s="42"/>
      <c r="I752" s="42"/>
      <c r="J752" s="42"/>
      <c r="K752" s="94"/>
      <c r="L752" s="94"/>
      <c r="M752" s="94"/>
      <c r="N752" s="94"/>
      <c r="O752" s="94"/>
      <c r="P752" s="94"/>
      <c r="Q752" s="94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</row>
    <row r="753" ht="16.5" customHeight="1">
      <c r="A753" s="94"/>
      <c r="B753" s="113"/>
      <c r="C753" s="94"/>
      <c r="D753" s="94"/>
      <c r="E753" s="94"/>
      <c r="F753" s="113"/>
      <c r="G753" s="113"/>
      <c r="H753" s="42"/>
      <c r="I753" s="42"/>
      <c r="J753" s="42"/>
      <c r="K753" s="94"/>
      <c r="L753" s="94"/>
      <c r="M753" s="94"/>
      <c r="N753" s="94"/>
      <c r="O753" s="94"/>
      <c r="P753" s="94"/>
      <c r="Q753" s="94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</row>
    <row r="754" ht="16.5" customHeight="1">
      <c r="A754" s="94"/>
      <c r="B754" s="113"/>
      <c r="C754" s="94"/>
      <c r="D754" s="94"/>
      <c r="E754" s="94"/>
      <c r="F754" s="113"/>
      <c r="G754" s="113"/>
      <c r="H754" s="42"/>
      <c r="I754" s="42"/>
      <c r="J754" s="42"/>
      <c r="K754" s="94"/>
      <c r="L754" s="94"/>
      <c r="M754" s="94"/>
      <c r="N754" s="94"/>
      <c r="O754" s="94"/>
      <c r="P754" s="94"/>
      <c r="Q754" s="94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</row>
    <row r="755" ht="16.5" customHeight="1">
      <c r="A755" s="94"/>
      <c r="B755" s="113"/>
      <c r="C755" s="94"/>
      <c r="D755" s="94"/>
      <c r="E755" s="94"/>
      <c r="F755" s="113"/>
      <c r="G755" s="113"/>
      <c r="H755" s="42"/>
      <c r="I755" s="42"/>
      <c r="J755" s="42"/>
      <c r="K755" s="94"/>
      <c r="L755" s="94"/>
      <c r="M755" s="94"/>
      <c r="N755" s="94"/>
      <c r="O755" s="94"/>
      <c r="P755" s="94"/>
      <c r="Q755" s="94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</row>
    <row r="756" ht="16.5" customHeight="1">
      <c r="A756" s="94"/>
      <c r="B756" s="113"/>
      <c r="C756" s="94"/>
      <c r="D756" s="94"/>
      <c r="E756" s="94"/>
      <c r="F756" s="113"/>
      <c r="G756" s="113"/>
      <c r="H756" s="42"/>
      <c r="I756" s="42"/>
      <c r="J756" s="42"/>
      <c r="K756" s="94"/>
      <c r="L756" s="94"/>
      <c r="M756" s="94"/>
      <c r="N756" s="94"/>
      <c r="O756" s="94"/>
      <c r="P756" s="94"/>
      <c r="Q756" s="94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</row>
    <row r="757" ht="16.5" customHeight="1">
      <c r="A757" s="94"/>
      <c r="B757" s="113"/>
      <c r="C757" s="94"/>
      <c r="D757" s="94"/>
      <c r="E757" s="94"/>
      <c r="F757" s="113"/>
      <c r="G757" s="113"/>
      <c r="H757" s="42"/>
      <c r="I757" s="42"/>
      <c r="J757" s="42"/>
      <c r="K757" s="94"/>
      <c r="L757" s="94"/>
      <c r="M757" s="94"/>
      <c r="N757" s="94"/>
      <c r="O757" s="94"/>
      <c r="P757" s="94"/>
      <c r="Q757" s="94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</row>
    <row r="758" ht="16.5" customHeight="1">
      <c r="A758" s="94"/>
      <c r="B758" s="113"/>
      <c r="C758" s="94"/>
      <c r="D758" s="94"/>
      <c r="E758" s="94"/>
      <c r="F758" s="113"/>
      <c r="G758" s="113"/>
      <c r="H758" s="42"/>
      <c r="I758" s="42"/>
      <c r="J758" s="42"/>
      <c r="K758" s="94"/>
      <c r="L758" s="94"/>
      <c r="M758" s="94"/>
      <c r="N758" s="94"/>
      <c r="O758" s="94"/>
      <c r="P758" s="94"/>
      <c r="Q758" s="94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</row>
    <row r="759" ht="16.5" customHeight="1">
      <c r="A759" s="94"/>
      <c r="B759" s="113"/>
      <c r="C759" s="94"/>
      <c r="D759" s="94"/>
      <c r="E759" s="94"/>
      <c r="F759" s="113"/>
      <c r="G759" s="113"/>
      <c r="H759" s="42"/>
      <c r="I759" s="42"/>
      <c r="J759" s="42"/>
      <c r="K759" s="94"/>
      <c r="L759" s="94"/>
      <c r="M759" s="94"/>
      <c r="N759" s="94"/>
      <c r="O759" s="94"/>
      <c r="P759" s="94"/>
      <c r="Q759" s="94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</row>
    <row r="760" ht="16.5" customHeight="1">
      <c r="A760" s="94"/>
      <c r="B760" s="113"/>
      <c r="C760" s="94"/>
      <c r="D760" s="94"/>
      <c r="E760" s="94"/>
      <c r="F760" s="113"/>
      <c r="G760" s="113"/>
      <c r="H760" s="42"/>
      <c r="I760" s="42"/>
      <c r="J760" s="42"/>
      <c r="K760" s="94"/>
      <c r="L760" s="94"/>
      <c r="M760" s="94"/>
      <c r="N760" s="94"/>
      <c r="O760" s="94"/>
      <c r="P760" s="94"/>
      <c r="Q760" s="94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</row>
    <row r="761" ht="16.5" customHeight="1">
      <c r="A761" s="94"/>
      <c r="B761" s="113"/>
      <c r="C761" s="94"/>
      <c r="D761" s="94"/>
      <c r="E761" s="94"/>
      <c r="F761" s="113"/>
      <c r="G761" s="113"/>
      <c r="H761" s="42"/>
      <c r="I761" s="42"/>
      <c r="J761" s="42"/>
      <c r="K761" s="94"/>
      <c r="L761" s="94"/>
      <c r="M761" s="94"/>
      <c r="N761" s="94"/>
      <c r="O761" s="94"/>
      <c r="P761" s="94"/>
      <c r="Q761" s="94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</row>
    <row r="762" ht="16.5" customHeight="1">
      <c r="A762" s="94"/>
      <c r="B762" s="113"/>
      <c r="C762" s="94"/>
      <c r="D762" s="94"/>
      <c r="E762" s="94"/>
      <c r="F762" s="113"/>
      <c r="G762" s="113"/>
      <c r="H762" s="42"/>
      <c r="I762" s="42"/>
      <c r="J762" s="42"/>
      <c r="K762" s="94"/>
      <c r="L762" s="94"/>
      <c r="M762" s="94"/>
      <c r="N762" s="94"/>
      <c r="O762" s="94"/>
      <c r="P762" s="94"/>
      <c r="Q762" s="94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</row>
    <row r="763" ht="16.5" customHeight="1">
      <c r="A763" s="94"/>
      <c r="B763" s="113"/>
      <c r="C763" s="94"/>
      <c r="D763" s="94"/>
      <c r="E763" s="94"/>
      <c r="F763" s="113"/>
      <c r="G763" s="113"/>
      <c r="H763" s="42"/>
      <c r="I763" s="42"/>
      <c r="J763" s="42"/>
      <c r="K763" s="94"/>
      <c r="L763" s="94"/>
      <c r="M763" s="94"/>
      <c r="N763" s="94"/>
      <c r="O763" s="94"/>
      <c r="P763" s="94"/>
      <c r="Q763" s="94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</row>
    <row r="764" ht="16.5" customHeight="1">
      <c r="A764" s="94"/>
      <c r="B764" s="113"/>
      <c r="C764" s="94"/>
      <c r="D764" s="94"/>
      <c r="E764" s="94"/>
      <c r="F764" s="113"/>
      <c r="G764" s="113"/>
      <c r="H764" s="42"/>
      <c r="I764" s="42"/>
      <c r="J764" s="42"/>
      <c r="K764" s="94"/>
      <c r="L764" s="94"/>
      <c r="M764" s="94"/>
      <c r="N764" s="94"/>
      <c r="O764" s="94"/>
      <c r="P764" s="94"/>
      <c r="Q764" s="94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</row>
    <row r="765" ht="16.5" customHeight="1">
      <c r="A765" s="94"/>
      <c r="B765" s="113"/>
      <c r="C765" s="94"/>
      <c r="D765" s="94"/>
      <c r="E765" s="94"/>
      <c r="F765" s="113"/>
      <c r="G765" s="113"/>
      <c r="H765" s="42"/>
      <c r="I765" s="42"/>
      <c r="J765" s="42"/>
      <c r="K765" s="94"/>
      <c r="L765" s="94"/>
      <c r="M765" s="94"/>
      <c r="N765" s="94"/>
      <c r="O765" s="94"/>
      <c r="P765" s="94"/>
      <c r="Q765" s="94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</row>
    <row r="766" ht="16.5" customHeight="1">
      <c r="A766" s="94"/>
      <c r="B766" s="113"/>
      <c r="C766" s="94"/>
      <c r="D766" s="94"/>
      <c r="E766" s="94"/>
      <c r="F766" s="113"/>
      <c r="G766" s="113"/>
      <c r="H766" s="42"/>
      <c r="I766" s="42"/>
      <c r="J766" s="42"/>
      <c r="K766" s="94"/>
      <c r="L766" s="94"/>
      <c r="M766" s="94"/>
      <c r="N766" s="94"/>
      <c r="O766" s="94"/>
      <c r="P766" s="94"/>
      <c r="Q766" s="94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</row>
    <row r="767" ht="16.5" customHeight="1">
      <c r="A767" s="94"/>
      <c r="B767" s="113"/>
      <c r="C767" s="94"/>
      <c r="D767" s="94"/>
      <c r="E767" s="94"/>
      <c r="F767" s="113"/>
      <c r="G767" s="113"/>
      <c r="H767" s="42"/>
      <c r="I767" s="42"/>
      <c r="J767" s="42"/>
      <c r="K767" s="94"/>
      <c r="L767" s="94"/>
      <c r="M767" s="94"/>
      <c r="N767" s="94"/>
      <c r="O767" s="94"/>
      <c r="P767" s="94"/>
      <c r="Q767" s="94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</row>
    <row r="768" ht="16.5" customHeight="1">
      <c r="A768" s="94"/>
      <c r="B768" s="113"/>
      <c r="C768" s="94"/>
      <c r="D768" s="94"/>
      <c r="E768" s="94"/>
      <c r="F768" s="113"/>
      <c r="G768" s="113"/>
      <c r="H768" s="42"/>
      <c r="I768" s="42"/>
      <c r="J768" s="42"/>
      <c r="K768" s="94"/>
      <c r="L768" s="94"/>
      <c r="M768" s="94"/>
      <c r="N768" s="94"/>
      <c r="O768" s="94"/>
      <c r="P768" s="94"/>
      <c r="Q768" s="94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</row>
    <row r="769" ht="16.5" customHeight="1">
      <c r="A769" s="94"/>
      <c r="B769" s="113"/>
      <c r="C769" s="94"/>
      <c r="D769" s="94"/>
      <c r="E769" s="94"/>
      <c r="F769" s="113"/>
      <c r="G769" s="113"/>
      <c r="H769" s="42"/>
      <c r="I769" s="42"/>
      <c r="J769" s="42"/>
      <c r="K769" s="94"/>
      <c r="L769" s="94"/>
      <c r="M769" s="94"/>
      <c r="N769" s="94"/>
      <c r="O769" s="94"/>
      <c r="P769" s="94"/>
      <c r="Q769" s="94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</row>
    <row r="770" ht="16.5" customHeight="1">
      <c r="A770" s="94"/>
      <c r="B770" s="113"/>
      <c r="C770" s="94"/>
      <c r="D770" s="94"/>
      <c r="E770" s="94"/>
      <c r="F770" s="113"/>
      <c r="G770" s="113"/>
      <c r="H770" s="42"/>
      <c r="I770" s="42"/>
      <c r="J770" s="42"/>
      <c r="K770" s="94"/>
      <c r="L770" s="94"/>
      <c r="M770" s="94"/>
      <c r="N770" s="94"/>
      <c r="O770" s="94"/>
      <c r="P770" s="94"/>
      <c r="Q770" s="94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</row>
    <row r="771" ht="16.5" customHeight="1">
      <c r="A771" s="94"/>
      <c r="B771" s="113"/>
      <c r="C771" s="94"/>
      <c r="D771" s="94"/>
      <c r="E771" s="94"/>
      <c r="F771" s="113"/>
      <c r="G771" s="113"/>
      <c r="H771" s="42"/>
      <c r="I771" s="42"/>
      <c r="J771" s="42"/>
      <c r="K771" s="94"/>
      <c r="L771" s="94"/>
      <c r="M771" s="94"/>
      <c r="N771" s="94"/>
      <c r="O771" s="94"/>
      <c r="P771" s="94"/>
      <c r="Q771" s="94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</row>
    <row r="772" ht="16.5" customHeight="1">
      <c r="A772" s="94"/>
      <c r="B772" s="113"/>
      <c r="C772" s="94"/>
      <c r="D772" s="94"/>
      <c r="E772" s="94"/>
      <c r="F772" s="113"/>
      <c r="G772" s="113"/>
      <c r="H772" s="42"/>
      <c r="I772" s="42"/>
      <c r="J772" s="42"/>
      <c r="K772" s="94"/>
      <c r="L772" s="94"/>
      <c r="M772" s="94"/>
      <c r="N772" s="94"/>
      <c r="O772" s="94"/>
      <c r="P772" s="94"/>
      <c r="Q772" s="94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</row>
    <row r="773" ht="16.5" customHeight="1">
      <c r="A773" s="94"/>
      <c r="B773" s="113"/>
      <c r="C773" s="94"/>
      <c r="D773" s="94"/>
      <c r="E773" s="94"/>
      <c r="F773" s="113"/>
      <c r="G773" s="113"/>
      <c r="H773" s="42"/>
      <c r="I773" s="42"/>
      <c r="J773" s="42"/>
      <c r="K773" s="94"/>
      <c r="L773" s="94"/>
      <c r="M773" s="94"/>
      <c r="N773" s="94"/>
      <c r="O773" s="94"/>
      <c r="P773" s="94"/>
      <c r="Q773" s="94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</row>
    <row r="774" ht="16.5" customHeight="1">
      <c r="A774" s="94"/>
      <c r="B774" s="113"/>
      <c r="C774" s="94"/>
      <c r="D774" s="94"/>
      <c r="E774" s="94"/>
      <c r="F774" s="113"/>
      <c r="G774" s="113"/>
      <c r="H774" s="42"/>
      <c r="I774" s="42"/>
      <c r="J774" s="42"/>
      <c r="K774" s="94"/>
      <c r="L774" s="94"/>
      <c r="M774" s="94"/>
      <c r="N774" s="94"/>
      <c r="O774" s="94"/>
      <c r="P774" s="94"/>
      <c r="Q774" s="94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</row>
    <row r="775" ht="16.5" customHeight="1">
      <c r="A775" s="94"/>
      <c r="B775" s="113"/>
      <c r="C775" s="94"/>
      <c r="D775" s="94"/>
      <c r="E775" s="94"/>
      <c r="F775" s="113"/>
      <c r="G775" s="113"/>
      <c r="H775" s="42"/>
      <c r="I775" s="42"/>
      <c r="J775" s="42"/>
      <c r="K775" s="94"/>
      <c r="L775" s="94"/>
      <c r="M775" s="94"/>
      <c r="N775" s="94"/>
      <c r="O775" s="94"/>
      <c r="P775" s="94"/>
      <c r="Q775" s="94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</row>
    <row r="776" ht="16.5" customHeight="1">
      <c r="A776" s="94"/>
      <c r="B776" s="113"/>
      <c r="C776" s="94"/>
      <c r="D776" s="94"/>
      <c r="E776" s="94"/>
      <c r="F776" s="113"/>
      <c r="G776" s="113"/>
      <c r="H776" s="42"/>
      <c r="I776" s="42"/>
      <c r="J776" s="42"/>
      <c r="K776" s="94"/>
      <c r="L776" s="94"/>
      <c r="M776" s="94"/>
      <c r="N776" s="94"/>
      <c r="O776" s="94"/>
      <c r="P776" s="94"/>
      <c r="Q776" s="94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</row>
    <row r="777" ht="16.5" customHeight="1">
      <c r="A777" s="94"/>
      <c r="B777" s="113"/>
      <c r="C777" s="94"/>
      <c r="D777" s="94"/>
      <c r="E777" s="94"/>
      <c r="F777" s="113"/>
      <c r="G777" s="113"/>
      <c r="H777" s="42"/>
      <c r="I777" s="42"/>
      <c r="J777" s="42"/>
      <c r="K777" s="94"/>
      <c r="L777" s="94"/>
      <c r="M777" s="94"/>
      <c r="N777" s="94"/>
      <c r="O777" s="94"/>
      <c r="P777" s="94"/>
      <c r="Q777" s="94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</row>
    <row r="778" ht="16.5" customHeight="1">
      <c r="A778" s="94"/>
      <c r="B778" s="113"/>
      <c r="C778" s="94"/>
      <c r="D778" s="94"/>
      <c r="E778" s="94"/>
      <c r="F778" s="113"/>
      <c r="G778" s="113"/>
      <c r="H778" s="42"/>
      <c r="I778" s="42"/>
      <c r="J778" s="42"/>
      <c r="K778" s="94"/>
      <c r="L778" s="94"/>
      <c r="M778" s="94"/>
      <c r="N778" s="94"/>
      <c r="O778" s="94"/>
      <c r="P778" s="94"/>
      <c r="Q778" s="94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</row>
    <row r="779" ht="16.5" customHeight="1">
      <c r="A779" s="94"/>
      <c r="B779" s="113"/>
      <c r="C779" s="94"/>
      <c r="D779" s="94"/>
      <c r="E779" s="94"/>
      <c r="F779" s="113"/>
      <c r="G779" s="113"/>
      <c r="H779" s="42"/>
      <c r="I779" s="42"/>
      <c r="J779" s="42"/>
      <c r="K779" s="94"/>
      <c r="L779" s="94"/>
      <c r="M779" s="94"/>
      <c r="N779" s="94"/>
      <c r="O779" s="94"/>
      <c r="P779" s="94"/>
      <c r="Q779" s="94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</row>
    <row r="780" ht="16.5" customHeight="1">
      <c r="A780" s="94"/>
      <c r="B780" s="113"/>
      <c r="C780" s="94"/>
      <c r="D780" s="94"/>
      <c r="E780" s="94"/>
      <c r="F780" s="113"/>
      <c r="G780" s="113"/>
      <c r="H780" s="42"/>
      <c r="I780" s="42"/>
      <c r="J780" s="42"/>
      <c r="K780" s="94"/>
      <c r="L780" s="94"/>
      <c r="M780" s="94"/>
      <c r="N780" s="94"/>
      <c r="O780" s="94"/>
      <c r="P780" s="94"/>
      <c r="Q780" s="94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</row>
    <row r="781" ht="16.5" customHeight="1">
      <c r="A781" s="94"/>
      <c r="B781" s="113"/>
      <c r="C781" s="94"/>
      <c r="D781" s="94"/>
      <c r="E781" s="94"/>
      <c r="F781" s="113"/>
      <c r="G781" s="113"/>
      <c r="H781" s="42"/>
      <c r="I781" s="42"/>
      <c r="J781" s="42"/>
      <c r="K781" s="94"/>
      <c r="L781" s="94"/>
      <c r="M781" s="94"/>
      <c r="N781" s="94"/>
      <c r="O781" s="94"/>
      <c r="P781" s="94"/>
      <c r="Q781" s="94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</row>
    <row r="782" ht="16.5" customHeight="1">
      <c r="A782" s="94"/>
      <c r="B782" s="113"/>
      <c r="C782" s="94"/>
      <c r="D782" s="94"/>
      <c r="E782" s="94"/>
      <c r="F782" s="113"/>
      <c r="G782" s="113"/>
      <c r="H782" s="42"/>
      <c r="I782" s="42"/>
      <c r="J782" s="42"/>
      <c r="K782" s="94"/>
      <c r="L782" s="94"/>
      <c r="M782" s="94"/>
      <c r="N782" s="94"/>
      <c r="O782" s="94"/>
      <c r="P782" s="94"/>
      <c r="Q782" s="94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</row>
    <row r="783" ht="16.5" customHeight="1">
      <c r="A783" s="94"/>
      <c r="B783" s="113"/>
      <c r="C783" s="94"/>
      <c r="D783" s="94"/>
      <c r="E783" s="94"/>
      <c r="F783" s="113"/>
      <c r="G783" s="113"/>
      <c r="H783" s="42"/>
      <c r="I783" s="42"/>
      <c r="J783" s="42"/>
      <c r="K783" s="94"/>
      <c r="L783" s="94"/>
      <c r="M783" s="94"/>
      <c r="N783" s="94"/>
      <c r="O783" s="94"/>
      <c r="P783" s="94"/>
      <c r="Q783" s="94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</row>
    <row r="784" ht="16.5" customHeight="1">
      <c r="A784" s="94"/>
      <c r="B784" s="113"/>
      <c r="C784" s="94"/>
      <c r="D784" s="94"/>
      <c r="E784" s="94"/>
      <c r="F784" s="113"/>
      <c r="G784" s="113"/>
      <c r="H784" s="42"/>
      <c r="I784" s="42"/>
      <c r="J784" s="42"/>
      <c r="K784" s="94"/>
      <c r="L784" s="94"/>
      <c r="M784" s="94"/>
      <c r="N784" s="94"/>
      <c r="O784" s="94"/>
      <c r="P784" s="94"/>
      <c r="Q784" s="94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</row>
    <row r="785" ht="16.5" customHeight="1">
      <c r="A785" s="94"/>
      <c r="B785" s="113"/>
      <c r="C785" s="94"/>
      <c r="D785" s="94"/>
      <c r="E785" s="94"/>
      <c r="F785" s="113"/>
      <c r="G785" s="113"/>
      <c r="H785" s="42"/>
      <c r="I785" s="42"/>
      <c r="J785" s="42"/>
      <c r="K785" s="94"/>
      <c r="L785" s="94"/>
      <c r="M785" s="94"/>
      <c r="N785" s="94"/>
      <c r="O785" s="94"/>
      <c r="P785" s="94"/>
      <c r="Q785" s="94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</row>
    <row r="786" ht="16.5" customHeight="1">
      <c r="A786" s="94"/>
      <c r="B786" s="113"/>
      <c r="C786" s="94"/>
      <c r="D786" s="94"/>
      <c r="E786" s="94"/>
      <c r="F786" s="113"/>
      <c r="G786" s="113"/>
      <c r="H786" s="42"/>
      <c r="I786" s="42"/>
      <c r="J786" s="42"/>
      <c r="K786" s="94"/>
      <c r="L786" s="94"/>
      <c r="M786" s="94"/>
      <c r="N786" s="94"/>
      <c r="O786" s="94"/>
      <c r="P786" s="94"/>
      <c r="Q786" s="94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</row>
    <row r="787" ht="16.5" customHeight="1">
      <c r="A787" s="94"/>
      <c r="B787" s="113"/>
      <c r="C787" s="94"/>
      <c r="D787" s="94"/>
      <c r="E787" s="94"/>
      <c r="F787" s="113"/>
      <c r="G787" s="113"/>
      <c r="H787" s="42"/>
      <c r="I787" s="42"/>
      <c r="J787" s="42"/>
      <c r="K787" s="94"/>
      <c r="L787" s="94"/>
      <c r="M787" s="94"/>
      <c r="N787" s="94"/>
      <c r="O787" s="94"/>
      <c r="P787" s="94"/>
      <c r="Q787" s="94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</row>
    <row r="788" ht="16.5" customHeight="1">
      <c r="A788" s="94"/>
      <c r="B788" s="113"/>
      <c r="C788" s="94"/>
      <c r="D788" s="94"/>
      <c r="E788" s="94"/>
      <c r="F788" s="113"/>
      <c r="G788" s="113"/>
      <c r="H788" s="42"/>
      <c r="I788" s="42"/>
      <c r="J788" s="42"/>
      <c r="K788" s="94"/>
      <c r="L788" s="94"/>
      <c r="M788" s="94"/>
      <c r="N788" s="94"/>
      <c r="O788" s="94"/>
      <c r="P788" s="94"/>
      <c r="Q788" s="94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</row>
    <row r="789" ht="16.5" customHeight="1">
      <c r="A789" s="94"/>
      <c r="B789" s="113"/>
      <c r="C789" s="94"/>
      <c r="D789" s="94"/>
      <c r="E789" s="94"/>
      <c r="F789" s="113"/>
      <c r="G789" s="113"/>
      <c r="H789" s="42"/>
      <c r="I789" s="42"/>
      <c r="J789" s="42"/>
      <c r="K789" s="94"/>
      <c r="L789" s="94"/>
      <c r="M789" s="94"/>
      <c r="N789" s="94"/>
      <c r="O789" s="94"/>
      <c r="P789" s="94"/>
      <c r="Q789" s="94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</row>
    <row r="790" ht="16.5" customHeight="1">
      <c r="A790" s="94"/>
      <c r="B790" s="113"/>
      <c r="C790" s="94"/>
      <c r="D790" s="94"/>
      <c r="E790" s="94"/>
      <c r="F790" s="113"/>
      <c r="G790" s="113"/>
      <c r="H790" s="42"/>
      <c r="I790" s="42"/>
      <c r="J790" s="42"/>
      <c r="K790" s="94"/>
      <c r="L790" s="94"/>
      <c r="M790" s="94"/>
      <c r="N790" s="94"/>
      <c r="O790" s="94"/>
      <c r="P790" s="94"/>
      <c r="Q790" s="94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</row>
    <row r="791" ht="16.5" customHeight="1">
      <c r="A791" s="94"/>
      <c r="B791" s="113"/>
      <c r="C791" s="94"/>
      <c r="D791" s="94"/>
      <c r="E791" s="94"/>
      <c r="F791" s="113"/>
      <c r="G791" s="113"/>
      <c r="H791" s="42"/>
      <c r="I791" s="42"/>
      <c r="J791" s="42"/>
      <c r="K791" s="94"/>
      <c r="L791" s="94"/>
      <c r="M791" s="94"/>
      <c r="N791" s="94"/>
      <c r="O791" s="94"/>
      <c r="P791" s="94"/>
      <c r="Q791" s="94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</row>
    <row r="792" ht="16.5" customHeight="1">
      <c r="A792" s="94"/>
      <c r="B792" s="113"/>
      <c r="C792" s="94"/>
      <c r="D792" s="94"/>
      <c r="E792" s="94"/>
      <c r="F792" s="113"/>
      <c r="G792" s="113"/>
      <c r="H792" s="42"/>
      <c r="I792" s="42"/>
      <c r="J792" s="42"/>
      <c r="K792" s="94"/>
      <c r="L792" s="94"/>
      <c r="M792" s="94"/>
      <c r="N792" s="94"/>
      <c r="O792" s="94"/>
      <c r="P792" s="94"/>
      <c r="Q792" s="94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</row>
    <row r="793" ht="16.5" customHeight="1">
      <c r="A793" s="94"/>
      <c r="B793" s="113"/>
      <c r="C793" s="94"/>
      <c r="D793" s="94"/>
      <c r="E793" s="94"/>
      <c r="F793" s="113"/>
      <c r="G793" s="113"/>
      <c r="H793" s="42"/>
      <c r="I793" s="42"/>
      <c r="J793" s="42"/>
      <c r="K793" s="94"/>
      <c r="L793" s="94"/>
      <c r="M793" s="94"/>
      <c r="N793" s="94"/>
      <c r="O793" s="94"/>
      <c r="P793" s="94"/>
      <c r="Q793" s="94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</row>
    <row r="794" ht="16.5" customHeight="1">
      <c r="A794" s="94"/>
      <c r="B794" s="113"/>
      <c r="C794" s="94"/>
      <c r="D794" s="94"/>
      <c r="E794" s="94"/>
      <c r="F794" s="113"/>
      <c r="G794" s="113"/>
      <c r="H794" s="42"/>
      <c r="I794" s="42"/>
      <c r="J794" s="42"/>
      <c r="K794" s="94"/>
      <c r="L794" s="94"/>
      <c r="M794" s="94"/>
      <c r="N794" s="94"/>
      <c r="O794" s="94"/>
      <c r="P794" s="94"/>
      <c r="Q794" s="94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</row>
    <row r="795" ht="16.5" customHeight="1">
      <c r="A795" s="94"/>
      <c r="B795" s="113"/>
      <c r="C795" s="94"/>
      <c r="D795" s="94"/>
      <c r="E795" s="94"/>
      <c r="F795" s="113"/>
      <c r="G795" s="113"/>
      <c r="H795" s="42"/>
      <c r="I795" s="42"/>
      <c r="J795" s="42"/>
      <c r="K795" s="94"/>
      <c r="L795" s="94"/>
      <c r="M795" s="94"/>
      <c r="N795" s="94"/>
      <c r="O795" s="94"/>
      <c r="P795" s="94"/>
      <c r="Q795" s="94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</row>
    <row r="796" ht="16.5" customHeight="1">
      <c r="A796" s="94"/>
      <c r="B796" s="113"/>
      <c r="C796" s="94"/>
      <c r="D796" s="94"/>
      <c r="E796" s="94"/>
      <c r="F796" s="113"/>
      <c r="G796" s="113"/>
      <c r="H796" s="42"/>
      <c r="I796" s="42"/>
      <c r="J796" s="42"/>
      <c r="K796" s="94"/>
      <c r="L796" s="94"/>
      <c r="M796" s="94"/>
      <c r="N796" s="94"/>
      <c r="O796" s="94"/>
      <c r="P796" s="94"/>
      <c r="Q796" s="94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</row>
    <row r="797" ht="16.5" customHeight="1">
      <c r="A797" s="94"/>
      <c r="B797" s="113"/>
      <c r="C797" s="94"/>
      <c r="D797" s="94"/>
      <c r="E797" s="94"/>
      <c r="F797" s="113"/>
      <c r="G797" s="113"/>
      <c r="H797" s="42"/>
      <c r="I797" s="42"/>
      <c r="J797" s="42"/>
      <c r="K797" s="94"/>
      <c r="L797" s="94"/>
      <c r="M797" s="94"/>
      <c r="N797" s="94"/>
      <c r="O797" s="94"/>
      <c r="P797" s="94"/>
      <c r="Q797" s="94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</row>
    <row r="798" ht="16.5" customHeight="1">
      <c r="A798" s="94"/>
      <c r="B798" s="113"/>
      <c r="C798" s="94"/>
      <c r="D798" s="94"/>
      <c r="E798" s="94"/>
      <c r="F798" s="113"/>
      <c r="G798" s="113"/>
      <c r="H798" s="42"/>
      <c r="I798" s="42"/>
      <c r="J798" s="42"/>
      <c r="K798" s="94"/>
      <c r="L798" s="94"/>
      <c r="M798" s="94"/>
      <c r="N798" s="94"/>
      <c r="O798" s="94"/>
      <c r="P798" s="94"/>
      <c r="Q798" s="94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</row>
    <row r="799" ht="16.5" customHeight="1">
      <c r="A799" s="94"/>
      <c r="B799" s="113"/>
      <c r="C799" s="94"/>
      <c r="D799" s="94"/>
      <c r="E799" s="94"/>
      <c r="F799" s="113"/>
      <c r="G799" s="113"/>
      <c r="H799" s="42"/>
      <c r="I799" s="42"/>
      <c r="J799" s="42"/>
      <c r="K799" s="94"/>
      <c r="L799" s="94"/>
      <c r="M799" s="94"/>
      <c r="N799" s="94"/>
      <c r="O799" s="94"/>
      <c r="P799" s="94"/>
      <c r="Q799" s="94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</row>
    <row r="800" ht="16.5" customHeight="1">
      <c r="A800" s="94"/>
      <c r="B800" s="113"/>
      <c r="C800" s="94"/>
      <c r="D800" s="94"/>
      <c r="E800" s="94"/>
      <c r="F800" s="113"/>
      <c r="G800" s="113"/>
      <c r="H800" s="42"/>
      <c r="I800" s="42"/>
      <c r="J800" s="42"/>
      <c r="K800" s="94"/>
      <c r="L800" s="94"/>
      <c r="M800" s="94"/>
      <c r="N800" s="94"/>
      <c r="O800" s="94"/>
      <c r="P800" s="94"/>
      <c r="Q800" s="94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</row>
    <row r="801" ht="16.5" customHeight="1">
      <c r="A801" s="94"/>
      <c r="B801" s="113"/>
      <c r="C801" s="94"/>
      <c r="D801" s="94"/>
      <c r="E801" s="94"/>
      <c r="F801" s="113"/>
      <c r="G801" s="113"/>
      <c r="H801" s="42"/>
      <c r="I801" s="42"/>
      <c r="J801" s="42"/>
      <c r="K801" s="94"/>
      <c r="L801" s="94"/>
      <c r="M801" s="94"/>
      <c r="N801" s="94"/>
      <c r="O801" s="94"/>
      <c r="P801" s="94"/>
      <c r="Q801" s="94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</row>
    <row r="802" ht="16.5" customHeight="1">
      <c r="A802" s="94"/>
      <c r="B802" s="113"/>
      <c r="C802" s="94"/>
      <c r="D802" s="94"/>
      <c r="E802" s="94"/>
      <c r="F802" s="113"/>
      <c r="G802" s="113"/>
      <c r="H802" s="42"/>
      <c r="I802" s="42"/>
      <c r="J802" s="42"/>
      <c r="K802" s="94"/>
      <c r="L802" s="94"/>
      <c r="M802" s="94"/>
      <c r="N802" s="94"/>
      <c r="O802" s="94"/>
      <c r="P802" s="94"/>
      <c r="Q802" s="94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</row>
    <row r="803" ht="16.5" customHeight="1">
      <c r="A803" s="94"/>
      <c r="B803" s="113"/>
      <c r="C803" s="94"/>
      <c r="D803" s="94"/>
      <c r="E803" s="94"/>
      <c r="F803" s="113"/>
      <c r="G803" s="113"/>
      <c r="H803" s="42"/>
      <c r="I803" s="42"/>
      <c r="J803" s="42"/>
      <c r="K803" s="94"/>
      <c r="L803" s="94"/>
      <c r="M803" s="94"/>
      <c r="N803" s="94"/>
      <c r="O803" s="94"/>
      <c r="P803" s="94"/>
      <c r="Q803" s="94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</row>
    <row r="804" ht="16.5" customHeight="1">
      <c r="A804" s="94"/>
      <c r="B804" s="113"/>
      <c r="C804" s="94"/>
      <c r="D804" s="94"/>
      <c r="E804" s="94"/>
      <c r="F804" s="113"/>
      <c r="G804" s="113"/>
      <c r="H804" s="42"/>
      <c r="I804" s="42"/>
      <c r="J804" s="42"/>
      <c r="K804" s="94"/>
      <c r="L804" s="94"/>
      <c r="M804" s="94"/>
      <c r="N804" s="94"/>
      <c r="O804" s="94"/>
      <c r="P804" s="94"/>
      <c r="Q804" s="94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</row>
    <row r="805" ht="16.5" customHeight="1">
      <c r="A805" s="94"/>
      <c r="B805" s="113"/>
      <c r="C805" s="94"/>
      <c r="D805" s="94"/>
      <c r="E805" s="94"/>
      <c r="F805" s="113"/>
      <c r="G805" s="113"/>
      <c r="H805" s="42"/>
      <c r="I805" s="42"/>
      <c r="J805" s="42"/>
      <c r="K805" s="94"/>
      <c r="L805" s="94"/>
      <c r="M805" s="94"/>
      <c r="N805" s="94"/>
      <c r="O805" s="94"/>
      <c r="P805" s="94"/>
      <c r="Q805" s="94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</row>
    <row r="806" ht="16.5" customHeight="1">
      <c r="A806" s="94"/>
      <c r="B806" s="113"/>
      <c r="C806" s="94"/>
      <c r="D806" s="94"/>
      <c r="E806" s="94"/>
      <c r="F806" s="113"/>
      <c r="G806" s="113"/>
      <c r="H806" s="42"/>
      <c r="I806" s="42"/>
      <c r="J806" s="42"/>
      <c r="K806" s="94"/>
      <c r="L806" s="94"/>
      <c r="M806" s="94"/>
      <c r="N806" s="94"/>
      <c r="O806" s="94"/>
      <c r="P806" s="94"/>
      <c r="Q806" s="94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</row>
    <row r="807" ht="16.5" customHeight="1">
      <c r="A807" s="94"/>
      <c r="B807" s="113"/>
      <c r="C807" s="94"/>
      <c r="D807" s="94"/>
      <c r="E807" s="94"/>
      <c r="F807" s="113"/>
      <c r="G807" s="113"/>
      <c r="H807" s="42"/>
      <c r="I807" s="42"/>
      <c r="J807" s="42"/>
      <c r="K807" s="94"/>
      <c r="L807" s="94"/>
      <c r="M807" s="94"/>
      <c r="N807" s="94"/>
      <c r="O807" s="94"/>
      <c r="P807" s="94"/>
      <c r="Q807" s="94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</row>
    <row r="808" ht="16.5" customHeight="1">
      <c r="A808" s="94"/>
      <c r="B808" s="113"/>
      <c r="C808" s="94"/>
      <c r="D808" s="94"/>
      <c r="E808" s="94"/>
      <c r="F808" s="113"/>
      <c r="G808" s="113"/>
      <c r="H808" s="42"/>
      <c r="I808" s="42"/>
      <c r="J808" s="42"/>
      <c r="K808" s="94"/>
      <c r="L808" s="94"/>
      <c r="M808" s="94"/>
      <c r="N808" s="94"/>
      <c r="O808" s="94"/>
      <c r="P808" s="94"/>
      <c r="Q808" s="94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</row>
    <row r="809" ht="16.5" customHeight="1">
      <c r="A809" s="94"/>
      <c r="B809" s="113"/>
      <c r="C809" s="94"/>
      <c r="D809" s="94"/>
      <c r="E809" s="94"/>
      <c r="F809" s="113"/>
      <c r="G809" s="113"/>
      <c r="H809" s="42"/>
      <c r="I809" s="42"/>
      <c r="J809" s="42"/>
      <c r="K809" s="94"/>
      <c r="L809" s="94"/>
      <c r="M809" s="94"/>
      <c r="N809" s="94"/>
      <c r="O809" s="94"/>
      <c r="P809" s="94"/>
      <c r="Q809" s="94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</row>
    <row r="810" ht="16.5" customHeight="1">
      <c r="A810" s="94"/>
      <c r="B810" s="113"/>
      <c r="C810" s="94"/>
      <c r="D810" s="94"/>
      <c r="E810" s="94"/>
      <c r="F810" s="113"/>
      <c r="G810" s="113"/>
      <c r="H810" s="42"/>
      <c r="I810" s="42"/>
      <c r="J810" s="42"/>
      <c r="K810" s="94"/>
      <c r="L810" s="94"/>
      <c r="M810" s="94"/>
      <c r="N810" s="94"/>
      <c r="O810" s="94"/>
      <c r="P810" s="94"/>
      <c r="Q810" s="94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</row>
    <row r="811" ht="16.5" customHeight="1">
      <c r="A811" s="94"/>
      <c r="B811" s="113"/>
      <c r="C811" s="94"/>
      <c r="D811" s="94"/>
      <c r="E811" s="94"/>
      <c r="F811" s="113"/>
      <c r="G811" s="113"/>
      <c r="H811" s="42"/>
      <c r="I811" s="42"/>
      <c r="J811" s="42"/>
      <c r="K811" s="94"/>
      <c r="L811" s="94"/>
      <c r="M811" s="94"/>
      <c r="N811" s="94"/>
      <c r="O811" s="94"/>
      <c r="P811" s="94"/>
      <c r="Q811" s="94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</row>
    <row r="812" ht="16.5" customHeight="1">
      <c r="A812" s="94"/>
      <c r="B812" s="113"/>
      <c r="C812" s="94"/>
      <c r="D812" s="94"/>
      <c r="E812" s="94"/>
      <c r="F812" s="113"/>
      <c r="G812" s="113"/>
      <c r="H812" s="42"/>
      <c r="I812" s="42"/>
      <c r="J812" s="42"/>
      <c r="K812" s="94"/>
      <c r="L812" s="94"/>
      <c r="M812" s="94"/>
      <c r="N812" s="94"/>
      <c r="O812" s="94"/>
      <c r="P812" s="94"/>
      <c r="Q812" s="94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</row>
    <row r="813" ht="16.5" customHeight="1">
      <c r="A813" s="94"/>
      <c r="B813" s="113"/>
      <c r="C813" s="94"/>
      <c r="D813" s="94"/>
      <c r="E813" s="94"/>
      <c r="F813" s="113"/>
      <c r="G813" s="113"/>
      <c r="H813" s="42"/>
      <c r="I813" s="42"/>
      <c r="J813" s="42"/>
      <c r="K813" s="94"/>
      <c r="L813" s="94"/>
      <c r="M813" s="94"/>
      <c r="N813" s="94"/>
      <c r="O813" s="94"/>
      <c r="P813" s="94"/>
      <c r="Q813" s="94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</row>
    <row r="814" ht="16.5" customHeight="1">
      <c r="A814" s="94"/>
      <c r="B814" s="113"/>
      <c r="C814" s="94"/>
      <c r="D814" s="94"/>
      <c r="E814" s="94"/>
      <c r="F814" s="113"/>
      <c r="G814" s="113"/>
      <c r="H814" s="42"/>
      <c r="I814" s="42"/>
      <c r="J814" s="42"/>
      <c r="K814" s="94"/>
      <c r="L814" s="94"/>
      <c r="M814" s="94"/>
      <c r="N814" s="94"/>
      <c r="O814" s="94"/>
      <c r="P814" s="94"/>
      <c r="Q814" s="94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</row>
    <row r="815" ht="16.5" customHeight="1">
      <c r="A815" s="94"/>
      <c r="B815" s="113"/>
      <c r="C815" s="94"/>
      <c r="D815" s="94"/>
      <c r="E815" s="94"/>
      <c r="F815" s="113"/>
      <c r="G815" s="113"/>
      <c r="H815" s="42"/>
      <c r="I815" s="42"/>
      <c r="J815" s="42"/>
      <c r="K815" s="94"/>
      <c r="L815" s="94"/>
      <c r="M815" s="94"/>
      <c r="N815" s="94"/>
      <c r="O815" s="94"/>
      <c r="P815" s="94"/>
      <c r="Q815" s="94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</row>
    <row r="816" ht="16.5" customHeight="1">
      <c r="A816" s="94"/>
      <c r="B816" s="113"/>
      <c r="C816" s="94"/>
      <c r="D816" s="94"/>
      <c r="E816" s="94"/>
      <c r="F816" s="113"/>
      <c r="G816" s="113"/>
      <c r="H816" s="42"/>
      <c r="I816" s="42"/>
      <c r="J816" s="42"/>
      <c r="K816" s="94"/>
      <c r="L816" s="94"/>
      <c r="M816" s="94"/>
      <c r="N816" s="94"/>
      <c r="O816" s="94"/>
      <c r="P816" s="94"/>
      <c r="Q816" s="94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</row>
    <row r="817" ht="16.5" customHeight="1">
      <c r="A817" s="94"/>
      <c r="B817" s="113"/>
      <c r="C817" s="94"/>
      <c r="D817" s="94"/>
      <c r="E817" s="94"/>
      <c r="F817" s="113"/>
      <c r="G817" s="113"/>
      <c r="H817" s="42"/>
      <c r="I817" s="42"/>
      <c r="J817" s="42"/>
      <c r="K817" s="94"/>
      <c r="L817" s="94"/>
      <c r="M817" s="94"/>
      <c r="N817" s="94"/>
      <c r="O817" s="94"/>
      <c r="P817" s="94"/>
      <c r="Q817" s="94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</row>
    <row r="818" ht="16.5" customHeight="1">
      <c r="A818" s="94"/>
      <c r="B818" s="113"/>
      <c r="C818" s="94"/>
      <c r="D818" s="94"/>
      <c r="E818" s="94"/>
      <c r="F818" s="113"/>
      <c r="G818" s="113"/>
      <c r="H818" s="42"/>
      <c r="I818" s="42"/>
      <c r="J818" s="42"/>
      <c r="K818" s="94"/>
      <c r="L818" s="94"/>
      <c r="M818" s="94"/>
      <c r="N818" s="94"/>
      <c r="O818" s="94"/>
      <c r="P818" s="94"/>
      <c r="Q818" s="94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</row>
    <row r="819" ht="16.5" customHeight="1">
      <c r="A819" s="94"/>
      <c r="B819" s="113"/>
      <c r="C819" s="94"/>
      <c r="D819" s="94"/>
      <c r="E819" s="94"/>
      <c r="F819" s="113"/>
      <c r="G819" s="113"/>
      <c r="H819" s="42"/>
      <c r="I819" s="42"/>
      <c r="J819" s="42"/>
      <c r="K819" s="94"/>
      <c r="L819" s="94"/>
      <c r="M819" s="94"/>
      <c r="N819" s="94"/>
      <c r="O819" s="94"/>
      <c r="P819" s="94"/>
      <c r="Q819" s="94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</row>
    <row r="820" ht="16.5" customHeight="1">
      <c r="A820" s="94"/>
      <c r="B820" s="113"/>
      <c r="C820" s="94"/>
      <c r="D820" s="94"/>
      <c r="E820" s="94"/>
      <c r="F820" s="113"/>
      <c r="G820" s="113"/>
      <c r="H820" s="42"/>
      <c r="I820" s="42"/>
      <c r="J820" s="42"/>
      <c r="K820" s="94"/>
      <c r="L820" s="94"/>
      <c r="M820" s="94"/>
      <c r="N820" s="94"/>
      <c r="O820" s="94"/>
      <c r="P820" s="94"/>
      <c r="Q820" s="94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</row>
    <row r="821" ht="16.5" customHeight="1">
      <c r="A821" s="94"/>
      <c r="B821" s="113"/>
      <c r="C821" s="94"/>
      <c r="D821" s="94"/>
      <c r="E821" s="94"/>
      <c r="F821" s="113"/>
      <c r="G821" s="113"/>
      <c r="H821" s="42"/>
      <c r="I821" s="42"/>
      <c r="J821" s="42"/>
      <c r="K821" s="94"/>
      <c r="L821" s="94"/>
      <c r="M821" s="94"/>
      <c r="N821" s="94"/>
      <c r="O821" s="94"/>
      <c r="P821" s="94"/>
      <c r="Q821" s="94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</row>
    <row r="822" ht="16.5" customHeight="1">
      <c r="A822" s="94"/>
      <c r="B822" s="113"/>
      <c r="C822" s="94"/>
      <c r="D822" s="94"/>
      <c r="E822" s="94"/>
      <c r="F822" s="113"/>
      <c r="G822" s="113"/>
      <c r="H822" s="42"/>
      <c r="I822" s="42"/>
      <c r="J822" s="42"/>
      <c r="K822" s="94"/>
      <c r="L822" s="94"/>
      <c r="M822" s="94"/>
      <c r="N822" s="94"/>
      <c r="O822" s="94"/>
      <c r="P822" s="94"/>
      <c r="Q822" s="94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</row>
    <row r="823" ht="16.5" customHeight="1">
      <c r="A823" s="94"/>
      <c r="B823" s="113"/>
      <c r="C823" s="94"/>
      <c r="D823" s="94"/>
      <c r="E823" s="94"/>
      <c r="F823" s="113"/>
      <c r="G823" s="113"/>
      <c r="H823" s="42"/>
      <c r="I823" s="42"/>
      <c r="J823" s="42"/>
      <c r="K823" s="94"/>
      <c r="L823" s="94"/>
      <c r="M823" s="94"/>
      <c r="N823" s="94"/>
      <c r="O823" s="94"/>
      <c r="P823" s="94"/>
      <c r="Q823" s="94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</row>
    <row r="824" ht="16.5" customHeight="1">
      <c r="A824" s="94"/>
      <c r="B824" s="113"/>
      <c r="C824" s="94"/>
      <c r="D824" s="94"/>
      <c r="E824" s="94"/>
      <c r="F824" s="113"/>
      <c r="G824" s="113"/>
      <c r="H824" s="42"/>
      <c r="I824" s="42"/>
      <c r="J824" s="42"/>
      <c r="K824" s="94"/>
      <c r="L824" s="94"/>
      <c r="M824" s="94"/>
      <c r="N824" s="94"/>
      <c r="O824" s="94"/>
      <c r="P824" s="94"/>
      <c r="Q824" s="94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</row>
    <row r="825" ht="16.5" customHeight="1">
      <c r="A825" s="94"/>
      <c r="B825" s="113"/>
      <c r="C825" s="94"/>
      <c r="D825" s="94"/>
      <c r="E825" s="94"/>
      <c r="F825" s="113"/>
      <c r="G825" s="113"/>
      <c r="H825" s="42"/>
      <c r="I825" s="42"/>
      <c r="J825" s="42"/>
      <c r="K825" s="94"/>
      <c r="L825" s="94"/>
      <c r="M825" s="94"/>
      <c r="N825" s="94"/>
      <c r="O825" s="94"/>
      <c r="P825" s="94"/>
      <c r="Q825" s="94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</row>
    <row r="826" ht="16.5" customHeight="1">
      <c r="A826" s="94"/>
      <c r="B826" s="113"/>
      <c r="C826" s="94"/>
      <c r="D826" s="94"/>
      <c r="E826" s="94"/>
      <c r="F826" s="113"/>
      <c r="G826" s="113"/>
      <c r="H826" s="42"/>
      <c r="I826" s="42"/>
      <c r="J826" s="42"/>
      <c r="K826" s="94"/>
      <c r="L826" s="94"/>
      <c r="M826" s="94"/>
      <c r="N826" s="94"/>
      <c r="O826" s="94"/>
      <c r="P826" s="94"/>
      <c r="Q826" s="94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</row>
    <row r="827" ht="16.5" customHeight="1">
      <c r="A827" s="94"/>
      <c r="B827" s="113"/>
      <c r="C827" s="94"/>
      <c r="D827" s="94"/>
      <c r="E827" s="94"/>
      <c r="F827" s="113"/>
      <c r="G827" s="113"/>
      <c r="H827" s="42"/>
      <c r="I827" s="42"/>
      <c r="J827" s="42"/>
      <c r="K827" s="94"/>
      <c r="L827" s="94"/>
      <c r="M827" s="94"/>
      <c r="N827" s="94"/>
      <c r="O827" s="94"/>
      <c r="P827" s="94"/>
      <c r="Q827" s="94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</row>
    <row r="828" ht="16.5" customHeight="1">
      <c r="A828" s="94"/>
      <c r="B828" s="113"/>
      <c r="C828" s="94"/>
      <c r="D828" s="94"/>
      <c r="E828" s="94"/>
      <c r="F828" s="113"/>
      <c r="G828" s="113"/>
      <c r="H828" s="42"/>
      <c r="I828" s="42"/>
      <c r="J828" s="42"/>
      <c r="K828" s="94"/>
      <c r="L828" s="94"/>
      <c r="M828" s="94"/>
      <c r="N828" s="94"/>
      <c r="O828" s="94"/>
      <c r="P828" s="94"/>
      <c r="Q828" s="94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</row>
    <row r="829" ht="16.5" customHeight="1">
      <c r="A829" s="94"/>
      <c r="B829" s="113"/>
      <c r="C829" s="94"/>
      <c r="D829" s="94"/>
      <c r="E829" s="94"/>
      <c r="F829" s="113"/>
      <c r="G829" s="113"/>
      <c r="H829" s="42"/>
      <c r="I829" s="42"/>
      <c r="J829" s="42"/>
      <c r="K829" s="94"/>
      <c r="L829" s="94"/>
      <c r="M829" s="94"/>
      <c r="N829" s="94"/>
      <c r="O829" s="94"/>
      <c r="P829" s="94"/>
      <c r="Q829" s="94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</row>
    <row r="830" ht="16.5" customHeight="1">
      <c r="A830" s="94"/>
      <c r="B830" s="113"/>
      <c r="C830" s="94"/>
      <c r="D830" s="94"/>
      <c r="E830" s="94"/>
      <c r="F830" s="113"/>
      <c r="G830" s="113"/>
      <c r="H830" s="42"/>
      <c r="I830" s="42"/>
      <c r="J830" s="42"/>
      <c r="K830" s="94"/>
      <c r="L830" s="94"/>
      <c r="M830" s="94"/>
      <c r="N830" s="94"/>
      <c r="O830" s="94"/>
      <c r="P830" s="94"/>
      <c r="Q830" s="94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</row>
    <row r="831" ht="16.5" customHeight="1">
      <c r="A831" s="94"/>
      <c r="B831" s="113"/>
      <c r="C831" s="94"/>
      <c r="D831" s="94"/>
      <c r="E831" s="94"/>
      <c r="F831" s="113"/>
      <c r="G831" s="113"/>
      <c r="H831" s="42"/>
      <c r="I831" s="42"/>
      <c r="J831" s="42"/>
      <c r="K831" s="94"/>
      <c r="L831" s="94"/>
      <c r="M831" s="94"/>
      <c r="N831" s="94"/>
      <c r="O831" s="94"/>
      <c r="P831" s="94"/>
      <c r="Q831" s="94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</row>
    <row r="832" ht="16.5" customHeight="1">
      <c r="A832" s="94"/>
      <c r="B832" s="113"/>
      <c r="C832" s="94"/>
      <c r="D832" s="94"/>
      <c r="E832" s="94"/>
      <c r="F832" s="113"/>
      <c r="G832" s="113"/>
      <c r="H832" s="42"/>
      <c r="I832" s="42"/>
      <c r="J832" s="42"/>
      <c r="K832" s="94"/>
      <c r="L832" s="94"/>
      <c r="M832" s="94"/>
      <c r="N832" s="94"/>
      <c r="O832" s="94"/>
      <c r="P832" s="94"/>
      <c r="Q832" s="94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</row>
    <row r="833" ht="16.5" customHeight="1">
      <c r="A833" s="94"/>
      <c r="B833" s="113"/>
      <c r="C833" s="94"/>
      <c r="D833" s="94"/>
      <c r="E833" s="94"/>
      <c r="F833" s="113"/>
      <c r="G833" s="113"/>
      <c r="H833" s="42"/>
      <c r="I833" s="42"/>
      <c r="J833" s="42"/>
      <c r="K833" s="94"/>
      <c r="L833" s="94"/>
      <c r="M833" s="94"/>
      <c r="N833" s="94"/>
      <c r="O833" s="94"/>
      <c r="P833" s="94"/>
      <c r="Q833" s="94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</row>
    <row r="834" ht="16.5" customHeight="1">
      <c r="A834" s="94"/>
      <c r="B834" s="113"/>
      <c r="C834" s="94"/>
      <c r="D834" s="94"/>
      <c r="E834" s="94"/>
      <c r="F834" s="113"/>
      <c r="G834" s="113"/>
      <c r="H834" s="42"/>
      <c r="I834" s="42"/>
      <c r="J834" s="42"/>
      <c r="K834" s="94"/>
      <c r="L834" s="94"/>
      <c r="M834" s="94"/>
      <c r="N834" s="94"/>
      <c r="O834" s="94"/>
      <c r="P834" s="94"/>
      <c r="Q834" s="94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</row>
    <row r="835" ht="16.5" customHeight="1">
      <c r="A835" s="94"/>
      <c r="B835" s="113"/>
      <c r="C835" s="94"/>
      <c r="D835" s="94"/>
      <c r="E835" s="94"/>
      <c r="F835" s="113"/>
      <c r="G835" s="113"/>
      <c r="H835" s="42"/>
      <c r="I835" s="42"/>
      <c r="J835" s="42"/>
      <c r="K835" s="94"/>
      <c r="L835" s="94"/>
      <c r="M835" s="94"/>
      <c r="N835" s="94"/>
      <c r="O835" s="94"/>
      <c r="P835" s="94"/>
      <c r="Q835" s="94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</row>
    <row r="836" ht="16.5" customHeight="1">
      <c r="A836" s="94"/>
      <c r="B836" s="113"/>
      <c r="C836" s="94"/>
      <c r="D836" s="94"/>
      <c r="E836" s="94"/>
      <c r="F836" s="113"/>
      <c r="G836" s="113"/>
      <c r="H836" s="42"/>
      <c r="I836" s="42"/>
      <c r="J836" s="42"/>
      <c r="K836" s="94"/>
      <c r="L836" s="94"/>
      <c r="M836" s="94"/>
      <c r="N836" s="94"/>
      <c r="O836" s="94"/>
      <c r="P836" s="94"/>
      <c r="Q836" s="94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</row>
    <row r="837" ht="16.5" customHeight="1">
      <c r="A837" s="94"/>
      <c r="B837" s="113"/>
      <c r="C837" s="94"/>
      <c r="D837" s="94"/>
      <c r="E837" s="94"/>
      <c r="F837" s="113"/>
      <c r="G837" s="113"/>
      <c r="H837" s="42"/>
      <c r="I837" s="42"/>
      <c r="J837" s="42"/>
      <c r="K837" s="94"/>
      <c r="L837" s="94"/>
      <c r="M837" s="94"/>
      <c r="N837" s="94"/>
      <c r="O837" s="94"/>
      <c r="P837" s="94"/>
      <c r="Q837" s="94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</row>
    <row r="838" ht="16.5" customHeight="1">
      <c r="A838" s="94"/>
      <c r="B838" s="113"/>
      <c r="C838" s="94"/>
      <c r="D838" s="94"/>
      <c r="E838" s="94"/>
      <c r="F838" s="113"/>
      <c r="G838" s="113"/>
      <c r="H838" s="42"/>
      <c r="I838" s="42"/>
      <c r="J838" s="42"/>
      <c r="K838" s="94"/>
      <c r="L838" s="94"/>
      <c r="M838" s="94"/>
      <c r="N838" s="94"/>
      <c r="O838" s="94"/>
      <c r="P838" s="94"/>
      <c r="Q838" s="94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</row>
    <row r="839" ht="16.5" customHeight="1">
      <c r="A839" s="94"/>
      <c r="B839" s="113"/>
      <c r="C839" s="94"/>
      <c r="D839" s="94"/>
      <c r="E839" s="94"/>
      <c r="F839" s="113"/>
      <c r="G839" s="113"/>
      <c r="H839" s="42"/>
      <c r="I839" s="42"/>
      <c r="J839" s="42"/>
      <c r="K839" s="94"/>
      <c r="L839" s="94"/>
      <c r="M839" s="94"/>
      <c r="N839" s="94"/>
      <c r="O839" s="94"/>
      <c r="P839" s="94"/>
      <c r="Q839" s="94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</row>
    <row r="840" ht="16.5" customHeight="1">
      <c r="A840" s="94"/>
      <c r="B840" s="113"/>
      <c r="C840" s="94"/>
      <c r="D840" s="94"/>
      <c r="E840" s="94"/>
      <c r="F840" s="113"/>
      <c r="G840" s="113"/>
      <c r="H840" s="42"/>
      <c r="I840" s="42"/>
      <c r="J840" s="42"/>
      <c r="K840" s="94"/>
      <c r="L840" s="94"/>
      <c r="M840" s="94"/>
      <c r="N840" s="94"/>
      <c r="O840" s="94"/>
      <c r="P840" s="94"/>
      <c r="Q840" s="94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</row>
    <row r="841" ht="16.5" customHeight="1">
      <c r="A841" s="94"/>
      <c r="B841" s="113"/>
      <c r="C841" s="94"/>
      <c r="D841" s="94"/>
      <c r="E841" s="94"/>
      <c r="F841" s="113"/>
      <c r="G841" s="113"/>
      <c r="H841" s="42"/>
      <c r="I841" s="42"/>
      <c r="J841" s="42"/>
      <c r="K841" s="94"/>
      <c r="L841" s="94"/>
      <c r="M841" s="94"/>
      <c r="N841" s="94"/>
      <c r="O841" s="94"/>
      <c r="P841" s="94"/>
      <c r="Q841" s="94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</row>
    <row r="842" ht="16.5" customHeight="1">
      <c r="A842" s="94"/>
      <c r="B842" s="113"/>
      <c r="C842" s="94"/>
      <c r="D842" s="94"/>
      <c r="E842" s="94"/>
      <c r="F842" s="113"/>
      <c r="G842" s="113"/>
      <c r="H842" s="42"/>
      <c r="I842" s="42"/>
      <c r="J842" s="42"/>
      <c r="K842" s="94"/>
      <c r="L842" s="94"/>
      <c r="M842" s="94"/>
      <c r="N842" s="94"/>
      <c r="O842" s="94"/>
      <c r="P842" s="94"/>
      <c r="Q842" s="94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</row>
    <row r="843" ht="16.5" customHeight="1">
      <c r="A843" s="94"/>
      <c r="B843" s="113"/>
      <c r="C843" s="94"/>
      <c r="D843" s="94"/>
      <c r="E843" s="94"/>
      <c r="F843" s="113"/>
      <c r="G843" s="113"/>
      <c r="H843" s="42"/>
      <c r="I843" s="42"/>
      <c r="J843" s="42"/>
      <c r="K843" s="94"/>
      <c r="L843" s="94"/>
      <c r="M843" s="94"/>
      <c r="N843" s="94"/>
      <c r="O843" s="94"/>
      <c r="P843" s="94"/>
      <c r="Q843" s="94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</row>
    <row r="844" ht="16.5" customHeight="1">
      <c r="A844" s="94"/>
      <c r="B844" s="113"/>
      <c r="C844" s="94"/>
      <c r="D844" s="94"/>
      <c r="E844" s="94"/>
      <c r="F844" s="113"/>
      <c r="G844" s="113"/>
      <c r="H844" s="42"/>
      <c r="I844" s="42"/>
      <c r="J844" s="42"/>
      <c r="K844" s="94"/>
      <c r="L844" s="94"/>
      <c r="M844" s="94"/>
      <c r="N844" s="94"/>
      <c r="O844" s="94"/>
      <c r="P844" s="94"/>
      <c r="Q844" s="94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</row>
    <row r="845" ht="16.5" customHeight="1">
      <c r="A845" s="94"/>
      <c r="B845" s="113"/>
      <c r="C845" s="94"/>
      <c r="D845" s="94"/>
      <c r="E845" s="94"/>
      <c r="F845" s="113"/>
      <c r="G845" s="113"/>
      <c r="H845" s="42"/>
      <c r="I845" s="42"/>
      <c r="J845" s="42"/>
      <c r="K845" s="94"/>
      <c r="L845" s="94"/>
      <c r="M845" s="94"/>
      <c r="N845" s="94"/>
      <c r="O845" s="94"/>
      <c r="P845" s="94"/>
      <c r="Q845" s="94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</row>
    <row r="846" ht="16.5" customHeight="1">
      <c r="A846" s="94"/>
      <c r="B846" s="113"/>
      <c r="C846" s="94"/>
      <c r="D846" s="94"/>
      <c r="E846" s="94"/>
      <c r="F846" s="113"/>
      <c r="G846" s="113"/>
      <c r="H846" s="42"/>
      <c r="I846" s="42"/>
      <c r="J846" s="42"/>
      <c r="K846" s="94"/>
      <c r="L846" s="94"/>
      <c r="M846" s="94"/>
      <c r="N846" s="94"/>
      <c r="O846" s="94"/>
      <c r="P846" s="94"/>
      <c r="Q846" s="94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</row>
    <row r="847" ht="16.5" customHeight="1">
      <c r="A847" s="94"/>
      <c r="B847" s="113"/>
      <c r="C847" s="94"/>
      <c r="D847" s="94"/>
      <c r="E847" s="94"/>
      <c r="F847" s="113"/>
      <c r="G847" s="113"/>
      <c r="H847" s="42"/>
      <c r="I847" s="42"/>
      <c r="J847" s="42"/>
      <c r="K847" s="94"/>
      <c r="L847" s="94"/>
      <c r="M847" s="94"/>
      <c r="N847" s="94"/>
      <c r="O847" s="94"/>
      <c r="P847" s="94"/>
      <c r="Q847" s="94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</row>
    <row r="848" ht="16.5" customHeight="1">
      <c r="A848" s="94"/>
      <c r="B848" s="113"/>
      <c r="C848" s="94"/>
      <c r="D848" s="94"/>
      <c r="E848" s="94"/>
      <c r="F848" s="113"/>
      <c r="G848" s="113"/>
      <c r="H848" s="42"/>
      <c r="I848" s="42"/>
      <c r="J848" s="42"/>
      <c r="K848" s="94"/>
      <c r="L848" s="94"/>
      <c r="M848" s="94"/>
      <c r="N848" s="94"/>
      <c r="O848" s="94"/>
      <c r="P848" s="94"/>
      <c r="Q848" s="94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</row>
    <row r="849" ht="16.5" customHeight="1">
      <c r="A849" s="94"/>
      <c r="B849" s="113"/>
      <c r="C849" s="94"/>
      <c r="D849" s="94"/>
      <c r="E849" s="94"/>
      <c r="F849" s="113"/>
      <c r="G849" s="113"/>
      <c r="H849" s="42"/>
      <c r="I849" s="42"/>
      <c r="J849" s="42"/>
      <c r="K849" s="94"/>
      <c r="L849" s="94"/>
      <c r="M849" s="94"/>
      <c r="N849" s="94"/>
      <c r="O849" s="94"/>
      <c r="P849" s="94"/>
      <c r="Q849" s="94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</row>
    <row r="850" ht="16.5" customHeight="1">
      <c r="A850" s="94"/>
      <c r="B850" s="113"/>
      <c r="C850" s="94"/>
      <c r="D850" s="94"/>
      <c r="E850" s="94"/>
      <c r="F850" s="113"/>
      <c r="G850" s="113"/>
      <c r="H850" s="42"/>
      <c r="I850" s="42"/>
      <c r="J850" s="42"/>
      <c r="K850" s="94"/>
      <c r="L850" s="94"/>
      <c r="M850" s="94"/>
      <c r="N850" s="94"/>
      <c r="O850" s="94"/>
      <c r="P850" s="94"/>
      <c r="Q850" s="94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</row>
    <row r="851" ht="16.5" customHeight="1">
      <c r="A851" s="94"/>
      <c r="B851" s="113"/>
      <c r="C851" s="94"/>
      <c r="D851" s="94"/>
      <c r="E851" s="94"/>
      <c r="F851" s="113"/>
      <c r="G851" s="113"/>
      <c r="H851" s="42"/>
      <c r="I851" s="42"/>
      <c r="J851" s="42"/>
      <c r="K851" s="94"/>
      <c r="L851" s="94"/>
      <c r="M851" s="94"/>
      <c r="N851" s="94"/>
      <c r="O851" s="94"/>
      <c r="P851" s="94"/>
      <c r="Q851" s="94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</row>
    <row r="852" ht="16.5" customHeight="1">
      <c r="A852" s="94"/>
      <c r="B852" s="113"/>
      <c r="C852" s="94"/>
      <c r="D852" s="94"/>
      <c r="E852" s="94"/>
      <c r="F852" s="113"/>
      <c r="G852" s="113"/>
      <c r="H852" s="42"/>
      <c r="I852" s="42"/>
      <c r="J852" s="42"/>
      <c r="K852" s="94"/>
      <c r="L852" s="94"/>
      <c r="M852" s="94"/>
      <c r="N852" s="94"/>
      <c r="O852" s="94"/>
      <c r="P852" s="94"/>
      <c r="Q852" s="94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</row>
    <row r="853" ht="16.5" customHeight="1">
      <c r="A853" s="94"/>
      <c r="B853" s="113"/>
      <c r="C853" s="94"/>
      <c r="D853" s="94"/>
      <c r="E853" s="94"/>
      <c r="F853" s="113"/>
      <c r="G853" s="113"/>
      <c r="H853" s="42"/>
      <c r="I853" s="42"/>
      <c r="J853" s="42"/>
      <c r="K853" s="94"/>
      <c r="L853" s="94"/>
      <c r="M853" s="94"/>
      <c r="N853" s="94"/>
      <c r="O853" s="94"/>
      <c r="P853" s="94"/>
      <c r="Q853" s="94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</row>
    <row r="854" ht="16.5" customHeight="1">
      <c r="A854" s="94"/>
      <c r="B854" s="113"/>
      <c r="C854" s="94"/>
      <c r="D854" s="94"/>
      <c r="E854" s="94"/>
      <c r="F854" s="113"/>
      <c r="G854" s="113"/>
      <c r="H854" s="42"/>
      <c r="I854" s="42"/>
      <c r="J854" s="42"/>
      <c r="K854" s="94"/>
      <c r="L854" s="94"/>
      <c r="M854" s="94"/>
      <c r="N854" s="94"/>
      <c r="O854" s="94"/>
      <c r="P854" s="94"/>
      <c r="Q854" s="94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</row>
    <row r="855" ht="16.5" customHeight="1">
      <c r="A855" s="94"/>
      <c r="B855" s="113"/>
      <c r="C855" s="94"/>
      <c r="D855" s="94"/>
      <c r="E855" s="94"/>
      <c r="F855" s="113"/>
      <c r="G855" s="113"/>
      <c r="H855" s="42"/>
      <c r="I855" s="42"/>
      <c r="J855" s="42"/>
      <c r="K855" s="94"/>
      <c r="L855" s="94"/>
      <c r="M855" s="94"/>
      <c r="N855" s="94"/>
      <c r="O855" s="94"/>
      <c r="P855" s="94"/>
      <c r="Q855" s="94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</row>
    <row r="856" ht="16.5" customHeight="1">
      <c r="A856" s="94"/>
      <c r="B856" s="113"/>
      <c r="C856" s="94"/>
      <c r="D856" s="94"/>
      <c r="E856" s="94"/>
      <c r="F856" s="113"/>
      <c r="G856" s="113"/>
      <c r="H856" s="42"/>
      <c r="I856" s="42"/>
      <c r="J856" s="42"/>
      <c r="K856" s="94"/>
      <c r="L856" s="94"/>
      <c r="M856" s="94"/>
      <c r="N856" s="94"/>
      <c r="O856" s="94"/>
      <c r="P856" s="94"/>
      <c r="Q856" s="94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</row>
    <row r="857" ht="16.5" customHeight="1">
      <c r="A857" s="94"/>
      <c r="B857" s="113"/>
      <c r="C857" s="94"/>
      <c r="D857" s="94"/>
      <c r="E857" s="94"/>
      <c r="F857" s="113"/>
      <c r="G857" s="113"/>
      <c r="H857" s="42"/>
      <c r="I857" s="42"/>
      <c r="J857" s="42"/>
      <c r="K857" s="94"/>
      <c r="L857" s="94"/>
      <c r="M857" s="94"/>
      <c r="N857" s="94"/>
      <c r="O857" s="94"/>
      <c r="P857" s="94"/>
      <c r="Q857" s="94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</row>
    <row r="858" ht="16.5" customHeight="1">
      <c r="A858" s="94"/>
      <c r="B858" s="113"/>
      <c r="C858" s="94"/>
      <c r="D858" s="94"/>
      <c r="E858" s="94"/>
      <c r="F858" s="113"/>
      <c r="G858" s="113"/>
      <c r="H858" s="42"/>
      <c r="I858" s="42"/>
      <c r="J858" s="42"/>
      <c r="K858" s="94"/>
      <c r="L858" s="94"/>
      <c r="M858" s="94"/>
      <c r="N858" s="94"/>
      <c r="O858" s="94"/>
      <c r="P858" s="94"/>
      <c r="Q858" s="94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</row>
    <row r="859" ht="16.5" customHeight="1">
      <c r="A859" s="94"/>
      <c r="B859" s="113"/>
      <c r="C859" s="94"/>
      <c r="D859" s="94"/>
      <c r="E859" s="94"/>
      <c r="F859" s="113"/>
      <c r="G859" s="113"/>
      <c r="H859" s="42"/>
      <c r="I859" s="42"/>
      <c r="J859" s="42"/>
      <c r="K859" s="94"/>
      <c r="L859" s="94"/>
      <c r="M859" s="94"/>
      <c r="N859" s="94"/>
      <c r="O859" s="94"/>
      <c r="P859" s="94"/>
      <c r="Q859" s="94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</row>
    <row r="860" ht="16.5" customHeight="1">
      <c r="A860" s="94"/>
      <c r="B860" s="113"/>
      <c r="C860" s="94"/>
      <c r="D860" s="94"/>
      <c r="E860" s="94"/>
      <c r="F860" s="113"/>
      <c r="G860" s="113"/>
      <c r="H860" s="42"/>
      <c r="I860" s="42"/>
      <c r="J860" s="42"/>
      <c r="K860" s="94"/>
      <c r="L860" s="94"/>
      <c r="M860" s="94"/>
      <c r="N860" s="94"/>
      <c r="O860" s="94"/>
      <c r="P860" s="94"/>
      <c r="Q860" s="94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</row>
    <row r="861" ht="16.5" customHeight="1">
      <c r="A861" s="94"/>
      <c r="B861" s="113"/>
      <c r="C861" s="94"/>
      <c r="D861" s="94"/>
      <c r="E861" s="94"/>
      <c r="F861" s="113"/>
      <c r="G861" s="113"/>
      <c r="H861" s="42"/>
      <c r="I861" s="42"/>
      <c r="J861" s="42"/>
      <c r="K861" s="94"/>
      <c r="L861" s="94"/>
      <c r="M861" s="94"/>
      <c r="N861" s="94"/>
      <c r="O861" s="94"/>
      <c r="P861" s="94"/>
      <c r="Q861" s="94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</row>
    <row r="862" ht="16.5" customHeight="1">
      <c r="A862" s="94"/>
      <c r="B862" s="113"/>
      <c r="C862" s="94"/>
      <c r="D862" s="94"/>
      <c r="E862" s="94"/>
      <c r="F862" s="113"/>
      <c r="G862" s="113"/>
      <c r="H862" s="42"/>
      <c r="I862" s="42"/>
      <c r="J862" s="42"/>
      <c r="K862" s="94"/>
      <c r="L862" s="94"/>
      <c r="M862" s="94"/>
      <c r="N862" s="94"/>
      <c r="O862" s="94"/>
      <c r="P862" s="94"/>
      <c r="Q862" s="94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</row>
    <row r="863" ht="16.5" customHeight="1">
      <c r="A863" s="94"/>
      <c r="B863" s="113"/>
      <c r="C863" s="94"/>
      <c r="D863" s="94"/>
      <c r="E863" s="94"/>
      <c r="F863" s="113"/>
      <c r="G863" s="113"/>
      <c r="H863" s="42"/>
      <c r="I863" s="42"/>
      <c r="J863" s="42"/>
      <c r="K863" s="94"/>
      <c r="L863" s="94"/>
      <c r="M863" s="94"/>
      <c r="N863" s="94"/>
      <c r="O863" s="94"/>
      <c r="P863" s="94"/>
      <c r="Q863" s="94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</row>
    <row r="864" ht="16.5" customHeight="1">
      <c r="A864" s="94"/>
      <c r="B864" s="113"/>
      <c r="C864" s="94"/>
      <c r="D864" s="94"/>
      <c r="E864" s="94"/>
      <c r="F864" s="113"/>
      <c r="G864" s="113"/>
      <c r="H864" s="42"/>
      <c r="I864" s="42"/>
      <c r="J864" s="42"/>
      <c r="K864" s="94"/>
      <c r="L864" s="94"/>
      <c r="M864" s="94"/>
      <c r="N864" s="94"/>
      <c r="O864" s="94"/>
      <c r="P864" s="94"/>
      <c r="Q864" s="94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</row>
    <row r="865" ht="16.5" customHeight="1">
      <c r="A865" s="94"/>
      <c r="B865" s="113"/>
      <c r="C865" s="94"/>
      <c r="D865" s="94"/>
      <c r="E865" s="94"/>
      <c r="F865" s="113"/>
      <c r="G865" s="113"/>
      <c r="H865" s="42"/>
      <c r="I865" s="42"/>
      <c r="J865" s="42"/>
      <c r="K865" s="94"/>
      <c r="L865" s="94"/>
      <c r="M865" s="94"/>
      <c r="N865" s="94"/>
      <c r="O865" s="94"/>
      <c r="P865" s="94"/>
      <c r="Q865" s="94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</row>
    <row r="866" ht="16.5" customHeight="1">
      <c r="A866" s="94"/>
      <c r="B866" s="113"/>
      <c r="C866" s="94"/>
      <c r="D866" s="94"/>
      <c r="E866" s="94"/>
      <c r="F866" s="113"/>
      <c r="G866" s="113"/>
      <c r="H866" s="42"/>
      <c r="I866" s="42"/>
      <c r="J866" s="42"/>
      <c r="K866" s="94"/>
      <c r="L866" s="94"/>
      <c r="M866" s="94"/>
      <c r="N866" s="94"/>
      <c r="O866" s="94"/>
      <c r="P866" s="94"/>
      <c r="Q866" s="94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</row>
    <row r="867" ht="16.5" customHeight="1">
      <c r="A867" s="94"/>
      <c r="B867" s="113"/>
      <c r="C867" s="94"/>
      <c r="D867" s="94"/>
      <c r="E867" s="94"/>
      <c r="F867" s="113"/>
      <c r="G867" s="113"/>
      <c r="H867" s="42"/>
      <c r="I867" s="42"/>
      <c r="J867" s="42"/>
      <c r="K867" s="94"/>
      <c r="L867" s="94"/>
      <c r="M867" s="94"/>
      <c r="N867" s="94"/>
      <c r="O867" s="94"/>
      <c r="P867" s="94"/>
      <c r="Q867" s="94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</row>
    <row r="868" ht="16.5" customHeight="1">
      <c r="A868" s="94"/>
      <c r="B868" s="113"/>
      <c r="C868" s="94"/>
      <c r="D868" s="94"/>
      <c r="E868" s="94"/>
      <c r="F868" s="113"/>
      <c r="G868" s="113"/>
      <c r="H868" s="42"/>
      <c r="I868" s="42"/>
      <c r="J868" s="42"/>
      <c r="K868" s="94"/>
      <c r="L868" s="94"/>
      <c r="M868" s="94"/>
      <c r="N868" s="94"/>
      <c r="O868" s="94"/>
      <c r="P868" s="94"/>
      <c r="Q868" s="94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</row>
    <row r="869" ht="16.5" customHeight="1">
      <c r="A869" s="94"/>
      <c r="B869" s="113"/>
      <c r="C869" s="94"/>
      <c r="D869" s="94"/>
      <c r="E869" s="94"/>
      <c r="F869" s="113"/>
      <c r="G869" s="113"/>
      <c r="H869" s="42"/>
      <c r="I869" s="42"/>
      <c r="J869" s="42"/>
      <c r="K869" s="94"/>
      <c r="L869" s="94"/>
      <c r="M869" s="94"/>
      <c r="N869" s="94"/>
      <c r="O869" s="94"/>
      <c r="P869" s="94"/>
      <c r="Q869" s="94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</row>
    <row r="870" ht="16.5" customHeight="1">
      <c r="A870" s="94"/>
      <c r="B870" s="113"/>
      <c r="C870" s="94"/>
      <c r="D870" s="94"/>
      <c r="E870" s="94"/>
      <c r="F870" s="113"/>
      <c r="G870" s="113"/>
      <c r="H870" s="42"/>
      <c r="I870" s="42"/>
      <c r="J870" s="42"/>
      <c r="K870" s="94"/>
      <c r="L870" s="94"/>
      <c r="M870" s="94"/>
      <c r="N870" s="94"/>
      <c r="O870" s="94"/>
      <c r="P870" s="94"/>
      <c r="Q870" s="94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</row>
    <row r="871" ht="16.5" customHeight="1">
      <c r="A871" s="94"/>
      <c r="B871" s="113"/>
      <c r="C871" s="94"/>
      <c r="D871" s="94"/>
      <c r="E871" s="94"/>
      <c r="F871" s="113"/>
      <c r="G871" s="113"/>
      <c r="H871" s="42"/>
      <c r="I871" s="42"/>
      <c r="J871" s="42"/>
      <c r="K871" s="94"/>
      <c r="L871" s="94"/>
      <c r="M871" s="94"/>
      <c r="N871" s="94"/>
      <c r="O871" s="94"/>
      <c r="P871" s="94"/>
      <c r="Q871" s="94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</row>
    <row r="872" ht="16.5" customHeight="1">
      <c r="A872" s="94"/>
      <c r="B872" s="113"/>
      <c r="C872" s="94"/>
      <c r="D872" s="94"/>
      <c r="E872" s="94"/>
      <c r="F872" s="113"/>
      <c r="G872" s="113"/>
      <c r="H872" s="42"/>
      <c r="I872" s="42"/>
      <c r="J872" s="42"/>
      <c r="K872" s="94"/>
      <c r="L872" s="94"/>
      <c r="M872" s="94"/>
      <c r="N872" s="94"/>
      <c r="O872" s="94"/>
      <c r="P872" s="94"/>
      <c r="Q872" s="94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</row>
    <row r="873" ht="16.5" customHeight="1">
      <c r="A873" s="94"/>
      <c r="B873" s="113"/>
      <c r="C873" s="94"/>
      <c r="D873" s="94"/>
      <c r="E873" s="94"/>
      <c r="F873" s="113"/>
      <c r="G873" s="113"/>
      <c r="H873" s="42"/>
      <c r="I873" s="42"/>
      <c r="J873" s="42"/>
      <c r="K873" s="94"/>
      <c r="L873" s="94"/>
      <c r="M873" s="94"/>
      <c r="N873" s="94"/>
      <c r="O873" s="94"/>
      <c r="P873" s="94"/>
      <c r="Q873" s="94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</row>
    <row r="874" ht="16.5" customHeight="1">
      <c r="A874" s="94"/>
      <c r="B874" s="113"/>
      <c r="C874" s="94"/>
      <c r="D874" s="94"/>
      <c r="E874" s="94"/>
      <c r="F874" s="113"/>
      <c r="G874" s="113"/>
      <c r="H874" s="42"/>
      <c r="I874" s="42"/>
      <c r="J874" s="42"/>
      <c r="K874" s="94"/>
      <c r="L874" s="94"/>
      <c r="M874" s="94"/>
      <c r="N874" s="94"/>
      <c r="O874" s="94"/>
      <c r="P874" s="94"/>
      <c r="Q874" s="94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</row>
    <row r="875" ht="16.5" customHeight="1">
      <c r="A875" s="94"/>
      <c r="B875" s="113"/>
      <c r="C875" s="94"/>
      <c r="D875" s="94"/>
      <c r="E875" s="94"/>
      <c r="F875" s="113"/>
      <c r="G875" s="113"/>
      <c r="H875" s="42"/>
      <c r="I875" s="42"/>
      <c r="J875" s="42"/>
      <c r="K875" s="94"/>
      <c r="L875" s="94"/>
      <c r="M875" s="94"/>
      <c r="N875" s="94"/>
      <c r="O875" s="94"/>
      <c r="P875" s="94"/>
      <c r="Q875" s="94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</row>
    <row r="876" ht="16.5" customHeight="1">
      <c r="A876" s="94"/>
      <c r="B876" s="113"/>
      <c r="C876" s="94"/>
      <c r="D876" s="94"/>
      <c r="E876" s="94"/>
      <c r="F876" s="113"/>
      <c r="G876" s="113"/>
      <c r="H876" s="42"/>
      <c r="I876" s="42"/>
      <c r="J876" s="42"/>
      <c r="K876" s="94"/>
      <c r="L876" s="94"/>
      <c r="M876" s="94"/>
      <c r="N876" s="94"/>
      <c r="O876" s="94"/>
      <c r="P876" s="94"/>
      <c r="Q876" s="94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</row>
    <row r="877" ht="16.5" customHeight="1">
      <c r="A877" s="94"/>
      <c r="B877" s="113"/>
      <c r="C877" s="94"/>
      <c r="D877" s="94"/>
      <c r="E877" s="94"/>
      <c r="F877" s="113"/>
      <c r="G877" s="113"/>
      <c r="H877" s="42"/>
      <c r="I877" s="42"/>
      <c r="J877" s="42"/>
      <c r="K877" s="94"/>
      <c r="L877" s="94"/>
      <c r="M877" s="94"/>
      <c r="N877" s="94"/>
      <c r="O877" s="94"/>
      <c r="P877" s="94"/>
      <c r="Q877" s="94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</row>
    <row r="878" ht="16.5" customHeight="1">
      <c r="A878" s="94"/>
      <c r="B878" s="113"/>
      <c r="C878" s="94"/>
      <c r="D878" s="94"/>
      <c r="E878" s="94"/>
      <c r="F878" s="113"/>
      <c r="G878" s="113"/>
      <c r="H878" s="42"/>
      <c r="I878" s="42"/>
      <c r="J878" s="42"/>
      <c r="K878" s="94"/>
      <c r="L878" s="94"/>
      <c r="M878" s="94"/>
      <c r="N878" s="94"/>
      <c r="O878" s="94"/>
      <c r="P878" s="94"/>
      <c r="Q878" s="94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</row>
    <row r="879" ht="16.5" customHeight="1">
      <c r="A879" s="94"/>
      <c r="B879" s="113"/>
      <c r="C879" s="94"/>
      <c r="D879" s="94"/>
      <c r="E879" s="94"/>
      <c r="F879" s="113"/>
      <c r="G879" s="113"/>
      <c r="H879" s="42"/>
      <c r="I879" s="42"/>
      <c r="J879" s="42"/>
      <c r="K879" s="94"/>
      <c r="L879" s="94"/>
      <c r="M879" s="94"/>
      <c r="N879" s="94"/>
      <c r="O879" s="94"/>
      <c r="P879" s="94"/>
      <c r="Q879" s="94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</row>
    <row r="880" ht="16.5" customHeight="1">
      <c r="A880" s="94"/>
      <c r="B880" s="113"/>
      <c r="C880" s="94"/>
      <c r="D880" s="94"/>
      <c r="E880" s="94"/>
      <c r="F880" s="113"/>
      <c r="G880" s="113"/>
      <c r="H880" s="42"/>
      <c r="I880" s="42"/>
      <c r="J880" s="42"/>
      <c r="K880" s="94"/>
      <c r="L880" s="94"/>
      <c r="M880" s="94"/>
      <c r="N880" s="94"/>
      <c r="O880" s="94"/>
      <c r="P880" s="94"/>
      <c r="Q880" s="94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</row>
    <row r="881" ht="16.5" customHeight="1">
      <c r="A881" s="94"/>
      <c r="B881" s="113"/>
      <c r="C881" s="94"/>
      <c r="D881" s="94"/>
      <c r="E881" s="94"/>
      <c r="F881" s="113"/>
      <c r="G881" s="113"/>
      <c r="H881" s="42"/>
      <c r="I881" s="42"/>
      <c r="J881" s="42"/>
      <c r="K881" s="94"/>
      <c r="L881" s="94"/>
      <c r="M881" s="94"/>
      <c r="N881" s="94"/>
      <c r="O881" s="94"/>
      <c r="P881" s="94"/>
      <c r="Q881" s="94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</row>
    <row r="882" ht="16.5" customHeight="1">
      <c r="A882" s="94"/>
      <c r="B882" s="113"/>
      <c r="C882" s="94"/>
      <c r="D882" s="94"/>
      <c r="E882" s="94"/>
      <c r="F882" s="113"/>
      <c r="G882" s="113"/>
      <c r="H882" s="42"/>
      <c r="I882" s="42"/>
      <c r="J882" s="42"/>
      <c r="K882" s="94"/>
      <c r="L882" s="94"/>
      <c r="M882" s="94"/>
      <c r="N882" s="94"/>
      <c r="O882" s="94"/>
      <c r="P882" s="94"/>
      <c r="Q882" s="94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</row>
    <row r="883" ht="16.5" customHeight="1">
      <c r="A883" s="94"/>
      <c r="B883" s="113"/>
      <c r="C883" s="94"/>
      <c r="D883" s="94"/>
      <c r="E883" s="94"/>
      <c r="F883" s="113"/>
      <c r="G883" s="113"/>
      <c r="H883" s="42"/>
      <c r="I883" s="42"/>
      <c r="J883" s="42"/>
      <c r="K883" s="94"/>
      <c r="L883" s="94"/>
      <c r="M883" s="94"/>
      <c r="N883" s="94"/>
      <c r="O883" s="94"/>
      <c r="P883" s="94"/>
      <c r="Q883" s="94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</row>
    <row r="884" ht="16.5" customHeight="1">
      <c r="A884" s="94"/>
      <c r="B884" s="113"/>
      <c r="C884" s="94"/>
      <c r="D884" s="94"/>
      <c r="E884" s="94"/>
      <c r="F884" s="113"/>
      <c r="G884" s="113"/>
      <c r="H884" s="42"/>
      <c r="I884" s="42"/>
      <c r="J884" s="42"/>
      <c r="K884" s="94"/>
      <c r="L884" s="94"/>
      <c r="M884" s="94"/>
      <c r="N884" s="94"/>
      <c r="O884" s="94"/>
      <c r="P884" s="94"/>
      <c r="Q884" s="94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</row>
    <row r="885" ht="16.5" customHeight="1">
      <c r="A885" s="94"/>
      <c r="B885" s="113"/>
      <c r="C885" s="94"/>
      <c r="D885" s="94"/>
      <c r="E885" s="94"/>
      <c r="F885" s="113"/>
      <c r="G885" s="113"/>
      <c r="H885" s="42"/>
      <c r="I885" s="42"/>
      <c r="J885" s="42"/>
      <c r="K885" s="94"/>
      <c r="L885" s="94"/>
      <c r="M885" s="94"/>
      <c r="N885" s="94"/>
      <c r="O885" s="94"/>
      <c r="P885" s="94"/>
      <c r="Q885" s="94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</row>
    <row r="886" ht="16.5" customHeight="1">
      <c r="A886" s="94"/>
      <c r="B886" s="113"/>
      <c r="C886" s="94"/>
      <c r="D886" s="94"/>
      <c r="E886" s="94"/>
      <c r="F886" s="113"/>
      <c r="G886" s="113"/>
      <c r="H886" s="42"/>
      <c r="I886" s="42"/>
      <c r="J886" s="42"/>
      <c r="K886" s="94"/>
      <c r="L886" s="94"/>
      <c r="M886" s="94"/>
      <c r="N886" s="94"/>
      <c r="O886" s="94"/>
      <c r="P886" s="94"/>
      <c r="Q886" s="94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</row>
    <row r="887" ht="16.5" customHeight="1">
      <c r="A887" s="94"/>
      <c r="B887" s="113"/>
      <c r="C887" s="94"/>
      <c r="D887" s="94"/>
      <c r="E887" s="94"/>
      <c r="F887" s="113"/>
      <c r="G887" s="113"/>
      <c r="H887" s="42"/>
      <c r="I887" s="42"/>
      <c r="J887" s="42"/>
      <c r="K887" s="94"/>
      <c r="L887" s="94"/>
      <c r="M887" s="94"/>
      <c r="N887" s="94"/>
      <c r="O887" s="94"/>
      <c r="P887" s="94"/>
      <c r="Q887" s="94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</row>
    <row r="888" ht="16.5" customHeight="1">
      <c r="A888" s="94"/>
      <c r="B888" s="113"/>
      <c r="C888" s="94"/>
      <c r="D888" s="94"/>
      <c r="E888" s="94"/>
      <c r="F888" s="113"/>
      <c r="G888" s="113"/>
      <c r="H888" s="42"/>
      <c r="I888" s="42"/>
      <c r="J888" s="42"/>
      <c r="K888" s="94"/>
      <c r="L888" s="94"/>
      <c r="M888" s="94"/>
      <c r="N888" s="94"/>
      <c r="O888" s="94"/>
      <c r="P888" s="94"/>
      <c r="Q888" s="94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</row>
    <row r="889" ht="16.5" customHeight="1">
      <c r="A889" s="94"/>
      <c r="B889" s="113"/>
      <c r="C889" s="94"/>
      <c r="D889" s="94"/>
      <c r="E889" s="94"/>
      <c r="F889" s="113"/>
      <c r="G889" s="113"/>
      <c r="H889" s="42"/>
      <c r="I889" s="42"/>
      <c r="J889" s="42"/>
      <c r="K889" s="94"/>
      <c r="L889" s="94"/>
      <c r="M889" s="94"/>
      <c r="N889" s="94"/>
      <c r="O889" s="94"/>
      <c r="P889" s="94"/>
      <c r="Q889" s="94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</row>
    <row r="890" ht="16.5" customHeight="1">
      <c r="A890" s="94"/>
      <c r="B890" s="113"/>
      <c r="C890" s="94"/>
      <c r="D890" s="94"/>
      <c r="E890" s="94"/>
      <c r="F890" s="113"/>
      <c r="G890" s="113"/>
      <c r="H890" s="42"/>
      <c r="I890" s="42"/>
      <c r="J890" s="42"/>
      <c r="K890" s="94"/>
      <c r="L890" s="94"/>
      <c r="M890" s="94"/>
      <c r="N890" s="94"/>
      <c r="O890" s="94"/>
      <c r="P890" s="94"/>
      <c r="Q890" s="94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</row>
    <row r="891" ht="16.5" customHeight="1">
      <c r="A891" s="94"/>
      <c r="B891" s="113"/>
      <c r="C891" s="94"/>
      <c r="D891" s="94"/>
      <c r="E891" s="94"/>
      <c r="F891" s="113"/>
      <c r="G891" s="113"/>
      <c r="H891" s="42"/>
      <c r="I891" s="42"/>
      <c r="J891" s="42"/>
      <c r="K891" s="94"/>
      <c r="L891" s="94"/>
      <c r="M891" s="94"/>
      <c r="N891" s="94"/>
      <c r="O891" s="94"/>
      <c r="P891" s="94"/>
      <c r="Q891" s="94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</row>
    <row r="892" ht="16.5" customHeight="1">
      <c r="A892" s="94"/>
      <c r="B892" s="113"/>
      <c r="C892" s="94"/>
      <c r="D892" s="94"/>
      <c r="E892" s="94"/>
      <c r="F892" s="113"/>
      <c r="G892" s="113"/>
      <c r="H892" s="42"/>
      <c r="I892" s="42"/>
      <c r="J892" s="42"/>
      <c r="K892" s="94"/>
      <c r="L892" s="94"/>
      <c r="M892" s="94"/>
      <c r="N892" s="94"/>
      <c r="O892" s="94"/>
      <c r="P892" s="94"/>
      <c r="Q892" s="94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</row>
    <row r="893" ht="16.5" customHeight="1">
      <c r="A893" s="94"/>
      <c r="B893" s="113"/>
      <c r="C893" s="94"/>
      <c r="D893" s="94"/>
      <c r="E893" s="94"/>
      <c r="F893" s="113"/>
      <c r="G893" s="113"/>
      <c r="H893" s="42"/>
      <c r="I893" s="42"/>
      <c r="J893" s="42"/>
      <c r="K893" s="94"/>
      <c r="L893" s="94"/>
      <c r="M893" s="94"/>
      <c r="N893" s="94"/>
      <c r="O893" s="94"/>
      <c r="P893" s="94"/>
      <c r="Q893" s="94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</row>
    <row r="894" ht="16.5" customHeight="1">
      <c r="A894" s="94"/>
      <c r="B894" s="113"/>
      <c r="C894" s="94"/>
      <c r="D894" s="94"/>
      <c r="E894" s="94"/>
      <c r="F894" s="113"/>
      <c r="G894" s="113"/>
      <c r="H894" s="42"/>
      <c r="I894" s="42"/>
      <c r="J894" s="42"/>
      <c r="K894" s="94"/>
      <c r="L894" s="94"/>
      <c r="M894" s="94"/>
      <c r="N894" s="94"/>
      <c r="O894" s="94"/>
      <c r="P894" s="94"/>
      <c r="Q894" s="94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</row>
    <row r="895" ht="16.5" customHeight="1">
      <c r="A895" s="94"/>
      <c r="B895" s="113"/>
      <c r="C895" s="94"/>
      <c r="D895" s="94"/>
      <c r="E895" s="94"/>
      <c r="F895" s="113"/>
      <c r="G895" s="113"/>
      <c r="H895" s="42"/>
      <c r="I895" s="42"/>
      <c r="J895" s="42"/>
      <c r="K895" s="94"/>
      <c r="L895" s="94"/>
      <c r="M895" s="94"/>
      <c r="N895" s="94"/>
      <c r="O895" s="94"/>
      <c r="P895" s="94"/>
      <c r="Q895" s="94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</row>
    <row r="896" ht="16.5" customHeight="1">
      <c r="A896" s="94"/>
      <c r="B896" s="113"/>
      <c r="C896" s="94"/>
      <c r="D896" s="94"/>
      <c r="E896" s="94"/>
      <c r="F896" s="113"/>
      <c r="G896" s="113"/>
      <c r="H896" s="42"/>
      <c r="I896" s="42"/>
      <c r="J896" s="42"/>
      <c r="K896" s="94"/>
      <c r="L896" s="94"/>
      <c r="M896" s="94"/>
      <c r="N896" s="94"/>
      <c r="O896" s="94"/>
      <c r="P896" s="94"/>
      <c r="Q896" s="94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</row>
    <row r="897" ht="16.5" customHeight="1">
      <c r="A897" s="94"/>
      <c r="B897" s="113"/>
      <c r="C897" s="94"/>
      <c r="D897" s="94"/>
      <c r="E897" s="94"/>
      <c r="F897" s="113"/>
      <c r="G897" s="113"/>
      <c r="H897" s="42"/>
      <c r="I897" s="42"/>
      <c r="J897" s="42"/>
      <c r="K897" s="94"/>
      <c r="L897" s="94"/>
      <c r="M897" s="94"/>
      <c r="N897" s="94"/>
      <c r="O897" s="94"/>
      <c r="P897" s="94"/>
      <c r="Q897" s="94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</row>
    <row r="898" ht="16.5" customHeight="1">
      <c r="A898" s="94"/>
      <c r="B898" s="113"/>
      <c r="C898" s="94"/>
      <c r="D898" s="94"/>
      <c r="E898" s="94"/>
      <c r="F898" s="113"/>
      <c r="G898" s="113"/>
      <c r="H898" s="42"/>
      <c r="I898" s="42"/>
      <c r="J898" s="42"/>
      <c r="K898" s="94"/>
      <c r="L898" s="94"/>
      <c r="M898" s="94"/>
      <c r="N898" s="94"/>
      <c r="O898" s="94"/>
      <c r="P898" s="94"/>
      <c r="Q898" s="94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</row>
    <row r="899" ht="16.5" customHeight="1">
      <c r="A899" s="94"/>
      <c r="B899" s="113"/>
      <c r="C899" s="94"/>
      <c r="D899" s="94"/>
      <c r="E899" s="94"/>
      <c r="F899" s="113"/>
      <c r="G899" s="113"/>
      <c r="H899" s="42"/>
      <c r="I899" s="42"/>
      <c r="J899" s="42"/>
      <c r="K899" s="94"/>
      <c r="L899" s="94"/>
      <c r="M899" s="94"/>
      <c r="N899" s="94"/>
      <c r="O899" s="94"/>
      <c r="P899" s="94"/>
      <c r="Q899" s="94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</row>
    <row r="900" ht="16.5" customHeight="1">
      <c r="A900" s="94"/>
      <c r="B900" s="113"/>
      <c r="C900" s="94"/>
      <c r="D900" s="94"/>
      <c r="E900" s="94"/>
      <c r="F900" s="113"/>
      <c r="G900" s="113"/>
      <c r="H900" s="42"/>
      <c r="I900" s="42"/>
      <c r="J900" s="42"/>
      <c r="K900" s="94"/>
      <c r="L900" s="94"/>
      <c r="M900" s="94"/>
      <c r="N900" s="94"/>
      <c r="O900" s="94"/>
      <c r="P900" s="94"/>
      <c r="Q900" s="94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</row>
    <row r="901" ht="16.5" customHeight="1">
      <c r="A901" s="94"/>
      <c r="B901" s="113"/>
      <c r="C901" s="94"/>
      <c r="D901" s="94"/>
      <c r="E901" s="94"/>
      <c r="F901" s="113"/>
      <c r="G901" s="113"/>
      <c r="H901" s="42"/>
      <c r="I901" s="42"/>
      <c r="J901" s="42"/>
      <c r="K901" s="94"/>
      <c r="L901" s="94"/>
      <c r="M901" s="94"/>
      <c r="N901" s="94"/>
      <c r="O901" s="94"/>
      <c r="P901" s="94"/>
      <c r="Q901" s="94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</row>
    <row r="902" ht="16.5" customHeight="1">
      <c r="A902" s="94"/>
      <c r="B902" s="113"/>
      <c r="C902" s="94"/>
      <c r="D902" s="94"/>
      <c r="E902" s="94"/>
      <c r="F902" s="113"/>
      <c r="G902" s="113"/>
      <c r="H902" s="42"/>
      <c r="I902" s="42"/>
      <c r="J902" s="42"/>
      <c r="K902" s="94"/>
      <c r="L902" s="94"/>
      <c r="M902" s="94"/>
      <c r="N902" s="94"/>
      <c r="O902" s="94"/>
      <c r="P902" s="94"/>
      <c r="Q902" s="94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</row>
    <row r="903" ht="16.5" customHeight="1">
      <c r="A903" s="94"/>
      <c r="B903" s="113"/>
      <c r="C903" s="94"/>
      <c r="D903" s="94"/>
      <c r="E903" s="94"/>
      <c r="F903" s="113"/>
      <c r="G903" s="113"/>
      <c r="H903" s="42"/>
      <c r="I903" s="42"/>
      <c r="J903" s="42"/>
      <c r="K903" s="94"/>
      <c r="L903" s="94"/>
      <c r="M903" s="94"/>
      <c r="N903" s="94"/>
      <c r="O903" s="94"/>
      <c r="P903" s="94"/>
      <c r="Q903" s="94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</row>
    <row r="904" ht="16.5" customHeight="1">
      <c r="A904" s="94"/>
      <c r="B904" s="113"/>
      <c r="C904" s="94"/>
      <c r="D904" s="94"/>
      <c r="E904" s="94"/>
      <c r="F904" s="113"/>
      <c r="G904" s="113"/>
      <c r="H904" s="42"/>
      <c r="I904" s="42"/>
      <c r="J904" s="42"/>
      <c r="K904" s="94"/>
      <c r="L904" s="94"/>
      <c r="M904" s="94"/>
      <c r="N904" s="94"/>
      <c r="O904" s="94"/>
      <c r="P904" s="94"/>
      <c r="Q904" s="94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</row>
    <row r="905" ht="16.5" customHeight="1">
      <c r="A905" s="94"/>
      <c r="B905" s="113"/>
      <c r="C905" s="94"/>
      <c r="D905" s="94"/>
      <c r="E905" s="94"/>
      <c r="F905" s="113"/>
      <c r="G905" s="113"/>
      <c r="H905" s="42"/>
      <c r="I905" s="42"/>
      <c r="J905" s="42"/>
      <c r="K905" s="94"/>
      <c r="L905" s="94"/>
      <c r="M905" s="94"/>
      <c r="N905" s="94"/>
      <c r="O905" s="94"/>
      <c r="P905" s="94"/>
      <c r="Q905" s="94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</row>
    <row r="906" ht="16.5" customHeight="1">
      <c r="A906" s="94"/>
      <c r="B906" s="113"/>
      <c r="C906" s="94"/>
      <c r="D906" s="94"/>
      <c r="E906" s="94"/>
      <c r="F906" s="113"/>
      <c r="G906" s="113"/>
      <c r="H906" s="42"/>
      <c r="I906" s="42"/>
      <c r="J906" s="42"/>
      <c r="K906" s="94"/>
      <c r="L906" s="94"/>
      <c r="M906" s="94"/>
      <c r="N906" s="94"/>
      <c r="O906" s="94"/>
      <c r="P906" s="94"/>
      <c r="Q906" s="94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</row>
    <row r="907" ht="16.5" customHeight="1">
      <c r="A907" s="94"/>
      <c r="B907" s="113"/>
      <c r="C907" s="94"/>
      <c r="D907" s="94"/>
      <c r="E907" s="94"/>
      <c r="F907" s="113"/>
      <c r="G907" s="113"/>
      <c r="H907" s="42"/>
      <c r="I907" s="42"/>
      <c r="J907" s="42"/>
      <c r="K907" s="94"/>
      <c r="L907" s="94"/>
      <c r="M907" s="94"/>
      <c r="N907" s="94"/>
      <c r="O907" s="94"/>
      <c r="P907" s="94"/>
      <c r="Q907" s="94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</row>
    <row r="908" ht="16.5" customHeight="1">
      <c r="A908" s="94"/>
      <c r="B908" s="113"/>
      <c r="C908" s="94"/>
      <c r="D908" s="94"/>
      <c r="E908" s="94"/>
      <c r="F908" s="113"/>
      <c r="G908" s="113"/>
      <c r="H908" s="42"/>
      <c r="I908" s="42"/>
      <c r="J908" s="42"/>
      <c r="K908" s="94"/>
      <c r="L908" s="94"/>
      <c r="M908" s="94"/>
      <c r="N908" s="94"/>
      <c r="O908" s="94"/>
      <c r="P908" s="94"/>
      <c r="Q908" s="94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</row>
    <row r="909" ht="16.5" customHeight="1">
      <c r="A909" s="94"/>
      <c r="B909" s="113"/>
      <c r="C909" s="94"/>
      <c r="D909" s="94"/>
      <c r="E909" s="94"/>
      <c r="F909" s="113"/>
      <c r="G909" s="113"/>
      <c r="H909" s="42"/>
      <c r="I909" s="42"/>
      <c r="J909" s="42"/>
      <c r="K909" s="94"/>
      <c r="L909" s="94"/>
      <c r="M909" s="94"/>
      <c r="N909" s="94"/>
      <c r="O909" s="94"/>
      <c r="P909" s="94"/>
      <c r="Q909" s="94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</row>
    <row r="910" ht="16.5" customHeight="1">
      <c r="A910" s="94"/>
      <c r="B910" s="113"/>
      <c r="C910" s="94"/>
      <c r="D910" s="94"/>
      <c r="E910" s="94"/>
      <c r="F910" s="113"/>
      <c r="G910" s="113"/>
      <c r="H910" s="42"/>
      <c r="I910" s="42"/>
      <c r="J910" s="42"/>
      <c r="K910" s="94"/>
      <c r="L910" s="94"/>
      <c r="M910" s="94"/>
      <c r="N910" s="94"/>
      <c r="O910" s="94"/>
      <c r="P910" s="94"/>
      <c r="Q910" s="94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</row>
    <row r="911" ht="16.5" customHeight="1">
      <c r="A911" s="94"/>
      <c r="B911" s="113"/>
      <c r="C911" s="94"/>
      <c r="D911" s="94"/>
      <c r="E911" s="94"/>
      <c r="F911" s="113"/>
      <c r="G911" s="113"/>
      <c r="H911" s="42"/>
      <c r="I911" s="42"/>
      <c r="J911" s="42"/>
      <c r="K911" s="94"/>
      <c r="L911" s="94"/>
      <c r="M911" s="94"/>
      <c r="N911" s="94"/>
      <c r="O911" s="94"/>
      <c r="P911" s="94"/>
      <c r="Q911" s="94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</row>
    <row r="912" ht="16.5" customHeight="1">
      <c r="A912" s="94"/>
      <c r="B912" s="113"/>
      <c r="C912" s="94"/>
      <c r="D912" s="94"/>
      <c r="E912" s="94"/>
      <c r="F912" s="113"/>
      <c r="G912" s="113"/>
      <c r="H912" s="42"/>
      <c r="I912" s="42"/>
      <c r="J912" s="42"/>
      <c r="K912" s="94"/>
      <c r="L912" s="94"/>
      <c r="M912" s="94"/>
      <c r="N912" s="94"/>
      <c r="O912" s="94"/>
      <c r="P912" s="94"/>
      <c r="Q912" s="94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</row>
    <row r="913" ht="16.5" customHeight="1">
      <c r="A913" s="94"/>
      <c r="B913" s="113"/>
      <c r="C913" s="94"/>
      <c r="D913" s="94"/>
      <c r="E913" s="94"/>
      <c r="F913" s="113"/>
      <c r="G913" s="113"/>
      <c r="H913" s="42"/>
      <c r="I913" s="42"/>
      <c r="J913" s="42"/>
      <c r="K913" s="94"/>
      <c r="L913" s="94"/>
      <c r="M913" s="94"/>
      <c r="N913" s="94"/>
      <c r="O913" s="94"/>
      <c r="P913" s="94"/>
      <c r="Q913" s="94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</row>
    <row r="914" ht="16.5" customHeight="1">
      <c r="A914" s="94"/>
      <c r="B914" s="113"/>
      <c r="C914" s="94"/>
      <c r="D914" s="94"/>
      <c r="E914" s="94"/>
      <c r="F914" s="113"/>
      <c r="G914" s="113"/>
      <c r="H914" s="42"/>
      <c r="I914" s="42"/>
      <c r="J914" s="42"/>
      <c r="K914" s="94"/>
      <c r="L914" s="94"/>
      <c r="M914" s="94"/>
      <c r="N914" s="94"/>
      <c r="O914" s="94"/>
      <c r="P914" s="94"/>
      <c r="Q914" s="94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</row>
    <row r="915" ht="16.5" customHeight="1">
      <c r="A915" s="94"/>
      <c r="B915" s="113"/>
      <c r="C915" s="94"/>
      <c r="D915" s="94"/>
      <c r="E915" s="94"/>
      <c r="F915" s="113"/>
      <c r="G915" s="113"/>
      <c r="H915" s="42"/>
      <c r="I915" s="42"/>
      <c r="J915" s="42"/>
      <c r="K915" s="94"/>
      <c r="L915" s="94"/>
      <c r="M915" s="94"/>
      <c r="N915" s="94"/>
      <c r="O915" s="94"/>
      <c r="P915" s="94"/>
      <c r="Q915" s="94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</row>
    <row r="916" ht="16.5" customHeight="1">
      <c r="A916" s="94"/>
      <c r="B916" s="113"/>
      <c r="C916" s="94"/>
      <c r="D916" s="94"/>
      <c r="E916" s="94"/>
      <c r="F916" s="113"/>
      <c r="G916" s="113"/>
      <c r="H916" s="42"/>
      <c r="I916" s="42"/>
      <c r="J916" s="42"/>
      <c r="K916" s="94"/>
      <c r="L916" s="94"/>
      <c r="M916" s="94"/>
      <c r="N916" s="94"/>
      <c r="O916" s="94"/>
      <c r="P916" s="94"/>
      <c r="Q916" s="94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</row>
    <row r="917" ht="16.5" customHeight="1">
      <c r="A917" s="94"/>
      <c r="B917" s="113"/>
      <c r="C917" s="94"/>
      <c r="D917" s="94"/>
      <c r="E917" s="94"/>
      <c r="F917" s="113"/>
      <c r="G917" s="113"/>
      <c r="H917" s="42"/>
      <c r="I917" s="42"/>
      <c r="J917" s="42"/>
      <c r="K917" s="94"/>
      <c r="L917" s="94"/>
      <c r="M917" s="94"/>
      <c r="N917" s="94"/>
      <c r="O917" s="94"/>
      <c r="P917" s="94"/>
      <c r="Q917" s="94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</row>
    <row r="918" ht="16.5" customHeight="1">
      <c r="A918" s="94"/>
      <c r="B918" s="113"/>
      <c r="C918" s="94"/>
      <c r="D918" s="94"/>
      <c r="E918" s="94"/>
      <c r="F918" s="113"/>
      <c r="G918" s="113"/>
      <c r="H918" s="42"/>
      <c r="I918" s="42"/>
      <c r="J918" s="42"/>
      <c r="K918" s="94"/>
      <c r="L918" s="94"/>
      <c r="M918" s="94"/>
      <c r="N918" s="94"/>
      <c r="O918" s="94"/>
      <c r="P918" s="94"/>
      <c r="Q918" s="94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</row>
    <row r="919" ht="16.5" customHeight="1">
      <c r="A919" s="94"/>
      <c r="B919" s="113"/>
      <c r="C919" s="94"/>
      <c r="D919" s="94"/>
      <c r="E919" s="94"/>
      <c r="F919" s="113"/>
      <c r="G919" s="113"/>
      <c r="H919" s="42"/>
      <c r="I919" s="42"/>
      <c r="J919" s="42"/>
      <c r="K919" s="94"/>
      <c r="L919" s="94"/>
      <c r="M919" s="94"/>
      <c r="N919" s="94"/>
      <c r="O919" s="94"/>
      <c r="P919" s="94"/>
      <c r="Q919" s="94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</row>
    <row r="920" ht="16.5" customHeight="1">
      <c r="A920" s="94"/>
      <c r="B920" s="113"/>
      <c r="C920" s="94"/>
      <c r="D920" s="94"/>
      <c r="E920" s="94"/>
      <c r="F920" s="113"/>
      <c r="G920" s="113"/>
      <c r="H920" s="42"/>
      <c r="I920" s="42"/>
      <c r="J920" s="42"/>
      <c r="K920" s="94"/>
      <c r="L920" s="94"/>
      <c r="M920" s="94"/>
      <c r="N920" s="94"/>
      <c r="O920" s="94"/>
      <c r="P920" s="94"/>
      <c r="Q920" s="94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</row>
    <row r="921" ht="16.5" customHeight="1">
      <c r="A921" s="94"/>
      <c r="B921" s="113"/>
      <c r="C921" s="94"/>
      <c r="D921" s="94"/>
      <c r="E921" s="94"/>
      <c r="F921" s="113"/>
      <c r="G921" s="113"/>
      <c r="H921" s="42"/>
      <c r="I921" s="42"/>
      <c r="J921" s="42"/>
      <c r="K921" s="94"/>
      <c r="L921" s="94"/>
      <c r="M921" s="94"/>
      <c r="N921" s="94"/>
      <c r="O921" s="94"/>
      <c r="P921" s="94"/>
      <c r="Q921" s="94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</row>
    <row r="922" ht="16.5" customHeight="1">
      <c r="A922" s="94"/>
      <c r="B922" s="113"/>
      <c r="C922" s="94"/>
      <c r="D922" s="94"/>
      <c r="E922" s="94"/>
      <c r="F922" s="113"/>
      <c r="G922" s="113"/>
      <c r="H922" s="42"/>
      <c r="I922" s="42"/>
      <c r="J922" s="42"/>
      <c r="K922" s="94"/>
      <c r="L922" s="94"/>
      <c r="M922" s="94"/>
      <c r="N922" s="94"/>
      <c r="O922" s="94"/>
      <c r="P922" s="94"/>
      <c r="Q922" s="94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</row>
    <row r="923" ht="16.5" customHeight="1">
      <c r="A923" s="94"/>
      <c r="B923" s="113"/>
      <c r="C923" s="94"/>
      <c r="D923" s="94"/>
      <c r="E923" s="94"/>
      <c r="F923" s="113"/>
      <c r="G923" s="113"/>
      <c r="H923" s="42"/>
      <c r="I923" s="42"/>
      <c r="J923" s="42"/>
      <c r="K923" s="94"/>
      <c r="L923" s="94"/>
      <c r="M923" s="94"/>
      <c r="N923" s="94"/>
      <c r="O923" s="94"/>
      <c r="P923" s="94"/>
      <c r="Q923" s="94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</row>
    <row r="924" ht="16.5" customHeight="1">
      <c r="A924" s="94"/>
      <c r="B924" s="113"/>
      <c r="C924" s="94"/>
      <c r="D924" s="94"/>
      <c r="E924" s="94"/>
      <c r="F924" s="113"/>
      <c r="G924" s="113"/>
      <c r="H924" s="42"/>
      <c r="I924" s="42"/>
      <c r="J924" s="42"/>
      <c r="K924" s="94"/>
      <c r="L924" s="94"/>
      <c r="M924" s="94"/>
      <c r="N924" s="94"/>
      <c r="O924" s="94"/>
      <c r="P924" s="94"/>
      <c r="Q924" s="94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</row>
    <row r="925" ht="16.5" customHeight="1">
      <c r="A925" s="94"/>
      <c r="B925" s="113"/>
      <c r="C925" s="94"/>
      <c r="D925" s="94"/>
      <c r="E925" s="94"/>
      <c r="F925" s="113"/>
      <c r="G925" s="113"/>
      <c r="H925" s="42"/>
      <c r="I925" s="42"/>
      <c r="J925" s="42"/>
      <c r="K925" s="94"/>
      <c r="L925" s="94"/>
      <c r="M925" s="94"/>
      <c r="N925" s="94"/>
      <c r="O925" s="94"/>
      <c r="P925" s="94"/>
      <c r="Q925" s="94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</row>
    <row r="926" ht="16.5" customHeight="1">
      <c r="A926" s="94"/>
      <c r="B926" s="113"/>
      <c r="C926" s="94"/>
      <c r="D926" s="94"/>
      <c r="E926" s="94"/>
      <c r="F926" s="113"/>
      <c r="G926" s="113"/>
      <c r="H926" s="42"/>
      <c r="I926" s="42"/>
      <c r="J926" s="42"/>
      <c r="K926" s="94"/>
      <c r="L926" s="94"/>
      <c r="M926" s="94"/>
      <c r="N926" s="94"/>
      <c r="O926" s="94"/>
      <c r="P926" s="94"/>
      <c r="Q926" s="94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</row>
    <row r="927" ht="16.5" customHeight="1">
      <c r="A927" s="94"/>
      <c r="B927" s="113"/>
      <c r="C927" s="94"/>
      <c r="D927" s="94"/>
      <c r="E927" s="94"/>
      <c r="F927" s="113"/>
      <c r="G927" s="113"/>
      <c r="H927" s="42"/>
      <c r="I927" s="42"/>
      <c r="J927" s="42"/>
      <c r="K927" s="94"/>
      <c r="L927" s="94"/>
      <c r="M927" s="94"/>
      <c r="N927" s="94"/>
      <c r="O927" s="94"/>
      <c r="P927" s="94"/>
      <c r="Q927" s="94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</row>
    <row r="928" ht="16.5" customHeight="1">
      <c r="A928" s="94"/>
      <c r="B928" s="113"/>
      <c r="C928" s="94"/>
      <c r="D928" s="94"/>
      <c r="E928" s="94"/>
      <c r="F928" s="113"/>
      <c r="G928" s="113"/>
      <c r="H928" s="42"/>
      <c r="I928" s="42"/>
      <c r="J928" s="42"/>
      <c r="K928" s="94"/>
      <c r="L928" s="94"/>
      <c r="M928" s="94"/>
      <c r="N928" s="94"/>
      <c r="O928" s="94"/>
      <c r="P928" s="94"/>
      <c r="Q928" s="94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</row>
    <row r="929" ht="16.5" customHeight="1">
      <c r="A929" s="94"/>
      <c r="B929" s="113"/>
      <c r="C929" s="94"/>
      <c r="D929" s="94"/>
      <c r="E929" s="94"/>
      <c r="F929" s="113"/>
      <c r="G929" s="113"/>
      <c r="H929" s="42"/>
      <c r="I929" s="42"/>
      <c r="J929" s="42"/>
      <c r="K929" s="94"/>
      <c r="L929" s="94"/>
      <c r="M929" s="94"/>
      <c r="N929" s="94"/>
      <c r="O929" s="94"/>
      <c r="P929" s="94"/>
      <c r="Q929" s="94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</row>
    <row r="930" ht="16.5" customHeight="1">
      <c r="A930" s="94"/>
      <c r="B930" s="113"/>
      <c r="C930" s="94"/>
      <c r="D930" s="94"/>
      <c r="E930" s="94"/>
      <c r="F930" s="113"/>
      <c r="G930" s="113"/>
      <c r="H930" s="42"/>
      <c r="I930" s="42"/>
      <c r="J930" s="42"/>
      <c r="K930" s="94"/>
      <c r="L930" s="94"/>
      <c r="M930" s="94"/>
      <c r="N930" s="94"/>
      <c r="O930" s="94"/>
      <c r="P930" s="94"/>
      <c r="Q930" s="94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</row>
    <row r="931" ht="16.5" customHeight="1">
      <c r="A931" s="94"/>
      <c r="B931" s="113"/>
      <c r="C931" s="94"/>
      <c r="D931" s="94"/>
      <c r="E931" s="94"/>
      <c r="F931" s="113"/>
      <c r="G931" s="113"/>
      <c r="H931" s="42"/>
      <c r="I931" s="42"/>
      <c r="J931" s="42"/>
      <c r="K931" s="94"/>
      <c r="L931" s="94"/>
      <c r="M931" s="94"/>
      <c r="N931" s="94"/>
      <c r="O931" s="94"/>
      <c r="P931" s="94"/>
      <c r="Q931" s="94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</row>
    <row r="932" ht="16.5" customHeight="1">
      <c r="A932" s="94"/>
      <c r="B932" s="113"/>
      <c r="C932" s="94"/>
      <c r="D932" s="94"/>
      <c r="E932" s="94"/>
      <c r="F932" s="113"/>
      <c r="G932" s="113"/>
      <c r="H932" s="42"/>
      <c r="I932" s="42"/>
      <c r="J932" s="42"/>
      <c r="K932" s="94"/>
      <c r="L932" s="94"/>
      <c r="M932" s="94"/>
      <c r="N932" s="94"/>
      <c r="O932" s="94"/>
      <c r="P932" s="94"/>
      <c r="Q932" s="94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</row>
    <row r="933" ht="16.5" customHeight="1">
      <c r="A933" s="94"/>
      <c r="B933" s="113"/>
      <c r="C933" s="94"/>
      <c r="D933" s="94"/>
      <c r="E933" s="94"/>
      <c r="F933" s="113"/>
      <c r="G933" s="113"/>
      <c r="H933" s="42"/>
      <c r="I933" s="42"/>
      <c r="J933" s="42"/>
      <c r="K933" s="94"/>
      <c r="L933" s="94"/>
      <c r="M933" s="94"/>
      <c r="N933" s="94"/>
      <c r="O933" s="94"/>
      <c r="P933" s="94"/>
      <c r="Q933" s="94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</row>
    <row r="934" ht="16.5" customHeight="1">
      <c r="A934" s="94"/>
      <c r="B934" s="113"/>
      <c r="C934" s="94"/>
      <c r="D934" s="94"/>
      <c r="E934" s="94"/>
      <c r="F934" s="113"/>
      <c r="G934" s="113"/>
      <c r="H934" s="42"/>
      <c r="I934" s="42"/>
      <c r="J934" s="42"/>
      <c r="K934" s="94"/>
      <c r="L934" s="94"/>
      <c r="M934" s="94"/>
      <c r="N934" s="94"/>
      <c r="O934" s="94"/>
      <c r="P934" s="94"/>
      <c r="Q934" s="94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</row>
    <row r="935" ht="16.5" customHeight="1">
      <c r="A935" s="94"/>
      <c r="B935" s="113"/>
      <c r="C935" s="94"/>
      <c r="D935" s="94"/>
      <c r="E935" s="94"/>
      <c r="F935" s="113"/>
      <c r="G935" s="113"/>
      <c r="H935" s="42"/>
      <c r="I935" s="42"/>
      <c r="J935" s="42"/>
      <c r="K935" s="94"/>
      <c r="L935" s="94"/>
      <c r="M935" s="94"/>
      <c r="N935" s="94"/>
      <c r="O935" s="94"/>
      <c r="P935" s="94"/>
      <c r="Q935" s="94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</row>
    <row r="936" ht="16.5" customHeight="1">
      <c r="A936" s="94"/>
      <c r="B936" s="113"/>
      <c r="C936" s="94"/>
      <c r="D936" s="94"/>
      <c r="E936" s="94"/>
      <c r="F936" s="113"/>
      <c r="G936" s="113"/>
      <c r="H936" s="42"/>
      <c r="I936" s="42"/>
      <c r="J936" s="42"/>
      <c r="K936" s="94"/>
      <c r="L936" s="94"/>
      <c r="M936" s="94"/>
      <c r="N936" s="94"/>
      <c r="O936" s="94"/>
      <c r="P936" s="94"/>
      <c r="Q936" s="94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</row>
    <row r="937" ht="16.5" customHeight="1">
      <c r="A937" s="94"/>
      <c r="B937" s="113"/>
      <c r="C937" s="94"/>
      <c r="D937" s="94"/>
      <c r="E937" s="94"/>
      <c r="F937" s="113"/>
      <c r="G937" s="113"/>
      <c r="H937" s="42"/>
      <c r="I937" s="42"/>
      <c r="J937" s="42"/>
      <c r="K937" s="94"/>
      <c r="L937" s="94"/>
      <c r="M937" s="94"/>
      <c r="N937" s="94"/>
      <c r="O937" s="94"/>
      <c r="P937" s="94"/>
      <c r="Q937" s="94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</row>
    <row r="938" ht="16.5" customHeight="1">
      <c r="A938" s="94"/>
      <c r="B938" s="113"/>
      <c r="C938" s="94"/>
      <c r="D938" s="94"/>
      <c r="E938" s="94"/>
      <c r="F938" s="113"/>
      <c r="G938" s="113"/>
      <c r="H938" s="42"/>
      <c r="I938" s="42"/>
      <c r="J938" s="42"/>
      <c r="K938" s="94"/>
      <c r="L938" s="94"/>
      <c r="M938" s="94"/>
      <c r="N938" s="94"/>
      <c r="O938" s="94"/>
      <c r="P938" s="94"/>
      <c r="Q938" s="94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</row>
    <row r="939" ht="16.5" customHeight="1">
      <c r="A939" s="94"/>
      <c r="B939" s="113"/>
      <c r="C939" s="94"/>
      <c r="D939" s="94"/>
      <c r="E939" s="94"/>
      <c r="F939" s="113"/>
      <c r="G939" s="113"/>
      <c r="H939" s="42"/>
      <c r="I939" s="42"/>
      <c r="J939" s="42"/>
      <c r="K939" s="94"/>
      <c r="L939" s="94"/>
      <c r="M939" s="94"/>
      <c r="N939" s="94"/>
      <c r="O939" s="94"/>
      <c r="P939" s="94"/>
      <c r="Q939" s="94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</row>
    <row r="940" ht="16.5" customHeight="1">
      <c r="A940" s="94"/>
      <c r="B940" s="113"/>
      <c r="C940" s="94"/>
      <c r="D940" s="94"/>
      <c r="E940" s="94"/>
      <c r="F940" s="113"/>
      <c r="G940" s="113"/>
      <c r="H940" s="42"/>
      <c r="I940" s="42"/>
      <c r="J940" s="42"/>
      <c r="K940" s="94"/>
      <c r="L940" s="94"/>
      <c r="M940" s="94"/>
      <c r="N940" s="94"/>
      <c r="O940" s="94"/>
      <c r="P940" s="94"/>
      <c r="Q940" s="94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</row>
    <row r="941" ht="16.5" customHeight="1">
      <c r="A941" s="94"/>
      <c r="B941" s="113"/>
      <c r="C941" s="94"/>
      <c r="D941" s="94"/>
      <c r="E941" s="94"/>
      <c r="F941" s="113"/>
      <c r="G941" s="113"/>
      <c r="H941" s="42"/>
      <c r="I941" s="42"/>
      <c r="J941" s="42"/>
      <c r="K941" s="94"/>
      <c r="L941" s="94"/>
      <c r="M941" s="94"/>
      <c r="N941" s="94"/>
      <c r="O941" s="94"/>
      <c r="P941" s="94"/>
      <c r="Q941" s="94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</row>
    <row r="942" ht="16.5" customHeight="1">
      <c r="A942" s="94"/>
      <c r="B942" s="113"/>
      <c r="C942" s="94"/>
      <c r="D942" s="94"/>
      <c r="E942" s="94"/>
      <c r="F942" s="113"/>
      <c r="G942" s="113"/>
      <c r="H942" s="42"/>
      <c r="I942" s="42"/>
      <c r="J942" s="42"/>
      <c r="K942" s="94"/>
      <c r="L942" s="94"/>
      <c r="M942" s="94"/>
      <c r="N942" s="94"/>
      <c r="O942" s="94"/>
      <c r="P942" s="94"/>
      <c r="Q942" s="94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</row>
    <row r="943" ht="16.5" customHeight="1">
      <c r="A943" s="94"/>
      <c r="B943" s="113"/>
      <c r="C943" s="94"/>
      <c r="D943" s="94"/>
      <c r="E943" s="94"/>
      <c r="F943" s="113"/>
      <c r="G943" s="113"/>
      <c r="H943" s="42"/>
      <c r="I943" s="42"/>
      <c r="J943" s="42"/>
      <c r="K943" s="94"/>
      <c r="L943" s="94"/>
      <c r="M943" s="94"/>
      <c r="N943" s="94"/>
      <c r="O943" s="94"/>
      <c r="P943" s="94"/>
      <c r="Q943" s="94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</row>
    <row r="944" ht="16.5" customHeight="1">
      <c r="A944" s="94"/>
      <c r="B944" s="113"/>
      <c r="C944" s="94"/>
      <c r="D944" s="94"/>
      <c r="E944" s="94"/>
      <c r="F944" s="113"/>
      <c r="G944" s="113"/>
      <c r="H944" s="42"/>
      <c r="I944" s="42"/>
      <c r="J944" s="42"/>
      <c r="K944" s="94"/>
      <c r="L944" s="94"/>
      <c r="M944" s="94"/>
      <c r="N944" s="94"/>
      <c r="O944" s="94"/>
      <c r="P944" s="94"/>
      <c r="Q944" s="94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</row>
    <row r="945" ht="16.5" customHeight="1">
      <c r="A945" s="94"/>
      <c r="B945" s="113"/>
      <c r="C945" s="94"/>
      <c r="D945" s="94"/>
      <c r="E945" s="94"/>
      <c r="F945" s="113"/>
      <c r="G945" s="113"/>
      <c r="H945" s="42"/>
      <c r="I945" s="42"/>
      <c r="J945" s="42"/>
      <c r="K945" s="94"/>
      <c r="L945" s="94"/>
      <c r="M945" s="94"/>
      <c r="N945" s="94"/>
      <c r="O945" s="94"/>
      <c r="P945" s="94"/>
      <c r="Q945" s="94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</row>
    <row r="946" ht="16.5" customHeight="1">
      <c r="A946" s="94"/>
      <c r="B946" s="113"/>
      <c r="C946" s="94"/>
      <c r="D946" s="94"/>
      <c r="E946" s="94"/>
      <c r="F946" s="113"/>
      <c r="G946" s="113"/>
      <c r="H946" s="42"/>
      <c r="I946" s="42"/>
      <c r="J946" s="42"/>
      <c r="K946" s="94"/>
      <c r="L946" s="94"/>
      <c r="M946" s="94"/>
      <c r="N946" s="94"/>
      <c r="O946" s="94"/>
      <c r="P946" s="94"/>
      <c r="Q946" s="94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</row>
    <row r="947" ht="16.5" customHeight="1">
      <c r="A947" s="94"/>
      <c r="B947" s="113"/>
      <c r="C947" s="94"/>
      <c r="D947" s="94"/>
      <c r="E947" s="94"/>
      <c r="F947" s="113"/>
      <c r="G947" s="113"/>
      <c r="H947" s="42"/>
      <c r="I947" s="42"/>
      <c r="J947" s="42"/>
      <c r="K947" s="94"/>
      <c r="L947" s="94"/>
      <c r="M947" s="94"/>
      <c r="N947" s="94"/>
      <c r="O947" s="94"/>
      <c r="P947" s="94"/>
      <c r="Q947" s="94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</row>
    <row r="948" ht="16.5" customHeight="1">
      <c r="A948" s="94"/>
      <c r="B948" s="113"/>
      <c r="C948" s="94"/>
      <c r="D948" s="94"/>
      <c r="E948" s="94"/>
      <c r="F948" s="113"/>
      <c r="G948" s="113"/>
      <c r="H948" s="42"/>
      <c r="I948" s="42"/>
      <c r="J948" s="42"/>
      <c r="K948" s="94"/>
      <c r="L948" s="94"/>
      <c r="M948" s="94"/>
      <c r="N948" s="94"/>
      <c r="O948" s="94"/>
      <c r="P948" s="94"/>
      <c r="Q948" s="94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</row>
    <row r="949" ht="16.5" customHeight="1">
      <c r="A949" s="94"/>
      <c r="B949" s="113"/>
      <c r="C949" s="94"/>
      <c r="D949" s="94"/>
      <c r="E949" s="94"/>
      <c r="F949" s="113"/>
      <c r="G949" s="113"/>
      <c r="H949" s="42"/>
      <c r="I949" s="42"/>
      <c r="J949" s="42"/>
      <c r="K949" s="94"/>
      <c r="L949" s="94"/>
      <c r="M949" s="94"/>
      <c r="N949" s="94"/>
      <c r="O949" s="94"/>
      <c r="P949" s="94"/>
      <c r="Q949" s="94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</row>
    <row r="950" ht="16.5" customHeight="1">
      <c r="A950" s="94"/>
      <c r="B950" s="113"/>
      <c r="C950" s="94"/>
      <c r="D950" s="94"/>
      <c r="E950" s="94"/>
      <c r="F950" s="113"/>
      <c r="G950" s="113"/>
      <c r="H950" s="42"/>
      <c r="I950" s="42"/>
      <c r="J950" s="42"/>
      <c r="K950" s="94"/>
      <c r="L950" s="94"/>
      <c r="M950" s="94"/>
      <c r="N950" s="94"/>
      <c r="O950" s="94"/>
      <c r="P950" s="94"/>
      <c r="Q950" s="94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</row>
    <row r="951" ht="16.5" customHeight="1">
      <c r="A951" s="94"/>
      <c r="B951" s="113"/>
      <c r="C951" s="94"/>
      <c r="D951" s="94"/>
      <c r="E951" s="94"/>
      <c r="F951" s="113"/>
      <c r="G951" s="113"/>
      <c r="H951" s="42"/>
      <c r="I951" s="42"/>
      <c r="J951" s="42"/>
      <c r="K951" s="94"/>
      <c r="L951" s="94"/>
      <c r="M951" s="94"/>
      <c r="N951" s="94"/>
      <c r="O951" s="94"/>
      <c r="P951" s="94"/>
      <c r="Q951" s="94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</row>
    <row r="952" ht="16.5" customHeight="1">
      <c r="A952" s="94"/>
      <c r="B952" s="113"/>
      <c r="C952" s="94"/>
      <c r="D952" s="94"/>
      <c r="E952" s="94"/>
      <c r="F952" s="113"/>
      <c r="G952" s="113"/>
      <c r="H952" s="42"/>
      <c r="I952" s="42"/>
      <c r="J952" s="42"/>
      <c r="K952" s="94"/>
      <c r="L952" s="94"/>
      <c r="M952" s="94"/>
      <c r="N952" s="94"/>
      <c r="O952" s="94"/>
      <c r="P952" s="94"/>
      <c r="Q952" s="94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</row>
    <row r="953" ht="16.5" customHeight="1">
      <c r="A953" s="94"/>
      <c r="B953" s="113"/>
      <c r="C953" s="94"/>
      <c r="D953" s="94"/>
      <c r="E953" s="94"/>
      <c r="F953" s="113"/>
      <c r="G953" s="113"/>
      <c r="H953" s="42"/>
      <c r="I953" s="42"/>
      <c r="J953" s="42"/>
      <c r="K953" s="94"/>
      <c r="L953" s="94"/>
      <c r="M953" s="94"/>
      <c r="N953" s="94"/>
      <c r="O953" s="94"/>
      <c r="P953" s="94"/>
      <c r="Q953" s="94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</row>
    <row r="954" ht="16.5" customHeight="1">
      <c r="A954" s="94"/>
      <c r="B954" s="113"/>
      <c r="C954" s="94"/>
      <c r="D954" s="94"/>
      <c r="E954" s="94"/>
      <c r="F954" s="113"/>
      <c r="G954" s="113"/>
      <c r="H954" s="42"/>
      <c r="I954" s="42"/>
      <c r="J954" s="42"/>
      <c r="K954" s="94"/>
      <c r="L954" s="94"/>
      <c r="M954" s="94"/>
      <c r="N954" s="94"/>
      <c r="O954" s="94"/>
      <c r="P954" s="94"/>
      <c r="Q954" s="94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</row>
    <row r="955" ht="16.5" customHeight="1">
      <c r="A955" s="94"/>
      <c r="B955" s="113"/>
      <c r="C955" s="94"/>
      <c r="D955" s="94"/>
      <c r="E955" s="94"/>
      <c r="F955" s="113"/>
      <c r="G955" s="113"/>
      <c r="H955" s="42"/>
      <c r="I955" s="42"/>
      <c r="J955" s="42"/>
      <c r="K955" s="94"/>
      <c r="L955" s="94"/>
      <c r="M955" s="94"/>
      <c r="N955" s="94"/>
      <c r="O955" s="94"/>
      <c r="P955" s="94"/>
      <c r="Q955" s="94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</row>
    <row r="956" ht="16.5" customHeight="1">
      <c r="A956" s="94"/>
      <c r="B956" s="113"/>
      <c r="C956" s="94"/>
      <c r="D956" s="94"/>
      <c r="E956" s="94"/>
      <c r="F956" s="113"/>
      <c r="G956" s="113"/>
      <c r="H956" s="42"/>
      <c r="I956" s="42"/>
      <c r="J956" s="42"/>
      <c r="K956" s="94"/>
      <c r="L956" s="94"/>
      <c r="M956" s="94"/>
      <c r="N956" s="94"/>
      <c r="O956" s="94"/>
      <c r="P956" s="94"/>
      <c r="Q956" s="94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</row>
    <row r="957" ht="16.5" customHeight="1">
      <c r="A957" s="94"/>
      <c r="B957" s="113"/>
      <c r="C957" s="94"/>
      <c r="D957" s="94"/>
      <c r="E957" s="94"/>
      <c r="F957" s="113"/>
      <c r="G957" s="113"/>
      <c r="H957" s="42"/>
      <c r="I957" s="42"/>
      <c r="J957" s="42"/>
      <c r="K957" s="94"/>
      <c r="L957" s="94"/>
      <c r="M957" s="94"/>
      <c r="N957" s="94"/>
      <c r="O957" s="94"/>
      <c r="P957" s="94"/>
      <c r="Q957" s="94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</row>
    <row r="958" ht="16.5" customHeight="1">
      <c r="A958" s="94"/>
      <c r="B958" s="113"/>
      <c r="C958" s="94"/>
      <c r="D958" s="94"/>
      <c r="E958" s="94"/>
      <c r="F958" s="113"/>
      <c r="G958" s="113"/>
      <c r="H958" s="42"/>
      <c r="I958" s="42"/>
      <c r="J958" s="42"/>
      <c r="K958" s="94"/>
      <c r="L958" s="94"/>
      <c r="M958" s="94"/>
      <c r="N958" s="94"/>
      <c r="O958" s="94"/>
      <c r="P958" s="94"/>
      <c r="Q958" s="94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</row>
    <row r="959" ht="16.5" customHeight="1">
      <c r="A959" s="94"/>
      <c r="B959" s="113"/>
      <c r="C959" s="94"/>
      <c r="D959" s="94"/>
      <c r="E959" s="94"/>
      <c r="F959" s="113"/>
      <c r="G959" s="113"/>
      <c r="H959" s="42"/>
      <c r="I959" s="42"/>
      <c r="J959" s="42"/>
      <c r="K959" s="94"/>
      <c r="L959" s="94"/>
      <c r="M959" s="94"/>
      <c r="N959" s="94"/>
      <c r="O959" s="94"/>
      <c r="P959" s="94"/>
      <c r="Q959" s="94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</row>
    <row r="960" ht="16.5" customHeight="1">
      <c r="A960" s="94"/>
      <c r="B960" s="113"/>
      <c r="C960" s="94"/>
      <c r="D960" s="94"/>
      <c r="E960" s="94"/>
      <c r="F960" s="113"/>
      <c r="G960" s="113"/>
      <c r="H960" s="42"/>
      <c r="I960" s="42"/>
      <c r="J960" s="42"/>
      <c r="K960" s="94"/>
      <c r="L960" s="94"/>
      <c r="M960" s="94"/>
      <c r="N960" s="94"/>
      <c r="O960" s="94"/>
      <c r="P960" s="94"/>
      <c r="Q960" s="94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</row>
    <row r="961" ht="16.5" customHeight="1">
      <c r="A961" s="94"/>
      <c r="B961" s="113"/>
      <c r="C961" s="94"/>
      <c r="D961" s="94"/>
      <c r="E961" s="94"/>
      <c r="F961" s="113"/>
      <c r="G961" s="113"/>
      <c r="H961" s="42"/>
      <c r="I961" s="42"/>
      <c r="J961" s="42"/>
      <c r="K961" s="94"/>
      <c r="L961" s="94"/>
      <c r="M961" s="94"/>
      <c r="N961" s="94"/>
      <c r="O961" s="94"/>
      <c r="P961" s="94"/>
      <c r="Q961" s="94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</row>
    <row r="962" ht="16.5" customHeight="1">
      <c r="A962" s="94"/>
      <c r="B962" s="113"/>
      <c r="C962" s="94"/>
      <c r="D962" s="94"/>
      <c r="E962" s="94"/>
      <c r="F962" s="113"/>
      <c r="G962" s="113"/>
      <c r="H962" s="42"/>
      <c r="I962" s="42"/>
      <c r="J962" s="42"/>
      <c r="K962" s="94"/>
      <c r="L962" s="94"/>
      <c r="M962" s="94"/>
      <c r="N962" s="94"/>
      <c r="O962" s="94"/>
      <c r="P962" s="94"/>
      <c r="Q962" s="94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</row>
    <row r="963" ht="16.5" customHeight="1">
      <c r="A963" s="94"/>
      <c r="B963" s="113"/>
      <c r="C963" s="94"/>
      <c r="D963" s="94"/>
      <c r="E963" s="94"/>
      <c r="F963" s="113"/>
      <c r="G963" s="113"/>
      <c r="H963" s="42"/>
      <c r="I963" s="42"/>
      <c r="J963" s="42"/>
      <c r="K963" s="94"/>
      <c r="L963" s="94"/>
      <c r="M963" s="94"/>
      <c r="N963" s="94"/>
      <c r="O963" s="94"/>
      <c r="P963" s="94"/>
      <c r="Q963" s="94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</row>
    <row r="964" ht="16.5" customHeight="1">
      <c r="A964" s="94"/>
      <c r="B964" s="113"/>
      <c r="C964" s="94"/>
      <c r="D964" s="94"/>
      <c r="E964" s="94"/>
      <c r="F964" s="113"/>
      <c r="G964" s="113"/>
      <c r="H964" s="42"/>
      <c r="I964" s="42"/>
      <c r="J964" s="42"/>
      <c r="K964" s="94"/>
      <c r="L964" s="94"/>
      <c r="M964" s="94"/>
      <c r="N964" s="94"/>
      <c r="O964" s="94"/>
      <c r="P964" s="94"/>
      <c r="Q964" s="94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</row>
    <row r="965" ht="16.5" customHeight="1">
      <c r="A965" s="94"/>
      <c r="B965" s="113"/>
      <c r="C965" s="94"/>
      <c r="D965" s="94"/>
      <c r="E965" s="94"/>
      <c r="F965" s="113"/>
      <c r="G965" s="113"/>
      <c r="H965" s="42"/>
      <c r="I965" s="42"/>
      <c r="J965" s="42"/>
      <c r="K965" s="94"/>
      <c r="L965" s="94"/>
      <c r="M965" s="94"/>
      <c r="N965" s="94"/>
      <c r="O965" s="94"/>
      <c r="P965" s="94"/>
      <c r="Q965" s="94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</row>
    <row r="966" ht="16.5" customHeight="1">
      <c r="A966" s="94"/>
      <c r="B966" s="113"/>
      <c r="C966" s="94"/>
      <c r="D966" s="94"/>
      <c r="E966" s="94"/>
      <c r="F966" s="113"/>
      <c r="G966" s="113"/>
      <c r="H966" s="42"/>
      <c r="I966" s="42"/>
      <c r="J966" s="42"/>
      <c r="K966" s="94"/>
      <c r="L966" s="94"/>
      <c r="M966" s="94"/>
      <c r="N966" s="94"/>
      <c r="O966" s="94"/>
      <c r="P966" s="94"/>
      <c r="Q966" s="94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</row>
    <row r="967" ht="16.5" customHeight="1">
      <c r="A967" s="94"/>
      <c r="B967" s="113"/>
      <c r="C967" s="94"/>
      <c r="D967" s="94"/>
      <c r="E967" s="94"/>
      <c r="F967" s="113"/>
      <c r="G967" s="113"/>
      <c r="H967" s="42"/>
      <c r="I967" s="42"/>
      <c r="J967" s="42"/>
      <c r="K967" s="94"/>
      <c r="L967" s="94"/>
      <c r="M967" s="94"/>
      <c r="N967" s="94"/>
      <c r="O967" s="94"/>
      <c r="P967" s="94"/>
      <c r="Q967" s="94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</row>
    <row r="968" ht="16.5" customHeight="1">
      <c r="A968" s="94"/>
      <c r="B968" s="113"/>
      <c r="C968" s="94"/>
      <c r="D968" s="94"/>
      <c r="E968" s="94"/>
      <c r="F968" s="113"/>
      <c r="G968" s="113"/>
      <c r="H968" s="42"/>
      <c r="I968" s="42"/>
      <c r="J968" s="42"/>
      <c r="K968" s="94"/>
      <c r="L968" s="94"/>
      <c r="M968" s="94"/>
      <c r="N968" s="94"/>
      <c r="O968" s="94"/>
      <c r="P968" s="94"/>
      <c r="Q968" s="94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</row>
    <row r="969" ht="16.5" customHeight="1">
      <c r="A969" s="94"/>
      <c r="B969" s="113"/>
      <c r="C969" s="94"/>
      <c r="D969" s="94"/>
      <c r="E969" s="94"/>
      <c r="F969" s="113"/>
      <c r="G969" s="113"/>
      <c r="H969" s="42"/>
      <c r="I969" s="42"/>
      <c r="J969" s="42"/>
      <c r="K969" s="94"/>
      <c r="L969" s="94"/>
      <c r="M969" s="94"/>
      <c r="N969" s="94"/>
      <c r="O969" s="94"/>
      <c r="P969" s="94"/>
      <c r="Q969" s="94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</row>
    <row r="970" ht="16.5" customHeight="1">
      <c r="A970" s="94"/>
      <c r="B970" s="113"/>
      <c r="C970" s="94"/>
      <c r="D970" s="94"/>
      <c r="E970" s="94"/>
      <c r="F970" s="113"/>
      <c r="G970" s="113"/>
      <c r="H970" s="42"/>
      <c r="I970" s="42"/>
      <c r="J970" s="42"/>
      <c r="K970" s="94"/>
      <c r="L970" s="94"/>
      <c r="M970" s="94"/>
      <c r="N970" s="94"/>
      <c r="O970" s="94"/>
      <c r="P970" s="94"/>
      <c r="Q970" s="94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</row>
    <row r="971" ht="16.5" customHeight="1">
      <c r="A971" s="94"/>
      <c r="B971" s="113"/>
      <c r="C971" s="94"/>
      <c r="D971" s="94"/>
      <c r="E971" s="94"/>
      <c r="F971" s="113"/>
      <c r="G971" s="113"/>
      <c r="H971" s="42"/>
      <c r="I971" s="42"/>
      <c r="J971" s="42"/>
      <c r="K971" s="94"/>
      <c r="L971" s="94"/>
      <c r="M971" s="94"/>
      <c r="N971" s="94"/>
      <c r="O971" s="94"/>
      <c r="P971" s="94"/>
      <c r="Q971" s="94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</row>
    <row r="972" ht="16.5" customHeight="1">
      <c r="A972" s="94"/>
      <c r="B972" s="113"/>
      <c r="C972" s="94"/>
      <c r="D972" s="94"/>
      <c r="E972" s="94"/>
      <c r="F972" s="113"/>
      <c r="G972" s="113"/>
      <c r="H972" s="42"/>
      <c r="I972" s="42"/>
      <c r="J972" s="42"/>
      <c r="K972" s="94"/>
      <c r="L972" s="94"/>
      <c r="M972" s="94"/>
      <c r="N972" s="94"/>
      <c r="O972" s="94"/>
      <c r="P972" s="94"/>
      <c r="Q972" s="94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</row>
    <row r="973" ht="16.5" customHeight="1">
      <c r="A973" s="94"/>
      <c r="B973" s="113"/>
      <c r="C973" s="94"/>
      <c r="D973" s="94"/>
      <c r="E973" s="94"/>
      <c r="F973" s="113"/>
      <c r="G973" s="113"/>
      <c r="H973" s="42"/>
      <c r="I973" s="42"/>
      <c r="J973" s="42"/>
      <c r="K973" s="94"/>
      <c r="L973" s="94"/>
      <c r="M973" s="94"/>
      <c r="N973" s="94"/>
      <c r="O973" s="94"/>
      <c r="P973" s="94"/>
      <c r="Q973" s="94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</row>
    <row r="974" ht="16.5" customHeight="1">
      <c r="A974" s="94"/>
      <c r="B974" s="113"/>
      <c r="C974" s="94"/>
      <c r="D974" s="94"/>
      <c r="E974" s="94"/>
      <c r="F974" s="113"/>
      <c r="G974" s="113"/>
      <c r="H974" s="42"/>
      <c r="I974" s="42"/>
      <c r="J974" s="42"/>
      <c r="K974" s="94"/>
      <c r="L974" s="94"/>
      <c r="M974" s="94"/>
      <c r="N974" s="94"/>
      <c r="O974" s="94"/>
      <c r="P974" s="94"/>
      <c r="Q974" s="94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</row>
    <row r="975" ht="16.5" customHeight="1">
      <c r="A975" s="94"/>
      <c r="B975" s="113"/>
      <c r="C975" s="94"/>
      <c r="D975" s="94"/>
      <c r="E975" s="94"/>
      <c r="F975" s="113"/>
      <c r="G975" s="113"/>
      <c r="H975" s="42"/>
      <c r="I975" s="42"/>
      <c r="J975" s="42"/>
      <c r="K975" s="94"/>
      <c r="L975" s="94"/>
      <c r="M975" s="94"/>
      <c r="N975" s="94"/>
      <c r="O975" s="94"/>
      <c r="P975" s="94"/>
      <c r="Q975" s="94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</row>
    <row r="976" ht="16.5" customHeight="1">
      <c r="A976" s="94"/>
      <c r="B976" s="113"/>
      <c r="C976" s="94"/>
      <c r="D976" s="94"/>
      <c r="E976" s="94"/>
      <c r="F976" s="113"/>
      <c r="G976" s="113"/>
      <c r="H976" s="42"/>
      <c r="I976" s="42"/>
      <c r="J976" s="42"/>
      <c r="K976" s="94"/>
      <c r="L976" s="94"/>
      <c r="M976" s="94"/>
      <c r="N976" s="94"/>
      <c r="O976" s="94"/>
      <c r="P976" s="94"/>
      <c r="Q976" s="94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</row>
    <row r="977" ht="16.5" customHeight="1">
      <c r="A977" s="94"/>
      <c r="B977" s="113"/>
      <c r="C977" s="94"/>
      <c r="D977" s="94"/>
      <c r="E977" s="94"/>
      <c r="F977" s="113"/>
      <c r="G977" s="113"/>
      <c r="H977" s="42"/>
      <c r="I977" s="42"/>
      <c r="J977" s="42"/>
      <c r="K977" s="94"/>
      <c r="L977" s="94"/>
      <c r="M977" s="94"/>
      <c r="N977" s="94"/>
      <c r="O977" s="94"/>
      <c r="P977" s="94"/>
      <c r="Q977" s="94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</row>
    <row r="978" ht="16.5" customHeight="1">
      <c r="A978" s="94"/>
      <c r="B978" s="113"/>
      <c r="C978" s="94"/>
      <c r="D978" s="94"/>
      <c r="E978" s="94"/>
      <c r="F978" s="113"/>
      <c r="G978" s="113"/>
      <c r="H978" s="42"/>
      <c r="I978" s="42"/>
      <c r="J978" s="42"/>
      <c r="K978" s="94"/>
      <c r="L978" s="94"/>
      <c r="M978" s="94"/>
      <c r="N978" s="94"/>
      <c r="O978" s="94"/>
      <c r="P978" s="94"/>
      <c r="Q978" s="94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</row>
    <row r="979" ht="16.5" customHeight="1">
      <c r="A979" s="94"/>
      <c r="B979" s="113"/>
      <c r="C979" s="94"/>
      <c r="D979" s="94"/>
      <c r="E979" s="94"/>
      <c r="F979" s="113"/>
      <c r="G979" s="113"/>
      <c r="H979" s="42"/>
      <c r="I979" s="42"/>
      <c r="J979" s="42"/>
      <c r="K979" s="94"/>
      <c r="L979" s="94"/>
      <c r="M979" s="94"/>
      <c r="N979" s="94"/>
      <c r="O979" s="94"/>
      <c r="P979" s="94"/>
      <c r="Q979" s="94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</row>
    <row r="980" ht="16.5" customHeight="1">
      <c r="A980" s="94"/>
      <c r="B980" s="113"/>
      <c r="C980" s="94"/>
      <c r="D980" s="94"/>
      <c r="E980" s="94"/>
      <c r="F980" s="113"/>
      <c r="G980" s="113"/>
      <c r="H980" s="42"/>
      <c r="I980" s="42"/>
      <c r="J980" s="42"/>
      <c r="K980" s="94"/>
      <c r="L980" s="94"/>
      <c r="M980" s="94"/>
      <c r="N980" s="94"/>
      <c r="O980" s="94"/>
      <c r="P980" s="94"/>
      <c r="Q980" s="94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</row>
    <row r="981" ht="16.5" customHeight="1">
      <c r="A981" s="94"/>
      <c r="B981" s="113"/>
      <c r="C981" s="94"/>
      <c r="D981" s="94"/>
      <c r="E981" s="94"/>
      <c r="F981" s="113"/>
      <c r="G981" s="113"/>
      <c r="H981" s="42"/>
      <c r="I981" s="42"/>
      <c r="J981" s="42"/>
      <c r="K981" s="94"/>
      <c r="L981" s="94"/>
      <c r="M981" s="94"/>
      <c r="N981" s="94"/>
      <c r="O981" s="94"/>
      <c r="P981" s="94"/>
      <c r="Q981" s="94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</row>
    <row r="982" ht="16.5" customHeight="1">
      <c r="A982" s="94"/>
      <c r="B982" s="113"/>
      <c r="C982" s="94"/>
      <c r="D982" s="94"/>
      <c r="E982" s="94"/>
      <c r="F982" s="113"/>
      <c r="G982" s="113"/>
      <c r="H982" s="42"/>
      <c r="I982" s="42"/>
      <c r="J982" s="42"/>
      <c r="K982" s="94"/>
      <c r="L982" s="94"/>
      <c r="M982" s="94"/>
      <c r="N982" s="94"/>
      <c r="O982" s="94"/>
      <c r="P982" s="94"/>
      <c r="Q982" s="94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</row>
    <row r="983" ht="16.5" customHeight="1">
      <c r="A983" s="94"/>
      <c r="B983" s="113"/>
      <c r="C983" s="94"/>
      <c r="D983" s="94"/>
      <c r="E983" s="94"/>
      <c r="F983" s="113"/>
      <c r="G983" s="113"/>
      <c r="H983" s="42"/>
      <c r="I983" s="42"/>
      <c r="J983" s="42"/>
      <c r="K983" s="94"/>
      <c r="L983" s="94"/>
      <c r="M983" s="94"/>
      <c r="N983" s="94"/>
      <c r="O983" s="94"/>
      <c r="P983" s="94"/>
      <c r="Q983" s="94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</row>
    <row r="984" ht="16.5" customHeight="1">
      <c r="A984" s="94"/>
      <c r="B984" s="113"/>
      <c r="C984" s="94"/>
      <c r="D984" s="94"/>
      <c r="E984" s="94"/>
      <c r="F984" s="113"/>
      <c r="G984" s="113"/>
      <c r="H984" s="42"/>
      <c r="I984" s="42"/>
      <c r="J984" s="42"/>
      <c r="K984" s="94"/>
      <c r="L984" s="94"/>
      <c r="M984" s="94"/>
      <c r="N984" s="94"/>
      <c r="O984" s="94"/>
      <c r="P984" s="94"/>
      <c r="Q984" s="94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</row>
    <row r="985" ht="16.5" customHeight="1">
      <c r="A985" s="94"/>
      <c r="B985" s="113"/>
      <c r="C985" s="94"/>
      <c r="D985" s="94"/>
      <c r="E985" s="94"/>
      <c r="F985" s="113"/>
      <c r="G985" s="113"/>
      <c r="H985" s="42"/>
      <c r="I985" s="42"/>
      <c r="J985" s="42"/>
      <c r="K985" s="94"/>
      <c r="L985" s="94"/>
      <c r="M985" s="94"/>
      <c r="N985" s="94"/>
      <c r="O985" s="94"/>
      <c r="P985" s="94"/>
      <c r="Q985" s="94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</row>
    <row r="986" ht="16.5" customHeight="1">
      <c r="A986" s="94"/>
      <c r="B986" s="113"/>
      <c r="C986" s="94"/>
      <c r="D986" s="94"/>
      <c r="E986" s="94"/>
      <c r="F986" s="113"/>
      <c r="G986" s="113"/>
      <c r="H986" s="42"/>
      <c r="I986" s="42"/>
      <c r="J986" s="42"/>
      <c r="K986" s="94"/>
      <c r="L986" s="94"/>
      <c r="M986" s="94"/>
      <c r="N986" s="94"/>
      <c r="O986" s="94"/>
      <c r="P986" s="94"/>
      <c r="Q986" s="94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</row>
    <row r="987" ht="16.5" customHeight="1">
      <c r="A987" s="94"/>
      <c r="B987" s="113"/>
      <c r="C987" s="94"/>
      <c r="D987" s="94"/>
      <c r="E987" s="94"/>
      <c r="F987" s="113"/>
      <c r="G987" s="113"/>
      <c r="H987" s="42"/>
      <c r="I987" s="42"/>
      <c r="J987" s="42"/>
      <c r="K987" s="94"/>
      <c r="L987" s="94"/>
      <c r="M987" s="94"/>
      <c r="N987" s="94"/>
      <c r="O987" s="94"/>
      <c r="P987" s="94"/>
      <c r="Q987" s="94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</row>
    <row r="988" ht="16.5" customHeight="1">
      <c r="A988" s="94"/>
      <c r="B988" s="113"/>
      <c r="C988" s="94"/>
      <c r="D988" s="94"/>
      <c r="E988" s="94"/>
      <c r="F988" s="113"/>
      <c r="G988" s="113"/>
      <c r="H988" s="42"/>
      <c r="I988" s="42"/>
      <c r="J988" s="42"/>
      <c r="K988" s="94"/>
      <c r="L988" s="94"/>
      <c r="M988" s="94"/>
      <c r="N988" s="94"/>
      <c r="O988" s="94"/>
      <c r="P988" s="94"/>
      <c r="Q988" s="94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</row>
    <row r="989" ht="16.5" customHeight="1">
      <c r="A989" s="94"/>
      <c r="B989" s="113"/>
      <c r="C989" s="94"/>
      <c r="D989" s="94"/>
      <c r="E989" s="94"/>
      <c r="F989" s="113"/>
      <c r="G989" s="113"/>
      <c r="H989" s="42"/>
      <c r="I989" s="42"/>
      <c r="J989" s="42"/>
      <c r="K989" s="94"/>
      <c r="L989" s="94"/>
      <c r="M989" s="94"/>
      <c r="N989" s="94"/>
      <c r="O989" s="94"/>
      <c r="P989" s="94"/>
      <c r="Q989" s="94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</row>
    <row r="990" ht="16.5" customHeight="1">
      <c r="A990" s="94"/>
      <c r="B990" s="113"/>
      <c r="C990" s="94"/>
      <c r="D990" s="94"/>
      <c r="E990" s="94"/>
      <c r="F990" s="113"/>
      <c r="G990" s="113"/>
      <c r="H990" s="42"/>
      <c r="I990" s="42"/>
      <c r="J990" s="42"/>
      <c r="K990" s="94"/>
      <c r="L990" s="94"/>
      <c r="M990" s="94"/>
      <c r="N990" s="94"/>
      <c r="O990" s="94"/>
      <c r="P990" s="94"/>
      <c r="Q990" s="94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</row>
    <row r="991" ht="16.5" customHeight="1">
      <c r="A991" s="94"/>
      <c r="B991" s="113"/>
      <c r="C991" s="94"/>
      <c r="D991" s="94"/>
      <c r="E991" s="94"/>
      <c r="F991" s="113"/>
      <c r="G991" s="113"/>
      <c r="H991" s="42"/>
      <c r="I991" s="42"/>
      <c r="J991" s="42"/>
      <c r="K991" s="94"/>
      <c r="L991" s="94"/>
      <c r="M991" s="94"/>
      <c r="N991" s="94"/>
      <c r="O991" s="94"/>
      <c r="P991" s="94"/>
      <c r="Q991" s="94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</row>
    <row r="992" ht="16.5" customHeight="1">
      <c r="A992" s="94"/>
      <c r="B992" s="113"/>
      <c r="C992" s="94"/>
      <c r="D992" s="94"/>
      <c r="E992" s="94"/>
      <c r="F992" s="113"/>
      <c r="G992" s="113"/>
      <c r="H992" s="42"/>
      <c r="I992" s="42"/>
      <c r="J992" s="42"/>
      <c r="K992" s="94"/>
      <c r="L992" s="94"/>
      <c r="M992" s="94"/>
      <c r="N992" s="94"/>
      <c r="O992" s="94"/>
      <c r="P992" s="94"/>
      <c r="Q992" s="94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</row>
    <row r="993" ht="16.5" customHeight="1">
      <c r="A993" s="94"/>
      <c r="B993" s="113"/>
      <c r="C993" s="94"/>
      <c r="D993" s="94"/>
      <c r="E993" s="94"/>
      <c r="F993" s="113"/>
      <c r="G993" s="113"/>
      <c r="H993" s="42"/>
      <c r="I993" s="42"/>
      <c r="J993" s="42"/>
      <c r="K993" s="94"/>
      <c r="L993" s="94"/>
      <c r="M993" s="94"/>
      <c r="N993" s="94"/>
      <c r="O993" s="94"/>
      <c r="P993" s="94"/>
      <c r="Q993" s="94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  <c r="AC993" s="42"/>
    </row>
    <row r="994" ht="16.5" customHeight="1">
      <c r="A994" s="94"/>
      <c r="B994" s="113"/>
      <c r="C994" s="94"/>
      <c r="D994" s="94"/>
      <c r="E994" s="94"/>
      <c r="F994" s="113"/>
      <c r="G994" s="113"/>
      <c r="H994" s="42"/>
      <c r="I994" s="42"/>
      <c r="J994" s="42"/>
      <c r="K994" s="94"/>
      <c r="L994" s="94"/>
      <c r="M994" s="94"/>
      <c r="N994" s="94"/>
      <c r="O994" s="94"/>
      <c r="P994" s="94"/>
      <c r="Q994" s="94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  <c r="AC994" s="42"/>
    </row>
    <row r="995" ht="16.5" customHeight="1">
      <c r="A995" s="94"/>
      <c r="B995" s="113"/>
      <c r="C995" s="94"/>
      <c r="D995" s="94"/>
      <c r="E995" s="94"/>
      <c r="F995" s="113"/>
      <c r="G995" s="113"/>
      <c r="H995" s="42"/>
      <c r="I995" s="42"/>
      <c r="J995" s="42"/>
      <c r="K995" s="94"/>
      <c r="L995" s="94"/>
      <c r="M995" s="94"/>
      <c r="N995" s="94"/>
      <c r="O995" s="94"/>
      <c r="P995" s="94"/>
      <c r="Q995" s="94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  <c r="AC995" s="42"/>
    </row>
    <row r="996" ht="16.5" customHeight="1">
      <c r="A996" s="94"/>
      <c r="B996" s="113"/>
      <c r="C996" s="94"/>
      <c r="D996" s="94"/>
      <c r="E996" s="94"/>
      <c r="F996" s="113"/>
      <c r="G996" s="113"/>
      <c r="H996" s="42"/>
      <c r="I996" s="42"/>
      <c r="J996" s="42"/>
      <c r="K996" s="94"/>
      <c r="L996" s="94"/>
      <c r="M996" s="94"/>
      <c r="N996" s="94"/>
      <c r="O996" s="94"/>
      <c r="P996" s="94"/>
      <c r="Q996" s="94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</row>
    <row r="997" ht="16.5" customHeight="1">
      <c r="A997" s="94"/>
      <c r="B997" s="113"/>
      <c r="C997" s="94"/>
      <c r="D997" s="94"/>
      <c r="E997" s="94"/>
      <c r="F997" s="113"/>
      <c r="G997" s="113"/>
      <c r="H997" s="42"/>
      <c r="I997" s="42"/>
      <c r="J997" s="42"/>
      <c r="K997" s="94"/>
      <c r="L997" s="94"/>
      <c r="M997" s="94"/>
      <c r="N997" s="94"/>
      <c r="O997" s="94"/>
      <c r="P997" s="94"/>
      <c r="Q997" s="94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  <c r="AC997" s="42"/>
    </row>
    <row r="998" ht="16.5" customHeight="1">
      <c r="A998" s="94"/>
      <c r="B998" s="113"/>
      <c r="C998" s="94"/>
      <c r="D998" s="94"/>
      <c r="E998" s="94"/>
      <c r="F998" s="113"/>
      <c r="G998" s="113"/>
      <c r="H998" s="42"/>
      <c r="I998" s="42"/>
      <c r="J998" s="42"/>
      <c r="K998" s="94"/>
      <c r="L998" s="94"/>
      <c r="M998" s="94"/>
      <c r="N998" s="94"/>
      <c r="O998" s="94"/>
      <c r="P998" s="94"/>
      <c r="Q998" s="94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  <c r="AC998" s="42"/>
    </row>
    <row r="999" ht="16.5" customHeight="1">
      <c r="A999" s="94"/>
      <c r="B999" s="113"/>
      <c r="C999" s="94"/>
      <c r="D999" s="94"/>
      <c r="E999" s="94"/>
      <c r="F999" s="113"/>
      <c r="G999" s="113"/>
      <c r="H999" s="42"/>
      <c r="I999" s="42"/>
      <c r="J999" s="42"/>
      <c r="K999" s="94"/>
      <c r="L999" s="94"/>
      <c r="M999" s="94"/>
      <c r="N999" s="94"/>
      <c r="O999" s="94"/>
      <c r="P999" s="94"/>
      <c r="Q999" s="94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</row>
  </sheetData>
  <mergeCells count="1">
    <mergeCell ref="K12:Q12"/>
  </mergeCells>
  <conditionalFormatting sqref="H4 H7 H10">
    <cfRule type="cellIs" dxfId="3" priority="1" operator="lessThan">
      <formula>0</formula>
    </cfRule>
  </conditionalFormatting>
  <conditionalFormatting sqref="H14 H17">
    <cfRule type="cellIs" dxfId="3" priority="2" operator="lessThan">
      <formula>0</formula>
    </cfRule>
  </conditionalFormatting>
  <conditionalFormatting sqref="H17">
    <cfRule type="cellIs" dxfId="3" priority="3" operator="lessThan">
      <formula>0</formula>
    </cfRule>
  </conditionalFormatting>
  <conditionalFormatting sqref="H4 H7 H10">
    <cfRule type="cellIs" dxfId="4" priority="4" operator="equal">
      <formula>0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63"/>
    <col customWidth="1" min="2" max="2" width="20.25"/>
    <col customWidth="1" min="3" max="3" width="7.25"/>
    <col customWidth="1" min="4" max="4" width="7.75"/>
    <col customWidth="1" min="5" max="5" width="8.88"/>
    <col customWidth="1" min="6" max="6" width="8.0"/>
    <col customWidth="1" min="7" max="7" width="10.38"/>
    <col customWidth="1" min="8" max="8" width="13.25"/>
    <col customWidth="1" min="9" max="9" width="2.25"/>
    <col customWidth="1" min="10" max="10" width="15.5"/>
    <col customWidth="1" hidden="1" min="11" max="11" width="9.63"/>
    <col customWidth="1" min="12" max="17" width="9.63"/>
    <col customWidth="1" min="18" max="29" width="7.25"/>
  </cols>
  <sheetData>
    <row r="1" ht="16.5" customHeight="1">
      <c r="A1" s="89" t="s">
        <v>86</v>
      </c>
      <c r="B1" s="89" t="s">
        <v>11</v>
      </c>
      <c r="C1" s="89" t="s">
        <v>15</v>
      </c>
      <c r="D1" s="89" t="s">
        <v>88</v>
      </c>
      <c r="E1" s="89" t="s">
        <v>89</v>
      </c>
      <c r="F1" s="89" t="s">
        <v>90</v>
      </c>
      <c r="G1" s="89" t="s">
        <v>91</v>
      </c>
      <c r="H1" s="90"/>
      <c r="I1" s="90"/>
      <c r="J1" s="90"/>
      <c r="K1" s="89">
        <v>2022.0</v>
      </c>
      <c r="L1" s="89">
        <v>2023.0</v>
      </c>
      <c r="M1" s="89">
        <v>2024.0</v>
      </c>
      <c r="N1" s="89">
        <v>2025.0</v>
      </c>
      <c r="O1" s="89">
        <v>2026.0</v>
      </c>
      <c r="P1" s="89">
        <v>2027.0</v>
      </c>
      <c r="Q1" s="89">
        <v>2028.0</v>
      </c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</row>
    <row r="2" ht="16.5" customHeight="1">
      <c r="A2" s="91" t="str">
        <f>VLOOKUP($B2,Players,2,FALSE)</f>
        <v>QB</v>
      </c>
      <c r="B2" s="111" t="s">
        <v>403</v>
      </c>
      <c r="C2" s="93">
        <f>VLOOKUP($B2,Players,4,FALSE)</f>
        <v>21</v>
      </c>
      <c r="D2" s="91">
        <f>VLOOKUP($B2,Players,5,FALSE)</f>
        <v>2028</v>
      </c>
      <c r="E2" s="94">
        <f>IF(COUNTA(D2)=1,D2-(Master!$C$2-1),"")</f>
        <v>6</v>
      </c>
      <c r="F2" s="95">
        <f>VLOOKUP($B2,Players,7,FALSE)</f>
        <v>500</v>
      </c>
      <c r="G2" s="96" t="str">
        <f>VLOOKUP($B2,Players,8,FALSE)</f>
        <v/>
      </c>
      <c r="H2" s="97" t="s">
        <v>1</v>
      </c>
      <c r="I2" s="42"/>
      <c r="J2" s="98" t="s">
        <v>696</v>
      </c>
      <c r="K2" s="99"/>
      <c r="L2" s="99"/>
      <c r="M2" s="99">
        <v>1.0</v>
      </c>
      <c r="N2" s="99">
        <v>3.0</v>
      </c>
      <c r="O2" s="99">
        <v>2.0</v>
      </c>
      <c r="P2" s="99">
        <v>1.0</v>
      </c>
      <c r="Q2" s="99">
        <v>1.0</v>
      </c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</row>
    <row r="3" ht="16.5" customHeight="1">
      <c r="A3" s="91" t="str">
        <f>VLOOKUP($B3,Players,2,FALSE)</f>
        <v>QB</v>
      </c>
      <c r="B3" s="111" t="s">
        <v>47</v>
      </c>
      <c r="C3" s="93">
        <f>VLOOKUP($B3,Players,4,FALSE)</f>
        <v>1</v>
      </c>
      <c r="D3" s="91">
        <f>VLOOKUP($B3,Players,5,FALSE)</f>
        <v>2023</v>
      </c>
      <c r="E3" s="94">
        <f>IF(COUNTA(D3)=1,D3-(Master!$C$2-1),"")</f>
        <v>1</v>
      </c>
      <c r="F3" s="95">
        <f>VLOOKUP($B3,Players,7,FALSE)</f>
        <v>500</v>
      </c>
      <c r="G3" s="96" t="str">
        <f>VLOOKUP($B3,Players,8,FALSE)</f>
        <v>Rls by Sam ($1) / Rls by Andre ($1)</v>
      </c>
      <c r="H3" s="101" t="s">
        <v>84</v>
      </c>
      <c r="I3" s="42"/>
      <c r="J3" s="32"/>
      <c r="K3" s="99"/>
      <c r="L3" s="99"/>
      <c r="M3" s="99">
        <v>2.0</v>
      </c>
      <c r="N3" s="99">
        <v>4.0</v>
      </c>
      <c r="O3" s="99">
        <v>4.0</v>
      </c>
      <c r="P3" s="99">
        <v>2.0</v>
      </c>
      <c r="Q3" s="99">
        <v>2.0</v>
      </c>
      <c r="R3" s="42"/>
      <c r="S3" s="38"/>
      <c r="T3" s="42"/>
      <c r="U3" s="42"/>
      <c r="V3" s="42"/>
      <c r="W3" s="42"/>
      <c r="X3" s="42"/>
      <c r="Y3" s="42"/>
      <c r="Z3" s="42"/>
      <c r="AA3" s="42"/>
      <c r="AB3" s="42"/>
      <c r="AC3" s="42"/>
    </row>
    <row r="4" ht="16.5" customHeight="1">
      <c r="A4" s="91" t="str">
        <f>VLOOKUP($B4,Players,2,FALSE)</f>
        <v>RB</v>
      </c>
      <c r="B4" s="111" t="s">
        <v>366</v>
      </c>
      <c r="C4" s="93">
        <f>VLOOKUP($B4,Players,4,FALSE)</f>
        <v>49</v>
      </c>
      <c r="D4" s="91">
        <f>VLOOKUP($B4,Players,5,FALSE)</f>
        <v>2024</v>
      </c>
      <c r="E4" s="94">
        <f>IF(COUNTA(D4)=1,D4-(Master!$C$2-1),"")</f>
        <v>2</v>
      </c>
      <c r="F4" s="95">
        <f>VLOOKUP($B4,Players,7,FALSE)</f>
        <v>500</v>
      </c>
      <c r="G4" s="96" t="str">
        <f>VLOOKUP($B4,Players,8,FALSE)</f>
        <v/>
      </c>
      <c r="H4" s="102">
        <f>Master!C15-(SUMIF(E2:E26,"&gt;0",C2:C26)+(IF(Master!C2=2022,K13,IF(Master!C2=2023,L13,IF(Master!C2=2024,M13,IF(Master!C2=2025,N13,IF(Master!C2=2026,O13,IF(Master!C2=2027,P13,IF(Master!C2=2028,Q13)))))))))</f>
        <v>13</v>
      </c>
      <c r="I4" s="42"/>
      <c r="J4" s="32"/>
      <c r="K4" s="99"/>
      <c r="L4" s="99"/>
      <c r="M4" s="99" t="s">
        <v>774</v>
      </c>
      <c r="N4" s="99" t="s">
        <v>775</v>
      </c>
      <c r="O4" s="99" t="s">
        <v>776</v>
      </c>
      <c r="P4" s="99">
        <v>3.0</v>
      </c>
      <c r="Q4" s="99">
        <v>3.0</v>
      </c>
      <c r="R4" s="42"/>
      <c r="S4" s="38"/>
      <c r="T4" s="42"/>
      <c r="U4" s="42"/>
      <c r="V4" s="42"/>
      <c r="W4" s="42"/>
      <c r="X4" s="42"/>
      <c r="Y4" s="42"/>
      <c r="Z4" s="42"/>
      <c r="AA4" s="42"/>
      <c r="AB4" s="42"/>
      <c r="AC4" s="42"/>
    </row>
    <row r="5" ht="16.5" customHeight="1">
      <c r="A5" s="91" t="str">
        <f>VLOOKUP($B5,Players,2,FALSE)</f>
        <v>RB</v>
      </c>
      <c r="B5" s="111" t="s">
        <v>399</v>
      </c>
      <c r="C5" s="93">
        <f>VLOOKUP($B5,Players,4,FALSE)</f>
        <v>23</v>
      </c>
      <c r="D5" s="91">
        <f>VLOOKUP($B5,Players,5,FALSE)</f>
        <v>2023</v>
      </c>
      <c r="E5" s="94">
        <f>IF(COUNTA(D5)=1,D5-(Master!$C$2-1),"")</f>
        <v>1</v>
      </c>
      <c r="F5" s="95">
        <f>VLOOKUP($B5,Players,7,FALSE)</f>
        <v>500</v>
      </c>
      <c r="G5" s="96" t="str">
        <f>VLOOKUP($B5,Players,8,FALSE)</f>
        <v>Ext by Andre ('22)</v>
      </c>
      <c r="H5" s="32"/>
      <c r="I5" s="42"/>
      <c r="J5" s="32"/>
      <c r="K5" s="99"/>
      <c r="L5" s="99"/>
      <c r="M5" s="99" t="s">
        <v>777</v>
      </c>
      <c r="N5" s="99" t="s">
        <v>778</v>
      </c>
      <c r="O5" s="99"/>
      <c r="P5" s="99">
        <v>4.0</v>
      </c>
      <c r="Q5" s="99">
        <v>4.0</v>
      </c>
      <c r="R5" s="42"/>
      <c r="S5" s="38"/>
      <c r="T5" s="42"/>
      <c r="U5" s="42"/>
      <c r="V5" s="42"/>
      <c r="W5" s="42"/>
      <c r="X5" s="42"/>
      <c r="Y5" s="42"/>
      <c r="Z5" s="42"/>
      <c r="AA5" s="42"/>
      <c r="AB5" s="42"/>
      <c r="AC5" s="42"/>
    </row>
    <row r="6" ht="16.5" customHeight="1">
      <c r="A6" s="91" t="str">
        <f>VLOOKUP($B6,Players,2,FALSE)</f>
        <v>RB</v>
      </c>
      <c r="B6" s="111" t="s">
        <v>407</v>
      </c>
      <c r="C6" s="93">
        <f>VLOOKUP($B6,Players,4,FALSE)</f>
        <v>20</v>
      </c>
      <c r="D6" s="91">
        <f>VLOOKUP($B6,Players,5,FALSE)</f>
        <v>2025</v>
      </c>
      <c r="E6" s="94">
        <f>IF(COUNTA(D6)=1,D6-(Master!$C$2-1),"")</f>
        <v>3</v>
      </c>
      <c r="F6" s="95">
        <f>VLOOKUP($B6,Players,7,FALSE)</f>
        <v>500</v>
      </c>
      <c r="G6" s="96" t="str">
        <f>VLOOKUP($B6,Players,8,FALSE)</f>
        <v/>
      </c>
      <c r="H6" s="101" t="s">
        <v>695</v>
      </c>
      <c r="I6" s="42"/>
      <c r="J6" s="32"/>
      <c r="K6" s="99"/>
      <c r="L6" s="99"/>
      <c r="M6" s="99" t="s">
        <v>779</v>
      </c>
      <c r="N6" s="99" t="s">
        <v>767</v>
      </c>
      <c r="O6" s="99"/>
      <c r="P6" s="99"/>
      <c r="Q6" s="99"/>
      <c r="R6" s="42"/>
      <c r="S6" s="38"/>
      <c r="T6" s="42"/>
      <c r="U6" s="42"/>
      <c r="V6" s="42"/>
      <c r="W6" s="42"/>
      <c r="X6" s="42"/>
      <c r="Y6" s="42"/>
      <c r="Z6" s="42"/>
      <c r="AA6" s="42"/>
      <c r="AB6" s="42"/>
      <c r="AC6" s="42"/>
    </row>
    <row r="7" ht="16.5" customHeight="1">
      <c r="A7" s="91" t="str">
        <f>VLOOKUP($B7,Players,2,FALSE)</f>
        <v>RB</v>
      </c>
      <c r="B7" s="111" t="s">
        <v>416</v>
      </c>
      <c r="C7" s="93">
        <f>VLOOKUP($B7,Players,4,FALSE)</f>
        <v>16</v>
      </c>
      <c r="D7" s="91">
        <f>VLOOKUP($B7,Players,5,FALSE)</f>
        <v>2024</v>
      </c>
      <c r="E7" s="94">
        <f>IF(COUNTA(D7)=1,D7-(Master!$C$2-1),"")</f>
        <v>2</v>
      </c>
      <c r="F7" s="95">
        <f>VLOOKUP($B7,Players,7,FALSE)</f>
        <v>500</v>
      </c>
      <c r="G7" s="96" t="str">
        <f>VLOOKUP($B7,Players,8,FALSE)</f>
        <v>Rls by Fagan ($23)</v>
      </c>
      <c r="H7" s="89">
        <f>Master!C4-SUMIF(E2:E26,"&gt;0",E2:E26)</f>
        <v>8</v>
      </c>
      <c r="I7" s="42"/>
      <c r="J7" s="32"/>
      <c r="K7" s="99"/>
      <c r="L7" s="99"/>
      <c r="M7" s="99"/>
      <c r="N7" s="99"/>
      <c r="O7" s="99"/>
      <c r="P7" s="99"/>
      <c r="Q7" s="99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</row>
    <row r="8" ht="16.5" customHeight="1">
      <c r="A8" s="91" t="str">
        <f>VLOOKUP($B8,Players,2,FALSE)</f>
        <v>RB</v>
      </c>
      <c r="B8" s="92" t="s">
        <v>494</v>
      </c>
      <c r="C8" s="93">
        <f>VLOOKUP($B8,Players,4,FALSE)</f>
        <v>3</v>
      </c>
      <c r="D8" s="91">
        <f>VLOOKUP($B8,Players,5,FALSE)</f>
        <v>2025</v>
      </c>
      <c r="E8" s="94">
        <f>IF(COUNTA(D8)=1,D8-(Master!$C$2-1),"")</f>
        <v>3</v>
      </c>
      <c r="F8" s="95">
        <f>VLOOKUP($B8,Players,7,FALSE)</f>
        <v>500</v>
      </c>
      <c r="G8" s="96" t="str">
        <f>VLOOKUP($B8,Players,8,FALSE)</f>
        <v>Rls by Andrew ($28)</v>
      </c>
      <c r="H8" s="32"/>
      <c r="I8" s="32"/>
      <c r="J8" s="32"/>
      <c r="K8" s="99"/>
      <c r="L8" s="99"/>
      <c r="M8" s="99"/>
      <c r="N8" s="99"/>
      <c r="O8" s="99"/>
      <c r="P8" s="99"/>
      <c r="Q8" s="99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</row>
    <row r="9" ht="16.5" customHeight="1">
      <c r="A9" s="91" t="str">
        <f>VLOOKUP($B9,Players,2,FALSE)</f>
        <v>RB</v>
      </c>
      <c r="B9" s="92" t="s">
        <v>67</v>
      </c>
      <c r="C9" s="93">
        <f>VLOOKUP($B9,Players,4,FALSE)</f>
        <v>1</v>
      </c>
      <c r="D9" s="91">
        <f>VLOOKUP($B9,Players,5,FALSE)</f>
        <v>2026</v>
      </c>
      <c r="E9" s="94">
        <f>IF(COUNTA(D9)=1,D9-(Master!$C$2-1),"")</f>
        <v>4</v>
      </c>
      <c r="F9" s="95">
        <f>VLOOKUP($B9,Players,7,FALSE)</f>
        <v>500</v>
      </c>
      <c r="G9" s="96" t="str">
        <f>VLOOKUP($B9,Players,8,FALSE)</f>
        <v>Rls by Sam ($4)</v>
      </c>
      <c r="H9" s="101" t="s">
        <v>85</v>
      </c>
      <c r="I9" s="42"/>
      <c r="J9" s="32"/>
      <c r="K9" s="104"/>
      <c r="L9" s="104"/>
      <c r="M9" s="104"/>
      <c r="N9" s="104"/>
      <c r="O9" s="99"/>
      <c r="P9" s="99"/>
      <c r="Q9" s="99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</row>
    <row r="10" ht="16.5" customHeight="1">
      <c r="A10" s="91" t="str">
        <f>VLOOKUP($B10,Players,2,FALSE)</f>
        <v>RB</v>
      </c>
      <c r="B10" s="111" t="s">
        <v>598</v>
      </c>
      <c r="C10" s="93">
        <f>VLOOKUP($B10,Players,4,FALSE)</f>
        <v>1</v>
      </c>
      <c r="D10" s="91">
        <f>VLOOKUP($B10,Players,5,FALSE)</f>
        <v>2023</v>
      </c>
      <c r="E10" s="94">
        <f>IF(COUNTA(D10)=1,D10-(Master!$C$2-1),"")</f>
        <v>1</v>
      </c>
      <c r="F10" s="95">
        <f>VLOOKUP($B10,Players,7,FALSE)</f>
        <v>500</v>
      </c>
      <c r="G10" s="96" t="str">
        <f>VLOOKUP($B10,Players,8,FALSE)</f>
        <v>Cut by Trevor</v>
      </c>
      <c r="H10" s="105">
        <f>25-COUNT(D2:D26)</f>
        <v>1</v>
      </c>
      <c r="I10" s="42"/>
      <c r="J10" s="32"/>
      <c r="K10" s="104"/>
      <c r="L10" s="104"/>
      <c r="M10" s="104"/>
      <c r="N10" s="104"/>
      <c r="O10" s="99"/>
      <c r="P10" s="99"/>
      <c r="Q10" s="99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</row>
    <row r="11" ht="16.5" customHeight="1">
      <c r="A11" s="91" t="str">
        <f>VLOOKUP($B11,Players,2,FALSE)</f>
        <v>WR</v>
      </c>
      <c r="B11" s="111" t="s">
        <v>350</v>
      </c>
      <c r="C11" s="93">
        <f>VLOOKUP($B11,Players,4,FALSE)</f>
        <v>68</v>
      </c>
      <c r="D11" s="91">
        <f>VLOOKUP($B11,Players,5,FALSE)</f>
        <v>2028</v>
      </c>
      <c r="E11" s="94">
        <f>IF(COUNTA(D11)=1,D11-(Master!$C$2-1),"")</f>
        <v>6</v>
      </c>
      <c r="F11" s="95">
        <f>VLOOKUP($B11,Players,7,FALSE)</f>
        <v>500</v>
      </c>
      <c r="G11" s="96" t="str">
        <f>VLOOKUP($B11,Players,8,FALSE)</f>
        <v/>
      </c>
      <c r="H11" s="32"/>
      <c r="I11" s="42"/>
      <c r="J11" s="106" t="s">
        <v>770</v>
      </c>
      <c r="K11" s="99">
        <v>2.0</v>
      </c>
      <c r="L11" s="99">
        <v>1.0</v>
      </c>
      <c r="M11" s="99">
        <v>2.0</v>
      </c>
      <c r="N11" s="99">
        <v>1.0</v>
      </c>
      <c r="O11" s="99">
        <v>1.0</v>
      </c>
      <c r="P11" s="99"/>
      <c r="Q11" s="99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</row>
    <row r="12" ht="16.5" customHeight="1">
      <c r="A12" s="91" t="str">
        <f>VLOOKUP($B12,Players,2,FALSE)</f>
        <v>WR</v>
      </c>
      <c r="B12" s="111" t="s">
        <v>388</v>
      </c>
      <c r="C12" s="93">
        <f>VLOOKUP($B12,Players,4,FALSE)</f>
        <v>29</v>
      </c>
      <c r="D12" s="91">
        <f>VLOOKUP($B12,Players,5,FALSE)</f>
        <v>2026</v>
      </c>
      <c r="E12" s="94">
        <f>IF(COUNTA(D12)=1,D12-(Master!$C$2-1),"")</f>
        <v>4</v>
      </c>
      <c r="F12" s="95">
        <f>VLOOKUP($B12,Players,7,FALSE)</f>
        <v>500</v>
      </c>
      <c r="G12" s="96" t="str">
        <f>VLOOKUP($B12,Players,8,FALSE)</f>
        <v/>
      </c>
      <c r="H12" s="97" t="s">
        <v>693</v>
      </c>
      <c r="I12" s="42"/>
      <c r="J12" s="42"/>
      <c r="K12" s="97" t="s">
        <v>771</v>
      </c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</row>
    <row r="13" ht="16.5" customHeight="1">
      <c r="A13" s="91" t="str">
        <f>VLOOKUP($B13,Players,2,FALSE)</f>
        <v>WR</v>
      </c>
      <c r="B13" s="111" t="s">
        <v>442</v>
      </c>
      <c r="C13" s="93">
        <f>VLOOKUP($B13,Players,4,FALSE)</f>
        <v>11</v>
      </c>
      <c r="D13" s="91">
        <f>VLOOKUP($B13,Players,5,FALSE)</f>
        <v>2023</v>
      </c>
      <c r="E13" s="94">
        <f>IF(COUNTA(D13)=1,D13-(Master!$C$2-1),"")</f>
        <v>1</v>
      </c>
      <c r="F13" s="95">
        <f>VLOOKUP($B13,Players,7,FALSE)</f>
        <v>500</v>
      </c>
      <c r="G13" s="96" t="str">
        <f>VLOOKUP($B13,Players,8,FALSE)</f>
        <v>Rookie</v>
      </c>
      <c r="H13" s="101" t="s">
        <v>84</v>
      </c>
      <c r="I13" s="42"/>
      <c r="J13" s="106" t="s">
        <v>772</v>
      </c>
      <c r="K13" s="107">
        <f t="shared" ref="K13:Q13" si="1">SUM(K14:K52)</f>
        <v>3</v>
      </c>
      <c r="L13" s="107">
        <f t="shared" si="1"/>
        <v>21</v>
      </c>
      <c r="M13" s="107">
        <f t="shared" si="1"/>
        <v>4</v>
      </c>
      <c r="N13" s="107">
        <f t="shared" si="1"/>
        <v>0</v>
      </c>
      <c r="O13" s="107">
        <f t="shared" si="1"/>
        <v>0</v>
      </c>
      <c r="P13" s="107">
        <f t="shared" si="1"/>
        <v>0</v>
      </c>
      <c r="Q13" s="107">
        <f t="shared" si="1"/>
        <v>0</v>
      </c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</row>
    <row r="14" ht="16.5" customHeight="1">
      <c r="A14" s="91" t="str">
        <f>VLOOKUP($B14,Players,2,FALSE)</f>
        <v>WR</v>
      </c>
      <c r="B14" s="111" t="s">
        <v>454</v>
      </c>
      <c r="C14" s="93">
        <f>VLOOKUP($B14,Players,4,FALSE)</f>
        <v>8</v>
      </c>
      <c r="D14" s="91">
        <f>VLOOKUP($B14,Players,5,FALSE)</f>
        <v>2024</v>
      </c>
      <c r="E14" s="94">
        <f>IF(COUNTA(D14)=1,D14-(Master!$C$2-1),"")</f>
        <v>2</v>
      </c>
      <c r="F14" s="95">
        <f>VLOOKUP($B14,Players,7,FALSE)</f>
        <v>500</v>
      </c>
      <c r="G14" s="96" t="str">
        <f>VLOOKUP($B14,Players,8,FALSE)</f>
        <v/>
      </c>
      <c r="H14" s="108">
        <f>if(Master!C8=7,"N/A",(SUMIF(E2:E26,1,C2:C26))+H4+(IF(Master!C2=2022,K13,IF(Master!C2=2023,L13,IF(Master!C2=2024,M13,IF(Master!C2=2025,N13,IF(Master!C2=2026,O13,IF(Master!C2=2027,P13,IF(Master!C2=2028,Q13))))))))-(IF(Master!C2+1=2022,K13,IF(Master!C2+1=2023,L13,IF(Master!C2+1=2024,M13,IF(Master!C2+1=2025,N13,IF(Master!C2+1=2026,O13,IF(Master!C2+1=2027,P13,IF(Master!C2+1=2028,Q13)))))))))</f>
        <v>81</v>
      </c>
      <c r="I14" s="42"/>
      <c r="J14" s="111" t="s">
        <v>273</v>
      </c>
      <c r="K14" s="109">
        <v>1.0</v>
      </c>
      <c r="L14" s="109">
        <v>1.0</v>
      </c>
      <c r="M14" s="93"/>
      <c r="N14" s="93"/>
      <c r="O14" s="93"/>
      <c r="P14" s="93"/>
      <c r="Q14" s="93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</row>
    <row r="15" ht="16.5" customHeight="1">
      <c r="A15" s="91" t="str">
        <f>VLOOKUP($B15,Players,2,FALSE)</f>
        <v>WR</v>
      </c>
      <c r="B15" s="111" t="s">
        <v>457</v>
      </c>
      <c r="C15" s="93">
        <f>VLOOKUP($B15,Players,4,FALSE)</f>
        <v>7</v>
      </c>
      <c r="D15" s="91">
        <f>VLOOKUP($B15,Players,5,FALSE)</f>
        <v>2025</v>
      </c>
      <c r="E15" s="94">
        <f>IF(COUNTA(D15)=1,D15-(Master!$C$2-1),"")</f>
        <v>3</v>
      </c>
      <c r="F15" s="95">
        <f>VLOOKUP($B15,Players,7,FALSE)</f>
        <v>500</v>
      </c>
      <c r="G15" s="96" t="str">
        <f>VLOOKUP($B15,Players,8,FALSE)</f>
        <v/>
      </c>
      <c r="H15" s="42"/>
      <c r="I15" s="42"/>
      <c r="J15" s="111" t="s">
        <v>423</v>
      </c>
      <c r="K15" s="109">
        <v>2.0</v>
      </c>
      <c r="L15" s="109">
        <v>1.0</v>
      </c>
      <c r="M15" s="93"/>
      <c r="N15" s="93"/>
      <c r="O15" s="93"/>
      <c r="P15" s="93"/>
      <c r="Q15" s="93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</row>
    <row r="16" ht="16.5" customHeight="1">
      <c r="A16" s="91" t="str">
        <f>VLOOKUP($B16,Players,2,FALSE)</f>
        <v>WR</v>
      </c>
      <c r="B16" s="111" t="s">
        <v>459</v>
      </c>
      <c r="C16" s="93">
        <f>VLOOKUP($B16,Players,4,FALSE)</f>
        <v>7</v>
      </c>
      <c r="D16" s="91">
        <f>VLOOKUP($B16,Players,5,FALSE)</f>
        <v>2024</v>
      </c>
      <c r="E16" s="94">
        <f>IF(COUNTA(D16)=1,D16-(Master!$C$2-1),"")</f>
        <v>2</v>
      </c>
      <c r="F16" s="95">
        <f>VLOOKUP($B16,Players,7,FALSE)</f>
        <v>500</v>
      </c>
      <c r="G16" s="96" t="str">
        <f>VLOOKUP($B16,Players,8,FALSE)</f>
        <v/>
      </c>
      <c r="H16" s="101" t="s">
        <v>695</v>
      </c>
      <c r="I16" s="42"/>
      <c r="J16" s="38" t="s">
        <v>47</v>
      </c>
      <c r="K16" s="112"/>
      <c r="L16" s="109">
        <v>1.0</v>
      </c>
      <c r="M16" s="93"/>
      <c r="N16" s="93"/>
      <c r="O16" s="93"/>
      <c r="P16" s="93"/>
      <c r="Q16" s="93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</row>
    <row r="17" ht="16.5" customHeight="1">
      <c r="A17" s="91" t="str">
        <f>VLOOKUP($B17,Players,2,FALSE)</f>
        <v>WR</v>
      </c>
      <c r="B17" s="111" t="s">
        <v>464</v>
      </c>
      <c r="C17" s="93">
        <f>VLOOKUP($B17,Players,4,FALSE)</f>
        <v>7</v>
      </c>
      <c r="D17" s="91">
        <f>VLOOKUP($B17,Players,5,FALSE)</f>
        <v>2023</v>
      </c>
      <c r="E17" s="94">
        <f>IF(COUNTA(D17)=1,D17-(Master!$C$2-1),"")</f>
        <v>1</v>
      </c>
      <c r="F17" s="95">
        <f>VLOOKUP($B17,Players,7,FALSE)</f>
        <v>500</v>
      </c>
      <c r="G17" s="96" t="str">
        <f>VLOOKUP($B17,Players,8,FALSE)</f>
        <v>Rookie</v>
      </c>
      <c r="H17" s="89">
        <f>if(Master!C8=7,"N/A",(Master!C6+COUNTIF(E2:E26,"&gt;0"))-SUMIF(E2:E26,"&gt;0",E2:E26))</f>
        <v>24</v>
      </c>
      <c r="I17" s="42"/>
      <c r="J17" s="111" t="s">
        <v>780</v>
      </c>
      <c r="K17" s="112"/>
      <c r="L17" s="109">
        <v>12.0</v>
      </c>
      <c r="M17" s="110"/>
      <c r="N17" s="93"/>
      <c r="O17" s="93"/>
      <c r="P17" s="93"/>
      <c r="Q17" s="93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</row>
    <row r="18" ht="16.5" customHeight="1">
      <c r="A18" s="91" t="str">
        <f>VLOOKUP($B18,Players,2,FALSE)</f>
        <v>WR</v>
      </c>
      <c r="B18" s="111" t="s">
        <v>44</v>
      </c>
      <c r="C18" s="93">
        <f>VLOOKUP($B18,Players,4,FALSE)</f>
        <v>4</v>
      </c>
      <c r="D18" s="91">
        <f>VLOOKUP($B18,Players,5,FALSE)</f>
        <v>2024</v>
      </c>
      <c r="E18" s="94">
        <f>IF(COUNTA(D18)=1,D18-(Master!$C$2-1),"")</f>
        <v>2</v>
      </c>
      <c r="F18" s="95">
        <f>VLOOKUP($B18,Players,7,FALSE)</f>
        <v>500</v>
      </c>
      <c r="G18" s="96" t="str">
        <f>VLOOKUP($B18,Players,8,FALSE)</f>
        <v>Rls by Sam ($5)</v>
      </c>
      <c r="H18" s="42"/>
      <c r="I18" s="42"/>
      <c r="J18" s="111" t="s">
        <v>75</v>
      </c>
      <c r="K18" s="112"/>
      <c r="L18" s="109">
        <v>1.0</v>
      </c>
      <c r="M18" s="110"/>
      <c r="N18" s="93"/>
      <c r="O18" s="93"/>
      <c r="P18" s="93"/>
      <c r="Q18" s="93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</row>
    <row r="19" ht="16.5" customHeight="1">
      <c r="A19" s="91" t="str">
        <f>VLOOKUP($B19,Players,2,FALSE)</f>
        <v>WR</v>
      </c>
      <c r="B19" s="111" t="s">
        <v>50</v>
      </c>
      <c r="C19" s="93">
        <f>VLOOKUP($B19,Players,4,FALSE)</f>
        <v>4</v>
      </c>
      <c r="D19" s="91">
        <f>VLOOKUP($B19,Players,5,FALSE)</f>
        <v>2023</v>
      </c>
      <c r="E19" s="94">
        <f>IF(COUNTA(D19)=1,D19-(Master!$C$2-1),"")</f>
        <v>1</v>
      </c>
      <c r="F19" s="95">
        <f>VLOOKUP($B19,Players,7,FALSE)</f>
        <v>500</v>
      </c>
      <c r="G19" s="96" t="str">
        <f>VLOOKUP($B19,Players,8,FALSE)</f>
        <v/>
      </c>
      <c r="H19" s="101" t="s">
        <v>85</v>
      </c>
      <c r="I19" s="42"/>
      <c r="J19" s="111" t="s">
        <v>634</v>
      </c>
      <c r="K19" s="112"/>
      <c r="L19" s="109">
        <v>1.0</v>
      </c>
      <c r="M19" s="93">
        <v>1.0</v>
      </c>
      <c r="N19" s="93"/>
      <c r="O19" s="93"/>
      <c r="P19" s="93"/>
      <c r="Q19" s="93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</row>
    <row r="20" ht="16.5" customHeight="1">
      <c r="A20" s="91" t="str">
        <f>VLOOKUP($B20,Players,2,FALSE)</f>
        <v>WR</v>
      </c>
      <c r="B20" s="111" t="s">
        <v>496</v>
      </c>
      <c r="C20" s="93">
        <f>VLOOKUP($B20,Players,4,FALSE)</f>
        <v>3</v>
      </c>
      <c r="D20" s="91">
        <f>VLOOKUP($B20,Players,5,FALSE)</f>
        <v>2027</v>
      </c>
      <c r="E20" s="94">
        <f>IF(COUNTA(D20)=1,D20-(Master!$C$2-1),"")</f>
        <v>5</v>
      </c>
      <c r="F20" s="95">
        <f>VLOOKUP($B20,Players,7,FALSE)</f>
        <v>500</v>
      </c>
      <c r="G20" s="96" t="str">
        <f>VLOOKUP($B20,Players,8,FALSE)</f>
        <v>Rls by Zach ($24)</v>
      </c>
      <c r="H20" s="105">
        <f>25-COUNT(E2:E26)+COUNTIF(E2:E26,"&lt;2")</f>
        <v>10</v>
      </c>
      <c r="I20" s="42"/>
      <c r="J20" s="111" t="s">
        <v>602</v>
      </c>
      <c r="K20" s="112"/>
      <c r="L20" s="109">
        <v>1.0</v>
      </c>
      <c r="M20" s="93">
        <v>1.0</v>
      </c>
      <c r="N20" s="93"/>
      <c r="O20" s="93"/>
      <c r="P20" s="93"/>
      <c r="Q20" s="93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</row>
    <row r="21" ht="16.5" customHeight="1">
      <c r="A21" s="91" t="str">
        <f>VLOOKUP($B21,Players,2,FALSE)</f>
        <v>WR</v>
      </c>
      <c r="B21" s="111" t="s">
        <v>514</v>
      </c>
      <c r="C21" s="93">
        <f>VLOOKUP($B21,Players,4,FALSE)</f>
        <v>2</v>
      </c>
      <c r="D21" s="91">
        <f>VLOOKUP($B21,Players,5,FALSE)</f>
        <v>2026</v>
      </c>
      <c r="E21" s="94">
        <f>IF(COUNTA(D21)=1,D21-(Master!$C$2-1),"")</f>
        <v>4</v>
      </c>
      <c r="F21" s="95">
        <f>VLOOKUP($B21,Players,7,FALSE)</f>
        <v>500</v>
      </c>
      <c r="G21" s="96" t="str">
        <f>VLOOKUP($B21,Players,8,FALSE)</f>
        <v/>
      </c>
      <c r="H21" s="42"/>
      <c r="I21" s="42"/>
      <c r="J21" s="111" t="s">
        <v>66</v>
      </c>
      <c r="K21" s="112"/>
      <c r="L21" s="109">
        <v>1.0</v>
      </c>
      <c r="M21" s="93">
        <v>1.0</v>
      </c>
      <c r="N21" s="93"/>
      <c r="O21" s="93"/>
      <c r="P21" s="93"/>
      <c r="Q21" s="93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</row>
    <row r="22" ht="16.5" customHeight="1">
      <c r="A22" s="91" t="str">
        <f>VLOOKUP($B22,Players,2,FALSE)</f>
        <v>WR</v>
      </c>
      <c r="B22" s="111" t="s">
        <v>516</v>
      </c>
      <c r="C22" s="93">
        <f>VLOOKUP($B22,Players,4,FALSE)</f>
        <v>2</v>
      </c>
      <c r="D22" s="91">
        <f>VLOOKUP($B22,Players,5,FALSE)</f>
        <v>2023</v>
      </c>
      <c r="E22" s="94">
        <f>IF(COUNTA(D22)=1,D22-(Master!$C$2-1),"")</f>
        <v>1</v>
      </c>
      <c r="F22" s="95">
        <f>VLOOKUP($B22,Players,7,FALSE)</f>
        <v>500</v>
      </c>
      <c r="G22" s="96" t="str">
        <f>VLOOKUP($B22,Players,8,FALSE)</f>
        <v/>
      </c>
      <c r="H22" s="42"/>
      <c r="I22" s="42"/>
      <c r="J22" s="111" t="s">
        <v>510</v>
      </c>
      <c r="K22" s="112"/>
      <c r="L22" s="109">
        <v>2.0</v>
      </c>
      <c r="M22" s="93">
        <v>1.0</v>
      </c>
      <c r="N22" s="93"/>
      <c r="O22" s="93"/>
      <c r="P22" s="93"/>
      <c r="Q22" s="93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</row>
    <row r="23" ht="16.5" customHeight="1">
      <c r="A23" s="91" t="str">
        <f>VLOOKUP($B23,Players,2,FALSE)</f>
        <v>WR</v>
      </c>
      <c r="B23" s="111" t="s">
        <v>600</v>
      </c>
      <c r="C23" s="93">
        <f>VLOOKUP($B23,Players,4,FALSE)</f>
        <v>1</v>
      </c>
      <c r="D23" s="91">
        <f>VLOOKUP($B23,Players,5,FALSE)</f>
        <v>2023</v>
      </c>
      <c r="E23" s="94">
        <f>IF(COUNTA(D23)=1,D23-(Master!$C$2-1),"")</f>
        <v>1</v>
      </c>
      <c r="F23" s="95">
        <f>VLOOKUP($B23,Players,7,FALSE)</f>
        <v>500</v>
      </c>
      <c r="G23" s="96" t="str">
        <f>VLOOKUP($B23,Players,8,FALSE)</f>
        <v>Rls by Sam/Cameron ($18/1)</v>
      </c>
      <c r="H23" s="42"/>
      <c r="I23" s="42"/>
      <c r="J23" s="111"/>
      <c r="K23" s="112"/>
      <c r="L23" s="112"/>
      <c r="M23" s="110"/>
      <c r="N23" s="93"/>
      <c r="O23" s="93"/>
      <c r="P23" s="93"/>
      <c r="Q23" s="93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</row>
    <row r="24" ht="16.5" customHeight="1">
      <c r="A24" s="91" t="str">
        <f>VLOOKUP($B24,Players,2,FALSE)</f>
        <v>WR</v>
      </c>
      <c r="B24" s="111" t="s">
        <v>599</v>
      </c>
      <c r="C24" s="93">
        <f>VLOOKUP($B24,Players,4,FALSE)</f>
        <v>1</v>
      </c>
      <c r="D24" s="91">
        <f>VLOOKUP($B24,Players,5,FALSE)</f>
        <v>2023</v>
      </c>
      <c r="E24" s="94">
        <f>IF(COUNTA(D24)=1,D24-(Master!$C$2-1),"")</f>
        <v>1</v>
      </c>
      <c r="F24" s="95">
        <f>VLOOKUP($B24,Players,7,FALSE)</f>
        <v>500</v>
      </c>
      <c r="G24" s="96" t="str">
        <f>VLOOKUP($B24,Players,8,FALSE)</f>
        <v/>
      </c>
      <c r="H24" s="42"/>
      <c r="I24" s="42"/>
      <c r="J24" s="111"/>
      <c r="K24" s="112"/>
      <c r="L24" s="112"/>
      <c r="M24" s="110"/>
      <c r="N24" s="93"/>
      <c r="O24" s="93"/>
      <c r="P24" s="93"/>
      <c r="Q24" s="93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</row>
    <row r="25" ht="16.5" customHeight="1">
      <c r="A25" s="91" t="str">
        <f>VLOOKUP($B25,Players,2,FALSE)</f>
        <v>TE</v>
      </c>
      <c r="B25" s="111" t="s">
        <v>515</v>
      </c>
      <c r="C25" s="93">
        <f>VLOOKUP($B25,Players,4,FALSE)</f>
        <v>2</v>
      </c>
      <c r="D25" s="91">
        <f>VLOOKUP($B25,Players,5,FALSE)</f>
        <v>2026</v>
      </c>
      <c r="E25" s="94">
        <f>IF(COUNTA(D25)=1,D25-(Master!$C$2-1),"")</f>
        <v>4</v>
      </c>
      <c r="F25" s="95">
        <f>VLOOKUP($B25,Players,7,FALSE)</f>
        <v>500</v>
      </c>
      <c r="G25" s="96" t="str">
        <f>VLOOKUP($B25,Players,8,FALSE)</f>
        <v/>
      </c>
      <c r="H25" s="42"/>
      <c r="I25" s="42"/>
      <c r="J25" s="111"/>
      <c r="K25" s="112"/>
      <c r="L25" s="112"/>
      <c r="M25" s="110"/>
      <c r="N25" s="93"/>
      <c r="O25" s="93"/>
      <c r="P25" s="93"/>
      <c r="Q25" s="93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</row>
    <row r="26" ht="16.5" customHeight="1">
      <c r="A26" s="91" t="str">
        <f>VLOOKUP($B26,Players,2,FALSE)</f>
        <v/>
      </c>
      <c r="B26" s="111" t="s">
        <v>345</v>
      </c>
      <c r="C26" s="93" t="str">
        <f>VLOOKUP($B26,Players,4,FALSE)</f>
        <v/>
      </c>
      <c r="D26" s="91" t="str">
        <f>VLOOKUP($B26,Players,5,FALSE)</f>
        <v/>
      </c>
      <c r="E26" s="94" t="str">
        <f>IF(COUNTA(D26)=1,D26-(Master!$C$2-1),"")</f>
        <v/>
      </c>
      <c r="F26" s="95" t="str">
        <f>VLOOKUP($B26,Players,7,FALSE)</f>
        <v/>
      </c>
      <c r="G26" s="96" t="str">
        <f>VLOOKUP($B26,Players,8,FALSE)</f>
        <v/>
      </c>
      <c r="H26" s="42"/>
      <c r="I26" s="42"/>
      <c r="J26" s="111"/>
      <c r="K26" s="112"/>
      <c r="L26" s="112"/>
      <c r="M26" s="110"/>
      <c r="N26" s="93"/>
      <c r="O26" s="93"/>
      <c r="P26" s="93"/>
      <c r="Q26" s="93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</row>
    <row r="27" ht="16.5" customHeight="1">
      <c r="A27" s="94"/>
      <c r="B27" s="111"/>
      <c r="C27" s="94"/>
      <c r="D27" s="94"/>
      <c r="E27" s="94"/>
      <c r="F27" s="113"/>
      <c r="G27" s="113"/>
      <c r="H27" s="42"/>
      <c r="I27" s="42"/>
      <c r="J27" s="111"/>
      <c r="K27" s="112"/>
      <c r="L27" s="112"/>
      <c r="M27" s="110"/>
      <c r="N27" s="93"/>
      <c r="O27" s="93"/>
      <c r="P27" s="93"/>
      <c r="Q27" s="93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</row>
    <row r="28" ht="16.5" customHeight="1">
      <c r="A28" s="94"/>
      <c r="B28" s="111"/>
      <c r="C28" s="94"/>
      <c r="D28" s="94"/>
      <c r="E28" s="94"/>
      <c r="F28" s="113"/>
      <c r="G28" s="113"/>
      <c r="H28" s="42"/>
      <c r="I28" s="42"/>
      <c r="J28" s="111"/>
      <c r="K28" s="112"/>
      <c r="L28" s="112"/>
      <c r="M28" s="110"/>
      <c r="N28" s="93"/>
      <c r="O28" s="93"/>
      <c r="P28" s="93"/>
      <c r="Q28" s="93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</row>
    <row r="29" ht="16.5" customHeight="1">
      <c r="A29" s="94"/>
      <c r="B29" s="113"/>
      <c r="C29" s="94"/>
      <c r="D29" s="94"/>
      <c r="E29" s="94"/>
      <c r="F29" s="113"/>
      <c r="G29" s="113"/>
      <c r="H29" s="42"/>
      <c r="I29" s="42"/>
      <c r="J29" s="111"/>
      <c r="K29" s="112"/>
      <c r="L29" s="112"/>
      <c r="M29" s="110"/>
      <c r="N29" s="93"/>
      <c r="O29" s="93"/>
      <c r="P29" s="93"/>
      <c r="Q29" s="93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</row>
    <row r="30" ht="16.5" customHeight="1">
      <c r="A30" s="94"/>
      <c r="B30" s="113"/>
      <c r="C30" s="94"/>
      <c r="D30" s="94"/>
      <c r="E30" s="94"/>
      <c r="F30" s="113"/>
      <c r="G30" s="113"/>
      <c r="H30" s="42"/>
      <c r="I30" s="42"/>
      <c r="J30" s="111"/>
      <c r="K30" s="112"/>
      <c r="L30" s="112"/>
      <c r="M30" s="110"/>
      <c r="N30" s="93"/>
      <c r="O30" s="93"/>
      <c r="P30" s="93"/>
      <c r="Q30" s="93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</row>
    <row r="31" ht="16.5" customHeight="1">
      <c r="A31" s="94"/>
      <c r="B31" s="113"/>
      <c r="C31" s="94"/>
      <c r="D31" s="94"/>
      <c r="E31" s="94"/>
      <c r="F31" s="113"/>
      <c r="G31" s="113"/>
      <c r="H31" s="42"/>
      <c r="I31" s="42"/>
      <c r="J31" s="111"/>
      <c r="K31" s="112"/>
      <c r="L31" s="112"/>
      <c r="M31" s="110"/>
      <c r="N31" s="93"/>
      <c r="O31" s="93"/>
      <c r="P31" s="93"/>
      <c r="Q31" s="93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</row>
    <row r="32" ht="16.5" customHeight="1">
      <c r="A32" s="94"/>
      <c r="B32" s="113"/>
      <c r="C32" s="94"/>
      <c r="D32" s="94"/>
      <c r="E32" s="94"/>
      <c r="F32" s="113"/>
      <c r="G32" s="113"/>
      <c r="H32" s="42"/>
      <c r="I32" s="42"/>
      <c r="J32" s="111"/>
      <c r="K32" s="112"/>
      <c r="L32" s="112"/>
      <c r="M32" s="110"/>
      <c r="N32" s="93"/>
      <c r="O32" s="93"/>
      <c r="P32" s="110"/>
      <c r="Q32" s="93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</row>
    <row r="33" ht="16.5" customHeight="1">
      <c r="A33" s="94"/>
      <c r="B33" s="113"/>
      <c r="C33" s="94"/>
      <c r="D33" s="94"/>
      <c r="E33" s="94"/>
      <c r="F33" s="113"/>
      <c r="G33" s="113"/>
      <c r="H33" s="42"/>
      <c r="I33" s="42"/>
      <c r="J33" s="111"/>
      <c r="K33" s="112"/>
      <c r="L33" s="112"/>
      <c r="M33" s="110"/>
      <c r="N33" s="93"/>
      <c r="O33" s="93"/>
      <c r="P33" s="110"/>
      <c r="Q33" s="93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</row>
    <row r="34" ht="16.5" customHeight="1">
      <c r="A34" s="94"/>
      <c r="B34" s="113"/>
      <c r="C34" s="94"/>
      <c r="D34" s="94"/>
      <c r="E34" s="94"/>
      <c r="F34" s="113"/>
      <c r="G34" s="113"/>
      <c r="H34" s="42"/>
      <c r="I34" s="42"/>
      <c r="J34" s="111"/>
      <c r="K34" s="112"/>
      <c r="L34" s="112"/>
      <c r="M34" s="110"/>
      <c r="N34" s="110"/>
      <c r="O34" s="93"/>
      <c r="P34" s="110"/>
      <c r="Q34" s="93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</row>
    <row r="35" ht="16.5" customHeight="1">
      <c r="A35" s="94"/>
      <c r="B35" s="113"/>
      <c r="C35" s="94"/>
      <c r="D35" s="94"/>
      <c r="E35" s="94"/>
      <c r="F35" s="113"/>
      <c r="G35" s="113"/>
      <c r="H35" s="42"/>
      <c r="I35" s="42"/>
      <c r="J35" s="111"/>
      <c r="K35" s="112"/>
      <c r="L35" s="112"/>
      <c r="M35" s="110"/>
      <c r="N35" s="110"/>
      <c r="O35" s="93"/>
      <c r="P35" s="110"/>
      <c r="Q35" s="93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</row>
    <row r="36" ht="16.5" customHeight="1">
      <c r="A36" s="94"/>
      <c r="B36" s="113"/>
      <c r="C36" s="94"/>
      <c r="D36" s="94"/>
      <c r="E36" s="94"/>
      <c r="F36" s="113"/>
      <c r="G36" s="113"/>
      <c r="H36" s="42"/>
      <c r="I36" s="42"/>
      <c r="J36" s="111"/>
      <c r="K36" s="112"/>
      <c r="L36" s="112"/>
      <c r="M36" s="110"/>
      <c r="N36" s="110"/>
      <c r="O36" s="93"/>
      <c r="P36" s="110"/>
      <c r="Q36" s="93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</row>
    <row r="37" ht="16.5" customHeight="1">
      <c r="A37" s="94"/>
      <c r="B37" s="113"/>
      <c r="C37" s="94"/>
      <c r="D37" s="94"/>
      <c r="E37" s="94"/>
      <c r="F37" s="113"/>
      <c r="G37" s="113"/>
      <c r="H37" s="42"/>
      <c r="I37" s="42"/>
      <c r="J37" s="111"/>
      <c r="K37" s="112"/>
      <c r="L37" s="112"/>
      <c r="M37" s="110"/>
      <c r="N37" s="110"/>
      <c r="O37" s="93"/>
      <c r="P37" s="93"/>
      <c r="Q37" s="93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</row>
    <row r="38" ht="16.5" customHeight="1">
      <c r="A38" s="94"/>
      <c r="B38" s="113"/>
      <c r="C38" s="94"/>
      <c r="D38" s="94"/>
      <c r="E38" s="94"/>
      <c r="F38" s="113"/>
      <c r="G38" s="113"/>
      <c r="H38" s="42"/>
      <c r="I38" s="42"/>
      <c r="J38" s="111"/>
      <c r="K38" s="112"/>
      <c r="L38" s="112"/>
      <c r="M38" s="110"/>
      <c r="N38" s="110"/>
      <c r="O38" s="93"/>
      <c r="P38" s="93"/>
      <c r="Q38" s="93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</row>
    <row r="39" ht="16.5" customHeight="1">
      <c r="A39" s="94"/>
      <c r="B39" s="113"/>
      <c r="C39" s="94"/>
      <c r="D39" s="94"/>
      <c r="E39" s="94"/>
      <c r="F39" s="113"/>
      <c r="G39" s="113"/>
      <c r="H39" s="42"/>
      <c r="I39" s="42"/>
      <c r="J39" s="111"/>
      <c r="K39" s="112"/>
      <c r="L39" s="112"/>
      <c r="M39" s="110"/>
      <c r="N39" s="110"/>
      <c r="O39" s="93"/>
      <c r="P39" s="93"/>
      <c r="Q39" s="93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</row>
    <row r="40" ht="16.5" customHeight="1">
      <c r="A40" s="94"/>
      <c r="B40" s="113"/>
      <c r="C40" s="94"/>
      <c r="D40" s="94"/>
      <c r="E40" s="94"/>
      <c r="F40" s="113"/>
      <c r="G40" s="113"/>
      <c r="H40" s="42"/>
      <c r="I40" s="42"/>
      <c r="J40" s="111"/>
      <c r="K40" s="112"/>
      <c r="L40" s="112"/>
      <c r="M40" s="110"/>
      <c r="N40" s="93"/>
      <c r="O40" s="93"/>
      <c r="P40" s="93"/>
      <c r="Q40" s="93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</row>
    <row r="41" ht="16.5" customHeight="1">
      <c r="A41" s="94"/>
      <c r="B41" s="113"/>
      <c r="C41" s="94"/>
      <c r="D41" s="94"/>
      <c r="E41" s="94"/>
      <c r="F41" s="113"/>
      <c r="G41" s="113"/>
      <c r="H41" s="42"/>
      <c r="I41" s="42"/>
      <c r="J41" s="111"/>
      <c r="K41" s="112"/>
      <c r="L41" s="112"/>
      <c r="M41" s="110"/>
      <c r="N41" s="93"/>
      <c r="O41" s="93"/>
      <c r="P41" s="93"/>
      <c r="Q41" s="93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</row>
    <row r="42" ht="16.5" customHeight="1">
      <c r="A42" s="94"/>
      <c r="B42" s="113"/>
      <c r="C42" s="94"/>
      <c r="D42" s="94"/>
      <c r="E42" s="94"/>
      <c r="F42" s="113"/>
      <c r="G42" s="113"/>
      <c r="H42" s="42"/>
      <c r="I42" s="42"/>
      <c r="J42" s="111"/>
      <c r="K42" s="112"/>
      <c r="L42" s="112"/>
      <c r="M42" s="110"/>
      <c r="N42" s="93"/>
      <c r="O42" s="93"/>
      <c r="P42" s="93"/>
      <c r="Q42" s="93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</row>
    <row r="43" ht="16.5" customHeight="1">
      <c r="A43" s="94"/>
      <c r="B43" s="113"/>
      <c r="C43" s="94"/>
      <c r="D43" s="94"/>
      <c r="E43" s="94"/>
      <c r="F43" s="113"/>
      <c r="G43" s="113"/>
      <c r="H43" s="42"/>
      <c r="I43" s="42"/>
      <c r="J43" s="111"/>
      <c r="K43" s="112"/>
      <c r="L43" s="112"/>
      <c r="M43" s="110"/>
      <c r="N43" s="93"/>
      <c r="O43" s="93"/>
      <c r="P43" s="93"/>
      <c r="Q43" s="93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</row>
    <row r="44" ht="16.5" customHeight="1">
      <c r="A44" s="94"/>
      <c r="B44" s="113"/>
      <c r="C44" s="94"/>
      <c r="D44" s="94"/>
      <c r="E44" s="94"/>
      <c r="F44" s="113"/>
      <c r="G44" s="113"/>
      <c r="H44" s="42"/>
      <c r="I44" s="42"/>
      <c r="J44" s="111"/>
      <c r="K44" s="112"/>
      <c r="L44" s="112"/>
      <c r="M44" s="110"/>
      <c r="N44" s="93"/>
      <c r="O44" s="93"/>
      <c r="P44" s="110"/>
      <c r="Q44" s="93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</row>
    <row r="45" ht="16.5" customHeight="1">
      <c r="A45" s="94"/>
      <c r="B45" s="113"/>
      <c r="C45" s="94"/>
      <c r="D45" s="94"/>
      <c r="E45" s="94"/>
      <c r="F45" s="113"/>
      <c r="G45" s="113"/>
      <c r="H45" s="42"/>
      <c r="I45" s="42"/>
      <c r="J45" s="111"/>
      <c r="K45" s="112"/>
      <c r="L45" s="112"/>
      <c r="M45" s="110"/>
      <c r="N45" s="93"/>
      <c r="O45" s="93"/>
      <c r="P45" s="110"/>
      <c r="Q45" s="93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</row>
    <row r="46" ht="16.5" customHeight="1">
      <c r="A46" s="94"/>
      <c r="B46" s="113"/>
      <c r="C46" s="94"/>
      <c r="D46" s="94"/>
      <c r="E46" s="94"/>
      <c r="F46" s="113"/>
      <c r="G46" s="113"/>
      <c r="H46" s="42"/>
      <c r="I46" s="42"/>
      <c r="J46" s="111"/>
      <c r="K46" s="112"/>
      <c r="L46" s="112"/>
      <c r="M46" s="110"/>
      <c r="N46" s="110"/>
      <c r="O46" s="93"/>
      <c r="P46" s="110"/>
      <c r="Q46" s="93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</row>
    <row r="47" ht="16.5" customHeight="1">
      <c r="A47" s="94"/>
      <c r="B47" s="113"/>
      <c r="C47" s="94"/>
      <c r="D47" s="94"/>
      <c r="E47" s="94"/>
      <c r="F47" s="113"/>
      <c r="G47" s="113"/>
      <c r="H47" s="42"/>
      <c r="I47" s="42"/>
      <c r="J47" s="111"/>
      <c r="K47" s="112"/>
      <c r="L47" s="112"/>
      <c r="M47" s="110"/>
      <c r="N47" s="110"/>
      <c r="O47" s="93"/>
      <c r="P47" s="110"/>
      <c r="Q47" s="93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</row>
    <row r="48" ht="16.5" customHeight="1">
      <c r="A48" s="94"/>
      <c r="B48" s="113"/>
      <c r="C48" s="94"/>
      <c r="D48" s="94"/>
      <c r="E48" s="94"/>
      <c r="F48" s="113"/>
      <c r="G48" s="113"/>
      <c r="H48" s="42"/>
      <c r="I48" s="42"/>
      <c r="J48" s="111"/>
      <c r="K48" s="112"/>
      <c r="L48" s="112"/>
      <c r="M48" s="110"/>
      <c r="N48" s="110"/>
      <c r="O48" s="93"/>
      <c r="P48" s="110"/>
      <c r="Q48" s="93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</row>
    <row r="49" ht="16.5" customHeight="1">
      <c r="A49" s="94"/>
      <c r="B49" s="113"/>
      <c r="C49" s="94"/>
      <c r="D49" s="94"/>
      <c r="E49" s="94"/>
      <c r="F49" s="113"/>
      <c r="G49" s="113"/>
      <c r="H49" s="42"/>
      <c r="I49" s="42"/>
      <c r="J49" s="111"/>
      <c r="K49" s="112"/>
      <c r="L49" s="112"/>
      <c r="M49" s="110"/>
      <c r="N49" s="110"/>
      <c r="O49" s="93"/>
      <c r="P49" s="93"/>
      <c r="Q49" s="93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</row>
    <row r="50" ht="16.5" customHeight="1">
      <c r="A50" s="94"/>
      <c r="B50" s="113"/>
      <c r="C50" s="94"/>
      <c r="D50" s="94"/>
      <c r="E50" s="94"/>
      <c r="F50" s="113"/>
      <c r="G50" s="113"/>
      <c r="H50" s="42"/>
      <c r="I50" s="42"/>
      <c r="J50" s="111"/>
      <c r="K50" s="112"/>
      <c r="L50" s="112"/>
      <c r="M50" s="110"/>
      <c r="N50" s="110"/>
      <c r="O50" s="93"/>
      <c r="P50" s="93"/>
      <c r="Q50" s="93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</row>
    <row r="51" ht="16.5" customHeight="1">
      <c r="A51" s="94"/>
      <c r="B51" s="113"/>
      <c r="C51" s="94"/>
      <c r="D51" s="94"/>
      <c r="E51" s="94"/>
      <c r="F51" s="113"/>
      <c r="G51" s="113"/>
      <c r="H51" s="42"/>
      <c r="I51" s="42"/>
      <c r="J51" s="111"/>
      <c r="K51" s="112"/>
      <c r="L51" s="112"/>
      <c r="M51" s="110"/>
      <c r="N51" s="110"/>
      <c r="O51" s="93"/>
      <c r="P51" s="93"/>
      <c r="Q51" s="93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</row>
    <row r="52" ht="16.5" customHeight="1">
      <c r="A52" s="94"/>
      <c r="B52" s="113"/>
      <c r="C52" s="94"/>
      <c r="D52" s="94"/>
      <c r="E52" s="94"/>
      <c r="F52" s="113"/>
      <c r="G52" s="113"/>
      <c r="H52" s="42"/>
      <c r="I52" s="42"/>
      <c r="J52" s="38"/>
      <c r="K52" s="112"/>
      <c r="L52" s="112"/>
      <c r="M52" s="110"/>
      <c r="N52" s="110"/>
      <c r="O52" s="110"/>
      <c r="P52" s="110"/>
      <c r="Q52" s="93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</row>
    <row r="53" ht="16.5" customHeight="1">
      <c r="A53" s="94"/>
      <c r="B53" s="113"/>
      <c r="C53" s="94"/>
      <c r="D53" s="94"/>
      <c r="E53" s="94"/>
      <c r="F53" s="113"/>
      <c r="G53" s="113"/>
      <c r="H53" s="42"/>
      <c r="I53" s="42"/>
      <c r="J53" s="42"/>
      <c r="K53" s="104"/>
      <c r="L53" s="104"/>
      <c r="M53" s="94"/>
      <c r="N53" s="94"/>
      <c r="O53" s="94"/>
      <c r="P53" s="94"/>
      <c r="Q53" s="94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</row>
    <row r="54" ht="16.5" customHeight="1">
      <c r="A54" s="94"/>
      <c r="B54" s="113"/>
      <c r="C54" s="94"/>
      <c r="D54" s="94"/>
      <c r="E54" s="94"/>
      <c r="F54" s="113"/>
      <c r="G54" s="113"/>
      <c r="H54" s="42"/>
      <c r="I54" s="42"/>
      <c r="J54" s="42"/>
      <c r="K54" s="104"/>
      <c r="L54" s="104"/>
      <c r="M54" s="94"/>
      <c r="N54" s="94"/>
      <c r="O54" s="94"/>
      <c r="P54" s="94"/>
      <c r="Q54" s="94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</row>
    <row r="55" ht="16.5" customHeight="1">
      <c r="A55" s="94"/>
      <c r="B55" s="113"/>
      <c r="C55" s="94"/>
      <c r="D55" s="94"/>
      <c r="E55" s="94"/>
      <c r="F55" s="113"/>
      <c r="G55" s="113"/>
      <c r="H55" s="42"/>
      <c r="I55" s="42"/>
      <c r="J55" s="42"/>
      <c r="K55" s="104"/>
      <c r="L55" s="104"/>
      <c r="M55" s="94"/>
      <c r="N55" s="94"/>
      <c r="O55" s="94"/>
      <c r="P55" s="94"/>
      <c r="Q55" s="94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</row>
    <row r="56" ht="16.5" customHeight="1">
      <c r="A56" s="94"/>
      <c r="B56" s="113"/>
      <c r="C56" s="94"/>
      <c r="D56" s="94"/>
      <c r="E56" s="94"/>
      <c r="F56" s="113"/>
      <c r="G56" s="113"/>
      <c r="H56" s="42"/>
      <c r="I56" s="42"/>
      <c r="J56" s="42"/>
      <c r="K56" s="104"/>
      <c r="L56" s="104"/>
      <c r="M56" s="94"/>
      <c r="N56" s="94"/>
      <c r="O56" s="94"/>
      <c r="P56" s="94"/>
      <c r="Q56" s="94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</row>
    <row r="57" ht="16.5" customHeight="1">
      <c r="A57" s="94"/>
      <c r="B57" s="113"/>
      <c r="C57" s="94"/>
      <c r="D57" s="94"/>
      <c r="E57" s="94"/>
      <c r="F57" s="113"/>
      <c r="G57" s="113"/>
      <c r="H57" s="42"/>
      <c r="I57" s="42"/>
      <c r="J57" s="42"/>
      <c r="K57" s="104"/>
      <c r="L57" s="104"/>
      <c r="M57" s="94"/>
      <c r="N57" s="94"/>
      <c r="O57" s="94"/>
      <c r="P57" s="94"/>
      <c r="Q57" s="94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</row>
    <row r="58" ht="16.5" customHeight="1">
      <c r="A58" s="94"/>
      <c r="B58" s="113"/>
      <c r="C58" s="94"/>
      <c r="D58" s="94"/>
      <c r="E58" s="94"/>
      <c r="F58" s="113"/>
      <c r="G58" s="113"/>
      <c r="H58" s="42"/>
      <c r="I58" s="42"/>
      <c r="J58" s="42"/>
      <c r="K58" s="104"/>
      <c r="L58" s="104"/>
      <c r="M58" s="94"/>
      <c r="N58" s="94"/>
      <c r="O58" s="94"/>
      <c r="P58" s="94"/>
      <c r="Q58" s="94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</row>
    <row r="59" ht="16.5" customHeight="1">
      <c r="A59" s="94"/>
      <c r="B59" s="113"/>
      <c r="C59" s="94"/>
      <c r="D59" s="94"/>
      <c r="E59" s="94"/>
      <c r="F59" s="113"/>
      <c r="G59" s="113"/>
      <c r="H59" s="42"/>
      <c r="I59" s="42"/>
      <c r="J59" s="42"/>
      <c r="K59" s="104"/>
      <c r="L59" s="104"/>
      <c r="M59" s="94"/>
      <c r="N59" s="94"/>
      <c r="O59" s="94"/>
      <c r="P59" s="94"/>
      <c r="Q59" s="94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</row>
    <row r="60" ht="16.5" customHeight="1">
      <c r="A60" s="94"/>
      <c r="B60" s="113"/>
      <c r="C60" s="94"/>
      <c r="D60" s="94"/>
      <c r="E60" s="94"/>
      <c r="F60" s="113"/>
      <c r="G60" s="113"/>
      <c r="H60" s="42"/>
      <c r="I60" s="42"/>
      <c r="J60" s="42"/>
      <c r="K60" s="104"/>
      <c r="L60" s="104"/>
      <c r="M60" s="94"/>
      <c r="N60" s="94"/>
      <c r="O60" s="94"/>
      <c r="P60" s="94"/>
      <c r="Q60" s="94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</row>
    <row r="61" ht="16.5" customHeight="1">
      <c r="A61" s="94"/>
      <c r="B61" s="113"/>
      <c r="C61" s="94"/>
      <c r="D61" s="94"/>
      <c r="E61" s="94"/>
      <c r="F61" s="113"/>
      <c r="G61" s="113"/>
      <c r="H61" s="42"/>
      <c r="I61" s="42"/>
      <c r="J61" s="42"/>
      <c r="K61" s="104"/>
      <c r="L61" s="104"/>
      <c r="M61" s="94"/>
      <c r="N61" s="94"/>
      <c r="O61" s="94"/>
      <c r="P61" s="94"/>
      <c r="Q61" s="94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</row>
    <row r="62" ht="16.5" customHeight="1">
      <c r="A62" s="94"/>
      <c r="B62" s="113"/>
      <c r="C62" s="94"/>
      <c r="D62" s="94"/>
      <c r="E62" s="94"/>
      <c r="F62" s="113"/>
      <c r="G62" s="113"/>
      <c r="H62" s="42"/>
      <c r="I62" s="42"/>
      <c r="J62" s="42"/>
      <c r="K62" s="104"/>
      <c r="L62" s="104"/>
      <c r="M62" s="94"/>
      <c r="N62" s="94"/>
      <c r="O62" s="94"/>
      <c r="P62" s="94"/>
      <c r="Q62" s="94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</row>
    <row r="63" ht="16.5" customHeight="1">
      <c r="A63" s="94"/>
      <c r="B63" s="113"/>
      <c r="C63" s="94"/>
      <c r="D63" s="94"/>
      <c r="E63" s="94"/>
      <c r="F63" s="113"/>
      <c r="G63" s="113"/>
      <c r="H63" s="42"/>
      <c r="I63" s="42"/>
      <c r="J63" s="42"/>
      <c r="K63" s="104"/>
      <c r="L63" s="104"/>
      <c r="M63" s="94"/>
      <c r="N63" s="94"/>
      <c r="O63" s="94"/>
      <c r="P63" s="94"/>
      <c r="Q63" s="94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</row>
    <row r="64" ht="16.5" customHeight="1">
      <c r="A64" s="94"/>
      <c r="B64" s="113"/>
      <c r="C64" s="94"/>
      <c r="D64" s="94"/>
      <c r="E64" s="94"/>
      <c r="F64" s="113"/>
      <c r="G64" s="113"/>
      <c r="H64" s="42"/>
      <c r="I64" s="42"/>
      <c r="J64" s="42"/>
      <c r="K64" s="104"/>
      <c r="L64" s="104"/>
      <c r="M64" s="94"/>
      <c r="N64" s="94"/>
      <c r="O64" s="94"/>
      <c r="P64" s="94"/>
      <c r="Q64" s="94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</row>
    <row r="65" ht="16.5" customHeight="1">
      <c r="A65" s="94"/>
      <c r="B65" s="113"/>
      <c r="C65" s="94"/>
      <c r="D65" s="94"/>
      <c r="E65" s="94"/>
      <c r="F65" s="113"/>
      <c r="G65" s="113"/>
      <c r="H65" s="42"/>
      <c r="I65" s="42"/>
      <c r="J65" s="42"/>
      <c r="K65" s="104"/>
      <c r="L65" s="104"/>
      <c r="M65" s="94"/>
      <c r="N65" s="94"/>
      <c r="O65" s="94"/>
      <c r="P65" s="94"/>
      <c r="Q65" s="94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</row>
    <row r="66" ht="16.5" customHeight="1">
      <c r="A66" s="94"/>
      <c r="B66" s="113"/>
      <c r="C66" s="94"/>
      <c r="D66" s="94"/>
      <c r="E66" s="94"/>
      <c r="F66" s="113"/>
      <c r="G66" s="113"/>
      <c r="H66" s="42"/>
      <c r="I66" s="42"/>
      <c r="J66" s="42"/>
      <c r="K66" s="104"/>
      <c r="L66" s="104"/>
      <c r="M66" s="94"/>
      <c r="N66" s="94"/>
      <c r="O66" s="94"/>
      <c r="P66" s="94"/>
      <c r="Q66" s="94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</row>
    <row r="67" ht="16.5" customHeight="1">
      <c r="A67" s="94"/>
      <c r="B67" s="113"/>
      <c r="C67" s="94"/>
      <c r="D67" s="94"/>
      <c r="E67" s="94"/>
      <c r="F67" s="113"/>
      <c r="G67" s="113"/>
      <c r="H67" s="42"/>
      <c r="I67" s="42"/>
      <c r="J67" s="42"/>
      <c r="K67" s="104"/>
      <c r="L67" s="104"/>
      <c r="M67" s="94"/>
      <c r="N67" s="94"/>
      <c r="O67" s="94"/>
      <c r="P67" s="94"/>
      <c r="Q67" s="94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</row>
    <row r="68" ht="16.5" customHeight="1">
      <c r="A68" s="94"/>
      <c r="B68" s="113"/>
      <c r="C68" s="94"/>
      <c r="D68" s="94"/>
      <c r="E68" s="94"/>
      <c r="F68" s="113"/>
      <c r="G68" s="113"/>
      <c r="H68" s="42"/>
      <c r="I68" s="42"/>
      <c r="J68" s="42"/>
      <c r="K68" s="104"/>
      <c r="L68" s="104"/>
      <c r="M68" s="94"/>
      <c r="N68" s="94"/>
      <c r="O68" s="94"/>
      <c r="P68" s="94"/>
      <c r="Q68" s="94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</row>
    <row r="69" ht="16.5" customHeight="1">
      <c r="A69" s="94"/>
      <c r="B69" s="113"/>
      <c r="C69" s="94"/>
      <c r="D69" s="94"/>
      <c r="E69" s="94"/>
      <c r="F69" s="113"/>
      <c r="G69" s="113"/>
      <c r="H69" s="42"/>
      <c r="I69" s="42"/>
      <c r="J69" s="42"/>
      <c r="K69" s="104"/>
      <c r="L69" s="104"/>
      <c r="M69" s="94"/>
      <c r="N69" s="94"/>
      <c r="O69" s="94"/>
      <c r="P69" s="94"/>
      <c r="Q69" s="94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</row>
    <row r="70" ht="16.5" customHeight="1">
      <c r="A70" s="94"/>
      <c r="B70" s="113"/>
      <c r="C70" s="94"/>
      <c r="D70" s="94"/>
      <c r="E70" s="94"/>
      <c r="F70" s="113"/>
      <c r="G70" s="113"/>
      <c r="H70" s="42"/>
      <c r="I70" s="42"/>
      <c r="J70" s="42"/>
      <c r="K70" s="104"/>
      <c r="L70" s="104"/>
      <c r="M70" s="94"/>
      <c r="N70" s="94"/>
      <c r="O70" s="94"/>
      <c r="P70" s="94"/>
      <c r="Q70" s="94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</row>
    <row r="71" ht="16.5" customHeight="1">
      <c r="A71" s="94"/>
      <c r="B71" s="113"/>
      <c r="C71" s="94"/>
      <c r="D71" s="94"/>
      <c r="E71" s="94"/>
      <c r="F71" s="113"/>
      <c r="G71" s="113"/>
      <c r="H71" s="42"/>
      <c r="I71" s="42"/>
      <c r="J71" s="42"/>
      <c r="K71" s="104"/>
      <c r="L71" s="104"/>
      <c r="M71" s="94"/>
      <c r="N71" s="94"/>
      <c r="O71" s="94"/>
      <c r="P71" s="94"/>
      <c r="Q71" s="94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</row>
    <row r="72" ht="16.5" customHeight="1">
      <c r="A72" s="94"/>
      <c r="B72" s="113"/>
      <c r="C72" s="94"/>
      <c r="D72" s="94"/>
      <c r="E72" s="94"/>
      <c r="F72" s="113"/>
      <c r="G72" s="113"/>
      <c r="H72" s="42"/>
      <c r="I72" s="42"/>
      <c r="J72" s="42"/>
      <c r="K72" s="104"/>
      <c r="L72" s="104"/>
      <c r="M72" s="94"/>
      <c r="N72" s="94"/>
      <c r="O72" s="94"/>
      <c r="P72" s="94"/>
      <c r="Q72" s="94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</row>
    <row r="73" ht="16.5" customHeight="1">
      <c r="A73" s="94"/>
      <c r="B73" s="113"/>
      <c r="C73" s="94"/>
      <c r="D73" s="94"/>
      <c r="E73" s="94"/>
      <c r="F73" s="113"/>
      <c r="G73" s="113"/>
      <c r="H73" s="42"/>
      <c r="I73" s="42"/>
      <c r="J73" s="42"/>
      <c r="K73" s="104"/>
      <c r="L73" s="104"/>
      <c r="M73" s="94"/>
      <c r="N73" s="94"/>
      <c r="O73" s="94"/>
      <c r="P73" s="94"/>
      <c r="Q73" s="94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</row>
    <row r="74" ht="16.5" customHeight="1">
      <c r="A74" s="94"/>
      <c r="B74" s="113"/>
      <c r="C74" s="94"/>
      <c r="D74" s="94"/>
      <c r="E74" s="94"/>
      <c r="F74" s="113"/>
      <c r="G74" s="113"/>
      <c r="H74" s="42"/>
      <c r="I74" s="42"/>
      <c r="J74" s="42"/>
      <c r="K74" s="104"/>
      <c r="L74" s="104"/>
      <c r="M74" s="94"/>
      <c r="N74" s="94"/>
      <c r="O74" s="94"/>
      <c r="P74" s="94"/>
      <c r="Q74" s="94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</row>
    <row r="75" ht="16.5" customHeight="1">
      <c r="A75" s="94"/>
      <c r="B75" s="113"/>
      <c r="C75" s="94"/>
      <c r="D75" s="94"/>
      <c r="E75" s="94"/>
      <c r="F75" s="113"/>
      <c r="G75" s="113"/>
      <c r="H75" s="42"/>
      <c r="I75" s="42"/>
      <c r="J75" s="42"/>
      <c r="K75" s="104"/>
      <c r="L75" s="104"/>
      <c r="M75" s="94"/>
      <c r="N75" s="94"/>
      <c r="O75" s="94"/>
      <c r="P75" s="94"/>
      <c r="Q75" s="94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</row>
    <row r="76" ht="16.5" customHeight="1">
      <c r="A76" s="94"/>
      <c r="B76" s="113"/>
      <c r="C76" s="94"/>
      <c r="D76" s="94"/>
      <c r="E76" s="94"/>
      <c r="F76" s="113"/>
      <c r="G76" s="113"/>
      <c r="H76" s="42"/>
      <c r="I76" s="42"/>
      <c r="J76" s="42"/>
      <c r="K76" s="104"/>
      <c r="L76" s="104"/>
      <c r="M76" s="94"/>
      <c r="N76" s="94"/>
      <c r="O76" s="94"/>
      <c r="P76" s="94"/>
      <c r="Q76" s="94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</row>
    <row r="77" ht="16.5" customHeight="1">
      <c r="A77" s="94"/>
      <c r="B77" s="113"/>
      <c r="C77" s="94"/>
      <c r="D77" s="94"/>
      <c r="E77" s="94"/>
      <c r="F77" s="113"/>
      <c r="G77" s="113"/>
      <c r="H77" s="42"/>
      <c r="I77" s="42"/>
      <c r="J77" s="42"/>
      <c r="K77" s="104"/>
      <c r="L77" s="104"/>
      <c r="M77" s="94"/>
      <c r="N77" s="94"/>
      <c r="O77" s="94"/>
      <c r="P77" s="94"/>
      <c r="Q77" s="94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</row>
    <row r="78" ht="16.5" customHeight="1">
      <c r="A78" s="94"/>
      <c r="B78" s="113"/>
      <c r="C78" s="94"/>
      <c r="D78" s="94"/>
      <c r="E78" s="94"/>
      <c r="F78" s="113"/>
      <c r="G78" s="113"/>
      <c r="H78" s="42"/>
      <c r="I78" s="42"/>
      <c r="J78" s="42"/>
      <c r="K78" s="104"/>
      <c r="L78" s="104"/>
      <c r="M78" s="94"/>
      <c r="N78" s="94"/>
      <c r="O78" s="94"/>
      <c r="P78" s="94"/>
      <c r="Q78" s="94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</row>
    <row r="79" ht="16.5" customHeight="1">
      <c r="A79" s="94"/>
      <c r="B79" s="113"/>
      <c r="C79" s="94"/>
      <c r="D79" s="94"/>
      <c r="E79" s="94"/>
      <c r="F79" s="113"/>
      <c r="G79" s="113"/>
      <c r="H79" s="42"/>
      <c r="I79" s="42"/>
      <c r="J79" s="42"/>
      <c r="K79" s="104"/>
      <c r="L79" s="104"/>
      <c r="M79" s="94"/>
      <c r="N79" s="94"/>
      <c r="O79" s="94"/>
      <c r="P79" s="94"/>
      <c r="Q79" s="94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</row>
    <row r="80" ht="16.5" customHeight="1">
      <c r="A80" s="94"/>
      <c r="B80" s="113"/>
      <c r="C80" s="94"/>
      <c r="D80" s="94"/>
      <c r="E80" s="94"/>
      <c r="F80" s="113"/>
      <c r="G80" s="113"/>
      <c r="H80" s="42"/>
      <c r="I80" s="42"/>
      <c r="J80" s="42"/>
      <c r="K80" s="104"/>
      <c r="L80" s="104"/>
      <c r="M80" s="94"/>
      <c r="N80" s="94"/>
      <c r="O80" s="94"/>
      <c r="P80" s="94"/>
      <c r="Q80" s="94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</row>
    <row r="81" ht="16.5" customHeight="1">
      <c r="A81" s="94"/>
      <c r="B81" s="113"/>
      <c r="C81" s="94"/>
      <c r="D81" s="94"/>
      <c r="E81" s="94"/>
      <c r="F81" s="113"/>
      <c r="G81" s="113"/>
      <c r="H81" s="42"/>
      <c r="I81" s="42"/>
      <c r="J81" s="42"/>
      <c r="K81" s="104"/>
      <c r="L81" s="104"/>
      <c r="M81" s="94"/>
      <c r="N81" s="94"/>
      <c r="O81" s="94"/>
      <c r="P81" s="94"/>
      <c r="Q81" s="94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</row>
    <row r="82" ht="16.5" customHeight="1">
      <c r="A82" s="94"/>
      <c r="B82" s="113"/>
      <c r="C82" s="94"/>
      <c r="D82" s="94"/>
      <c r="E82" s="94"/>
      <c r="F82" s="113"/>
      <c r="G82" s="113"/>
      <c r="H82" s="42"/>
      <c r="I82" s="42"/>
      <c r="J82" s="42"/>
      <c r="K82" s="104"/>
      <c r="L82" s="104"/>
      <c r="M82" s="94"/>
      <c r="N82" s="94"/>
      <c r="O82" s="94"/>
      <c r="P82" s="94"/>
      <c r="Q82" s="94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</row>
    <row r="83" ht="16.5" customHeight="1">
      <c r="A83" s="94"/>
      <c r="B83" s="113"/>
      <c r="C83" s="94"/>
      <c r="D83" s="94"/>
      <c r="E83" s="94"/>
      <c r="F83" s="113"/>
      <c r="G83" s="113"/>
      <c r="H83" s="42"/>
      <c r="I83" s="42"/>
      <c r="J83" s="42"/>
      <c r="K83" s="104"/>
      <c r="L83" s="104"/>
      <c r="M83" s="94"/>
      <c r="N83" s="94"/>
      <c r="O83" s="94"/>
      <c r="P83" s="94"/>
      <c r="Q83" s="94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</row>
    <row r="84" ht="16.5" customHeight="1">
      <c r="A84" s="94"/>
      <c r="B84" s="113"/>
      <c r="C84" s="94"/>
      <c r="D84" s="94"/>
      <c r="E84" s="94"/>
      <c r="F84" s="113"/>
      <c r="G84" s="113"/>
      <c r="H84" s="42"/>
      <c r="I84" s="42"/>
      <c r="J84" s="42"/>
      <c r="K84" s="104"/>
      <c r="L84" s="104"/>
      <c r="M84" s="94"/>
      <c r="N84" s="94"/>
      <c r="O84" s="94"/>
      <c r="P84" s="94"/>
      <c r="Q84" s="94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</row>
    <row r="85" ht="16.5" customHeight="1">
      <c r="A85" s="94"/>
      <c r="B85" s="113"/>
      <c r="C85" s="94"/>
      <c r="D85" s="94"/>
      <c r="E85" s="94"/>
      <c r="F85" s="113"/>
      <c r="G85" s="113"/>
      <c r="H85" s="42"/>
      <c r="I85" s="42"/>
      <c r="J85" s="42"/>
      <c r="K85" s="104"/>
      <c r="L85" s="104"/>
      <c r="M85" s="94"/>
      <c r="N85" s="94"/>
      <c r="O85" s="94"/>
      <c r="P85" s="94"/>
      <c r="Q85" s="94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</row>
    <row r="86" ht="16.5" customHeight="1">
      <c r="A86" s="94"/>
      <c r="B86" s="113"/>
      <c r="C86" s="94"/>
      <c r="D86" s="94"/>
      <c r="E86" s="94"/>
      <c r="F86" s="113"/>
      <c r="G86" s="113"/>
      <c r="H86" s="42"/>
      <c r="I86" s="42"/>
      <c r="J86" s="42"/>
      <c r="K86" s="104"/>
      <c r="L86" s="104"/>
      <c r="M86" s="94"/>
      <c r="N86" s="94"/>
      <c r="O86" s="94"/>
      <c r="P86" s="94"/>
      <c r="Q86" s="94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</row>
    <row r="87" ht="16.5" customHeight="1">
      <c r="A87" s="94"/>
      <c r="B87" s="113"/>
      <c r="C87" s="94"/>
      <c r="D87" s="94"/>
      <c r="E87" s="94"/>
      <c r="F87" s="113"/>
      <c r="G87" s="113"/>
      <c r="H87" s="42"/>
      <c r="I87" s="42"/>
      <c r="J87" s="42"/>
      <c r="K87" s="104"/>
      <c r="L87" s="104"/>
      <c r="M87" s="94"/>
      <c r="N87" s="94"/>
      <c r="O87" s="94"/>
      <c r="P87" s="94"/>
      <c r="Q87" s="94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</row>
    <row r="88" ht="16.5" customHeight="1">
      <c r="A88" s="94"/>
      <c r="B88" s="113"/>
      <c r="C88" s="94"/>
      <c r="D88" s="94"/>
      <c r="E88" s="94"/>
      <c r="F88" s="113"/>
      <c r="G88" s="113"/>
      <c r="H88" s="42"/>
      <c r="I88" s="42"/>
      <c r="J88" s="42"/>
      <c r="K88" s="104"/>
      <c r="L88" s="104"/>
      <c r="M88" s="94"/>
      <c r="N88" s="94"/>
      <c r="O88" s="94"/>
      <c r="P88" s="94"/>
      <c r="Q88" s="94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</row>
    <row r="89" ht="16.5" customHeight="1">
      <c r="A89" s="94"/>
      <c r="B89" s="113"/>
      <c r="C89" s="94"/>
      <c r="D89" s="94"/>
      <c r="E89" s="94"/>
      <c r="F89" s="113"/>
      <c r="G89" s="113"/>
      <c r="H89" s="42"/>
      <c r="I89" s="42"/>
      <c r="J89" s="42"/>
      <c r="K89" s="104"/>
      <c r="L89" s="104"/>
      <c r="M89" s="94"/>
      <c r="N89" s="94"/>
      <c r="O89" s="94"/>
      <c r="P89" s="94"/>
      <c r="Q89" s="94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</row>
    <row r="90" ht="16.5" customHeight="1">
      <c r="A90" s="94"/>
      <c r="B90" s="113"/>
      <c r="C90" s="94"/>
      <c r="D90" s="94"/>
      <c r="E90" s="94"/>
      <c r="F90" s="113"/>
      <c r="G90" s="113"/>
      <c r="H90" s="42"/>
      <c r="I90" s="42"/>
      <c r="J90" s="42"/>
      <c r="K90" s="104"/>
      <c r="L90" s="104"/>
      <c r="M90" s="94"/>
      <c r="N90" s="94"/>
      <c r="O90" s="94"/>
      <c r="P90" s="94"/>
      <c r="Q90" s="94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</row>
    <row r="91" ht="16.5" customHeight="1">
      <c r="A91" s="94"/>
      <c r="B91" s="113"/>
      <c r="C91" s="94"/>
      <c r="D91" s="94"/>
      <c r="E91" s="94"/>
      <c r="F91" s="113"/>
      <c r="G91" s="113"/>
      <c r="H91" s="42"/>
      <c r="I91" s="42"/>
      <c r="J91" s="42"/>
      <c r="K91" s="104"/>
      <c r="L91" s="104"/>
      <c r="M91" s="94"/>
      <c r="N91" s="94"/>
      <c r="O91" s="94"/>
      <c r="P91" s="94"/>
      <c r="Q91" s="94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</row>
    <row r="92" ht="16.5" customHeight="1">
      <c r="A92" s="94"/>
      <c r="B92" s="113"/>
      <c r="C92" s="94"/>
      <c r="D92" s="94"/>
      <c r="E92" s="94"/>
      <c r="F92" s="113"/>
      <c r="G92" s="113"/>
      <c r="H92" s="42"/>
      <c r="I92" s="42"/>
      <c r="J92" s="42"/>
      <c r="K92" s="104"/>
      <c r="L92" s="104"/>
      <c r="M92" s="94"/>
      <c r="N92" s="94"/>
      <c r="O92" s="94"/>
      <c r="P92" s="94"/>
      <c r="Q92" s="94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</row>
    <row r="93" ht="16.5" customHeight="1">
      <c r="A93" s="94"/>
      <c r="B93" s="113"/>
      <c r="C93" s="94"/>
      <c r="D93" s="94"/>
      <c r="E93" s="94"/>
      <c r="F93" s="113"/>
      <c r="G93" s="113"/>
      <c r="H93" s="42"/>
      <c r="I93" s="42"/>
      <c r="J93" s="42"/>
      <c r="K93" s="104"/>
      <c r="L93" s="104"/>
      <c r="M93" s="94"/>
      <c r="N93" s="94"/>
      <c r="O93" s="94"/>
      <c r="P93" s="94"/>
      <c r="Q93" s="94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</row>
    <row r="94" ht="16.5" customHeight="1">
      <c r="A94" s="94"/>
      <c r="B94" s="113"/>
      <c r="C94" s="94"/>
      <c r="D94" s="94"/>
      <c r="E94" s="94"/>
      <c r="F94" s="113"/>
      <c r="G94" s="113"/>
      <c r="H94" s="42"/>
      <c r="I94" s="42"/>
      <c r="J94" s="42"/>
      <c r="K94" s="104"/>
      <c r="L94" s="104"/>
      <c r="M94" s="94"/>
      <c r="N94" s="94"/>
      <c r="O94" s="94"/>
      <c r="P94" s="94"/>
      <c r="Q94" s="94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</row>
    <row r="95" ht="16.5" customHeight="1">
      <c r="A95" s="94"/>
      <c r="B95" s="113"/>
      <c r="C95" s="94"/>
      <c r="D95" s="94"/>
      <c r="E95" s="94"/>
      <c r="F95" s="113"/>
      <c r="G95" s="113"/>
      <c r="H95" s="42"/>
      <c r="I95" s="42"/>
      <c r="J95" s="42"/>
      <c r="K95" s="104"/>
      <c r="L95" s="104"/>
      <c r="M95" s="94"/>
      <c r="N95" s="94"/>
      <c r="O95" s="94"/>
      <c r="P95" s="94"/>
      <c r="Q95" s="94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</row>
    <row r="96" ht="16.5" customHeight="1">
      <c r="A96" s="94"/>
      <c r="B96" s="113"/>
      <c r="C96" s="94"/>
      <c r="D96" s="94"/>
      <c r="E96" s="94"/>
      <c r="F96" s="113"/>
      <c r="G96" s="113"/>
      <c r="H96" s="42"/>
      <c r="I96" s="42"/>
      <c r="J96" s="42"/>
      <c r="K96" s="104"/>
      <c r="L96" s="104"/>
      <c r="M96" s="94"/>
      <c r="N96" s="94"/>
      <c r="O96" s="94"/>
      <c r="P96" s="94"/>
      <c r="Q96" s="94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</row>
    <row r="97" ht="16.5" customHeight="1">
      <c r="A97" s="94"/>
      <c r="B97" s="113"/>
      <c r="C97" s="94"/>
      <c r="D97" s="94"/>
      <c r="E97" s="94"/>
      <c r="F97" s="113"/>
      <c r="G97" s="113"/>
      <c r="H97" s="42"/>
      <c r="I97" s="42"/>
      <c r="J97" s="42"/>
      <c r="K97" s="104"/>
      <c r="L97" s="104"/>
      <c r="M97" s="94"/>
      <c r="N97" s="94"/>
      <c r="O97" s="94"/>
      <c r="P97" s="94"/>
      <c r="Q97" s="94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</row>
    <row r="98" ht="16.5" customHeight="1">
      <c r="A98" s="94"/>
      <c r="B98" s="113"/>
      <c r="C98" s="94"/>
      <c r="D98" s="94"/>
      <c r="E98" s="94"/>
      <c r="F98" s="113"/>
      <c r="G98" s="113"/>
      <c r="H98" s="42"/>
      <c r="I98" s="42"/>
      <c r="J98" s="42"/>
      <c r="K98" s="104"/>
      <c r="L98" s="104"/>
      <c r="M98" s="94"/>
      <c r="N98" s="94"/>
      <c r="O98" s="94"/>
      <c r="P98" s="94"/>
      <c r="Q98" s="94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</row>
    <row r="99" ht="16.5" customHeight="1">
      <c r="A99" s="94"/>
      <c r="B99" s="113"/>
      <c r="C99" s="94"/>
      <c r="D99" s="94"/>
      <c r="E99" s="94"/>
      <c r="F99" s="113"/>
      <c r="G99" s="113"/>
      <c r="H99" s="42"/>
      <c r="I99" s="42"/>
      <c r="J99" s="42"/>
      <c r="K99" s="104"/>
      <c r="L99" s="104"/>
      <c r="M99" s="94"/>
      <c r="N99" s="94"/>
      <c r="O99" s="94"/>
      <c r="P99" s="94"/>
      <c r="Q99" s="94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</row>
    <row r="100" ht="16.5" customHeight="1">
      <c r="A100" s="94"/>
      <c r="B100" s="113"/>
      <c r="C100" s="94"/>
      <c r="D100" s="94"/>
      <c r="E100" s="94"/>
      <c r="F100" s="113"/>
      <c r="G100" s="113"/>
      <c r="H100" s="42"/>
      <c r="I100" s="42"/>
      <c r="J100" s="42"/>
      <c r="K100" s="104"/>
      <c r="L100" s="104"/>
      <c r="M100" s="94"/>
      <c r="N100" s="94"/>
      <c r="O100" s="94"/>
      <c r="P100" s="94"/>
      <c r="Q100" s="94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</row>
    <row r="101" ht="16.5" customHeight="1">
      <c r="A101" s="94"/>
      <c r="B101" s="113"/>
      <c r="C101" s="94"/>
      <c r="D101" s="94"/>
      <c r="E101" s="94"/>
      <c r="F101" s="113"/>
      <c r="G101" s="113"/>
      <c r="H101" s="42"/>
      <c r="I101" s="42"/>
      <c r="J101" s="42"/>
      <c r="K101" s="104"/>
      <c r="L101" s="104"/>
      <c r="M101" s="94"/>
      <c r="N101" s="94"/>
      <c r="O101" s="94"/>
      <c r="P101" s="94"/>
      <c r="Q101" s="94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</row>
    <row r="102" ht="16.5" customHeight="1">
      <c r="A102" s="94"/>
      <c r="B102" s="113"/>
      <c r="C102" s="94"/>
      <c r="D102" s="94"/>
      <c r="E102" s="94"/>
      <c r="F102" s="113"/>
      <c r="G102" s="113"/>
      <c r="H102" s="42"/>
      <c r="I102" s="42"/>
      <c r="J102" s="42"/>
      <c r="K102" s="104"/>
      <c r="L102" s="104"/>
      <c r="M102" s="94"/>
      <c r="N102" s="94"/>
      <c r="O102" s="94"/>
      <c r="P102" s="94"/>
      <c r="Q102" s="94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</row>
    <row r="103" ht="16.5" customHeight="1">
      <c r="A103" s="94"/>
      <c r="B103" s="113"/>
      <c r="C103" s="94"/>
      <c r="D103" s="94"/>
      <c r="E103" s="94"/>
      <c r="F103" s="113"/>
      <c r="G103" s="113"/>
      <c r="H103" s="42"/>
      <c r="I103" s="42"/>
      <c r="J103" s="42"/>
      <c r="K103" s="104"/>
      <c r="L103" s="104"/>
      <c r="M103" s="94"/>
      <c r="N103" s="94"/>
      <c r="O103" s="94"/>
      <c r="P103" s="94"/>
      <c r="Q103" s="94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</row>
    <row r="104" ht="16.5" customHeight="1">
      <c r="A104" s="94"/>
      <c r="B104" s="113"/>
      <c r="C104" s="94"/>
      <c r="D104" s="94"/>
      <c r="E104" s="94"/>
      <c r="F104" s="113"/>
      <c r="G104" s="113"/>
      <c r="H104" s="42"/>
      <c r="I104" s="42"/>
      <c r="J104" s="42"/>
      <c r="K104" s="104"/>
      <c r="L104" s="104"/>
      <c r="M104" s="94"/>
      <c r="N104" s="94"/>
      <c r="O104" s="94"/>
      <c r="P104" s="94"/>
      <c r="Q104" s="94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</row>
    <row r="105" ht="16.5" customHeight="1">
      <c r="A105" s="94"/>
      <c r="B105" s="113"/>
      <c r="C105" s="94"/>
      <c r="D105" s="94"/>
      <c r="E105" s="94"/>
      <c r="F105" s="113"/>
      <c r="G105" s="113"/>
      <c r="H105" s="42"/>
      <c r="I105" s="42"/>
      <c r="J105" s="42"/>
      <c r="K105" s="104"/>
      <c r="L105" s="104"/>
      <c r="M105" s="94"/>
      <c r="N105" s="94"/>
      <c r="O105" s="94"/>
      <c r="P105" s="94"/>
      <c r="Q105" s="94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</row>
    <row r="106" ht="16.5" customHeight="1">
      <c r="A106" s="94"/>
      <c r="B106" s="113"/>
      <c r="C106" s="94"/>
      <c r="D106" s="94"/>
      <c r="E106" s="94"/>
      <c r="F106" s="113"/>
      <c r="G106" s="113"/>
      <c r="H106" s="42"/>
      <c r="I106" s="42"/>
      <c r="J106" s="42"/>
      <c r="K106" s="104"/>
      <c r="L106" s="104"/>
      <c r="M106" s="94"/>
      <c r="N106" s="94"/>
      <c r="O106" s="94"/>
      <c r="P106" s="94"/>
      <c r="Q106" s="94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</row>
    <row r="107" ht="16.5" customHeight="1">
      <c r="A107" s="94"/>
      <c r="B107" s="113"/>
      <c r="C107" s="94"/>
      <c r="D107" s="94"/>
      <c r="E107" s="94"/>
      <c r="F107" s="113"/>
      <c r="G107" s="113"/>
      <c r="H107" s="42"/>
      <c r="I107" s="42"/>
      <c r="J107" s="42"/>
      <c r="K107" s="104"/>
      <c r="L107" s="104"/>
      <c r="M107" s="94"/>
      <c r="N107" s="94"/>
      <c r="O107" s="94"/>
      <c r="P107" s="94"/>
      <c r="Q107" s="94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</row>
    <row r="108" ht="16.5" customHeight="1">
      <c r="A108" s="94"/>
      <c r="B108" s="113"/>
      <c r="C108" s="94"/>
      <c r="D108" s="94"/>
      <c r="E108" s="94"/>
      <c r="F108" s="113"/>
      <c r="G108" s="113"/>
      <c r="H108" s="42"/>
      <c r="I108" s="42"/>
      <c r="J108" s="42"/>
      <c r="K108" s="104"/>
      <c r="L108" s="104"/>
      <c r="M108" s="94"/>
      <c r="N108" s="94"/>
      <c r="O108" s="94"/>
      <c r="P108" s="94"/>
      <c r="Q108" s="94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</row>
    <row r="109" ht="16.5" customHeight="1">
      <c r="A109" s="94"/>
      <c r="B109" s="113"/>
      <c r="C109" s="94"/>
      <c r="D109" s="94"/>
      <c r="E109" s="94"/>
      <c r="F109" s="113"/>
      <c r="G109" s="113"/>
      <c r="H109" s="42"/>
      <c r="I109" s="42"/>
      <c r="J109" s="42"/>
      <c r="K109" s="104"/>
      <c r="L109" s="104"/>
      <c r="M109" s="94"/>
      <c r="N109" s="94"/>
      <c r="O109" s="94"/>
      <c r="P109" s="94"/>
      <c r="Q109" s="94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</row>
    <row r="110" ht="16.5" customHeight="1">
      <c r="A110" s="94"/>
      <c r="B110" s="113"/>
      <c r="C110" s="94"/>
      <c r="D110" s="94"/>
      <c r="E110" s="94"/>
      <c r="F110" s="113"/>
      <c r="G110" s="113"/>
      <c r="H110" s="42"/>
      <c r="I110" s="42"/>
      <c r="J110" s="42"/>
      <c r="K110" s="104"/>
      <c r="L110" s="104"/>
      <c r="M110" s="94"/>
      <c r="N110" s="94"/>
      <c r="O110" s="94"/>
      <c r="P110" s="94"/>
      <c r="Q110" s="94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</row>
    <row r="111" ht="16.5" customHeight="1">
      <c r="A111" s="94"/>
      <c r="B111" s="113"/>
      <c r="C111" s="94"/>
      <c r="D111" s="94"/>
      <c r="E111" s="94"/>
      <c r="F111" s="113"/>
      <c r="G111" s="113"/>
      <c r="H111" s="42"/>
      <c r="I111" s="42"/>
      <c r="J111" s="42"/>
      <c r="K111" s="104"/>
      <c r="L111" s="104"/>
      <c r="M111" s="94"/>
      <c r="N111" s="94"/>
      <c r="O111" s="94"/>
      <c r="P111" s="94"/>
      <c r="Q111" s="94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</row>
    <row r="112" ht="16.5" customHeight="1">
      <c r="A112" s="94"/>
      <c r="B112" s="113"/>
      <c r="C112" s="94"/>
      <c r="D112" s="94"/>
      <c r="E112" s="94"/>
      <c r="F112" s="113"/>
      <c r="G112" s="113"/>
      <c r="H112" s="42"/>
      <c r="I112" s="42"/>
      <c r="J112" s="42"/>
      <c r="K112" s="94"/>
      <c r="L112" s="94"/>
      <c r="M112" s="94"/>
      <c r="N112" s="94"/>
      <c r="O112" s="94"/>
      <c r="P112" s="94"/>
      <c r="Q112" s="94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</row>
    <row r="113" ht="16.5" customHeight="1">
      <c r="A113" s="94"/>
      <c r="B113" s="113"/>
      <c r="C113" s="94"/>
      <c r="D113" s="94"/>
      <c r="E113" s="94"/>
      <c r="F113" s="113"/>
      <c r="G113" s="113"/>
      <c r="H113" s="42"/>
      <c r="I113" s="42"/>
      <c r="J113" s="42"/>
      <c r="K113" s="94"/>
      <c r="L113" s="94"/>
      <c r="M113" s="94"/>
      <c r="N113" s="94"/>
      <c r="O113" s="94"/>
      <c r="P113" s="94"/>
      <c r="Q113" s="94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</row>
    <row r="114" ht="16.5" customHeight="1">
      <c r="A114" s="94"/>
      <c r="B114" s="113"/>
      <c r="C114" s="94"/>
      <c r="D114" s="94"/>
      <c r="E114" s="94"/>
      <c r="F114" s="113"/>
      <c r="G114" s="113"/>
      <c r="H114" s="42"/>
      <c r="I114" s="42"/>
      <c r="J114" s="42"/>
      <c r="K114" s="94"/>
      <c r="L114" s="94"/>
      <c r="M114" s="94"/>
      <c r="N114" s="94"/>
      <c r="O114" s="94"/>
      <c r="P114" s="94"/>
      <c r="Q114" s="94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</row>
    <row r="115" ht="16.5" customHeight="1">
      <c r="A115" s="94"/>
      <c r="B115" s="113"/>
      <c r="C115" s="94"/>
      <c r="D115" s="94"/>
      <c r="E115" s="94"/>
      <c r="F115" s="113"/>
      <c r="G115" s="113"/>
      <c r="H115" s="42"/>
      <c r="I115" s="42"/>
      <c r="J115" s="42"/>
      <c r="K115" s="94"/>
      <c r="L115" s="94"/>
      <c r="M115" s="94"/>
      <c r="N115" s="94"/>
      <c r="O115" s="94"/>
      <c r="P115" s="94"/>
      <c r="Q115" s="94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</row>
    <row r="116" ht="16.5" customHeight="1">
      <c r="A116" s="94"/>
      <c r="B116" s="113"/>
      <c r="C116" s="94"/>
      <c r="D116" s="94"/>
      <c r="E116" s="94"/>
      <c r="F116" s="113"/>
      <c r="G116" s="113"/>
      <c r="H116" s="42"/>
      <c r="I116" s="42"/>
      <c r="J116" s="42"/>
      <c r="K116" s="94"/>
      <c r="L116" s="94"/>
      <c r="M116" s="94"/>
      <c r="N116" s="94"/>
      <c r="O116" s="94"/>
      <c r="P116" s="94"/>
      <c r="Q116" s="94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</row>
    <row r="117" ht="16.5" customHeight="1">
      <c r="A117" s="94"/>
      <c r="B117" s="113"/>
      <c r="C117" s="94"/>
      <c r="D117" s="94"/>
      <c r="E117" s="94"/>
      <c r="F117" s="113"/>
      <c r="G117" s="113"/>
      <c r="H117" s="42"/>
      <c r="I117" s="42"/>
      <c r="J117" s="42"/>
      <c r="K117" s="94"/>
      <c r="L117" s="94"/>
      <c r="M117" s="94"/>
      <c r="N117" s="94"/>
      <c r="O117" s="94"/>
      <c r="P117" s="94"/>
      <c r="Q117" s="94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</row>
    <row r="118" ht="16.5" customHeight="1">
      <c r="A118" s="94"/>
      <c r="B118" s="113"/>
      <c r="C118" s="94"/>
      <c r="D118" s="94"/>
      <c r="E118" s="94"/>
      <c r="F118" s="113"/>
      <c r="G118" s="113"/>
      <c r="H118" s="42"/>
      <c r="I118" s="42"/>
      <c r="J118" s="42"/>
      <c r="K118" s="94"/>
      <c r="L118" s="94"/>
      <c r="M118" s="94"/>
      <c r="N118" s="94"/>
      <c r="O118" s="94"/>
      <c r="P118" s="94"/>
      <c r="Q118" s="94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</row>
    <row r="119" ht="16.5" customHeight="1">
      <c r="A119" s="94"/>
      <c r="B119" s="113"/>
      <c r="C119" s="94"/>
      <c r="D119" s="94"/>
      <c r="E119" s="94"/>
      <c r="F119" s="113"/>
      <c r="G119" s="113"/>
      <c r="H119" s="42"/>
      <c r="I119" s="42"/>
      <c r="J119" s="42"/>
      <c r="K119" s="94"/>
      <c r="L119" s="94"/>
      <c r="M119" s="94"/>
      <c r="N119" s="94"/>
      <c r="O119" s="94"/>
      <c r="P119" s="94"/>
      <c r="Q119" s="94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</row>
    <row r="120" ht="16.5" customHeight="1">
      <c r="A120" s="94"/>
      <c r="B120" s="113"/>
      <c r="C120" s="94"/>
      <c r="D120" s="94"/>
      <c r="E120" s="94"/>
      <c r="F120" s="113"/>
      <c r="G120" s="113"/>
      <c r="H120" s="42"/>
      <c r="I120" s="42"/>
      <c r="J120" s="42"/>
      <c r="K120" s="94"/>
      <c r="L120" s="94"/>
      <c r="M120" s="94"/>
      <c r="N120" s="94"/>
      <c r="O120" s="94"/>
      <c r="P120" s="94"/>
      <c r="Q120" s="94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</row>
    <row r="121" ht="16.5" customHeight="1">
      <c r="A121" s="94"/>
      <c r="B121" s="113"/>
      <c r="C121" s="94"/>
      <c r="D121" s="94"/>
      <c r="E121" s="94"/>
      <c r="F121" s="113"/>
      <c r="G121" s="113"/>
      <c r="H121" s="42"/>
      <c r="I121" s="42"/>
      <c r="J121" s="42"/>
      <c r="K121" s="94"/>
      <c r="L121" s="94"/>
      <c r="M121" s="94"/>
      <c r="N121" s="94"/>
      <c r="O121" s="94"/>
      <c r="P121" s="94"/>
      <c r="Q121" s="94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</row>
    <row r="122" ht="16.5" customHeight="1">
      <c r="A122" s="94"/>
      <c r="B122" s="113"/>
      <c r="C122" s="94"/>
      <c r="D122" s="94"/>
      <c r="E122" s="94"/>
      <c r="F122" s="113"/>
      <c r="G122" s="113"/>
      <c r="H122" s="42"/>
      <c r="I122" s="42"/>
      <c r="J122" s="42"/>
      <c r="K122" s="94"/>
      <c r="L122" s="94"/>
      <c r="M122" s="94"/>
      <c r="N122" s="94"/>
      <c r="O122" s="94"/>
      <c r="P122" s="94"/>
      <c r="Q122" s="94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</row>
    <row r="123" ht="16.5" customHeight="1">
      <c r="A123" s="94"/>
      <c r="B123" s="113"/>
      <c r="C123" s="94"/>
      <c r="D123" s="94"/>
      <c r="E123" s="94"/>
      <c r="F123" s="113"/>
      <c r="G123" s="113"/>
      <c r="H123" s="42"/>
      <c r="I123" s="42"/>
      <c r="J123" s="42"/>
      <c r="K123" s="94"/>
      <c r="L123" s="94"/>
      <c r="M123" s="94"/>
      <c r="N123" s="94"/>
      <c r="O123" s="94"/>
      <c r="P123" s="94"/>
      <c r="Q123" s="94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</row>
    <row r="124" ht="16.5" customHeight="1">
      <c r="A124" s="94"/>
      <c r="B124" s="113"/>
      <c r="C124" s="94"/>
      <c r="D124" s="94"/>
      <c r="E124" s="94"/>
      <c r="F124" s="113"/>
      <c r="G124" s="113"/>
      <c r="H124" s="42"/>
      <c r="I124" s="42"/>
      <c r="J124" s="42"/>
      <c r="K124" s="94"/>
      <c r="L124" s="94"/>
      <c r="M124" s="94"/>
      <c r="N124" s="94"/>
      <c r="O124" s="94"/>
      <c r="P124" s="94"/>
      <c r="Q124" s="94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</row>
    <row r="125" ht="16.5" customHeight="1">
      <c r="A125" s="94"/>
      <c r="B125" s="113"/>
      <c r="C125" s="94"/>
      <c r="D125" s="94"/>
      <c r="E125" s="94"/>
      <c r="F125" s="113"/>
      <c r="G125" s="113"/>
      <c r="H125" s="42"/>
      <c r="I125" s="42"/>
      <c r="J125" s="42"/>
      <c r="K125" s="94"/>
      <c r="L125" s="94"/>
      <c r="M125" s="94"/>
      <c r="N125" s="94"/>
      <c r="O125" s="94"/>
      <c r="P125" s="94"/>
      <c r="Q125" s="94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</row>
    <row r="126" ht="16.5" customHeight="1">
      <c r="A126" s="94"/>
      <c r="B126" s="113"/>
      <c r="C126" s="94"/>
      <c r="D126" s="94"/>
      <c r="E126" s="94"/>
      <c r="F126" s="113"/>
      <c r="G126" s="113"/>
      <c r="H126" s="42"/>
      <c r="I126" s="42"/>
      <c r="J126" s="42"/>
      <c r="K126" s="94"/>
      <c r="L126" s="94"/>
      <c r="M126" s="94"/>
      <c r="N126" s="94"/>
      <c r="O126" s="94"/>
      <c r="P126" s="94"/>
      <c r="Q126" s="94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</row>
    <row r="127" ht="16.5" customHeight="1">
      <c r="A127" s="94"/>
      <c r="B127" s="113"/>
      <c r="C127" s="94"/>
      <c r="D127" s="94"/>
      <c r="E127" s="94"/>
      <c r="F127" s="113"/>
      <c r="G127" s="113"/>
      <c r="H127" s="42"/>
      <c r="I127" s="42"/>
      <c r="J127" s="42"/>
      <c r="K127" s="94"/>
      <c r="L127" s="94"/>
      <c r="M127" s="94"/>
      <c r="N127" s="94"/>
      <c r="O127" s="94"/>
      <c r="P127" s="94"/>
      <c r="Q127" s="94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</row>
    <row r="128" ht="16.5" customHeight="1">
      <c r="A128" s="94"/>
      <c r="B128" s="113"/>
      <c r="C128" s="94"/>
      <c r="D128" s="94"/>
      <c r="E128" s="94"/>
      <c r="F128" s="113"/>
      <c r="G128" s="113"/>
      <c r="H128" s="42"/>
      <c r="I128" s="42"/>
      <c r="J128" s="42"/>
      <c r="K128" s="94"/>
      <c r="L128" s="94"/>
      <c r="M128" s="94"/>
      <c r="N128" s="94"/>
      <c r="O128" s="94"/>
      <c r="P128" s="94"/>
      <c r="Q128" s="94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</row>
    <row r="129" ht="16.5" customHeight="1">
      <c r="A129" s="94"/>
      <c r="B129" s="113"/>
      <c r="C129" s="94"/>
      <c r="D129" s="94"/>
      <c r="E129" s="94"/>
      <c r="F129" s="113"/>
      <c r="G129" s="113"/>
      <c r="H129" s="42"/>
      <c r="I129" s="42"/>
      <c r="J129" s="42"/>
      <c r="K129" s="94"/>
      <c r="L129" s="94"/>
      <c r="M129" s="94"/>
      <c r="N129" s="94"/>
      <c r="O129" s="94"/>
      <c r="P129" s="94"/>
      <c r="Q129" s="94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</row>
    <row r="130" ht="16.5" customHeight="1">
      <c r="A130" s="94"/>
      <c r="B130" s="113"/>
      <c r="C130" s="94"/>
      <c r="D130" s="94"/>
      <c r="E130" s="94"/>
      <c r="F130" s="113"/>
      <c r="G130" s="113"/>
      <c r="H130" s="42"/>
      <c r="I130" s="42"/>
      <c r="J130" s="42"/>
      <c r="K130" s="94"/>
      <c r="L130" s="94"/>
      <c r="M130" s="94"/>
      <c r="N130" s="94"/>
      <c r="O130" s="94"/>
      <c r="P130" s="94"/>
      <c r="Q130" s="94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</row>
    <row r="131" ht="16.5" customHeight="1">
      <c r="A131" s="94"/>
      <c r="B131" s="113"/>
      <c r="C131" s="94"/>
      <c r="D131" s="94"/>
      <c r="E131" s="94"/>
      <c r="F131" s="113"/>
      <c r="G131" s="113"/>
      <c r="H131" s="42"/>
      <c r="I131" s="42"/>
      <c r="J131" s="42"/>
      <c r="K131" s="94"/>
      <c r="L131" s="94"/>
      <c r="M131" s="94"/>
      <c r="N131" s="94"/>
      <c r="O131" s="94"/>
      <c r="P131" s="94"/>
      <c r="Q131" s="94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</row>
    <row r="132" ht="16.5" customHeight="1">
      <c r="A132" s="94"/>
      <c r="B132" s="113"/>
      <c r="C132" s="94"/>
      <c r="D132" s="94"/>
      <c r="E132" s="94"/>
      <c r="F132" s="113"/>
      <c r="G132" s="113"/>
      <c r="H132" s="42"/>
      <c r="I132" s="42"/>
      <c r="J132" s="42"/>
      <c r="K132" s="94"/>
      <c r="L132" s="94"/>
      <c r="M132" s="94"/>
      <c r="N132" s="94"/>
      <c r="O132" s="94"/>
      <c r="P132" s="94"/>
      <c r="Q132" s="94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</row>
    <row r="133" ht="16.5" customHeight="1">
      <c r="A133" s="94"/>
      <c r="B133" s="113"/>
      <c r="C133" s="94"/>
      <c r="D133" s="94"/>
      <c r="E133" s="94"/>
      <c r="F133" s="113"/>
      <c r="G133" s="113"/>
      <c r="H133" s="42"/>
      <c r="I133" s="42"/>
      <c r="J133" s="42"/>
      <c r="K133" s="94"/>
      <c r="L133" s="94"/>
      <c r="M133" s="94"/>
      <c r="N133" s="94"/>
      <c r="O133" s="94"/>
      <c r="P133" s="94"/>
      <c r="Q133" s="94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</row>
    <row r="134" ht="16.5" customHeight="1">
      <c r="A134" s="94"/>
      <c r="B134" s="113"/>
      <c r="C134" s="94"/>
      <c r="D134" s="94"/>
      <c r="E134" s="94"/>
      <c r="F134" s="113"/>
      <c r="G134" s="113"/>
      <c r="H134" s="42"/>
      <c r="I134" s="42"/>
      <c r="J134" s="42"/>
      <c r="K134" s="94"/>
      <c r="L134" s="94"/>
      <c r="M134" s="94"/>
      <c r="N134" s="94"/>
      <c r="O134" s="94"/>
      <c r="P134" s="94"/>
      <c r="Q134" s="94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</row>
    <row r="135" ht="16.5" customHeight="1">
      <c r="A135" s="94"/>
      <c r="B135" s="113"/>
      <c r="C135" s="94"/>
      <c r="D135" s="94"/>
      <c r="E135" s="94"/>
      <c r="F135" s="113"/>
      <c r="G135" s="113"/>
      <c r="H135" s="42"/>
      <c r="I135" s="42"/>
      <c r="J135" s="42"/>
      <c r="K135" s="94"/>
      <c r="L135" s="94"/>
      <c r="M135" s="94"/>
      <c r="N135" s="94"/>
      <c r="O135" s="94"/>
      <c r="P135" s="94"/>
      <c r="Q135" s="94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</row>
    <row r="136" ht="16.5" customHeight="1">
      <c r="A136" s="94"/>
      <c r="B136" s="113"/>
      <c r="C136" s="94"/>
      <c r="D136" s="94"/>
      <c r="E136" s="94"/>
      <c r="F136" s="113"/>
      <c r="G136" s="113"/>
      <c r="H136" s="42"/>
      <c r="I136" s="42"/>
      <c r="J136" s="42"/>
      <c r="K136" s="94"/>
      <c r="L136" s="94"/>
      <c r="M136" s="94"/>
      <c r="N136" s="94"/>
      <c r="O136" s="94"/>
      <c r="P136" s="94"/>
      <c r="Q136" s="94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</row>
    <row r="137" ht="16.5" customHeight="1">
      <c r="A137" s="94"/>
      <c r="B137" s="113"/>
      <c r="C137" s="94"/>
      <c r="D137" s="94"/>
      <c r="E137" s="94"/>
      <c r="F137" s="113"/>
      <c r="G137" s="113"/>
      <c r="H137" s="42"/>
      <c r="I137" s="42"/>
      <c r="J137" s="42"/>
      <c r="K137" s="94"/>
      <c r="L137" s="94"/>
      <c r="M137" s="94"/>
      <c r="N137" s="94"/>
      <c r="O137" s="94"/>
      <c r="P137" s="94"/>
      <c r="Q137" s="94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</row>
    <row r="138" ht="16.5" customHeight="1">
      <c r="A138" s="94"/>
      <c r="B138" s="113"/>
      <c r="C138" s="94"/>
      <c r="D138" s="94"/>
      <c r="E138" s="94"/>
      <c r="F138" s="113"/>
      <c r="G138" s="113"/>
      <c r="H138" s="42"/>
      <c r="I138" s="42"/>
      <c r="J138" s="42"/>
      <c r="K138" s="94"/>
      <c r="L138" s="94"/>
      <c r="M138" s="94"/>
      <c r="N138" s="94"/>
      <c r="O138" s="94"/>
      <c r="P138" s="94"/>
      <c r="Q138" s="94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</row>
    <row r="139" ht="16.5" customHeight="1">
      <c r="A139" s="94"/>
      <c r="B139" s="113"/>
      <c r="C139" s="94"/>
      <c r="D139" s="94"/>
      <c r="E139" s="94"/>
      <c r="F139" s="113"/>
      <c r="G139" s="113"/>
      <c r="H139" s="42"/>
      <c r="I139" s="42"/>
      <c r="J139" s="42"/>
      <c r="K139" s="94"/>
      <c r="L139" s="94"/>
      <c r="M139" s="94"/>
      <c r="N139" s="94"/>
      <c r="O139" s="94"/>
      <c r="P139" s="94"/>
      <c r="Q139" s="94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</row>
    <row r="140" ht="16.5" customHeight="1">
      <c r="A140" s="94"/>
      <c r="B140" s="113"/>
      <c r="C140" s="94"/>
      <c r="D140" s="94"/>
      <c r="E140" s="94"/>
      <c r="F140" s="113"/>
      <c r="G140" s="113"/>
      <c r="H140" s="42"/>
      <c r="I140" s="42"/>
      <c r="J140" s="42"/>
      <c r="K140" s="94"/>
      <c r="L140" s="94"/>
      <c r="M140" s="94"/>
      <c r="N140" s="94"/>
      <c r="O140" s="94"/>
      <c r="P140" s="94"/>
      <c r="Q140" s="94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</row>
    <row r="141" ht="16.5" customHeight="1">
      <c r="A141" s="94"/>
      <c r="B141" s="113"/>
      <c r="C141" s="94"/>
      <c r="D141" s="94"/>
      <c r="E141" s="94"/>
      <c r="F141" s="113"/>
      <c r="G141" s="113"/>
      <c r="H141" s="42"/>
      <c r="I141" s="42"/>
      <c r="J141" s="42"/>
      <c r="K141" s="94"/>
      <c r="L141" s="94"/>
      <c r="M141" s="94"/>
      <c r="N141" s="94"/>
      <c r="O141" s="94"/>
      <c r="P141" s="94"/>
      <c r="Q141" s="94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</row>
    <row r="142" ht="16.5" customHeight="1">
      <c r="A142" s="94"/>
      <c r="B142" s="113"/>
      <c r="C142" s="94"/>
      <c r="D142" s="94"/>
      <c r="E142" s="94"/>
      <c r="F142" s="113"/>
      <c r="G142" s="113"/>
      <c r="H142" s="42"/>
      <c r="I142" s="42"/>
      <c r="J142" s="42"/>
      <c r="K142" s="94"/>
      <c r="L142" s="94"/>
      <c r="M142" s="94"/>
      <c r="N142" s="94"/>
      <c r="O142" s="94"/>
      <c r="P142" s="94"/>
      <c r="Q142" s="94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ht="16.5" customHeight="1">
      <c r="A143" s="94"/>
      <c r="B143" s="113"/>
      <c r="C143" s="94"/>
      <c r="D143" s="94"/>
      <c r="E143" s="94"/>
      <c r="F143" s="113"/>
      <c r="G143" s="113"/>
      <c r="H143" s="42"/>
      <c r="I143" s="42"/>
      <c r="J143" s="42"/>
      <c r="K143" s="94"/>
      <c r="L143" s="94"/>
      <c r="M143" s="94"/>
      <c r="N143" s="94"/>
      <c r="O143" s="94"/>
      <c r="P143" s="94"/>
      <c r="Q143" s="94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</row>
    <row r="144" ht="16.5" customHeight="1">
      <c r="A144" s="94"/>
      <c r="B144" s="113"/>
      <c r="C144" s="94"/>
      <c r="D144" s="94"/>
      <c r="E144" s="94"/>
      <c r="F144" s="113"/>
      <c r="G144" s="113"/>
      <c r="H144" s="42"/>
      <c r="I144" s="42"/>
      <c r="J144" s="42"/>
      <c r="K144" s="94"/>
      <c r="L144" s="94"/>
      <c r="M144" s="94"/>
      <c r="N144" s="94"/>
      <c r="O144" s="94"/>
      <c r="P144" s="94"/>
      <c r="Q144" s="94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</row>
    <row r="145" ht="16.5" customHeight="1">
      <c r="A145" s="94"/>
      <c r="B145" s="113"/>
      <c r="C145" s="94"/>
      <c r="D145" s="94"/>
      <c r="E145" s="94"/>
      <c r="F145" s="113"/>
      <c r="G145" s="113"/>
      <c r="H145" s="42"/>
      <c r="I145" s="42"/>
      <c r="J145" s="42"/>
      <c r="K145" s="94"/>
      <c r="L145" s="94"/>
      <c r="M145" s="94"/>
      <c r="N145" s="94"/>
      <c r="O145" s="94"/>
      <c r="P145" s="94"/>
      <c r="Q145" s="94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</row>
    <row r="146" ht="16.5" customHeight="1">
      <c r="A146" s="94"/>
      <c r="B146" s="113"/>
      <c r="C146" s="94"/>
      <c r="D146" s="94"/>
      <c r="E146" s="94"/>
      <c r="F146" s="113"/>
      <c r="G146" s="113"/>
      <c r="H146" s="42"/>
      <c r="I146" s="42"/>
      <c r="J146" s="42"/>
      <c r="K146" s="94"/>
      <c r="L146" s="94"/>
      <c r="M146" s="94"/>
      <c r="N146" s="94"/>
      <c r="O146" s="94"/>
      <c r="P146" s="94"/>
      <c r="Q146" s="94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</row>
    <row r="147" ht="16.5" customHeight="1">
      <c r="A147" s="94"/>
      <c r="B147" s="113"/>
      <c r="C147" s="94"/>
      <c r="D147" s="94"/>
      <c r="E147" s="94"/>
      <c r="F147" s="113"/>
      <c r="G147" s="113"/>
      <c r="H147" s="42"/>
      <c r="I147" s="42"/>
      <c r="J147" s="42"/>
      <c r="K147" s="94"/>
      <c r="L147" s="94"/>
      <c r="M147" s="94"/>
      <c r="N147" s="94"/>
      <c r="O147" s="94"/>
      <c r="P147" s="94"/>
      <c r="Q147" s="94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</row>
    <row r="148" ht="16.5" customHeight="1">
      <c r="A148" s="94"/>
      <c r="B148" s="113"/>
      <c r="C148" s="94"/>
      <c r="D148" s="94"/>
      <c r="E148" s="94"/>
      <c r="F148" s="113"/>
      <c r="G148" s="113"/>
      <c r="H148" s="42"/>
      <c r="I148" s="42"/>
      <c r="J148" s="42"/>
      <c r="K148" s="94"/>
      <c r="L148" s="94"/>
      <c r="M148" s="94"/>
      <c r="N148" s="94"/>
      <c r="O148" s="94"/>
      <c r="P148" s="94"/>
      <c r="Q148" s="94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</row>
    <row r="149" ht="16.5" customHeight="1">
      <c r="A149" s="94"/>
      <c r="B149" s="113"/>
      <c r="C149" s="94"/>
      <c r="D149" s="94"/>
      <c r="E149" s="94"/>
      <c r="F149" s="113"/>
      <c r="G149" s="113"/>
      <c r="H149" s="42"/>
      <c r="I149" s="42"/>
      <c r="J149" s="42"/>
      <c r="K149" s="94"/>
      <c r="L149" s="94"/>
      <c r="M149" s="94"/>
      <c r="N149" s="94"/>
      <c r="O149" s="94"/>
      <c r="P149" s="94"/>
      <c r="Q149" s="94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</row>
    <row r="150" ht="16.5" customHeight="1">
      <c r="A150" s="94"/>
      <c r="B150" s="113"/>
      <c r="C150" s="94"/>
      <c r="D150" s="94"/>
      <c r="E150" s="94"/>
      <c r="F150" s="113"/>
      <c r="G150" s="113"/>
      <c r="H150" s="42"/>
      <c r="I150" s="42"/>
      <c r="J150" s="42"/>
      <c r="K150" s="94"/>
      <c r="L150" s="94"/>
      <c r="M150" s="94"/>
      <c r="N150" s="94"/>
      <c r="O150" s="94"/>
      <c r="P150" s="94"/>
      <c r="Q150" s="94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</row>
    <row r="151" ht="16.5" customHeight="1">
      <c r="A151" s="94"/>
      <c r="B151" s="113"/>
      <c r="C151" s="94"/>
      <c r="D151" s="94"/>
      <c r="E151" s="94"/>
      <c r="F151" s="113"/>
      <c r="G151" s="113"/>
      <c r="H151" s="42"/>
      <c r="I151" s="42"/>
      <c r="J151" s="42"/>
      <c r="K151" s="94"/>
      <c r="L151" s="94"/>
      <c r="M151" s="94"/>
      <c r="N151" s="94"/>
      <c r="O151" s="94"/>
      <c r="P151" s="94"/>
      <c r="Q151" s="94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</row>
    <row r="152" ht="16.5" customHeight="1">
      <c r="A152" s="94"/>
      <c r="B152" s="113"/>
      <c r="C152" s="94"/>
      <c r="D152" s="94"/>
      <c r="E152" s="94"/>
      <c r="F152" s="113"/>
      <c r="G152" s="113"/>
      <c r="H152" s="42"/>
      <c r="I152" s="42"/>
      <c r="J152" s="42"/>
      <c r="K152" s="94"/>
      <c r="L152" s="94"/>
      <c r="M152" s="94"/>
      <c r="N152" s="94"/>
      <c r="O152" s="94"/>
      <c r="P152" s="94"/>
      <c r="Q152" s="94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</row>
    <row r="153" ht="16.5" customHeight="1">
      <c r="A153" s="94"/>
      <c r="B153" s="113"/>
      <c r="C153" s="94"/>
      <c r="D153" s="94"/>
      <c r="E153" s="94"/>
      <c r="F153" s="113"/>
      <c r="G153" s="113"/>
      <c r="H153" s="42"/>
      <c r="I153" s="42"/>
      <c r="J153" s="42"/>
      <c r="K153" s="94"/>
      <c r="L153" s="94"/>
      <c r="M153" s="94"/>
      <c r="N153" s="94"/>
      <c r="O153" s="94"/>
      <c r="P153" s="94"/>
      <c r="Q153" s="94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</row>
    <row r="154" ht="16.5" customHeight="1">
      <c r="A154" s="94"/>
      <c r="B154" s="113"/>
      <c r="C154" s="94"/>
      <c r="D154" s="94"/>
      <c r="E154" s="94"/>
      <c r="F154" s="113"/>
      <c r="G154" s="113"/>
      <c r="H154" s="42"/>
      <c r="I154" s="42"/>
      <c r="J154" s="42"/>
      <c r="K154" s="94"/>
      <c r="L154" s="94"/>
      <c r="M154" s="94"/>
      <c r="N154" s="94"/>
      <c r="O154" s="94"/>
      <c r="P154" s="94"/>
      <c r="Q154" s="94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</row>
    <row r="155" ht="16.5" customHeight="1">
      <c r="A155" s="94"/>
      <c r="B155" s="113"/>
      <c r="C155" s="94"/>
      <c r="D155" s="94"/>
      <c r="E155" s="94"/>
      <c r="F155" s="113"/>
      <c r="G155" s="113"/>
      <c r="H155" s="42"/>
      <c r="I155" s="42"/>
      <c r="J155" s="42"/>
      <c r="K155" s="94"/>
      <c r="L155" s="94"/>
      <c r="M155" s="94"/>
      <c r="N155" s="94"/>
      <c r="O155" s="94"/>
      <c r="P155" s="94"/>
      <c r="Q155" s="94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</row>
    <row r="156" ht="16.5" customHeight="1">
      <c r="A156" s="94"/>
      <c r="B156" s="113"/>
      <c r="C156" s="94"/>
      <c r="D156" s="94"/>
      <c r="E156" s="94"/>
      <c r="F156" s="113"/>
      <c r="G156" s="113"/>
      <c r="H156" s="42"/>
      <c r="I156" s="42"/>
      <c r="J156" s="42"/>
      <c r="K156" s="94"/>
      <c r="L156" s="94"/>
      <c r="M156" s="94"/>
      <c r="N156" s="94"/>
      <c r="O156" s="94"/>
      <c r="P156" s="94"/>
      <c r="Q156" s="94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</row>
    <row r="157" ht="16.5" customHeight="1">
      <c r="A157" s="94"/>
      <c r="B157" s="113"/>
      <c r="C157" s="94"/>
      <c r="D157" s="94"/>
      <c r="E157" s="94"/>
      <c r="F157" s="113"/>
      <c r="G157" s="113"/>
      <c r="H157" s="42"/>
      <c r="I157" s="42"/>
      <c r="J157" s="42"/>
      <c r="K157" s="94"/>
      <c r="L157" s="94"/>
      <c r="M157" s="94"/>
      <c r="N157" s="94"/>
      <c r="O157" s="94"/>
      <c r="P157" s="94"/>
      <c r="Q157" s="94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</row>
    <row r="158" ht="16.5" customHeight="1">
      <c r="A158" s="94"/>
      <c r="B158" s="113"/>
      <c r="C158" s="94"/>
      <c r="D158" s="94"/>
      <c r="E158" s="94"/>
      <c r="F158" s="113"/>
      <c r="G158" s="113"/>
      <c r="H158" s="42"/>
      <c r="I158" s="42"/>
      <c r="J158" s="42"/>
      <c r="K158" s="94"/>
      <c r="L158" s="94"/>
      <c r="M158" s="94"/>
      <c r="N158" s="94"/>
      <c r="O158" s="94"/>
      <c r="P158" s="94"/>
      <c r="Q158" s="94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</row>
    <row r="159" ht="16.5" customHeight="1">
      <c r="A159" s="94"/>
      <c r="B159" s="113"/>
      <c r="C159" s="94"/>
      <c r="D159" s="94"/>
      <c r="E159" s="94"/>
      <c r="F159" s="113"/>
      <c r="G159" s="113"/>
      <c r="H159" s="42"/>
      <c r="I159" s="42"/>
      <c r="J159" s="42"/>
      <c r="K159" s="94"/>
      <c r="L159" s="94"/>
      <c r="M159" s="94"/>
      <c r="N159" s="94"/>
      <c r="O159" s="94"/>
      <c r="P159" s="94"/>
      <c r="Q159" s="94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</row>
    <row r="160" ht="16.5" customHeight="1">
      <c r="A160" s="94"/>
      <c r="B160" s="113"/>
      <c r="C160" s="94"/>
      <c r="D160" s="94"/>
      <c r="E160" s="94"/>
      <c r="F160" s="113"/>
      <c r="G160" s="113"/>
      <c r="H160" s="42"/>
      <c r="I160" s="42"/>
      <c r="J160" s="42"/>
      <c r="K160" s="94"/>
      <c r="L160" s="94"/>
      <c r="M160" s="94"/>
      <c r="N160" s="94"/>
      <c r="O160" s="94"/>
      <c r="P160" s="94"/>
      <c r="Q160" s="94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</row>
    <row r="161" ht="16.5" customHeight="1">
      <c r="A161" s="94"/>
      <c r="B161" s="113"/>
      <c r="C161" s="94"/>
      <c r="D161" s="94"/>
      <c r="E161" s="94"/>
      <c r="F161" s="113"/>
      <c r="G161" s="113"/>
      <c r="H161" s="42"/>
      <c r="I161" s="42"/>
      <c r="J161" s="42"/>
      <c r="K161" s="94"/>
      <c r="L161" s="94"/>
      <c r="M161" s="94"/>
      <c r="N161" s="94"/>
      <c r="O161" s="94"/>
      <c r="P161" s="94"/>
      <c r="Q161" s="94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</row>
    <row r="162" ht="16.5" customHeight="1">
      <c r="A162" s="94"/>
      <c r="B162" s="113"/>
      <c r="C162" s="94"/>
      <c r="D162" s="94"/>
      <c r="E162" s="94"/>
      <c r="F162" s="113"/>
      <c r="G162" s="113"/>
      <c r="H162" s="42"/>
      <c r="I162" s="42"/>
      <c r="J162" s="42"/>
      <c r="K162" s="94"/>
      <c r="L162" s="94"/>
      <c r="M162" s="94"/>
      <c r="N162" s="94"/>
      <c r="O162" s="94"/>
      <c r="P162" s="94"/>
      <c r="Q162" s="94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</row>
    <row r="163" ht="16.5" customHeight="1">
      <c r="A163" s="94"/>
      <c r="B163" s="113"/>
      <c r="C163" s="94"/>
      <c r="D163" s="94"/>
      <c r="E163" s="94"/>
      <c r="F163" s="113"/>
      <c r="G163" s="113"/>
      <c r="H163" s="42"/>
      <c r="I163" s="42"/>
      <c r="J163" s="42"/>
      <c r="K163" s="94"/>
      <c r="L163" s="94"/>
      <c r="M163" s="94"/>
      <c r="N163" s="94"/>
      <c r="O163" s="94"/>
      <c r="P163" s="94"/>
      <c r="Q163" s="94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</row>
    <row r="164" ht="16.5" customHeight="1">
      <c r="A164" s="94"/>
      <c r="B164" s="113"/>
      <c r="C164" s="94"/>
      <c r="D164" s="94"/>
      <c r="E164" s="94"/>
      <c r="F164" s="113"/>
      <c r="G164" s="113"/>
      <c r="H164" s="42"/>
      <c r="I164" s="42"/>
      <c r="J164" s="42"/>
      <c r="K164" s="94"/>
      <c r="L164" s="94"/>
      <c r="M164" s="94"/>
      <c r="N164" s="94"/>
      <c r="O164" s="94"/>
      <c r="P164" s="94"/>
      <c r="Q164" s="94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</row>
    <row r="165" ht="16.5" customHeight="1">
      <c r="A165" s="94"/>
      <c r="B165" s="113"/>
      <c r="C165" s="94"/>
      <c r="D165" s="94"/>
      <c r="E165" s="94"/>
      <c r="F165" s="113"/>
      <c r="G165" s="113"/>
      <c r="H165" s="42"/>
      <c r="I165" s="42"/>
      <c r="J165" s="42"/>
      <c r="K165" s="94"/>
      <c r="L165" s="94"/>
      <c r="M165" s="94"/>
      <c r="N165" s="94"/>
      <c r="O165" s="94"/>
      <c r="P165" s="94"/>
      <c r="Q165" s="94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</row>
    <row r="166" ht="16.5" customHeight="1">
      <c r="A166" s="94"/>
      <c r="B166" s="113"/>
      <c r="C166" s="94"/>
      <c r="D166" s="94"/>
      <c r="E166" s="94"/>
      <c r="F166" s="113"/>
      <c r="G166" s="113"/>
      <c r="H166" s="42"/>
      <c r="I166" s="42"/>
      <c r="J166" s="42"/>
      <c r="K166" s="94"/>
      <c r="L166" s="94"/>
      <c r="M166" s="94"/>
      <c r="N166" s="94"/>
      <c r="O166" s="94"/>
      <c r="P166" s="94"/>
      <c r="Q166" s="94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</row>
    <row r="167" ht="16.5" customHeight="1">
      <c r="A167" s="94"/>
      <c r="B167" s="113"/>
      <c r="C167" s="94"/>
      <c r="D167" s="94"/>
      <c r="E167" s="94"/>
      <c r="F167" s="113"/>
      <c r="G167" s="113"/>
      <c r="H167" s="42"/>
      <c r="I167" s="42"/>
      <c r="J167" s="42"/>
      <c r="K167" s="94"/>
      <c r="L167" s="94"/>
      <c r="M167" s="94"/>
      <c r="N167" s="94"/>
      <c r="O167" s="94"/>
      <c r="P167" s="94"/>
      <c r="Q167" s="94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</row>
    <row r="168" ht="16.5" customHeight="1">
      <c r="A168" s="94"/>
      <c r="B168" s="113"/>
      <c r="C168" s="94"/>
      <c r="D168" s="94"/>
      <c r="E168" s="94"/>
      <c r="F168" s="113"/>
      <c r="G168" s="113"/>
      <c r="H168" s="42"/>
      <c r="I168" s="42"/>
      <c r="J168" s="42"/>
      <c r="K168" s="94"/>
      <c r="L168" s="94"/>
      <c r="M168" s="94"/>
      <c r="N168" s="94"/>
      <c r="O168" s="94"/>
      <c r="P168" s="94"/>
      <c r="Q168" s="94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</row>
    <row r="169" ht="16.5" customHeight="1">
      <c r="A169" s="94"/>
      <c r="B169" s="113"/>
      <c r="C169" s="94"/>
      <c r="D169" s="94"/>
      <c r="E169" s="94"/>
      <c r="F169" s="113"/>
      <c r="G169" s="113"/>
      <c r="H169" s="42"/>
      <c r="I169" s="42"/>
      <c r="J169" s="42"/>
      <c r="K169" s="94"/>
      <c r="L169" s="94"/>
      <c r="M169" s="94"/>
      <c r="N169" s="94"/>
      <c r="O169" s="94"/>
      <c r="P169" s="94"/>
      <c r="Q169" s="94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</row>
    <row r="170" ht="16.5" customHeight="1">
      <c r="A170" s="94"/>
      <c r="B170" s="113"/>
      <c r="C170" s="94"/>
      <c r="D170" s="94"/>
      <c r="E170" s="94"/>
      <c r="F170" s="113"/>
      <c r="G170" s="113"/>
      <c r="H170" s="42"/>
      <c r="I170" s="42"/>
      <c r="J170" s="42"/>
      <c r="K170" s="94"/>
      <c r="L170" s="94"/>
      <c r="M170" s="94"/>
      <c r="N170" s="94"/>
      <c r="O170" s="94"/>
      <c r="P170" s="94"/>
      <c r="Q170" s="94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</row>
    <row r="171" ht="16.5" customHeight="1">
      <c r="A171" s="94"/>
      <c r="B171" s="113"/>
      <c r="C171" s="94"/>
      <c r="D171" s="94"/>
      <c r="E171" s="94"/>
      <c r="F171" s="113"/>
      <c r="G171" s="113"/>
      <c r="H171" s="42"/>
      <c r="I171" s="42"/>
      <c r="J171" s="42"/>
      <c r="K171" s="94"/>
      <c r="L171" s="94"/>
      <c r="M171" s="94"/>
      <c r="N171" s="94"/>
      <c r="O171" s="94"/>
      <c r="P171" s="94"/>
      <c r="Q171" s="94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</row>
    <row r="172" ht="16.5" customHeight="1">
      <c r="A172" s="94"/>
      <c r="B172" s="113"/>
      <c r="C172" s="94"/>
      <c r="D172" s="94"/>
      <c r="E172" s="94"/>
      <c r="F172" s="113"/>
      <c r="G172" s="113"/>
      <c r="H172" s="42"/>
      <c r="I172" s="42"/>
      <c r="J172" s="42"/>
      <c r="K172" s="94"/>
      <c r="L172" s="94"/>
      <c r="M172" s="94"/>
      <c r="N172" s="94"/>
      <c r="O172" s="94"/>
      <c r="P172" s="94"/>
      <c r="Q172" s="94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</row>
    <row r="173" ht="16.5" customHeight="1">
      <c r="A173" s="94"/>
      <c r="B173" s="113"/>
      <c r="C173" s="94"/>
      <c r="D173" s="94"/>
      <c r="E173" s="94"/>
      <c r="F173" s="113"/>
      <c r="G173" s="113"/>
      <c r="H173" s="42"/>
      <c r="I173" s="42"/>
      <c r="J173" s="42"/>
      <c r="K173" s="94"/>
      <c r="L173" s="94"/>
      <c r="M173" s="94"/>
      <c r="N173" s="94"/>
      <c r="O173" s="94"/>
      <c r="P173" s="94"/>
      <c r="Q173" s="94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</row>
    <row r="174" ht="16.5" customHeight="1">
      <c r="A174" s="94"/>
      <c r="B174" s="113"/>
      <c r="C174" s="94"/>
      <c r="D174" s="94"/>
      <c r="E174" s="94"/>
      <c r="F174" s="113"/>
      <c r="G174" s="113"/>
      <c r="H174" s="42"/>
      <c r="I174" s="42"/>
      <c r="J174" s="42"/>
      <c r="K174" s="94"/>
      <c r="L174" s="94"/>
      <c r="M174" s="94"/>
      <c r="N174" s="94"/>
      <c r="O174" s="94"/>
      <c r="P174" s="94"/>
      <c r="Q174" s="94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</row>
    <row r="175" ht="16.5" customHeight="1">
      <c r="A175" s="94"/>
      <c r="B175" s="113"/>
      <c r="C175" s="94"/>
      <c r="D175" s="94"/>
      <c r="E175" s="94"/>
      <c r="F175" s="113"/>
      <c r="G175" s="113"/>
      <c r="H175" s="42"/>
      <c r="I175" s="42"/>
      <c r="J175" s="42"/>
      <c r="K175" s="94"/>
      <c r="L175" s="94"/>
      <c r="M175" s="94"/>
      <c r="N175" s="94"/>
      <c r="O175" s="94"/>
      <c r="P175" s="94"/>
      <c r="Q175" s="94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</row>
    <row r="176" ht="16.5" customHeight="1">
      <c r="A176" s="94"/>
      <c r="B176" s="113"/>
      <c r="C176" s="94"/>
      <c r="D176" s="94"/>
      <c r="E176" s="94"/>
      <c r="F176" s="113"/>
      <c r="G176" s="113"/>
      <c r="H176" s="42"/>
      <c r="I176" s="42"/>
      <c r="J176" s="42"/>
      <c r="K176" s="94"/>
      <c r="L176" s="94"/>
      <c r="M176" s="94"/>
      <c r="N176" s="94"/>
      <c r="O176" s="94"/>
      <c r="P176" s="94"/>
      <c r="Q176" s="94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</row>
    <row r="177" ht="16.5" customHeight="1">
      <c r="A177" s="94"/>
      <c r="B177" s="113"/>
      <c r="C177" s="94"/>
      <c r="D177" s="94"/>
      <c r="E177" s="94"/>
      <c r="F177" s="113"/>
      <c r="G177" s="113"/>
      <c r="H177" s="42"/>
      <c r="I177" s="42"/>
      <c r="J177" s="42"/>
      <c r="K177" s="94"/>
      <c r="L177" s="94"/>
      <c r="M177" s="94"/>
      <c r="N177" s="94"/>
      <c r="O177" s="94"/>
      <c r="P177" s="94"/>
      <c r="Q177" s="94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</row>
    <row r="178" ht="16.5" customHeight="1">
      <c r="A178" s="94"/>
      <c r="B178" s="113"/>
      <c r="C178" s="94"/>
      <c r="D178" s="94"/>
      <c r="E178" s="94"/>
      <c r="F178" s="113"/>
      <c r="G178" s="113"/>
      <c r="H178" s="42"/>
      <c r="I178" s="42"/>
      <c r="J178" s="42"/>
      <c r="K178" s="94"/>
      <c r="L178" s="94"/>
      <c r="M178" s="94"/>
      <c r="N178" s="94"/>
      <c r="O178" s="94"/>
      <c r="P178" s="94"/>
      <c r="Q178" s="94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</row>
    <row r="179" ht="16.5" customHeight="1">
      <c r="A179" s="94"/>
      <c r="B179" s="113"/>
      <c r="C179" s="94"/>
      <c r="D179" s="94"/>
      <c r="E179" s="94"/>
      <c r="F179" s="113"/>
      <c r="G179" s="113"/>
      <c r="H179" s="42"/>
      <c r="I179" s="42"/>
      <c r="J179" s="42"/>
      <c r="K179" s="94"/>
      <c r="L179" s="94"/>
      <c r="M179" s="94"/>
      <c r="N179" s="94"/>
      <c r="O179" s="94"/>
      <c r="P179" s="94"/>
      <c r="Q179" s="94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</row>
    <row r="180" ht="16.5" customHeight="1">
      <c r="A180" s="94"/>
      <c r="B180" s="113"/>
      <c r="C180" s="94"/>
      <c r="D180" s="94"/>
      <c r="E180" s="94"/>
      <c r="F180" s="113"/>
      <c r="G180" s="113"/>
      <c r="H180" s="42"/>
      <c r="I180" s="42"/>
      <c r="J180" s="42"/>
      <c r="K180" s="94"/>
      <c r="L180" s="94"/>
      <c r="M180" s="94"/>
      <c r="N180" s="94"/>
      <c r="O180" s="94"/>
      <c r="P180" s="94"/>
      <c r="Q180" s="94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</row>
    <row r="181" ht="16.5" customHeight="1">
      <c r="A181" s="94"/>
      <c r="B181" s="113"/>
      <c r="C181" s="94"/>
      <c r="D181" s="94"/>
      <c r="E181" s="94"/>
      <c r="F181" s="113"/>
      <c r="G181" s="113"/>
      <c r="H181" s="42"/>
      <c r="I181" s="42"/>
      <c r="J181" s="42"/>
      <c r="K181" s="94"/>
      <c r="L181" s="94"/>
      <c r="M181" s="94"/>
      <c r="N181" s="94"/>
      <c r="O181" s="94"/>
      <c r="P181" s="94"/>
      <c r="Q181" s="94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</row>
    <row r="182" ht="16.5" customHeight="1">
      <c r="A182" s="94"/>
      <c r="B182" s="113"/>
      <c r="C182" s="94"/>
      <c r="D182" s="94"/>
      <c r="E182" s="94"/>
      <c r="F182" s="113"/>
      <c r="G182" s="113"/>
      <c r="H182" s="42"/>
      <c r="I182" s="42"/>
      <c r="J182" s="42"/>
      <c r="K182" s="94"/>
      <c r="L182" s="94"/>
      <c r="M182" s="94"/>
      <c r="N182" s="94"/>
      <c r="O182" s="94"/>
      <c r="P182" s="94"/>
      <c r="Q182" s="94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</row>
    <row r="183" ht="16.5" customHeight="1">
      <c r="A183" s="94"/>
      <c r="B183" s="113"/>
      <c r="C183" s="94"/>
      <c r="D183" s="94"/>
      <c r="E183" s="94"/>
      <c r="F183" s="113"/>
      <c r="G183" s="113"/>
      <c r="H183" s="42"/>
      <c r="I183" s="42"/>
      <c r="J183" s="42"/>
      <c r="K183" s="94"/>
      <c r="L183" s="94"/>
      <c r="M183" s="94"/>
      <c r="N183" s="94"/>
      <c r="O183" s="94"/>
      <c r="P183" s="94"/>
      <c r="Q183" s="94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</row>
    <row r="184" ht="16.5" customHeight="1">
      <c r="A184" s="94"/>
      <c r="B184" s="113"/>
      <c r="C184" s="94"/>
      <c r="D184" s="94"/>
      <c r="E184" s="94"/>
      <c r="F184" s="113"/>
      <c r="G184" s="113"/>
      <c r="H184" s="42"/>
      <c r="I184" s="42"/>
      <c r="J184" s="42"/>
      <c r="K184" s="94"/>
      <c r="L184" s="94"/>
      <c r="M184" s="94"/>
      <c r="N184" s="94"/>
      <c r="O184" s="94"/>
      <c r="P184" s="94"/>
      <c r="Q184" s="94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</row>
    <row r="185" ht="16.5" customHeight="1">
      <c r="A185" s="94"/>
      <c r="B185" s="113"/>
      <c r="C185" s="94"/>
      <c r="D185" s="94"/>
      <c r="E185" s="94"/>
      <c r="F185" s="113"/>
      <c r="G185" s="113"/>
      <c r="H185" s="42"/>
      <c r="I185" s="42"/>
      <c r="J185" s="42"/>
      <c r="K185" s="94"/>
      <c r="L185" s="94"/>
      <c r="M185" s="94"/>
      <c r="N185" s="94"/>
      <c r="O185" s="94"/>
      <c r="P185" s="94"/>
      <c r="Q185" s="94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</row>
    <row r="186" ht="16.5" customHeight="1">
      <c r="A186" s="94"/>
      <c r="B186" s="113"/>
      <c r="C186" s="94"/>
      <c r="D186" s="94"/>
      <c r="E186" s="94"/>
      <c r="F186" s="113"/>
      <c r="G186" s="113"/>
      <c r="H186" s="42"/>
      <c r="I186" s="42"/>
      <c r="J186" s="42"/>
      <c r="K186" s="94"/>
      <c r="L186" s="94"/>
      <c r="M186" s="94"/>
      <c r="N186" s="94"/>
      <c r="O186" s="94"/>
      <c r="P186" s="94"/>
      <c r="Q186" s="94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</row>
    <row r="187" ht="16.5" customHeight="1">
      <c r="A187" s="94"/>
      <c r="B187" s="113"/>
      <c r="C187" s="94"/>
      <c r="D187" s="94"/>
      <c r="E187" s="94"/>
      <c r="F187" s="113"/>
      <c r="G187" s="113"/>
      <c r="H187" s="42"/>
      <c r="I187" s="42"/>
      <c r="J187" s="42"/>
      <c r="K187" s="94"/>
      <c r="L187" s="94"/>
      <c r="M187" s="94"/>
      <c r="N187" s="94"/>
      <c r="O187" s="94"/>
      <c r="P187" s="94"/>
      <c r="Q187" s="94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</row>
    <row r="188" ht="16.5" customHeight="1">
      <c r="A188" s="94"/>
      <c r="B188" s="113"/>
      <c r="C188" s="94"/>
      <c r="D188" s="94"/>
      <c r="E188" s="94"/>
      <c r="F188" s="113"/>
      <c r="G188" s="113"/>
      <c r="H188" s="42"/>
      <c r="I188" s="42"/>
      <c r="J188" s="42"/>
      <c r="K188" s="94"/>
      <c r="L188" s="94"/>
      <c r="M188" s="94"/>
      <c r="N188" s="94"/>
      <c r="O188" s="94"/>
      <c r="P188" s="94"/>
      <c r="Q188" s="94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</row>
    <row r="189" ht="16.5" customHeight="1">
      <c r="A189" s="94"/>
      <c r="B189" s="113"/>
      <c r="C189" s="94"/>
      <c r="D189" s="94"/>
      <c r="E189" s="94"/>
      <c r="F189" s="113"/>
      <c r="G189" s="113"/>
      <c r="H189" s="42"/>
      <c r="I189" s="42"/>
      <c r="J189" s="42"/>
      <c r="K189" s="94"/>
      <c r="L189" s="94"/>
      <c r="M189" s="94"/>
      <c r="N189" s="94"/>
      <c r="O189" s="94"/>
      <c r="P189" s="94"/>
      <c r="Q189" s="94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</row>
    <row r="190" ht="16.5" customHeight="1">
      <c r="A190" s="94"/>
      <c r="B190" s="113"/>
      <c r="C190" s="94"/>
      <c r="D190" s="94"/>
      <c r="E190" s="94"/>
      <c r="F190" s="113"/>
      <c r="G190" s="113"/>
      <c r="H190" s="42"/>
      <c r="I190" s="42"/>
      <c r="J190" s="42"/>
      <c r="K190" s="94"/>
      <c r="L190" s="94"/>
      <c r="M190" s="94"/>
      <c r="N190" s="94"/>
      <c r="O190" s="94"/>
      <c r="P190" s="94"/>
      <c r="Q190" s="94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</row>
    <row r="191" ht="16.5" customHeight="1">
      <c r="A191" s="94"/>
      <c r="B191" s="113"/>
      <c r="C191" s="94"/>
      <c r="D191" s="94"/>
      <c r="E191" s="94"/>
      <c r="F191" s="113"/>
      <c r="G191" s="113"/>
      <c r="H191" s="42"/>
      <c r="I191" s="42"/>
      <c r="J191" s="42"/>
      <c r="K191" s="94"/>
      <c r="L191" s="94"/>
      <c r="M191" s="94"/>
      <c r="N191" s="94"/>
      <c r="O191" s="94"/>
      <c r="P191" s="94"/>
      <c r="Q191" s="94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</row>
    <row r="192" ht="16.5" customHeight="1">
      <c r="A192" s="94"/>
      <c r="B192" s="113"/>
      <c r="C192" s="94"/>
      <c r="D192" s="94"/>
      <c r="E192" s="94"/>
      <c r="F192" s="113"/>
      <c r="G192" s="113"/>
      <c r="H192" s="42"/>
      <c r="I192" s="42"/>
      <c r="J192" s="42"/>
      <c r="K192" s="94"/>
      <c r="L192" s="94"/>
      <c r="M192" s="94"/>
      <c r="N192" s="94"/>
      <c r="O192" s="94"/>
      <c r="P192" s="94"/>
      <c r="Q192" s="94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</row>
    <row r="193" ht="16.5" customHeight="1">
      <c r="A193" s="94"/>
      <c r="B193" s="113"/>
      <c r="C193" s="94"/>
      <c r="D193" s="94"/>
      <c r="E193" s="94"/>
      <c r="F193" s="113"/>
      <c r="G193" s="113"/>
      <c r="H193" s="42"/>
      <c r="I193" s="42"/>
      <c r="J193" s="42"/>
      <c r="K193" s="94"/>
      <c r="L193" s="94"/>
      <c r="M193" s="94"/>
      <c r="N193" s="94"/>
      <c r="O193" s="94"/>
      <c r="P193" s="94"/>
      <c r="Q193" s="94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</row>
    <row r="194" ht="16.5" customHeight="1">
      <c r="A194" s="94"/>
      <c r="B194" s="113"/>
      <c r="C194" s="94"/>
      <c r="D194" s="94"/>
      <c r="E194" s="94"/>
      <c r="F194" s="113"/>
      <c r="G194" s="113"/>
      <c r="H194" s="42"/>
      <c r="I194" s="42"/>
      <c r="J194" s="42"/>
      <c r="K194" s="94"/>
      <c r="L194" s="94"/>
      <c r="M194" s="94"/>
      <c r="N194" s="94"/>
      <c r="O194" s="94"/>
      <c r="P194" s="94"/>
      <c r="Q194" s="94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</row>
    <row r="195" ht="16.5" customHeight="1">
      <c r="A195" s="94"/>
      <c r="B195" s="113"/>
      <c r="C195" s="94"/>
      <c r="D195" s="94"/>
      <c r="E195" s="94"/>
      <c r="F195" s="113"/>
      <c r="G195" s="113"/>
      <c r="H195" s="42"/>
      <c r="I195" s="42"/>
      <c r="J195" s="42"/>
      <c r="K195" s="94"/>
      <c r="L195" s="94"/>
      <c r="M195" s="94"/>
      <c r="N195" s="94"/>
      <c r="O195" s="94"/>
      <c r="P195" s="94"/>
      <c r="Q195" s="94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</row>
    <row r="196" ht="16.5" customHeight="1">
      <c r="A196" s="94"/>
      <c r="B196" s="113"/>
      <c r="C196" s="94"/>
      <c r="D196" s="94"/>
      <c r="E196" s="94"/>
      <c r="F196" s="113"/>
      <c r="G196" s="113"/>
      <c r="H196" s="42"/>
      <c r="I196" s="42"/>
      <c r="J196" s="42"/>
      <c r="K196" s="94"/>
      <c r="L196" s="94"/>
      <c r="M196" s="94"/>
      <c r="N196" s="94"/>
      <c r="O196" s="94"/>
      <c r="P196" s="94"/>
      <c r="Q196" s="94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</row>
    <row r="197" ht="16.5" customHeight="1">
      <c r="A197" s="94"/>
      <c r="B197" s="113"/>
      <c r="C197" s="94"/>
      <c r="D197" s="94"/>
      <c r="E197" s="94"/>
      <c r="F197" s="113"/>
      <c r="G197" s="113"/>
      <c r="H197" s="42"/>
      <c r="I197" s="42"/>
      <c r="J197" s="42"/>
      <c r="K197" s="94"/>
      <c r="L197" s="94"/>
      <c r="M197" s="94"/>
      <c r="N197" s="94"/>
      <c r="O197" s="94"/>
      <c r="P197" s="94"/>
      <c r="Q197" s="94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</row>
    <row r="198" ht="16.5" customHeight="1">
      <c r="A198" s="94"/>
      <c r="B198" s="113"/>
      <c r="C198" s="94"/>
      <c r="D198" s="94"/>
      <c r="E198" s="94"/>
      <c r="F198" s="113"/>
      <c r="G198" s="113"/>
      <c r="H198" s="42"/>
      <c r="I198" s="42"/>
      <c r="J198" s="42"/>
      <c r="K198" s="94"/>
      <c r="L198" s="94"/>
      <c r="M198" s="94"/>
      <c r="N198" s="94"/>
      <c r="O198" s="94"/>
      <c r="P198" s="94"/>
      <c r="Q198" s="94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</row>
    <row r="199" ht="16.5" customHeight="1">
      <c r="A199" s="94"/>
      <c r="B199" s="113"/>
      <c r="C199" s="94"/>
      <c r="D199" s="94"/>
      <c r="E199" s="94"/>
      <c r="F199" s="113"/>
      <c r="G199" s="113"/>
      <c r="H199" s="42"/>
      <c r="I199" s="42"/>
      <c r="J199" s="42"/>
      <c r="K199" s="94"/>
      <c r="L199" s="94"/>
      <c r="M199" s="94"/>
      <c r="N199" s="94"/>
      <c r="O199" s="94"/>
      <c r="P199" s="94"/>
      <c r="Q199" s="94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</row>
    <row r="200" ht="16.5" customHeight="1">
      <c r="A200" s="94"/>
      <c r="B200" s="113"/>
      <c r="C200" s="94"/>
      <c r="D200" s="94"/>
      <c r="E200" s="94"/>
      <c r="F200" s="113"/>
      <c r="G200" s="113"/>
      <c r="H200" s="42"/>
      <c r="I200" s="42"/>
      <c r="J200" s="42"/>
      <c r="K200" s="94"/>
      <c r="L200" s="94"/>
      <c r="M200" s="94"/>
      <c r="N200" s="94"/>
      <c r="O200" s="94"/>
      <c r="P200" s="94"/>
      <c r="Q200" s="94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</row>
    <row r="201" ht="16.5" customHeight="1">
      <c r="A201" s="94"/>
      <c r="B201" s="113"/>
      <c r="C201" s="94"/>
      <c r="D201" s="94"/>
      <c r="E201" s="94"/>
      <c r="F201" s="113"/>
      <c r="G201" s="113"/>
      <c r="H201" s="42"/>
      <c r="I201" s="42"/>
      <c r="J201" s="42"/>
      <c r="K201" s="94"/>
      <c r="L201" s="94"/>
      <c r="M201" s="94"/>
      <c r="N201" s="94"/>
      <c r="O201" s="94"/>
      <c r="P201" s="94"/>
      <c r="Q201" s="94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</row>
    <row r="202" ht="16.5" customHeight="1">
      <c r="A202" s="94"/>
      <c r="B202" s="113"/>
      <c r="C202" s="94"/>
      <c r="D202" s="94"/>
      <c r="E202" s="94"/>
      <c r="F202" s="113"/>
      <c r="G202" s="113"/>
      <c r="H202" s="42"/>
      <c r="I202" s="42"/>
      <c r="J202" s="42"/>
      <c r="K202" s="94"/>
      <c r="L202" s="94"/>
      <c r="M202" s="94"/>
      <c r="N202" s="94"/>
      <c r="O202" s="94"/>
      <c r="P202" s="94"/>
      <c r="Q202" s="94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</row>
    <row r="203" ht="16.5" customHeight="1">
      <c r="A203" s="94"/>
      <c r="B203" s="113"/>
      <c r="C203" s="94"/>
      <c r="D203" s="94"/>
      <c r="E203" s="94"/>
      <c r="F203" s="113"/>
      <c r="G203" s="113"/>
      <c r="H203" s="42"/>
      <c r="I203" s="42"/>
      <c r="J203" s="42"/>
      <c r="K203" s="94"/>
      <c r="L203" s="94"/>
      <c r="M203" s="94"/>
      <c r="N203" s="94"/>
      <c r="O203" s="94"/>
      <c r="P203" s="94"/>
      <c r="Q203" s="94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</row>
    <row r="204" ht="16.5" customHeight="1">
      <c r="A204" s="94"/>
      <c r="B204" s="113"/>
      <c r="C204" s="94"/>
      <c r="D204" s="94"/>
      <c r="E204" s="94"/>
      <c r="F204" s="113"/>
      <c r="G204" s="113"/>
      <c r="H204" s="42"/>
      <c r="I204" s="42"/>
      <c r="J204" s="42"/>
      <c r="K204" s="94"/>
      <c r="L204" s="94"/>
      <c r="M204" s="94"/>
      <c r="N204" s="94"/>
      <c r="O204" s="94"/>
      <c r="P204" s="94"/>
      <c r="Q204" s="94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</row>
    <row r="205" ht="16.5" customHeight="1">
      <c r="A205" s="94"/>
      <c r="B205" s="113"/>
      <c r="C205" s="94"/>
      <c r="D205" s="94"/>
      <c r="E205" s="94"/>
      <c r="F205" s="113"/>
      <c r="G205" s="113"/>
      <c r="H205" s="42"/>
      <c r="I205" s="42"/>
      <c r="J205" s="42"/>
      <c r="K205" s="94"/>
      <c r="L205" s="94"/>
      <c r="M205" s="94"/>
      <c r="N205" s="94"/>
      <c r="O205" s="94"/>
      <c r="P205" s="94"/>
      <c r="Q205" s="94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</row>
    <row r="206" ht="16.5" customHeight="1">
      <c r="A206" s="94"/>
      <c r="B206" s="113"/>
      <c r="C206" s="94"/>
      <c r="D206" s="94"/>
      <c r="E206" s="94"/>
      <c r="F206" s="113"/>
      <c r="G206" s="113"/>
      <c r="H206" s="42"/>
      <c r="I206" s="42"/>
      <c r="J206" s="42"/>
      <c r="K206" s="94"/>
      <c r="L206" s="94"/>
      <c r="M206" s="94"/>
      <c r="N206" s="94"/>
      <c r="O206" s="94"/>
      <c r="P206" s="94"/>
      <c r="Q206" s="94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</row>
    <row r="207" ht="16.5" customHeight="1">
      <c r="A207" s="94"/>
      <c r="B207" s="113"/>
      <c r="C207" s="94"/>
      <c r="D207" s="94"/>
      <c r="E207" s="94"/>
      <c r="F207" s="113"/>
      <c r="G207" s="113"/>
      <c r="H207" s="42"/>
      <c r="I207" s="42"/>
      <c r="J207" s="42"/>
      <c r="K207" s="94"/>
      <c r="L207" s="94"/>
      <c r="M207" s="94"/>
      <c r="N207" s="94"/>
      <c r="O207" s="94"/>
      <c r="P207" s="94"/>
      <c r="Q207" s="94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</row>
    <row r="208" ht="16.5" customHeight="1">
      <c r="A208" s="94"/>
      <c r="B208" s="113"/>
      <c r="C208" s="94"/>
      <c r="D208" s="94"/>
      <c r="E208" s="94"/>
      <c r="F208" s="113"/>
      <c r="G208" s="113"/>
      <c r="H208" s="42"/>
      <c r="I208" s="42"/>
      <c r="J208" s="42"/>
      <c r="K208" s="94"/>
      <c r="L208" s="94"/>
      <c r="M208" s="94"/>
      <c r="N208" s="94"/>
      <c r="O208" s="94"/>
      <c r="P208" s="94"/>
      <c r="Q208" s="94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</row>
    <row r="209" ht="16.5" customHeight="1">
      <c r="A209" s="94"/>
      <c r="B209" s="113"/>
      <c r="C209" s="94"/>
      <c r="D209" s="94"/>
      <c r="E209" s="94"/>
      <c r="F209" s="113"/>
      <c r="G209" s="113"/>
      <c r="H209" s="42"/>
      <c r="I209" s="42"/>
      <c r="J209" s="42"/>
      <c r="K209" s="94"/>
      <c r="L209" s="94"/>
      <c r="M209" s="94"/>
      <c r="N209" s="94"/>
      <c r="O209" s="94"/>
      <c r="P209" s="94"/>
      <c r="Q209" s="94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</row>
    <row r="210" ht="16.5" customHeight="1">
      <c r="A210" s="94"/>
      <c r="B210" s="113"/>
      <c r="C210" s="94"/>
      <c r="D210" s="94"/>
      <c r="E210" s="94"/>
      <c r="F210" s="113"/>
      <c r="G210" s="113"/>
      <c r="H210" s="42"/>
      <c r="I210" s="42"/>
      <c r="J210" s="42"/>
      <c r="K210" s="94"/>
      <c r="L210" s="94"/>
      <c r="M210" s="94"/>
      <c r="N210" s="94"/>
      <c r="O210" s="94"/>
      <c r="P210" s="94"/>
      <c r="Q210" s="94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</row>
    <row r="211" ht="16.5" customHeight="1">
      <c r="A211" s="94"/>
      <c r="B211" s="113"/>
      <c r="C211" s="94"/>
      <c r="D211" s="94"/>
      <c r="E211" s="94"/>
      <c r="F211" s="113"/>
      <c r="G211" s="113"/>
      <c r="H211" s="42"/>
      <c r="I211" s="42"/>
      <c r="J211" s="42"/>
      <c r="K211" s="94"/>
      <c r="L211" s="94"/>
      <c r="M211" s="94"/>
      <c r="N211" s="94"/>
      <c r="O211" s="94"/>
      <c r="P211" s="94"/>
      <c r="Q211" s="94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</row>
    <row r="212" ht="16.5" customHeight="1">
      <c r="A212" s="94"/>
      <c r="B212" s="113"/>
      <c r="C212" s="94"/>
      <c r="D212" s="94"/>
      <c r="E212" s="94"/>
      <c r="F212" s="113"/>
      <c r="G212" s="113"/>
      <c r="H212" s="42"/>
      <c r="I212" s="42"/>
      <c r="J212" s="42"/>
      <c r="K212" s="94"/>
      <c r="L212" s="94"/>
      <c r="M212" s="94"/>
      <c r="N212" s="94"/>
      <c r="O212" s="94"/>
      <c r="P212" s="94"/>
      <c r="Q212" s="94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</row>
    <row r="213" ht="16.5" customHeight="1">
      <c r="A213" s="94"/>
      <c r="B213" s="113"/>
      <c r="C213" s="94"/>
      <c r="D213" s="94"/>
      <c r="E213" s="94"/>
      <c r="F213" s="113"/>
      <c r="G213" s="113"/>
      <c r="H213" s="42"/>
      <c r="I213" s="42"/>
      <c r="J213" s="42"/>
      <c r="K213" s="94"/>
      <c r="L213" s="94"/>
      <c r="M213" s="94"/>
      <c r="N213" s="94"/>
      <c r="O213" s="94"/>
      <c r="P213" s="94"/>
      <c r="Q213" s="94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</row>
    <row r="214" ht="16.5" customHeight="1">
      <c r="A214" s="94"/>
      <c r="B214" s="113"/>
      <c r="C214" s="94"/>
      <c r="D214" s="94"/>
      <c r="E214" s="94"/>
      <c r="F214" s="113"/>
      <c r="G214" s="113"/>
      <c r="H214" s="42"/>
      <c r="I214" s="42"/>
      <c r="J214" s="42"/>
      <c r="K214" s="94"/>
      <c r="L214" s="94"/>
      <c r="M214" s="94"/>
      <c r="N214" s="94"/>
      <c r="O214" s="94"/>
      <c r="P214" s="94"/>
      <c r="Q214" s="94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</row>
    <row r="215" ht="16.5" customHeight="1">
      <c r="A215" s="94"/>
      <c r="B215" s="113"/>
      <c r="C215" s="94"/>
      <c r="D215" s="94"/>
      <c r="E215" s="94"/>
      <c r="F215" s="113"/>
      <c r="G215" s="113"/>
      <c r="H215" s="42"/>
      <c r="I215" s="42"/>
      <c r="J215" s="42"/>
      <c r="K215" s="94"/>
      <c r="L215" s="94"/>
      <c r="M215" s="94"/>
      <c r="N215" s="94"/>
      <c r="O215" s="94"/>
      <c r="P215" s="94"/>
      <c r="Q215" s="94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</row>
    <row r="216" ht="16.5" customHeight="1">
      <c r="A216" s="94"/>
      <c r="B216" s="113"/>
      <c r="C216" s="94"/>
      <c r="D216" s="94"/>
      <c r="E216" s="94"/>
      <c r="F216" s="113"/>
      <c r="G216" s="113"/>
      <c r="H216" s="42"/>
      <c r="I216" s="42"/>
      <c r="J216" s="42"/>
      <c r="K216" s="94"/>
      <c r="L216" s="94"/>
      <c r="M216" s="94"/>
      <c r="N216" s="94"/>
      <c r="O216" s="94"/>
      <c r="P216" s="94"/>
      <c r="Q216" s="94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</row>
    <row r="217" ht="16.5" customHeight="1">
      <c r="A217" s="94"/>
      <c r="B217" s="113"/>
      <c r="C217" s="94"/>
      <c r="D217" s="94"/>
      <c r="E217" s="94"/>
      <c r="F217" s="113"/>
      <c r="G217" s="113"/>
      <c r="H217" s="42"/>
      <c r="I217" s="42"/>
      <c r="J217" s="42"/>
      <c r="K217" s="94"/>
      <c r="L217" s="94"/>
      <c r="M217" s="94"/>
      <c r="N217" s="94"/>
      <c r="O217" s="94"/>
      <c r="P217" s="94"/>
      <c r="Q217" s="94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</row>
    <row r="218" ht="16.5" customHeight="1">
      <c r="A218" s="94"/>
      <c r="B218" s="113"/>
      <c r="C218" s="94"/>
      <c r="D218" s="94"/>
      <c r="E218" s="94"/>
      <c r="F218" s="113"/>
      <c r="G218" s="113"/>
      <c r="H218" s="42"/>
      <c r="I218" s="42"/>
      <c r="J218" s="42"/>
      <c r="K218" s="94"/>
      <c r="L218" s="94"/>
      <c r="M218" s="94"/>
      <c r="N218" s="94"/>
      <c r="O218" s="94"/>
      <c r="P218" s="94"/>
      <c r="Q218" s="94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</row>
    <row r="219" ht="16.5" customHeight="1">
      <c r="A219" s="94"/>
      <c r="B219" s="113"/>
      <c r="C219" s="94"/>
      <c r="D219" s="94"/>
      <c r="E219" s="94"/>
      <c r="F219" s="113"/>
      <c r="G219" s="113"/>
      <c r="H219" s="42"/>
      <c r="I219" s="42"/>
      <c r="J219" s="42"/>
      <c r="K219" s="94"/>
      <c r="L219" s="94"/>
      <c r="M219" s="94"/>
      <c r="N219" s="94"/>
      <c r="O219" s="94"/>
      <c r="P219" s="94"/>
      <c r="Q219" s="94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</row>
    <row r="220" ht="16.5" customHeight="1">
      <c r="A220" s="94"/>
      <c r="B220" s="113"/>
      <c r="C220" s="94"/>
      <c r="D220" s="94"/>
      <c r="E220" s="94"/>
      <c r="F220" s="113"/>
      <c r="G220" s="113"/>
      <c r="H220" s="42"/>
      <c r="I220" s="42"/>
      <c r="J220" s="42"/>
      <c r="K220" s="94"/>
      <c r="L220" s="94"/>
      <c r="M220" s="94"/>
      <c r="N220" s="94"/>
      <c r="O220" s="94"/>
      <c r="P220" s="94"/>
      <c r="Q220" s="94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</row>
    <row r="221" ht="16.5" customHeight="1">
      <c r="A221" s="94"/>
      <c r="B221" s="113"/>
      <c r="C221" s="94"/>
      <c r="D221" s="94"/>
      <c r="E221" s="94"/>
      <c r="F221" s="113"/>
      <c r="G221" s="113"/>
      <c r="H221" s="42"/>
      <c r="I221" s="42"/>
      <c r="J221" s="42"/>
      <c r="K221" s="94"/>
      <c r="L221" s="94"/>
      <c r="M221" s="94"/>
      <c r="N221" s="94"/>
      <c r="O221" s="94"/>
      <c r="P221" s="94"/>
      <c r="Q221" s="94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</row>
    <row r="222" ht="16.5" customHeight="1">
      <c r="A222" s="94"/>
      <c r="B222" s="113"/>
      <c r="C222" s="94"/>
      <c r="D222" s="94"/>
      <c r="E222" s="94"/>
      <c r="F222" s="113"/>
      <c r="G222" s="113"/>
      <c r="H222" s="42"/>
      <c r="I222" s="42"/>
      <c r="J222" s="42"/>
      <c r="K222" s="94"/>
      <c r="L222" s="94"/>
      <c r="M222" s="94"/>
      <c r="N222" s="94"/>
      <c r="O222" s="94"/>
      <c r="P222" s="94"/>
      <c r="Q222" s="94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</row>
    <row r="223" ht="16.5" customHeight="1">
      <c r="A223" s="94"/>
      <c r="B223" s="113"/>
      <c r="C223" s="94"/>
      <c r="D223" s="94"/>
      <c r="E223" s="94"/>
      <c r="F223" s="113"/>
      <c r="G223" s="113"/>
      <c r="H223" s="42"/>
      <c r="I223" s="42"/>
      <c r="J223" s="42"/>
      <c r="K223" s="94"/>
      <c r="L223" s="94"/>
      <c r="M223" s="94"/>
      <c r="N223" s="94"/>
      <c r="O223" s="94"/>
      <c r="P223" s="94"/>
      <c r="Q223" s="94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</row>
    <row r="224" ht="16.5" customHeight="1">
      <c r="A224" s="94"/>
      <c r="B224" s="113"/>
      <c r="C224" s="94"/>
      <c r="D224" s="94"/>
      <c r="E224" s="94"/>
      <c r="F224" s="113"/>
      <c r="G224" s="113"/>
      <c r="H224" s="42"/>
      <c r="I224" s="42"/>
      <c r="J224" s="42"/>
      <c r="K224" s="94"/>
      <c r="L224" s="94"/>
      <c r="M224" s="94"/>
      <c r="N224" s="94"/>
      <c r="O224" s="94"/>
      <c r="P224" s="94"/>
      <c r="Q224" s="94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</row>
    <row r="225" ht="16.5" customHeight="1">
      <c r="A225" s="94"/>
      <c r="B225" s="113"/>
      <c r="C225" s="94"/>
      <c r="D225" s="94"/>
      <c r="E225" s="94"/>
      <c r="F225" s="113"/>
      <c r="G225" s="113"/>
      <c r="H225" s="42"/>
      <c r="I225" s="42"/>
      <c r="J225" s="42"/>
      <c r="K225" s="94"/>
      <c r="L225" s="94"/>
      <c r="M225" s="94"/>
      <c r="N225" s="94"/>
      <c r="O225" s="94"/>
      <c r="P225" s="94"/>
      <c r="Q225" s="94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</row>
    <row r="226" ht="16.5" customHeight="1">
      <c r="A226" s="94"/>
      <c r="B226" s="113"/>
      <c r="C226" s="94"/>
      <c r="D226" s="94"/>
      <c r="E226" s="94"/>
      <c r="F226" s="113"/>
      <c r="G226" s="113"/>
      <c r="H226" s="42"/>
      <c r="I226" s="42"/>
      <c r="J226" s="42"/>
      <c r="K226" s="94"/>
      <c r="L226" s="94"/>
      <c r="M226" s="94"/>
      <c r="N226" s="94"/>
      <c r="O226" s="94"/>
      <c r="P226" s="94"/>
      <c r="Q226" s="94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</row>
    <row r="227" ht="16.5" customHeight="1">
      <c r="A227" s="94"/>
      <c r="B227" s="113"/>
      <c r="C227" s="94"/>
      <c r="D227" s="94"/>
      <c r="E227" s="94"/>
      <c r="F227" s="113"/>
      <c r="G227" s="113"/>
      <c r="H227" s="42"/>
      <c r="I227" s="42"/>
      <c r="J227" s="42"/>
      <c r="K227" s="94"/>
      <c r="L227" s="94"/>
      <c r="M227" s="94"/>
      <c r="N227" s="94"/>
      <c r="O227" s="94"/>
      <c r="P227" s="94"/>
      <c r="Q227" s="94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</row>
    <row r="228" ht="16.5" customHeight="1">
      <c r="A228" s="94"/>
      <c r="B228" s="113"/>
      <c r="C228" s="94"/>
      <c r="D228" s="94"/>
      <c r="E228" s="94"/>
      <c r="F228" s="113"/>
      <c r="G228" s="113"/>
      <c r="H228" s="42"/>
      <c r="I228" s="42"/>
      <c r="J228" s="42"/>
      <c r="K228" s="94"/>
      <c r="L228" s="94"/>
      <c r="M228" s="94"/>
      <c r="N228" s="94"/>
      <c r="O228" s="94"/>
      <c r="P228" s="94"/>
      <c r="Q228" s="94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</row>
    <row r="229" ht="16.5" customHeight="1">
      <c r="A229" s="94"/>
      <c r="B229" s="113"/>
      <c r="C229" s="94"/>
      <c r="D229" s="94"/>
      <c r="E229" s="94"/>
      <c r="F229" s="113"/>
      <c r="G229" s="113"/>
      <c r="H229" s="42"/>
      <c r="I229" s="42"/>
      <c r="J229" s="42"/>
      <c r="K229" s="94"/>
      <c r="L229" s="94"/>
      <c r="M229" s="94"/>
      <c r="N229" s="94"/>
      <c r="O229" s="94"/>
      <c r="P229" s="94"/>
      <c r="Q229" s="94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</row>
    <row r="230" ht="16.5" customHeight="1">
      <c r="A230" s="94"/>
      <c r="B230" s="113"/>
      <c r="C230" s="94"/>
      <c r="D230" s="94"/>
      <c r="E230" s="94"/>
      <c r="F230" s="113"/>
      <c r="G230" s="113"/>
      <c r="H230" s="42"/>
      <c r="I230" s="42"/>
      <c r="J230" s="42"/>
      <c r="K230" s="94"/>
      <c r="L230" s="94"/>
      <c r="M230" s="94"/>
      <c r="N230" s="94"/>
      <c r="O230" s="94"/>
      <c r="P230" s="94"/>
      <c r="Q230" s="94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</row>
    <row r="231" ht="16.5" customHeight="1">
      <c r="A231" s="94"/>
      <c r="B231" s="113"/>
      <c r="C231" s="94"/>
      <c r="D231" s="94"/>
      <c r="E231" s="94"/>
      <c r="F231" s="113"/>
      <c r="G231" s="113"/>
      <c r="H231" s="42"/>
      <c r="I231" s="42"/>
      <c r="J231" s="42"/>
      <c r="K231" s="94"/>
      <c r="L231" s="94"/>
      <c r="M231" s="94"/>
      <c r="N231" s="94"/>
      <c r="O231" s="94"/>
      <c r="P231" s="94"/>
      <c r="Q231" s="94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</row>
    <row r="232" ht="16.5" customHeight="1">
      <c r="A232" s="94"/>
      <c r="B232" s="113"/>
      <c r="C232" s="94"/>
      <c r="D232" s="94"/>
      <c r="E232" s="94"/>
      <c r="F232" s="113"/>
      <c r="G232" s="113"/>
      <c r="H232" s="42"/>
      <c r="I232" s="42"/>
      <c r="J232" s="42"/>
      <c r="K232" s="94"/>
      <c r="L232" s="94"/>
      <c r="M232" s="94"/>
      <c r="N232" s="94"/>
      <c r="O232" s="94"/>
      <c r="P232" s="94"/>
      <c r="Q232" s="94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</row>
    <row r="233" ht="16.5" customHeight="1">
      <c r="A233" s="94"/>
      <c r="B233" s="113"/>
      <c r="C233" s="94"/>
      <c r="D233" s="94"/>
      <c r="E233" s="94"/>
      <c r="F233" s="113"/>
      <c r="G233" s="113"/>
      <c r="H233" s="42"/>
      <c r="I233" s="42"/>
      <c r="J233" s="42"/>
      <c r="K233" s="94"/>
      <c r="L233" s="94"/>
      <c r="M233" s="94"/>
      <c r="N233" s="94"/>
      <c r="O233" s="94"/>
      <c r="P233" s="94"/>
      <c r="Q233" s="94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</row>
    <row r="234" ht="16.5" customHeight="1">
      <c r="A234" s="94"/>
      <c r="B234" s="113"/>
      <c r="C234" s="94"/>
      <c r="D234" s="94"/>
      <c r="E234" s="94"/>
      <c r="F234" s="113"/>
      <c r="G234" s="113"/>
      <c r="H234" s="42"/>
      <c r="I234" s="42"/>
      <c r="J234" s="42"/>
      <c r="K234" s="94"/>
      <c r="L234" s="94"/>
      <c r="M234" s="94"/>
      <c r="N234" s="94"/>
      <c r="O234" s="94"/>
      <c r="P234" s="94"/>
      <c r="Q234" s="94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</row>
    <row r="235" ht="16.5" customHeight="1">
      <c r="A235" s="94"/>
      <c r="B235" s="113"/>
      <c r="C235" s="94"/>
      <c r="D235" s="94"/>
      <c r="E235" s="94"/>
      <c r="F235" s="113"/>
      <c r="G235" s="113"/>
      <c r="H235" s="42"/>
      <c r="I235" s="42"/>
      <c r="J235" s="42"/>
      <c r="K235" s="94"/>
      <c r="L235" s="94"/>
      <c r="M235" s="94"/>
      <c r="N235" s="94"/>
      <c r="O235" s="94"/>
      <c r="P235" s="94"/>
      <c r="Q235" s="94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</row>
    <row r="236" ht="16.5" customHeight="1">
      <c r="A236" s="94"/>
      <c r="B236" s="113"/>
      <c r="C236" s="94"/>
      <c r="D236" s="94"/>
      <c r="E236" s="94"/>
      <c r="F236" s="113"/>
      <c r="G236" s="113"/>
      <c r="H236" s="42"/>
      <c r="I236" s="42"/>
      <c r="J236" s="42"/>
      <c r="K236" s="94"/>
      <c r="L236" s="94"/>
      <c r="M236" s="94"/>
      <c r="N236" s="94"/>
      <c r="O236" s="94"/>
      <c r="P236" s="94"/>
      <c r="Q236" s="94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</row>
    <row r="237" ht="16.5" customHeight="1">
      <c r="A237" s="94"/>
      <c r="B237" s="113"/>
      <c r="C237" s="94"/>
      <c r="D237" s="94"/>
      <c r="E237" s="94"/>
      <c r="F237" s="113"/>
      <c r="G237" s="113"/>
      <c r="H237" s="42"/>
      <c r="I237" s="42"/>
      <c r="J237" s="42"/>
      <c r="K237" s="94"/>
      <c r="L237" s="94"/>
      <c r="M237" s="94"/>
      <c r="N237" s="94"/>
      <c r="O237" s="94"/>
      <c r="P237" s="94"/>
      <c r="Q237" s="94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</row>
    <row r="238" ht="16.5" customHeight="1">
      <c r="A238" s="94"/>
      <c r="B238" s="113"/>
      <c r="C238" s="94"/>
      <c r="D238" s="94"/>
      <c r="E238" s="94"/>
      <c r="F238" s="113"/>
      <c r="G238" s="113"/>
      <c r="H238" s="42"/>
      <c r="I238" s="42"/>
      <c r="J238" s="42"/>
      <c r="K238" s="94"/>
      <c r="L238" s="94"/>
      <c r="M238" s="94"/>
      <c r="N238" s="94"/>
      <c r="O238" s="94"/>
      <c r="P238" s="94"/>
      <c r="Q238" s="94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</row>
    <row r="239" ht="16.5" customHeight="1">
      <c r="A239" s="94"/>
      <c r="B239" s="113"/>
      <c r="C239" s="94"/>
      <c r="D239" s="94"/>
      <c r="E239" s="94"/>
      <c r="F239" s="113"/>
      <c r="G239" s="113"/>
      <c r="H239" s="42"/>
      <c r="I239" s="42"/>
      <c r="J239" s="42"/>
      <c r="K239" s="94"/>
      <c r="L239" s="94"/>
      <c r="M239" s="94"/>
      <c r="N239" s="94"/>
      <c r="O239" s="94"/>
      <c r="P239" s="94"/>
      <c r="Q239" s="94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</row>
    <row r="240" ht="16.5" customHeight="1">
      <c r="A240" s="94"/>
      <c r="B240" s="113"/>
      <c r="C240" s="94"/>
      <c r="D240" s="94"/>
      <c r="E240" s="94"/>
      <c r="F240" s="113"/>
      <c r="G240" s="113"/>
      <c r="H240" s="42"/>
      <c r="I240" s="42"/>
      <c r="J240" s="42"/>
      <c r="K240" s="94"/>
      <c r="L240" s="94"/>
      <c r="M240" s="94"/>
      <c r="N240" s="94"/>
      <c r="O240" s="94"/>
      <c r="P240" s="94"/>
      <c r="Q240" s="94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</row>
    <row r="241" ht="16.5" customHeight="1">
      <c r="A241" s="94"/>
      <c r="B241" s="113"/>
      <c r="C241" s="94"/>
      <c r="D241" s="94"/>
      <c r="E241" s="94"/>
      <c r="F241" s="113"/>
      <c r="G241" s="113"/>
      <c r="H241" s="42"/>
      <c r="I241" s="42"/>
      <c r="J241" s="42"/>
      <c r="K241" s="94"/>
      <c r="L241" s="94"/>
      <c r="M241" s="94"/>
      <c r="N241" s="94"/>
      <c r="O241" s="94"/>
      <c r="P241" s="94"/>
      <c r="Q241" s="94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</row>
    <row r="242" ht="16.5" customHeight="1">
      <c r="A242" s="94"/>
      <c r="B242" s="113"/>
      <c r="C242" s="94"/>
      <c r="D242" s="94"/>
      <c r="E242" s="94"/>
      <c r="F242" s="113"/>
      <c r="G242" s="113"/>
      <c r="H242" s="42"/>
      <c r="I242" s="42"/>
      <c r="J242" s="42"/>
      <c r="K242" s="94"/>
      <c r="L242" s="94"/>
      <c r="M242" s="94"/>
      <c r="N242" s="94"/>
      <c r="O242" s="94"/>
      <c r="P242" s="94"/>
      <c r="Q242" s="94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</row>
    <row r="243" ht="16.5" customHeight="1">
      <c r="A243" s="94"/>
      <c r="B243" s="113"/>
      <c r="C243" s="94"/>
      <c r="D243" s="94"/>
      <c r="E243" s="94"/>
      <c r="F243" s="113"/>
      <c r="G243" s="113"/>
      <c r="H243" s="42"/>
      <c r="I243" s="42"/>
      <c r="J243" s="42"/>
      <c r="K243" s="94"/>
      <c r="L243" s="94"/>
      <c r="M243" s="94"/>
      <c r="N243" s="94"/>
      <c r="O243" s="94"/>
      <c r="P243" s="94"/>
      <c r="Q243" s="94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</row>
    <row r="244" ht="16.5" customHeight="1">
      <c r="A244" s="94"/>
      <c r="B244" s="113"/>
      <c r="C244" s="94"/>
      <c r="D244" s="94"/>
      <c r="E244" s="94"/>
      <c r="F244" s="113"/>
      <c r="G244" s="113"/>
      <c r="H244" s="42"/>
      <c r="I244" s="42"/>
      <c r="J244" s="42"/>
      <c r="K244" s="94"/>
      <c r="L244" s="94"/>
      <c r="M244" s="94"/>
      <c r="N244" s="94"/>
      <c r="O244" s="94"/>
      <c r="P244" s="94"/>
      <c r="Q244" s="94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</row>
    <row r="245" ht="16.5" customHeight="1">
      <c r="A245" s="94"/>
      <c r="B245" s="113"/>
      <c r="C245" s="94"/>
      <c r="D245" s="94"/>
      <c r="E245" s="94"/>
      <c r="F245" s="113"/>
      <c r="G245" s="113"/>
      <c r="H245" s="42"/>
      <c r="I245" s="42"/>
      <c r="J245" s="42"/>
      <c r="K245" s="94"/>
      <c r="L245" s="94"/>
      <c r="M245" s="94"/>
      <c r="N245" s="94"/>
      <c r="O245" s="94"/>
      <c r="P245" s="94"/>
      <c r="Q245" s="94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</row>
    <row r="246" ht="16.5" customHeight="1">
      <c r="A246" s="94"/>
      <c r="B246" s="113"/>
      <c r="C246" s="94"/>
      <c r="D246" s="94"/>
      <c r="E246" s="94"/>
      <c r="F246" s="113"/>
      <c r="G246" s="113"/>
      <c r="H246" s="42"/>
      <c r="I246" s="42"/>
      <c r="J246" s="42"/>
      <c r="K246" s="94"/>
      <c r="L246" s="94"/>
      <c r="M246" s="94"/>
      <c r="N246" s="94"/>
      <c r="O246" s="94"/>
      <c r="P246" s="94"/>
      <c r="Q246" s="94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</row>
    <row r="247" ht="16.5" customHeight="1">
      <c r="A247" s="94"/>
      <c r="B247" s="113"/>
      <c r="C247" s="94"/>
      <c r="D247" s="94"/>
      <c r="E247" s="94"/>
      <c r="F247" s="113"/>
      <c r="G247" s="113"/>
      <c r="H247" s="42"/>
      <c r="I247" s="42"/>
      <c r="J247" s="42"/>
      <c r="K247" s="94"/>
      <c r="L247" s="94"/>
      <c r="M247" s="94"/>
      <c r="N247" s="94"/>
      <c r="O247" s="94"/>
      <c r="P247" s="94"/>
      <c r="Q247" s="94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</row>
    <row r="248" ht="16.5" customHeight="1">
      <c r="A248" s="94"/>
      <c r="B248" s="113"/>
      <c r="C248" s="94"/>
      <c r="D248" s="94"/>
      <c r="E248" s="94"/>
      <c r="F248" s="113"/>
      <c r="G248" s="113"/>
      <c r="H248" s="42"/>
      <c r="I248" s="42"/>
      <c r="J248" s="42"/>
      <c r="K248" s="94"/>
      <c r="L248" s="94"/>
      <c r="M248" s="94"/>
      <c r="N248" s="94"/>
      <c r="O248" s="94"/>
      <c r="P248" s="94"/>
      <c r="Q248" s="94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</row>
    <row r="249" ht="16.5" customHeight="1">
      <c r="A249" s="94"/>
      <c r="B249" s="113"/>
      <c r="C249" s="94"/>
      <c r="D249" s="94"/>
      <c r="E249" s="94"/>
      <c r="F249" s="113"/>
      <c r="G249" s="113"/>
      <c r="H249" s="42"/>
      <c r="I249" s="42"/>
      <c r="J249" s="42"/>
      <c r="K249" s="94"/>
      <c r="L249" s="94"/>
      <c r="M249" s="94"/>
      <c r="N249" s="94"/>
      <c r="O249" s="94"/>
      <c r="P249" s="94"/>
      <c r="Q249" s="94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</row>
    <row r="250" ht="16.5" customHeight="1">
      <c r="A250" s="94"/>
      <c r="B250" s="113"/>
      <c r="C250" s="94"/>
      <c r="D250" s="94"/>
      <c r="E250" s="94"/>
      <c r="F250" s="113"/>
      <c r="G250" s="113"/>
      <c r="H250" s="42"/>
      <c r="I250" s="42"/>
      <c r="J250" s="42"/>
      <c r="K250" s="94"/>
      <c r="L250" s="94"/>
      <c r="M250" s="94"/>
      <c r="N250" s="94"/>
      <c r="O250" s="94"/>
      <c r="P250" s="94"/>
      <c r="Q250" s="94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</row>
    <row r="251" ht="16.5" customHeight="1">
      <c r="A251" s="94"/>
      <c r="B251" s="113"/>
      <c r="C251" s="94"/>
      <c r="D251" s="94"/>
      <c r="E251" s="94"/>
      <c r="F251" s="113"/>
      <c r="G251" s="113"/>
      <c r="H251" s="42"/>
      <c r="I251" s="42"/>
      <c r="J251" s="42"/>
      <c r="K251" s="94"/>
      <c r="L251" s="94"/>
      <c r="M251" s="94"/>
      <c r="N251" s="94"/>
      <c r="O251" s="94"/>
      <c r="P251" s="94"/>
      <c r="Q251" s="94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</row>
    <row r="252" ht="16.5" customHeight="1">
      <c r="A252" s="94"/>
      <c r="B252" s="113"/>
      <c r="C252" s="94"/>
      <c r="D252" s="94"/>
      <c r="E252" s="94"/>
      <c r="F252" s="113"/>
      <c r="G252" s="113"/>
      <c r="H252" s="42"/>
      <c r="I252" s="42"/>
      <c r="J252" s="42"/>
      <c r="K252" s="94"/>
      <c r="L252" s="94"/>
      <c r="M252" s="94"/>
      <c r="N252" s="94"/>
      <c r="O252" s="94"/>
      <c r="P252" s="94"/>
      <c r="Q252" s="94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</row>
    <row r="253" ht="16.5" customHeight="1">
      <c r="A253" s="94"/>
      <c r="B253" s="113"/>
      <c r="C253" s="94"/>
      <c r="D253" s="94"/>
      <c r="E253" s="94"/>
      <c r="F253" s="113"/>
      <c r="G253" s="113"/>
      <c r="H253" s="42"/>
      <c r="I253" s="42"/>
      <c r="J253" s="42"/>
      <c r="K253" s="94"/>
      <c r="L253" s="94"/>
      <c r="M253" s="94"/>
      <c r="N253" s="94"/>
      <c r="O253" s="94"/>
      <c r="P253" s="94"/>
      <c r="Q253" s="94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</row>
    <row r="254" ht="16.5" customHeight="1">
      <c r="A254" s="94"/>
      <c r="B254" s="113"/>
      <c r="C254" s="94"/>
      <c r="D254" s="94"/>
      <c r="E254" s="94"/>
      <c r="F254" s="113"/>
      <c r="G254" s="113"/>
      <c r="H254" s="42"/>
      <c r="I254" s="42"/>
      <c r="J254" s="42"/>
      <c r="K254" s="94"/>
      <c r="L254" s="94"/>
      <c r="M254" s="94"/>
      <c r="N254" s="94"/>
      <c r="O254" s="94"/>
      <c r="P254" s="94"/>
      <c r="Q254" s="94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</row>
    <row r="255" ht="16.5" customHeight="1">
      <c r="A255" s="94"/>
      <c r="B255" s="113"/>
      <c r="C255" s="94"/>
      <c r="D255" s="94"/>
      <c r="E255" s="94"/>
      <c r="F255" s="113"/>
      <c r="G255" s="113"/>
      <c r="H255" s="42"/>
      <c r="I255" s="42"/>
      <c r="J255" s="42"/>
      <c r="K255" s="94"/>
      <c r="L255" s="94"/>
      <c r="M255" s="94"/>
      <c r="N255" s="94"/>
      <c r="O255" s="94"/>
      <c r="P255" s="94"/>
      <c r="Q255" s="94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</row>
    <row r="256" ht="16.5" customHeight="1">
      <c r="A256" s="94"/>
      <c r="B256" s="113"/>
      <c r="C256" s="94"/>
      <c r="D256" s="94"/>
      <c r="E256" s="94"/>
      <c r="F256" s="113"/>
      <c r="G256" s="113"/>
      <c r="H256" s="42"/>
      <c r="I256" s="42"/>
      <c r="J256" s="42"/>
      <c r="K256" s="94"/>
      <c r="L256" s="94"/>
      <c r="M256" s="94"/>
      <c r="N256" s="94"/>
      <c r="O256" s="94"/>
      <c r="P256" s="94"/>
      <c r="Q256" s="94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</row>
    <row r="257" ht="16.5" customHeight="1">
      <c r="A257" s="94"/>
      <c r="B257" s="113"/>
      <c r="C257" s="94"/>
      <c r="D257" s="94"/>
      <c r="E257" s="94"/>
      <c r="F257" s="113"/>
      <c r="G257" s="113"/>
      <c r="H257" s="42"/>
      <c r="I257" s="42"/>
      <c r="J257" s="42"/>
      <c r="K257" s="94"/>
      <c r="L257" s="94"/>
      <c r="M257" s="94"/>
      <c r="N257" s="94"/>
      <c r="O257" s="94"/>
      <c r="P257" s="94"/>
      <c r="Q257" s="94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</row>
    <row r="258" ht="16.5" customHeight="1">
      <c r="A258" s="94"/>
      <c r="B258" s="113"/>
      <c r="C258" s="94"/>
      <c r="D258" s="94"/>
      <c r="E258" s="94"/>
      <c r="F258" s="113"/>
      <c r="G258" s="113"/>
      <c r="H258" s="42"/>
      <c r="I258" s="42"/>
      <c r="J258" s="42"/>
      <c r="K258" s="94"/>
      <c r="L258" s="94"/>
      <c r="M258" s="94"/>
      <c r="N258" s="94"/>
      <c r="O258" s="94"/>
      <c r="P258" s="94"/>
      <c r="Q258" s="94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</row>
    <row r="259" ht="16.5" customHeight="1">
      <c r="A259" s="94"/>
      <c r="B259" s="113"/>
      <c r="C259" s="94"/>
      <c r="D259" s="94"/>
      <c r="E259" s="94"/>
      <c r="F259" s="113"/>
      <c r="G259" s="113"/>
      <c r="H259" s="42"/>
      <c r="I259" s="42"/>
      <c r="J259" s="42"/>
      <c r="K259" s="94"/>
      <c r="L259" s="94"/>
      <c r="M259" s="94"/>
      <c r="N259" s="94"/>
      <c r="O259" s="94"/>
      <c r="P259" s="94"/>
      <c r="Q259" s="94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</row>
    <row r="260" ht="16.5" customHeight="1">
      <c r="A260" s="94"/>
      <c r="B260" s="113"/>
      <c r="C260" s="94"/>
      <c r="D260" s="94"/>
      <c r="E260" s="94"/>
      <c r="F260" s="113"/>
      <c r="G260" s="113"/>
      <c r="H260" s="42"/>
      <c r="I260" s="42"/>
      <c r="J260" s="42"/>
      <c r="K260" s="94"/>
      <c r="L260" s="94"/>
      <c r="M260" s="94"/>
      <c r="N260" s="94"/>
      <c r="O260" s="94"/>
      <c r="P260" s="94"/>
      <c r="Q260" s="94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</row>
    <row r="261" ht="16.5" customHeight="1">
      <c r="A261" s="94"/>
      <c r="B261" s="113"/>
      <c r="C261" s="94"/>
      <c r="D261" s="94"/>
      <c r="E261" s="94"/>
      <c r="F261" s="113"/>
      <c r="G261" s="113"/>
      <c r="H261" s="42"/>
      <c r="I261" s="42"/>
      <c r="J261" s="42"/>
      <c r="K261" s="94"/>
      <c r="L261" s="94"/>
      <c r="M261" s="94"/>
      <c r="N261" s="94"/>
      <c r="O261" s="94"/>
      <c r="P261" s="94"/>
      <c r="Q261" s="94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</row>
    <row r="262" ht="16.5" customHeight="1">
      <c r="A262" s="94"/>
      <c r="B262" s="113"/>
      <c r="C262" s="94"/>
      <c r="D262" s="94"/>
      <c r="E262" s="94"/>
      <c r="F262" s="113"/>
      <c r="G262" s="113"/>
      <c r="H262" s="42"/>
      <c r="I262" s="42"/>
      <c r="J262" s="42"/>
      <c r="K262" s="94"/>
      <c r="L262" s="94"/>
      <c r="M262" s="94"/>
      <c r="N262" s="94"/>
      <c r="O262" s="94"/>
      <c r="P262" s="94"/>
      <c r="Q262" s="94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</row>
    <row r="263" ht="16.5" customHeight="1">
      <c r="A263" s="94"/>
      <c r="B263" s="113"/>
      <c r="C263" s="94"/>
      <c r="D263" s="94"/>
      <c r="E263" s="94"/>
      <c r="F263" s="113"/>
      <c r="G263" s="113"/>
      <c r="H263" s="42"/>
      <c r="I263" s="42"/>
      <c r="J263" s="42"/>
      <c r="K263" s="94"/>
      <c r="L263" s="94"/>
      <c r="M263" s="94"/>
      <c r="N263" s="94"/>
      <c r="O263" s="94"/>
      <c r="P263" s="94"/>
      <c r="Q263" s="94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</row>
    <row r="264" ht="16.5" customHeight="1">
      <c r="A264" s="94"/>
      <c r="B264" s="113"/>
      <c r="C264" s="94"/>
      <c r="D264" s="94"/>
      <c r="E264" s="94"/>
      <c r="F264" s="113"/>
      <c r="G264" s="113"/>
      <c r="H264" s="42"/>
      <c r="I264" s="42"/>
      <c r="J264" s="42"/>
      <c r="K264" s="94"/>
      <c r="L264" s="94"/>
      <c r="M264" s="94"/>
      <c r="N264" s="94"/>
      <c r="O264" s="94"/>
      <c r="P264" s="94"/>
      <c r="Q264" s="94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</row>
    <row r="265" ht="16.5" customHeight="1">
      <c r="A265" s="94"/>
      <c r="B265" s="113"/>
      <c r="C265" s="94"/>
      <c r="D265" s="94"/>
      <c r="E265" s="94"/>
      <c r="F265" s="113"/>
      <c r="G265" s="113"/>
      <c r="H265" s="42"/>
      <c r="I265" s="42"/>
      <c r="J265" s="42"/>
      <c r="K265" s="94"/>
      <c r="L265" s="94"/>
      <c r="M265" s="94"/>
      <c r="N265" s="94"/>
      <c r="O265" s="94"/>
      <c r="P265" s="94"/>
      <c r="Q265" s="94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</row>
    <row r="266" ht="16.5" customHeight="1">
      <c r="A266" s="94"/>
      <c r="B266" s="113"/>
      <c r="C266" s="94"/>
      <c r="D266" s="94"/>
      <c r="E266" s="94"/>
      <c r="F266" s="113"/>
      <c r="G266" s="113"/>
      <c r="H266" s="42"/>
      <c r="I266" s="42"/>
      <c r="J266" s="42"/>
      <c r="K266" s="94"/>
      <c r="L266" s="94"/>
      <c r="M266" s="94"/>
      <c r="N266" s="94"/>
      <c r="O266" s="94"/>
      <c r="P266" s="94"/>
      <c r="Q266" s="94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</row>
    <row r="267" ht="16.5" customHeight="1">
      <c r="A267" s="94"/>
      <c r="B267" s="113"/>
      <c r="C267" s="94"/>
      <c r="D267" s="94"/>
      <c r="E267" s="94"/>
      <c r="F267" s="113"/>
      <c r="G267" s="113"/>
      <c r="H267" s="42"/>
      <c r="I267" s="42"/>
      <c r="J267" s="42"/>
      <c r="K267" s="94"/>
      <c r="L267" s="94"/>
      <c r="M267" s="94"/>
      <c r="N267" s="94"/>
      <c r="O267" s="94"/>
      <c r="P267" s="94"/>
      <c r="Q267" s="94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</row>
    <row r="268" ht="16.5" customHeight="1">
      <c r="A268" s="94"/>
      <c r="B268" s="113"/>
      <c r="C268" s="94"/>
      <c r="D268" s="94"/>
      <c r="E268" s="94"/>
      <c r="F268" s="113"/>
      <c r="G268" s="113"/>
      <c r="H268" s="42"/>
      <c r="I268" s="42"/>
      <c r="J268" s="42"/>
      <c r="K268" s="94"/>
      <c r="L268" s="94"/>
      <c r="M268" s="94"/>
      <c r="N268" s="94"/>
      <c r="O268" s="94"/>
      <c r="P268" s="94"/>
      <c r="Q268" s="94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</row>
    <row r="269" ht="16.5" customHeight="1">
      <c r="A269" s="94"/>
      <c r="B269" s="113"/>
      <c r="C269" s="94"/>
      <c r="D269" s="94"/>
      <c r="E269" s="94"/>
      <c r="F269" s="113"/>
      <c r="G269" s="113"/>
      <c r="H269" s="42"/>
      <c r="I269" s="42"/>
      <c r="J269" s="42"/>
      <c r="K269" s="94"/>
      <c r="L269" s="94"/>
      <c r="M269" s="94"/>
      <c r="N269" s="94"/>
      <c r="O269" s="94"/>
      <c r="P269" s="94"/>
      <c r="Q269" s="94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</row>
    <row r="270" ht="16.5" customHeight="1">
      <c r="A270" s="94"/>
      <c r="B270" s="113"/>
      <c r="C270" s="94"/>
      <c r="D270" s="94"/>
      <c r="E270" s="94"/>
      <c r="F270" s="113"/>
      <c r="G270" s="113"/>
      <c r="H270" s="42"/>
      <c r="I270" s="42"/>
      <c r="J270" s="42"/>
      <c r="K270" s="94"/>
      <c r="L270" s="94"/>
      <c r="M270" s="94"/>
      <c r="N270" s="94"/>
      <c r="O270" s="94"/>
      <c r="P270" s="94"/>
      <c r="Q270" s="94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</row>
    <row r="271" ht="16.5" customHeight="1">
      <c r="A271" s="94"/>
      <c r="B271" s="113"/>
      <c r="C271" s="94"/>
      <c r="D271" s="94"/>
      <c r="E271" s="94"/>
      <c r="F271" s="113"/>
      <c r="G271" s="113"/>
      <c r="H271" s="42"/>
      <c r="I271" s="42"/>
      <c r="J271" s="42"/>
      <c r="K271" s="94"/>
      <c r="L271" s="94"/>
      <c r="M271" s="94"/>
      <c r="N271" s="94"/>
      <c r="O271" s="94"/>
      <c r="P271" s="94"/>
      <c r="Q271" s="94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</row>
    <row r="272" ht="16.5" customHeight="1">
      <c r="A272" s="94"/>
      <c r="B272" s="113"/>
      <c r="C272" s="94"/>
      <c r="D272" s="94"/>
      <c r="E272" s="94"/>
      <c r="F272" s="113"/>
      <c r="G272" s="113"/>
      <c r="H272" s="42"/>
      <c r="I272" s="42"/>
      <c r="J272" s="42"/>
      <c r="K272" s="94"/>
      <c r="L272" s="94"/>
      <c r="M272" s="94"/>
      <c r="N272" s="94"/>
      <c r="O272" s="94"/>
      <c r="P272" s="94"/>
      <c r="Q272" s="94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</row>
    <row r="273" ht="16.5" customHeight="1">
      <c r="A273" s="94"/>
      <c r="B273" s="113"/>
      <c r="C273" s="94"/>
      <c r="D273" s="94"/>
      <c r="E273" s="94"/>
      <c r="F273" s="113"/>
      <c r="G273" s="113"/>
      <c r="H273" s="42"/>
      <c r="I273" s="42"/>
      <c r="J273" s="42"/>
      <c r="K273" s="94"/>
      <c r="L273" s="94"/>
      <c r="M273" s="94"/>
      <c r="N273" s="94"/>
      <c r="O273" s="94"/>
      <c r="P273" s="94"/>
      <c r="Q273" s="94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</row>
    <row r="274" ht="16.5" customHeight="1">
      <c r="A274" s="94"/>
      <c r="B274" s="113"/>
      <c r="C274" s="94"/>
      <c r="D274" s="94"/>
      <c r="E274" s="94"/>
      <c r="F274" s="113"/>
      <c r="G274" s="113"/>
      <c r="H274" s="42"/>
      <c r="I274" s="42"/>
      <c r="J274" s="42"/>
      <c r="K274" s="94"/>
      <c r="L274" s="94"/>
      <c r="M274" s="94"/>
      <c r="N274" s="94"/>
      <c r="O274" s="94"/>
      <c r="P274" s="94"/>
      <c r="Q274" s="94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</row>
    <row r="275" ht="16.5" customHeight="1">
      <c r="A275" s="94"/>
      <c r="B275" s="113"/>
      <c r="C275" s="94"/>
      <c r="D275" s="94"/>
      <c r="E275" s="94"/>
      <c r="F275" s="113"/>
      <c r="G275" s="113"/>
      <c r="H275" s="42"/>
      <c r="I275" s="42"/>
      <c r="J275" s="42"/>
      <c r="K275" s="94"/>
      <c r="L275" s="94"/>
      <c r="M275" s="94"/>
      <c r="N275" s="94"/>
      <c r="O275" s="94"/>
      <c r="P275" s="94"/>
      <c r="Q275" s="94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</row>
    <row r="276" ht="16.5" customHeight="1">
      <c r="A276" s="94"/>
      <c r="B276" s="113"/>
      <c r="C276" s="94"/>
      <c r="D276" s="94"/>
      <c r="E276" s="94"/>
      <c r="F276" s="113"/>
      <c r="G276" s="113"/>
      <c r="H276" s="42"/>
      <c r="I276" s="42"/>
      <c r="J276" s="42"/>
      <c r="K276" s="94"/>
      <c r="L276" s="94"/>
      <c r="M276" s="94"/>
      <c r="N276" s="94"/>
      <c r="O276" s="94"/>
      <c r="P276" s="94"/>
      <c r="Q276" s="94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</row>
    <row r="277" ht="16.5" customHeight="1">
      <c r="A277" s="94"/>
      <c r="B277" s="113"/>
      <c r="C277" s="94"/>
      <c r="D277" s="94"/>
      <c r="E277" s="94"/>
      <c r="F277" s="113"/>
      <c r="G277" s="113"/>
      <c r="H277" s="42"/>
      <c r="I277" s="42"/>
      <c r="J277" s="42"/>
      <c r="K277" s="94"/>
      <c r="L277" s="94"/>
      <c r="M277" s="94"/>
      <c r="N277" s="94"/>
      <c r="O277" s="94"/>
      <c r="P277" s="94"/>
      <c r="Q277" s="94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</row>
    <row r="278" ht="16.5" customHeight="1">
      <c r="A278" s="94"/>
      <c r="B278" s="113"/>
      <c r="C278" s="94"/>
      <c r="D278" s="94"/>
      <c r="E278" s="94"/>
      <c r="F278" s="113"/>
      <c r="G278" s="113"/>
      <c r="H278" s="42"/>
      <c r="I278" s="42"/>
      <c r="J278" s="42"/>
      <c r="K278" s="94"/>
      <c r="L278" s="94"/>
      <c r="M278" s="94"/>
      <c r="N278" s="94"/>
      <c r="O278" s="94"/>
      <c r="P278" s="94"/>
      <c r="Q278" s="94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</row>
    <row r="279" ht="16.5" customHeight="1">
      <c r="A279" s="94"/>
      <c r="B279" s="113"/>
      <c r="C279" s="94"/>
      <c r="D279" s="94"/>
      <c r="E279" s="94"/>
      <c r="F279" s="113"/>
      <c r="G279" s="113"/>
      <c r="H279" s="42"/>
      <c r="I279" s="42"/>
      <c r="J279" s="42"/>
      <c r="K279" s="94"/>
      <c r="L279" s="94"/>
      <c r="M279" s="94"/>
      <c r="N279" s="94"/>
      <c r="O279" s="94"/>
      <c r="P279" s="94"/>
      <c r="Q279" s="94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</row>
    <row r="280" ht="16.5" customHeight="1">
      <c r="A280" s="94"/>
      <c r="B280" s="113"/>
      <c r="C280" s="94"/>
      <c r="D280" s="94"/>
      <c r="E280" s="94"/>
      <c r="F280" s="113"/>
      <c r="G280" s="113"/>
      <c r="H280" s="42"/>
      <c r="I280" s="42"/>
      <c r="J280" s="42"/>
      <c r="K280" s="94"/>
      <c r="L280" s="94"/>
      <c r="M280" s="94"/>
      <c r="N280" s="94"/>
      <c r="O280" s="94"/>
      <c r="P280" s="94"/>
      <c r="Q280" s="94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</row>
    <row r="281" ht="16.5" customHeight="1">
      <c r="A281" s="94"/>
      <c r="B281" s="113"/>
      <c r="C281" s="94"/>
      <c r="D281" s="94"/>
      <c r="E281" s="94"/>
      <c r="F281" s="113"/>
      <c r="G281" s="113"/>
      <c r="H281" s="42"/>
      <c r="I281" s="42"/>
      <c r="J281" s="42"/>
      <c r="K281" s="94"/>
      <c r="L281" s="94"/>
      <c r="M281" s="94"/>
      <c r="N281" s="94"/>
      <c r="O281" s="94"/>
      <c r="P281" s="94"/>
      <c r="Q281" s="94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</row>
    <row r="282" ht="16.5" customHeight="1">
      <c r="A282" s="94"/>
      <c r="B282" s="113"/>
      <c r="C282" s="94"/>
      <c r="D282" s="94"/>
      <c r="E282" s="94"/>
      <c r="F282" s="113"/>
      <c r="G282" s="113"/>
      <c r="H282" s="42"/>
      <c r="I282" s="42"/>
      <c r="J282" s="42"/>
      <c r="K282" s="94"/>
      <c r="L282" s="94"/>
      <c r="M282" s="94"/>
      <c r="N282" s="94"/>
      <c r="O282" s="94"/>
      <c r="P282" s="94"/>
      <c r="Q282" s="94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</row>
    <row r="283" ht="16.5" customHeight="1">
      <c r="A283" s="94"/>
      <c r="B283" s="113"/>
      <c r="C283" s="94"/>
      <c r="D283" s="94"/>
      <c r="E283" s="94"/>
      <c r="F283" s="113"/>
      <c r="G283" s="113"/>
      <c r="H283" s="42"/>
      <c r="I283" s="42"/>
      <c r="J283" s="42"/>
      <c r="K283" s="94"/>
      <c r="L283" s="94"/>
      <c r="M283" s="94"/>
      <c r="N283" s="94"/>
      <c r="O283" s="94"/>
      <c r="P283" s="94"/>
      <c r="Q283" s="94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</row>
    <row r="284" ht="16.5" customHeight="1">
      <c r="A284" s="94"/>
      <c r="B284" s="113"/>
      <c r="C284" s="94"/>
      <c r="D284" s="94"/>
      <c r="E284" s="94"/>
      <c r="F284" s="113"/>
      <c r="G284" s="113"/>
      <c r="H284" s="42"/>
      <c r="I284" s="42"/>
      <c r="J284" s="42"/>
      <c r="K284" s="94"/>
      <c r="L284" s="94"/>
      <c r="M284" s="94"/>
      <c r="N284" s="94"/>
      <c r="O284" s="94"/>
      <c r="P284" s="94"/>
      <c r="Q284" s="94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</row>
    <row r="285" ht="16.5" customHeight="1">
      <c r="A285" s="94"/>
      <c r="B285" s="113"/>
      <c r="C285" s="94"/>
      <c r="D285" s="94"/>
      <c r="E285" s="94"/>
      <c r="F285" s="113"/>
      <c r="G285" s="113"/>
      <c r="H285" s="42"/>
      <c r="I285" s="42"/>
      <c r="J285" s="42"/>
      <c r="K285" s="94"/>
      <c r="L285" s="94"/>
      <c r="M285" s="94"/>
      <c r="N285" s="94"/>
      <c r="O285" s="94"/>
      <c r="P285" s="94"/>
      <c r="Q285" s="94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</row>
    <row r="286" ht="16.5" customHeight="1">
      <c r="A286" s="94"/>
      <c r="B286" s="113"/>
      <c r="C286" s="94"/>
      <c r="D286" s="94"/>
      <c r="E286" s="94"/>
      <c r="F286" s="113"/>
      <c r="G286" s="113"/>
      <c r="H286" s="42"/>
      <c r="I286" s="42"/>
      <c r="J286" s="42"/>
      <c r="K286" s="94"/>
      <c r="L286" s="94"/>
      <c r="M286" s="94"/>
      <c r="N286" s="94"/>
      <c r="O286" s="94"/>
      <c r="P286" s="94"/>
      <c r="Q286" s="94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</row>
    <row r="287" ht="16.5" customHeight="1">
      <c r="A287" s="94"/>
      <c r="B287" s="113"/>
      <c r="C287" s="94"/>
      <c r="D287" s="94"/>
      <c r="E287" s="94"/>
      <c r="F287" s="113"/>
      <c r="G287" s="113"/>
      <c r="H287" s="42"/>
      <c r="I287" s="42"/>
      <c r="J287" s="42"/>
      <c r="K287" s="94"/>
      <c r="L287" s="94"/>
      <c r="M287" s="94"/>
      <c r="N287" s="94"/>
      <c r="O287" s="94"/>
      <c r="P287" s="94"/>
      <c r="Q287" s="94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</row>
    <row r="288" ht="16.5" customHeight="1">
      <c r="A288" s="94"/>
      <c r="B288" s="113"/>
      <c r="C288" s="94"/>
      <c r="D288" s="94"/>
      <c r="E288" s="94"/>
      <c r="F288" s="113"/>
      <c r="G288" s="113"/>
      <c r="H288" s="42"/>
      <c r="I288" s="42"/>
      <c r="J288" s="42"/>
      <c r="K288" s="94"/>
      <c r="L288" s="94"/>
      <c r="M288" s="94"/>
      <c r="N288" s="94"/>
      <c r="O288" s="94"/>
      <c r="P288" s="94"/>
      <c r="Q288" s="94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</row>
    <row r="289" ht="16.5" customHeight="1">
      <c r="A289" s="94"/>
      <c r="B289" s="113"/>
      <c r="C289" s="94"/>
      <c r="D289" s="94"/>
      <c r="E289" s="94"/>
      <c r="F289" s="113"/>
      <c r="G289" s="113"/>
      <c r="H289" s="42"/>
      <c r="I289" s="42"/>
      <c r="J289" s="42"/>
      <c r="K289" s="94"/>
      <c r="L289" s="94"/>
      <c r="M289" s="94"/>
      <c r="N289" s="94"/>
      <c r="O289" s="94"/>
      <c r="P289" s="94"/>
      <c r="Q289" s="94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</row>
    <row r="290" ht="16.5" customHeight="1">
      <c r="A290" s="94"/>
      <c r="B290" s="113"/>
      <c r="C290" s="94"/>
      <c r="D290" s="94"/>
      <c r="E290" s="94"/>
      <c r="F290" s="113"/>
      <c r="G290" s="113"/>
      <c r="H290" s="42"/>
      <c r="I290" s="42"/>
      <c r="J290" s="42"/>
      <c r="K290" s="94"/>
      <c r="L290" s="94"/>
      <c r="M290" s="94"/>
      <c r="N290" s="94"/>
      <c r="O290" s="94"/>
      <c r="P290" s="94"/>
      <c r="Q290" s="94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</row>
    <row r="291" ht="16.5" customHeight="1">
      <c r="A291" s="94"/>
      <c r="B291" s="113"/>
      <c r="C291" s="94"/>
      <c r="D291" s="94"/>
      <c r="E291" s="94"/>
      <c r="F291" s="113"/>
      <c r="G291" s="113"/>
      <c r="H291" s="42"/>
      <c r="I291" s="42"/>
      <c r="J291" s="42"/>
      <c r="K291" s="94"/>
      <c r="L291" s="94"/>
      <c r="M291" s="94"/>
      <c r="N291" s="94"/>
      <c r="O291" s="94"/>
      <c r="P291" s="94"/>
      <c r="Q291" s="94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</row>
    <row r="292" ht="16.5" customHeight="1">
      <c r="A292" s="94"/>
      <c r="B292" s="113"/>
      <c r="C292" s="94"/>
      <c r="D292" s="94"/>
      <c r="E292" s="94"/>
      <c r="F292" s="113"/>
      <c r="G292" s="113"/>
      <c r="H292" s="42"/>
      <c r="I292" s="42"/>
      <c r="J292" s="42"/>
      <c r="K292" s="94"/>
      <c r="L292" s="94"/>
      <c r="M292" s="94"/>
      <c r="N292" s="94"/>
      <c r="O292" s="94"/>
      <c r="P292" s="94"/>
      <c r="Q292" s="94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</row>
    <row r="293" ht="16.5" customHeight="1">
      <c r="A293" s="94"/>
      <c r="B293" s="113"/>
      <c r="C293" s="94"/>
      <c r="D293" s="94"/>
      <c r="E293" s="94"/>
      <c r="F293" s="113"/>
      <c r="G293" s="113"/>
      <c r="H293" s="42"/>
      <c r="I293" s="42"/>
      <c r="J293" s="42"/>
      <c r="K293" s="94"/>
      <c r="L293" s="94"/>
      <c r="M293" s="94"/>
      <c r="N293" s="94"/>
      <c r="O293" s="94"/>
      <c r="P293" s="94"/>
      <c r="Q293" s="94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</row>
    <row r="294" ht="16.5" customHeight="1">
      <c r="A294" s="94"/>
      <c r="B294" s="113"/>
      <c r="C294" s="94"/>
      <c r="D294" s="94"/>
      <c r="E294" s="94"/>
      <c r="F294" s="113"/>
      <c r="G294" s="113"/>
      <c r="H294" s="42"/>
      <c r="I294" s="42"/>
      <c r="J294" s="42"/>
      <c r="K294" s="94"/>
      <c r="L294" s="94"/>
      <c r="M294" s="94"/>
      <c r="N294" s="94"/>
      <c r="O294" s="94"/>
      <c r="P294" s="94"/>
      <c r="Q294" s="94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</row>
    <row r="295" ht="16.5" customHeight="1">
      <c r="A295" s="94"/>
      <c r="B295" s="113"/>
      <c r="C295" s="94"/>
      <c r="D295" s="94"/>
      <c r="E295" s="94"/>
      <c r="F295" s="113"/>
      <c r="G295" s="113"/>
      <c r="H295" s="42"/>
      <c r="I295" s="42"/>
      <c r="J295" s="42"/>
      <c r="K295" s="94"/>
      <c r="L295" s="94"/>
      <c r="M295" s="94"/>
      <c r="N295" s="94"/>
      <c r="O295" s="94"/>
      <c r="P295" s="94"/>
      <c r="Q295" s="94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</row>
    <row r="296" ht="16.5" customHeight="1">
      <c r="A296" s="94"/>
      <c r="B296" s="113"/>
      <c r="C296" s="94"/>
      <c r="D296" s="94"/>
      <c r="E296" s="94"/>
      <c r="F296" s="113"/>
      <c r="G296" s="113"/>
      <c r="H296" s="42"/>
      <c r="I296" s="42"/>
      <c r="J296" s="42"/>
      <c r="K296" s="94"/>
      <c r="L296" s="94"/>
      <c r="M296" s="94"/>
      <c r="N296" s="94"/>
      <c r="O296" s="94"/>
      <c r="P296" s="94"/>
      <c r="Q296" s="94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</row>
    <row r="297" ht="16.5" customHeight="1">
      <c r="A297" s="94"/>
      <c r="B297" s="113"/>
      <c r="C297" s="94"/>
      <c r="D297" s="94"/>
      <c r="E297" s="94"/>
      <c r="F297" s="113"/>
      <c r="G297" s="113"/>
      <c r="H297" s="42"/>
      <c r="I297" s="42"/>
      <c r="J297" s="42"/>
      <c r="K297" s="94"/>
      <c r="L297" s="94"/>
      <c r="M297" s="94"/>
      <c r="N297" s="94"/>
      <c r="O297" s="94"/>
      <c r="P297" s="94"/>
      <c r="Q297" s="94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</row>
    <row r="298" ht="16.5" customHeight="1">
      <c r="A298" s="94"/>
      <c r="B298" s="113"/>
      <c r="C298" s="94"/>
      <c r="D298" s="94"/>
      <c r="E298" s="94"/>
      <c r="F298" s="113"/>
      <c r="G298" s="113"/>
      <c r="H298" s="42"/>
      <c r="I298" s="42"/>
      <c r="J298" s="42"/>
      <c r="K298" s="94"/>
      <c r="L298" s="94"/>
      <c r="M298" s="94"/>
      <c r="N298" s="94"/>
      <c r="O298" s="94"/>
      <c r="P298" s="94"/>
      <c r="Q298" s="94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</row>
    <row r="299" ht="16.5" customHeight="1">
      <c r="A299" s="94"/>
      <c r="B299" s="113"/>
      <c r="C299" s="94"/>
      <c r="D299" s="94"/>
      <c r="E299" s="94"/>
      <c r="F299" s="113"/>
      <c r="G299" s="113"/>
      <c r="H299" s="42"/>
      <c r="I299" s="42"/>
      <c r="J299" s="42"/>
      <c r="K299" s="94"/>
      <c r="L299" s="94"/>
      <c r="M299" s="94"/>
      <c r="N299" s="94"/>
      <c r="O299" s="94"/>
      <c r="P299" s="94"/>
      <c r="Q299" s="94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</row>
    <row r="300" ht="16.5" customHeight="1">
      <c r="A300" s="94"/>
      <c r="B300" s="113"/>
      <c r="C300" s="94"/>
      <c r="D300" s="94"/>
      <c r="E300" s="94"/>
      <c r="F300" s="113"/>
      <c r="G300" s="113"/>
      <c r="H300" s="42"/>
      <c r="I300" s="42"/>
      <c r="J300" s="42"/>
      <c r="K300" s="94"/>
      <c r="L300" s="94"/>
      <c r="M300" s="94"/>
      <c r="N300" s="94"/>
      <c r="O300" s="94"/>
      <c r="P300" s="94"/>
      <c r="Q300" s="94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</row>
    <row r="301" ht="16.5" customHeight="1">
      <c r="A301" s="94"/>
      <c r="B301" s="113"/>
      <c r="C301" s="94"/>
      <c r="D301" s="94"/>
      <c r="E301" s="94"/>
      <c r="F301" s="113"/>
      <c r="G301" s="113"/>
      <c r="H301" s="42"/>
      <c r="I301" s="42"/>
      <c r="J301" s="42"/>
      <c r="K301" s="94"/>
      <c r="L301" s="94"/>
      <c r="M301" s="94"/>
      <c r="N301" s="94"/>
      <c r="O301" s="94"/>
      <c r="P301" s="94"/>
      <c r="Q301" s="94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</row>
    <row r="302" ht="16.5" customHeight="1">
      <c r="A302" s="94"/>
      <c r="B302" s="113"/>
      <c r="C302" s="94"/>
      <c r="D302" s="94"/>
      <c r="E302" s="94"/>
      <c r="F302" s="113"/>
      <c r="G302" s="113"/>
      <c r="H302" s="42"/>
      <c r="I302" s="42"/>
      <c r="J302" s="42"/>
      <c r="K302" s="94"/>
      <c r="L302" s="94"/>
      <c r="M302" s="94"/>
      <c r="N302" s="94"/>
      <c r="O302" s="94"/>
      <c r="P302" s="94"/>
      <c r="Q302" s="94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</row>
    <row r="303" ht="16.5" customHeight="1">
      <c r="A303" s="94"/>
      <c r="B303" s="113"/>
      <c r="C303" s="94"/>
      <c r="D303" s="94"/>
      <c r="E303" s="94"/>
      <c r="F303" s="113"/>
      <c r="G303" s="113"/>
      <c r="H303" s="42"/>
      <c r="I303" s="42"/>
      <c r="J303" s="42"/>
      <c r="K303" s="94"/>
      <c r="L303" s="94"/>
      <c r="M303" s="94"/>
      <c r="N303" s="94"/>
      <c r="O303" s="94"/>
      <c r="P303" s="94"/>
      <c r="Q303" s="94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</row>
    <row r="304" ht="16.5" customHeight="1">
      <c r="A304" s="94"/>
      <c r="B304" s="113"/>
      <c r="C304" s="94"/>
      <c r="D304" s="94"/>
      <c r="E304" s="94"/>
      <c r="F304" s="113"/>
      <c r="G304" s="113"/>
      <c r="H304" s="42"/>
      <c r="I304" s="42"/>
      <c r="J304" s="42"/>
      <c r="K304" s="94"/>
      <c r="L304" s="94"/>
      <c r="M304" s="94"/>
      <c r="N304" s="94"/>
      <c r="O304" s="94"/>
      <c r="P304" s="94"/>
      <c r="Q304" s="94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</row>
    <row r="305" ht="16.5" customHeight="1">
      <c r="A305" s="94"/>
      <c r="B305" s="113"/>
      <c r="C305" s="94"/>
      <c r="D305" s="94"/>
      <c r="E305" s="94"/>
      <c r="F305" s="113"/>
      <c r="G305" s="113"/>
      <c r="H305" s="42"/>
      <c r="I305" s="42"/>
      <c r="J305" s="42"/>
      <c r="K305" s="94"/>
      <c r="L305" s="94"/>
      <c r="M305" s="94"/>
      <c r="N305" s="94"/>
      <c r="O305" s="94"/>
      <c r="P305" s="94"/>
      <c r="Q305" s="94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</row>
    <row r="306" ht="16.5" customHeight="1">
      <c r="A306" s="94"/>
      <c r="B306" s="113"/>
      <c r="C306" s="94"/>
      <c r="D306" s="94"/>
      <c r="E306" s="94"/>
      <c r="F306" s="113"/>
      <c r="G306" s="113"/>
      <c r="H306" s="42"/>
      <c r="I306" s="42"/>
      <c r="J306" s="42"/>
      <c r="K306" s="94"/>
      <c r="L306" s="94"/>
      <c r="M306" s="94"/>
      <c r="N306" s="94"/>
      <c r="O306" s="94"/>
      <c r="P306" s="94"/>
      <c r="Q306" s="94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</row>
    <row r="307" ht="16.5" customHeight="1">
      <c r="A307" s="94"/>
      <c r="B307" s="113"/>
      <c r="C307" s="94"/>
      <c r="D307" s="94"/>
      <c r="E307" s="94"/>
      <c r="F307" s="113"/>
      <c r="G307" s="113"/>
      <c r="H307" s="42"/>
      <c r="I307" s="42"/>
      <c r="J307" s="42"/>
      <c r="K307" s="94"/>
      <c r="L307" s="94"/>
      <c r="M307" s="94"/>
      <c r="N307" s="94"/>
      <c r="O307" s="94"/>
      <c r="P307" s="94"/>
      <c r="Q307" s="94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</row>
    <row r="308" ht="16.5" customHeight="1">
      <c r="A308" s="94"/>
      <c r="B308" s="113"/>
      <c r="C308" s="94"/>
      <c r="D308" s="94"/>
      <c r="E308" s="94"/>
      <c r="F308" s="113"/>
      <c r="G308" s="113"/>
      <c r="H308" s="42"/>
      <c r="I308" s="42"/>
      <c r="J308" s="42"/>
      <c r="K308" s="94"/>
      <c r="L308" s="94"/>
      <c r="M308" s="94"/>
      <c r="N308" s="94"/>
      <c r="O308" s="94"/>
      <c r="P308" s="94"/>
      <c r="Q308" s="94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</row>
    <row r="309" ht="16.5" customHeight="1">
      <c r="A309" s="94"/>
      <c r="B309" s="113"/>
      <c r="C309" s="94"/>
      <c r="D309" s="94"/>
      <c r="E309" s="94"/>
      <c r="F309" s="113"/>
      <c r="G309" s="113"/>
      <c r="H309" s="42"/>
      <c r="I309" s="42"/>
      <c r="J309" s="42"/>
      <c r="K309" s="94"/>
      <c r="L309" s="94"/>
      <c r="M309" s="94"/>
      <c r="N309" s="94"/>
      <c r="O309" s="94"/>
      <c r="P309" s="94"/>
      <c r="Q309" s="94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</row>
    <row r="310" ht="16.5" customHeight="1">
      <c r="A310" s="94"/>
      <c r="B310" s="113"/>
      <c r="C310" s="94"/>
      <c r="D310" s="94"/>
      <c r="E310" s="94"/>
      <c r="F310" s="113"/>
      <c r="G310" s="113"/>
      <c r="H310" s="42"/>
      <c r="I310" s="42"/>
      <c r="J310" s="42"/>
      <c r="K310" s="94"/>
      <c r="L310" s="94"/>
      <c r="M310" s="94"/>
      <c r="N310" s="94"/>
      <c r="O310" s="94"/>
      <c r="P310" s="94"/>
      <c r="Q310" s="94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</row>
    <row r="311" ht="16.5" customHeight="1">
      <c r="A311" s="94"/>
      <c r="B311" s="113"/>
      <c r="C311" s="94"/>
      <c r="D311" s="94"/>
      <c r="E311" s="94"/>
      <c r="F311" s="113"/>
      <c r="G311" s="113"/>
      <c r="H311" s="42"/>
      <c r="I311" s="42"/>
      <c r="J311" s="42"/>
      <c r="K311" s="94"/>
      <c r="L311" s="94"/>
      <c r="M311" s="94"/>
      <c r="N311" s="94"/>
      <c r="O311" s="94"/>
      <c r="P311" s="94"/>
      <c r="Q311" s="94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</row>
    <row r="312" ht="16.5" customHeight="1">
      <c r="A312" s="94"/>
      <c r="B312" s="113"/>
      <c r="C312" s="94"/>
      <c r="D312" s="94"/>
      <c r="E312" s="94"/>
      <c r="F312" s="113"/>
      <c r="G312" s="113"/>
      <c r="H312" s="42"/>
      <c r="I312" s="42"/>
      <c r="J312" s="42"/>
      <c r="K312" s="94"/>
      <c r="L312" s="94"/>
      <c r="M312" s="94"/>
      <c r="N312" s="94"/>
      <c r="O312" s="94"/>
      <c r="P312" s="94"/>
      <c r="Q312" s="94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</row>
    <row r="313" ht="16.5" customHeight="1">
      <c r="A313" s="94"/>
      <c r="B313" s="113"/>
      <c r="C313" s="94"/>
      <c r="D313" s="94"/>
      <c r="E313" s="94"/>
      <c r="F313" s="113"/>
      <c r="G313" s="113"/>
      <c r="H313" s="42"/>
      <c r="I313" s="42"/>
      <c r="J313" s="42"/>
      <c r="K313" s="94"/>
      <c r="L313" s="94"/>
      <c r="M313" s="94"/>
      <c r="N313" s="94"/>
      <c r="O313" s="94"/>
      <c r="P313" s="94"/>
      <c r="Q313" s="94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</row>
    <row r="314" ht="16.5" customHeight="1">
      <c r="A314" s="94"/>
      <c r="B314" s="113"/>
      <c r="C314" s="94"/>
      <c r="D314" s="94"/>
      <c r="E314" s="94"/>
      <c r="F314" s="113"/>
      <c r="G314" s="113"/>
      <c r="H314" s="42"/>
      <c r="I314" s="42"/>
      <c r="J314" s="42"/>
      <c r="K314" s="94"/>
      <c r="L314" s="94"/>
      <c r="M314" s="94"/>
      <c r="N314" s="94"/>
      <c r="O314" s="94"/>
      <c r="P314" s="94"/>
      <c r="Q314" s="94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</row>
    <row r="315" ht="16.5" customHeight="1">
      <c r="A315" s="94"/>
      <c r="B315" s="113"/>
      <c r="C315" s="94"/>
      <c r="D315" s="94"/>
      <c r="E315" s="94"/>
      <c r="F315" s="113"/>
      <c r="G315" s="113"/>
      <c r="H315" s="42"/>
      <c r="I315" s="42"/>
      <c r="J315" s="42"/>
      <c r="K315" s="94"/>
      <c r="L315" s="94"/>
      <c r="M315" s="94"/>
      <c r="N315" s="94"/>
      <c r="O315" s="94"/>
      <c r="P315" s="94"/>
      <c r="Q315" s="94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</row>
    <row r="316" ht="16.5" customHeight="1">
      <c r="A316" s="94"/>
      <c r="B316" s="113"/>
      <c r="C316" s="94"/>
      <c r="D316" s="94"/>
      <c r="E316" s="94"/>
      <c r="F316" s="113"/>
      <c r="G316" s="113"/>
      <c r="H316" s="42"/>
      <c r="I316" s="42"/>
      <c r="J316" s="42"/>
      <c r="K316" s="94"/>
      <c r="L316" s="94"/>
      <c r="M316" s="94"/>
      <c r="N316" s="94"/>
      <c r="O316" s="94"/>
      <c r="P316" s="94"/>
      <c r="Q316" s="94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</row>
    <row r="317" ht="16.5" customHeight="1">
      <c r="A317" s="94"/>
      <c r="B317" s="113"/>
      <c r="C317" s="94"/>
      <c r="D317" s="94"/>
      <c r="E317" s="94"/>
      <c r="F317" s="113"/>
      <c r="G317" s="113"/>
      <c r="H317" s="42"/>
      <c r="I317" s="42"/>
      <c r="J317" s="42"/>
      <c r="K317" s="94"/>
      <c r="L317" s="94"/>
      <c r="M317" s="94"/>
      <c r="N317" s="94"/>
      <c r="O317" s="94"/>
      <c r="P317" s="94"/>
      <c r="Q317" s="94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</row>
    <row r="318" ht="16.5" customHeight="1">
      <c r="A318" s="94"/>
      <c r="B318" s="113"/>
      <c r="C318" s="94"/>
      <c r="D318" s="94"/>
      <c r="E318" s="94"/>
      <c r="F318" s="113"/>
      <c r="G318" s="113"/>
      <c r="H318" s="42"/>
      <c r="I318" s="42"/>
      <c r="J318" s="42"/>
      <c r="K318" s="94"/>
      <c r="L318" s="94"/>
      <c r="M318" s="94"/>
      <c r="N318" s="94"/>
      <c r="O318" s="94"/>
      <c r="P318" s="94"/>
      <c r="Q318" s="94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</row>
    <row r="319" ht="16.5" customHeight="1">
      <c r="A319" s="94"/>
      <c r="B319" s="113"/>
      <c r="C319" s="94"/>
      <c r="D319" s="94"/>
      <c r="E319" s="94"/>
      <c r="F319" s="113"/>
      <c r="G319" s="113"/>
      <c r="H319" s="42"/>
      <c r="I319" s="42"/>
      <c r="J319" s="42"/>
      <c r="K319" s="94"/>
      <c r="L319" s="94"/>
      <c r="M319" s="94"/>
      <c r="N319" s="94"/>
      <c r="O319" s="94"/>
      <c r="P319" s="94"/>
      <c r="Q319" s="94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</row>
    <row r="320" ht="16.5" customHeight="1">
      <c r="A320" s="94"/>
      <c r="B320" s="113"/>
      <c r="C320" s="94"/>
      <c r="D320" s="94"/>
      <c r="E320" s="94"/>
      <c r="F320" s="113"/>
      <c r="G320" s="113"/>
      <c r="H320" s="42"/>
      <c r="I320" s="42"/>
      <c r="J320" s="42"/>
      <c r="K320" s="94"/>
      <c r="L320" s="94"/>
      <c r="M320" s="94"/>
      <c r="N320" s="94"/>
      <c r="O320" s="94"/>
      <c r="P320" s="94"/>
      <c r="Q320" s="94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</row>
    <row r="321" ht="16.5" customHeight="1">
      <c r="A321" s="94"/>
      <c r="B321" s="113"/>
      <c r="C321" s="94"/>
      <c r="D321" s="94"/>
      <c r="E321" s="94"/>
      <c r="F321" s="113"/>
      <c r="G321" s="113"/>
      <c r="H321" s="42"/>
      <c r="I321" s="42"/>
      <c r="J321" s="42"/>
      <c r="K321" s="94"/>
      <c r="L321" s="94"/>
      <c r="M321" s="94"/>
      <c r="N321" s="94"/>
      <c r="O321" s="94"/>
      <c r="P321" s="94"/>
      <c r="Q321" s="94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</row>
    <row r="322" ht="16.5" customHeight="1">
      <c r="A322" s="94"/>
      <c r="B322" s="113"/>
      <c r="C322" s="94"/>
      <c r="D322" s="94"/>
      <c r="E322" s="94"/>
      <c r="F322" s="113"/>
      <c r="G322" s="113"/>
      <c r="H322" s="42"/>
      <c r="I322" s="42"/>
      <c r="J322" s="42"/>
      <c r="K322" s="94"/>
      <c r="L322" s="94"/>
      <c r="M322" s="94"/>
      <c r="N322" s="94"/>
      <c r="O322" s="94"/>
      <c r="P322" s="94"/>
      <c r="Q322" s="94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</row>
    <row r="323" ht="16.5" customHeight="1">
      <c r="A323" s="94"/>
      <c r="B323" s="113"/>
      <c r="C323" s="94"/>
      <c r="D323" s="94"/>
      <c r="E323" s="94"/>
      <c r="F323" s="113"/>
      <c r="G323" s="113"/>
      <c r="H323" s="42"/>
      <c r="I323" s="42"/>
      <c r="J323" s="42"/>
      <c r="K323" s="94"/>
      <c r="L323" s="94"/>
      <c r="M323" s="94"/>
      <c r="N323" s="94"/>
      <c r="O323" s="94"/>
      <c r="P323" s="94"/>
      <c r="Q323" s="94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</row>
    <row r="324" ht="16.5" customHeight="1">
      <c r="A324" s="94"/>
      <c r="B324" s="113"/>
      <c r="C324" s="94"/>
      <c r="D324" s="94"/>
      <c r="E324" s="94"/>
      <c r="F324" s="113"/>
      <c r="G324" s="113"/>
      <c r="H324" s="42"/>
      <c r="I324" s="42"/>
      <c r="J324" s="42"/>
      <c r="K324" s="94"/>
      <c r="L324" s="94"/>
      <c r="M324" s="94"/>
      <c r="N324" s="94"/>
      <c r="O324" s="94"/>
      <c r="P324" s="94"/>
      <c r="Q324" s="94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</row>
    <row r="325" ht="16.5" customHeight="1">
      <c r="A325" s="94"/>
      <c r="B325" s="113"/>
      <c r="C325" s="94"/>
      <c r="D325" s="94"/>
      <c r="E325" s="94"/>
      <c r="F325" s="113"/>
      <c r="G325" s="113"/>
      <c r="H325" s="42"/>
      <c r="I325" s="42"/>
      <c r="J325" s="42"/>
      <c r="K325" s="94"/>
      <c r="L325" s="94"/>
      <c r="M325" s="94"/>
      <c r="N325" s="94"/>
      <c r="O325" s="94"/>
      <c r="P325" s="94"/>
      <c r="Q325" s="94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</row>
    <row r="326" ht="16.5" customHeight="1">
      <c r="A326" s="94"/>
      <c r="B326" s="113"/>
      <c r="C326" s="94"/>
      <c r="D326" s="94"/>
      <c r="E326" s="94"/>
      <c r="F326" s="113"/>
      <c r="G326" s="113"/>
      <c r="H326" s="42"/>
      <c r="I326" s="42"/>
      <c r="J326" s="42"/>
      <c r="K326" s="94"/>
      <c r="L326" s="94"/>
      <c r="M326" s="94"/>
      <c r="N326" s="94"/>
      <c r="O326" s="94"/>
      <c r="P326" s="94"/>
      <c r="Q326" s="94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</row>
    <row r="327" ht="16.5" customHeight="1">
      <c r="A327" s="94"/>
      <c r="B327" s="113"/>
      <c r="C327" s="94"/>
      <c r="D327" s="94"/>
      <c r="E327" s="94"/>
      <c r="F327" s="113"/>
      <c r="G327" s="113"/>
      <c r="H327" s="42"/>
      <c r="I327" s="42"/>
      <c r="J327" s="42"/>
      <c r="K327" s="94"/>
      <c r="L327" s="94"/>
      <c r="M327" s="94"/>
      <c r="N327" s="94"/>
      <c r="O327" s="94"/>
      <c r="P327" s="94"/>
      <c r="Q327" s="94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</row>
    <row r="328" ht="16.5" customHeight="1">
      <c r="A328" s="94"/>
      <c r="B328" s="113"/>
      <c r="C328" s="94"/>
      <c r="D328" s="94"/>
      <c r="E328" s="94"/>
      <c r="F328" s="113"/>
      <c r="G328" s="113"/>
      <c r="H328" s="42"/>
      <c r="I328" s="42"/>
      <c r="J328" s="42"/>
      <c r="K328" s="94"/>
      <c r="L328" s="94"/>
      <c r="M328" s="94"/>
      <c r="N328" s="94"/>
      <c r="O328" s="94"/>
      <c r="P328" s="94"/>
      <c r="Q328" s="94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</row>
    <row r="329" ht="16.5" customHeight="1">
      <c r="A329" s="94"/>
      <c r="B329" s="113"/>
      <c r="C329" s="94"/>
      <c r="D329" s="94"/>
      <c r="E329" s="94"/>
      <c r="F329" s="113"/>
      <c r="G329" s="113"/>
      <c r="H329" s="42"/>
      <c r="I329" s="42"/>
      <c r="J329" s="42"/>
      <c r="K329" s="94"/>
      <c r="L329" s="94"/>
      <c r="M329" s="94"/>
      <c r="N329" s="94"/>
      <c r="O329" s="94"/>
      <c r="P329" s="94"/>
      <c r="Q329" s="94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</row>
    <row r="330" ht="16.5" customHeight="1">
      <c r="A330" s="94"/>
      <c r="B330" s="113"/>
      <c r="C330" s="94"/>
      <c r="D330" s="94"/>
      <c r="E330" s="94"/>
      <c r="F330" s="113"/>
      <c r="G330" s="113"/>
      <c r="H330" s="42"/>
      <c r="I330" s="42"/>
      <c r="J330" s="42"/>
      <c r="K330" s="94"/>
      <c r="L330" s="94"/>
      <c r="M330" s="94"/>
      <c r="N330" s="94"/>
      <c r="O330" s="94"/>
      <c r="P330" s="94"/>
      <c r="Q330" s="94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</row>
    <row r="331" ht="16.5" customHeight="1">
      <c r="A331" s="94"/>
      <c r="B331" s="113"/>
      <c r="C331" s="94"/>
      <c r="D331" s="94"/>
      <c r="E331" s="94"/>
      <c r="F331" s="113"/>
      <c r="G331" s="113"/>
      <c r="H331" s="42"/>
      <c r="I331" s="42"/>
      <c r="J331" s="42"/>
      <c r="K331" s="94"/>
      <c r="L331" s="94"/>
      <c r="M331" s="94"/>
      <c r="N331" s="94"/>
      <c r="O331" s="94"/>
      <c r="P331" s="94"/>
      <c r="Q331" s="94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</row>
    <row r="332" ht="16.5" customHeight="1">
      <c r="A332" s="94"/>
      <c r="B332" s="113"/>
      <c r="C332" s="94"/>
      <c r="D332" s="94"/>
      <c r="E332" s="94"/>
      <c r="F332" s="113"/>
      <c r="G332" s="113"/>
      <c r="H332" s="42"/>
      <c r="I332" s="42"/>
      <c r="J332" s="42"/>
      <c r="K332" s="94"/>
      <c r="L332" s="94"/>
      <c r="M332" s="94"/>
      <c r="N332" s="94"/>
      <c r="O332" s="94"/>
      <c r="P332" s="94"/>
      <c r="Q332" s="94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</row>
    <row r="333" ht="16.5" customHeight="1">
      <c r="A333" s="94"/>
      <c r="B333" s="113"/>
      <c r="C333" s="94"/>
      <c r="D333" s="94"/>
      <c r="E333" s="94"/>
      <c r="F333" s="113"/>
      <c r="G333" s="113"/>
      <c r="H333" s="42"/>
      <c r="I333" s="42"/>
      <c r="J333" s="42"/>
      <c r="K333" s="94"/>
      <c r="L333" s="94"/>
      <c r="M333" s="94"/>
      <c r="N333" s="94"/>
      <c r="O333" s="94"/>
      <c r="P333" s="94"/>
      <c r="Q333" s="94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</row>
    <row r="334" ht="16.5" customHeight="1">
      <c r="A334" s="94"/>
      <c r="B334" s="113"/>
      <c r="C334" s="94"/>
      <c r="D334" s="94"/>
      <c r="E334" s="94"/>
      <c r="F334" s="113"/>
      <c r="G334" s="113"/>
      <c r="H334" s="42"/>
      <c r="I334" s="42"/>
      <c r="J334" s="42"/>
      <c r="K334" s="94"/>
      <c r="L334" s="94"/>
      <c r="M334" s="94"/>
      <c r="N334" s="94"/>
      <c r="O334" s="94"/>
      <c r="P334" s="94"/>
      <c r="Q334" s="94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</row>
    <row r="335" ht="16.5" customHeight="1">
      <c r="A335" s="94"/>
      <c r="B335" s="113"/>
      <c r="C335" s="94"/>
      <c r="D335" s="94"/>
      <c r="E335" s="94"/>
      <c r="F335" s="113"/>
      <c r="G335" s="113"/>
      <c r="H335" s="42"/>
      <c r="I335" s="42"/>
      <c r="J335" s="42"/>
      <c r="K335" s="94"/>
      <c r="L335" s="94"/>
      <c r="M335" s="94"/>
      <c r="N335" s="94"/>
      <c r="O335" s="94"/>
      <c r="P335" s="94"/>
      <c r="Q335" s="94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</row>
    <row r="336" ht="16.5" customHeight="1">
      <c r="A336" s="94"/>
      <c r="B336" s="113"/>
      <c r="C336" s="94"/>
      <c r="D336" s="94"/>
      <c r="E336" s="94"/>
      <c r="F336" s="113"/>
      <c r="G336" s="113"/>
      <c r="H336" s="42"/>
      <c r="I336" s="42"/>
      <c r="J336" s="42"/>
      <c r="K336" s="94"/>
      <c r="L336" s="94"/>
      <c r="M336" s="94"/>
      <c r="N336" s="94"/>
      <c r="O336" s="94"/>
      <c r="P336" s="94"/>
      <c r="Q336" s="94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</row>
    <row r="337" ht="16.5" customHeight="1">
      <c r="A337" s="94"/>
      <c r="B337" s="113"/>
      <c r="C337" s="94"/>
      <c r="D337" s="94"/>
      <c r="E337" s="94"/>
      <c r="F337" s="113"/>
      <c r="G337" s="113"/>
      <c r="H337" s="42"/>
      <c r="I337" s="42"/>
      <c r="J337" s="42"/>
      <c r="K337" s="94"/>
      <c r="L337" s="94"/>
      <c r="M337" s="94"/>
      <c r="N337" s="94"/>
      <c r="O337" s="94"/>
      <c r="P337" s="94"/>
      <c r="Q337" s="94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</row>
    <row r="338" ht="16.5" customHeight="1">
      <c r="A338" s="94"/>
      <c r="B338" s="113"/>
      <c r="C338" s="94"/>
      <c r="D338" s="94"/>
      <c r="E338" s="94"/>
      <c r="F338" s="113"/>
      <c r="G338" s="113"/>
      <c r="H338" s="42"/>
      <c r="I338" s="42"/>
      <c r="J338" s="42"/>
      <c r="K338" s="94"/>
      <c r="L338" s="94"/>
      <c r="M338" s="94"/>
      <c r="N338" s="94"/>
      <c r="O338" s="94"/>
      <c r="P338" s="94"/>
      <c r="Q338" s="94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</row>
    <row r="339" ht="16.5" customHeight="1">
      <c r="A339" s="94"/>
      <c r="B339" s="113"/>
      <c r="C339" s="94"/>
      <c r="D339" s="94"/>
      <c r="E339" s="94"/>
      <c r="F339" s="113"/>
      <c r="G339" s="113"/>
      <c r="H339" s="42"/>
      <c r="I339" s="42"/>
      <c r="J339" s="42"/>
      <c r="K339" s="94"/>
      <c r="L339" s="94"/>
      <c r="M339" s="94"/>
      <c r="N339" s="94"/>
      <c r="O339" s="94"/>
      <c r="P339" s="94"/>
      <c r="Q339" s="94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</row>
    <row r="340" ht="16.5" customHeight="1">
      <c r="A340" s="94"/>
      <c r="B340" s="113"/>
      <c r="C340" s="94"/>
      <c r="D340" s="94"/>
      <c r="E340" s="94"/>
      <c r="F340" s="113"/>
      <c r="G340" s="113"/>
      <c r="H340" s="42"/>
      <c r="I340" s="42"/>
      <c r="J340" s="42"/>
      <c r="K340" s="94"/>
      <c r="L340" s="94"/>
      <c r="M340" s="94"/>
      <c r="N340" s="94"/>
      <c r="O340" s="94"/>
      <c r="P340" s="94"/>
      <c r="Q340" s="94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</row>
    <row r="341" ht="16.5" customHeight="1">
      <c r="A341" s="94"/>
      <c r="B341" s="113"/>
      <c r="C341" s="94"/>
      <c r="D341" s="94"/>
      <c r="E341" s="94"/>
      <c r="F341" s="113"/>
      <c r="G341" s="113"/>
      <c r="H341" s="42"/>
      <c r="I341" s="42"/>
      <c r="J341" s="42"/>
      <c r="K341" s="94"/>
      <c r="L341" s="94"/>
      <c r="M341" s="94"/>
      <c r="N341" s="94"/>
      <c r="O341" s="94"/>
      <c r="P341" s="94"/>
      <c r="Q341" s="94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</row>
    <row r="342" ht="16.5" customHeight="1">
      <c r="A342" s="94"/>
      <c r="B342" s="113"/>
      <c r="C342" s="94"/>
      <c r="D342" s="94"/>
      <c r="E342" s="94"/>
      <c r="F342" s="113"/>
      <c r="G342" s="113"/>
      <c r="H342" s="42"/>
      <c r="I342" s="42"/>
      <c r="J342" s="42"/>
      <c r="K342" s="94"/>
      <c r="L342" s="94"/>
      <c r="M342" s="94"/>
      <c r="N342" s="94"/>
      <c r="O342" s="94"/>
      <c r="P342" s="94"/>
      <c r="Q342" s="94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</row>
    <row r="343" ht="16.5" customHeight="1">
      <c r="A343" s="94"/>
      <c r="B343" s="113"/>
      <c r="C343" s="94"/>
      <c r="D343" s="94"/>
      <c r="E343" s="94"/>
      <c r="F343" s="113"/>
      <c r="G343" s="113"/>
      <c r="H343" s="42"/>
      <c r="I343" s="42"/>
      <c r="J343" s="42"/>
      <c r="K343" s="94"/>
      <c r="L343" s="94"/>
      <c r="M343" s="94"/>
      <c r="N343" s="94"/>
      <c r="O343" s="94"/>
      <c r="P343" s="94"/>
      <c r="Q343" s="94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</row>
    <row r="344" ht="16.5" customHeight="1">
      <c r="A344" s="94"/>
      <c r="B344" s="113"/>
      <c r="C344" s="94"/>
      <c r="D344" s="94"/>
      <c r="E344" s="94"/>
      <c r="F344" s="113"/>
      <c r="G344" s="113"/>
      <c r="H344" s="42"/>
      <c r="I344" s="42"/>
      <c r="J344" s="42"/>
      <c r="K344" s="94"/>
      <c r="L344" s="94"/>
      <c r="M344" s="94"/>
      <c r="N344" s="94"/>
      <c r="O344" s="94"/>
      <c r="P344" s="94"/>
      <c r="Q344" s="94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</row>
    <row r="345" ht="16.5" customHeight="1">
      <c r="A345" s="94"/>
      <c r="B345" s="113"/>
      <c r="C345" s="94"/>
      <c r="D345" s="94"/>
      <c r="E345" s="94"/>
      <c r="F345" s="113"/>
      <c r="G345" s="113"/>
      <c r="H345" s="42"/>
      <c r="I345" s="42"/>
      <c r="J345" s="42"/>
      <c r="K345" s="94"/>
      <c r="L345" s="94"/>
      <c r="M345" s="94"/>
      <c r="N345" s="94"/>
      <c r="O345" s="94"/>
      <c r="P345" s="94"/>
      <c r="Q345" s="94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</row>
    <row r="346" ht="16.5" customHeight="1">
      <c r="A346" s="94"/>
      <c r="B346" s="113"/>
      <c r="C346" s="94"/>
      <c r="D346" s="94"/>
      <c r="E346" s="94"/>
      <c r="F346" s="113"/>
      <c r="G346" s="113"/>
      <c r="H346" s="42"/>
      <c r="I346" s="42"/>
      <c r="J346" s="42"/>
      <c r="K346" s="94"/>
      <c r="L346" s="94"/>
      <c r="M346" s="94"/>
      <c r="N346" s="94"/>
      <c r="O346" s="94"/>
      <c r="P346" s="94"/>
      <c r="Q346" s="94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</row>
    <row r="347" ht="16.5" customHeight="1">
      <c r="A347" s="94"/>
      <c r="B347" s="113"/>
      <c r="C347" s="94"/>
      <c r="D347" s="94"/>
      <c r="E347" s="94"/>
      <c r="F347" s="113"/>
      <c r="G347" s="113"/>
      <c r="H347" s="42"/>
      <c r="I347" s="42"/>
      <c r="J347" s="42"/>
      <c r="K347" s="94"/>
      <c r="L347" s="94"/>
      <c r="M347" s="94"/>
      <c r="N347" s="94"/>
      <c r="O347" s="94"/>
      <c r="P347" s="94"/>
      <c r="Q347" s="94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</row>
    <row r="348" ht="16.5" customHeight="1">
      <c r="A348" s="94"/>
      <c r="B348" s="113"/>
      <c r="C348" s="94"/>
      <c r="D348" s="94"/>
      <c r="E348" s="94"/>
      <c r="F348" s="113"/>
      <c r="G348" s="113"/>
      <c r="H348" s="42"/>
      <c r="I348" s="42"/>
      <c r="J348" s="42"/>
      <c r="K348" s="94"/>
      <c r="L348" s="94"/>
      <c r="M348" s="94"/>
      <c r="N348" s="94"/>
      <c r="O348" s="94"/>
      <c r="P348" s="94"/>
      <c r="Q348" s="94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</row>
    <row r="349" ht="16.5" customHeight="1">
      <c r="A349" s="94"/>
      <c r="B349" s="113"/>
      <c r="C349" s="94"/>
      <c r="D349" s="94"/>
      <c r="E349" s="94"/>
      <c r="F349" s="113"/>
      <c r="G349" s="113"/>
      <c r="H349" s="42"/>
      <c r="I349" s="42"/>
      <c r="J349" s="42"/>
      <c r="K349" s="94"/>
      <c r="L349" s="94"/>
      <c r="M349" s="94"/>
      <c r="N349" s="94"/>
      <c r="O349" s="94"/>
      <c r="P349" s="94"/>
      <c r="Q349" s="94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</row>
    <row r="350" ht="16.5" customHeight="1">
      <c r="A350" s="94"/>
      <c r="B350" s="113"/>
      <c r="C350" s="94"/>
      <c r="D350" s="94"/>
      <c r="E350" s="94"/>
      <c r="F350" s="113"/>
      <c r="G350" s="113"/>
      <c r="H350" s="42"/>
      <c r="I350" s="42"/>
      <c r="J350" s="42"/>
      <c r="K350" s="94"/>
      <c r="L350" s="94"/>
      <c r="M350" s="94"/>
      <c r="N350" s="94"/>
      <c r="O350" s="94"/>
      <c r="P350" s="94"/>
      <c r="Q350" s="94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</row>
    <row r="351" ht="16.5" customHeight="1">
      <c r="A351" s="94"/>
      <c r="B351" s="113"/>
      <c r="C351" s="94"/>
      <c r="D351" s="94"/>
      <c r="E351" s="94"/>
      <c r="F351" s="113"/>
      <c r="G351" s="113"/>
      <c r="H351" s="42"/>
      <c r="I351" s="42"/>
      <c r="J351" s="42"/>
      <c r="K351" s="94"/>
      <c r="L351" s="94"/>
      <c r="M351" s="94"/>
      <c r="N351" s="94"/>
      <c r="O351" s="94"/>
      <c r="P351" s="94"/>
      <c r="Q351" s="94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</row>
    <row r="352" ht="16.5" customHeight="1">
      <c r="A352" s="94"/>
      <c r="B352" s="113"/>
      <c r="C352" s="94"/>
      <c r="D352" s="94"/>
      <c r="E352" s="94"/>
      <c r="F352" s="113"/>
      <c r="G352" s="113"/>
      <c r="H352" s="42"/>
      <c r="I352" s="42"/>
      <c r="J352" s="42"/>
      <c r="K352" s="94"/>
      <c r="L352" s="94"/>
      <c r="M352" s="94"/>
      <c r="N352" s="94"/>
      <c r="O352" s="94"/>
      <c r="P352" s="94"/>
      <c r="Q352" s="94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</row>
    <row r="353" ht="16.5" customHeight="1">
      <c r="A353" s="94"/>
      <c r="B353" s="113"/>
      <c r="C353" s="94"/>
      <c r="D353" s="94"/>
      <c r="E353" s="94"/>
      <c r="F353" s="113"/>
      <c r="G353" s="113"/>
      <c r="H353" s="42"/>
      <c r="I353" s="42"/>
      <c r="J353" s="42"/>
      <c r="K353" s="94"/>
      <c r="L353" s="94"/>
      <c r="M353" s="94"/>
      <c r="N353" s="94"/>
      <c r="O353" s="94"/>
      <c r="P353" s="94"/>
      <c r="Q353" s="94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</row>
    <row r="354" ht="16.5" customHeight="1">
      <c r="A354" s="94"/>
      <c r="B354" s="113"/>
      <c r="C354" s="94"/>
      <c r="D354" s="94"/>
      <c r="E354" s="94"/>
      <c r="F354" s="113"/>
      <c r="G354" s="113"/>
      <c r="H354" s="42"/>
      <c r="I354" s="42"/>
      <c r="J354" s="42"/>
      <c r="K354" s="94"/>
      <c r="L354" s="94"/>
      <c r="M354" s="94"/>
      <c r="N354" s="94"/>
      <c r="O354" s="94"/>
      <c r="P354" s="94"/>
      <c r="Q354" s="94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</row>
    <row r="355" ht="16.5" customHeight="1">
      <c r="A355" s="94"/>
      <c r="B355" s="113"/>
      <c r="C355" s="94"/>
      <c r="D355" s="94"/>
      <c r="E355" s="94"/>
      <c r="F355" s="113"/>
      <c r="G355" s="113"/>
      <c r="H355" s="42"/>
      <c r="I355" s="42"/>
      <c r="J355" s="42"/>
      <c r="K355" s="94"/>
      <c r="L355" s="94"/>
      <c r="M355" s="94"/>
      <c r="N355" s="94"/>
      <c r="O355" s="94"/>
      <c r="P355" s="94"/>
      <c r="Q355" s="94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</row>
    <row r="356" ht="16.5" customHeight="1">
      <c r="A356" s="94"/>
      <c r="B356" s="113"/>
      <c r="C356" s="94"/>
      <c r="D356" s="94"/>
      <c r="E356" s="94"/>
      <c r="F356" s="113"/>
      <c r="G356" s="113"/>
      <c r="H356" s="42"/>
      <c r="I356" s="42"/>
      <c r="J356" s="42"/>
      <c r="K356" s="94"/>
      <c r="L356" s="94"/>
      <c r="M356" s="94"/>
      <c r="N356" s="94"/>
      <c r="O356" s="94"/>
      <c r="P356" s="94"/>
      <c r="Q356" s="94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</row>
    <row r="357" ht="16.5" customHeight="1">
      <c r="A357" s="94"/>
      <c r="B357" s="113"/>
      <c r="C357" s="94"/>
      <c r="D357" s="94"/>
      <c r="E357" s="94"/>
      <c r="F357" s="113"/>
      <c r="G357" s="113"/>
      <c r="H357" s="42"/>
      <c r="I357" s="42"/>
      <c r="J357" s="42"/>
      <c r="K357" s="94"/>
      <c r="L357" s="94"/>
      <c r="M357" s="94"/>
      <c r="N357" s="94"/>
      <c r="O357" s="94"/>
      <c r="P357" s="94"/>
      <c r="Q357" s="94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</row>
    <row r="358" ht="16.5" customHeight="1">
      <c r="A358" s="94"/>
      <c r="B358" s="113"/>
      <c r="C358" s="94"/>
      <c r="D358" s="94"/>
      <c r="E358" s="94"/>
      <c r="F358" s="113"/>
      <c r="G358" s="113"/>
      <c r="H358" s="42"/>
      <c r="I358" s="42"/>
      <c r="J358" s="42"/>
      <c r="K358" s="94"/>
      <c r="L358" s="94"/>
      <c r="M358" s="94"/>
      <c r="N358" s="94"/>
      <c r="O358" s="94"/>
      <c r="P358" s="94"/>
      <c r="Q358" s="94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</row>
    <row r="359" ht="16.5" customHeight="1">
      <c r="A359" s="94"/>
      <c r="B359" s="113"/>
      <c r="C359" s="94"/>
      <c r="D359" s="94"/>
      <c r="E359" s="94"/>
      <c r="F359" s="113"/>
      <c r="G359" s="113"/>
      <c r="H359" s="42"/>
      <c r="I359" s="42"/>
      <c r="J359" s="42"/>
      <c r="K359" s="94"/>
      <c r="L359" s="94"/>
      <c r="M359" s="94"/>
      <c r="N359" s="94"/>
      <c r="O359" s="94"/>
      <c r="P359" s="94"/>
      <c r="Q359" s="94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</row>
    <row r="360" ht="16.5" customHeight="1">
      <c r="A360" s="94"/>
      <c r="B360" s="113"/>
      <c r="C360" s="94"/>
      <c r="D360" s="94"/>
      <c r="E360" s="94"/>
      <c r="F360" s="113"/>
      <c r="G360" s="113"/>
      <c r="H360" s="42"/>
      <c r="I360" s="42"/>
      <c r="J360" s="42"/>
      <c r="K360" s="94"/>
      <c r="L360" s="94"/>
      <c r="M360" s="94"/>
      <c r="N360" s="94"/>
      <c r="O360" s="94"/>
      <c r="P360" s="94"/>
      <c r="Q360" s="94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</row>
    <row r="361" ht="16.5" customHeight="1">
      <c r="A361" s="94"/>
      <c r="B361" s="113"/>
      <c r="C361" s="94"/>
      <c r="D361" s="94"/>
      <c r="E361" s="94"/>
      <c r="F361" s="113"/>
      <c r="G361" s="113"/>
      <c r="H361" s="42"/>
      <c r="I361" s="42"/>
      <c r="J361" s="42"/>
      <c r="K361" s="94"/>
      <c r="L361" s="94"/>
      <c r="M361" s="94"/>
      <c r="N361" s="94"/>
      <c r="O361" s="94"/>
      <c r="P361" s="94"/>
      <c r="Q361" s="94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</row>
    <row r="362" ht="16.5" customHeight="1">
      <c r="A362" s="94"/>
      <c r="B362" s="113"/>
      <c r="C362" s="94"/>
      <c r="D362" s="94"/>
      <c r="E362" s="94"/>
      <c r="F362" s="113"/>
      <c r="G362" s="113"/>
      <c r="H362" s="42"/>
      <c r="I362" s="42"/>
      <c r="J362" s="42"/>
      <c r="K362" s="94"/>
      <c r="L362" s="94"/>
      <c r="M362" s="94"/>
      <c r="N362" s="94"/>
      <c r="O362" s="94"/>
      <c r="P362" s="94"/>
      <c r="Q362" s="94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</row>
    <row r="363" ht="16.5" customHeight="1">
      <c r="A363" s="94"/>
      <c r="B363" s="113"/>
      <c r="C363" s="94"/>
      <c r="D363" s="94"/>
      <c r="E363" s="94"/>
      <c r="F363" s="113"/>
      <c r="G363" s="113"/>
      <c r="H363" s="42"/>
      <c r="I363" s="42"/>
      <c r="J363" s="42"/>
      <c r="K363" s="94"/>
      <c r="L363" s="94"/>
      <c r="M363" s="94"/>
      <c r="N363" s="94"/>
      <c r="O363" s="94"/>
      <c r="P363" s="94"/>
      <c r="Q363" s="94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</row>
    <row r="364" ht="16.5" customHeight="1">
      <c r="A364" s="94"/>
      <c r="B364" s="113"/>
      <c r="C364" s="94"/>
      <c r="D364" s="94"/>
      <c r="E364" s="94"/>
      <c r="F364" s="113"/>
      <c r="G364" s="113"/>
      <c r="H364" s="42"/>
      <c r="I364" s="42"/>
      <c r="J364" s="42"/>
      <c r="K364" s="94"/>
      <c r="L364" s="94"/>
      <c r="M364" s="94"/>
      <c r="N364" s="94"/>
      <c r="O364" s="94"/>
      <c r="P364" s="94"/>
      <c r="Q364" s="94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</row>
    <row r="365" ht="16.5" customHeight="1">
      <c r="A365" s="94"/>
      <c r="B365" s="113"/>
      <c r="C365" s="94"/>
      <c r="D365" s="94"/>
      <c r="E365" s="94"/>
      <c r="F365" s="113"/>
      <c r="G365" s="113"/>
      <c r="H365" s="42"/>
      <c r="I365" s="42"/>
      <c r="J365" s="42"/>
      <c r="K365" s="94"/>
      <c r="L365" s="94"/>
      <c r="M365" s="94"/>
      <c r="N365" s="94"/>
      <c r="O365" s="94"/>
      <c r="P365" s="94"/>
      <c r="Q365" s="94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</row>
    <row r="366" ht="16.5" customHeight="1">
      <c r="A366" s="94"/>
      <c r="B366" s="113"/>
      <c r="C366" s="94"/>
      <c r="D366" s="94"/>
      <c r="E366" s="94"/>
      <c r="F366" s="113"/>
      <c r="G366" s="113"/>
      <c r="H366" s="42"/>
      <c r="I366" s="42"/>
      <c r="J366" s="42"/>
      <c r="K366" s="94"/>
      <c r="L366" s="94"/>
      <c r="M366" s="94"/>
      <c r="N366" s="94"/>
      <c r="O366" s="94"/>
      <c r="P366" s="94"/>
      <c r="Q366" s="94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</row>
    <row r="367" ht="16.5" customHeight="1">
      <c r="A367" s="94"/>
      <c r="B367" s="113"/>
      <c r="C367" s="94"/>
      <c r="D367" s="94"/>
      <c r="E367" s="94"/>
      <c r="F367" s="113"/>
      <c r="G367" s="113"/>
      <c r="H367" s="42"/>
      <c r="I367" s="42"/>
      <c r="J367" s="42"/>
      <c r="K367" s="94"/>
      <c r="L367" s="94"/>
      <c r="M367" s="94"/>
      <c r="N367" s="94"/>
      <c r="O367" s="94"/>
      <c r="P367" s="94"/>
      <c r="Q367" s="94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</row>
    <row r="368" ht="16.5" customHeight="1">
      <c r="A368" s="94"/>
      <c r="B368" s="113"/>
      <c r="C368" s="94"/>
      <c r="D368" s="94"/>
      <c r="E368" s="94"/>
      <c r="F368" s="113"/>
      <c r="G368" s="113"/>
      <c r="H368" s="42"/>
      <c r="I368" s="42"/>
      <c r="J368" s="42"/>
      <c r="K368" s="94"/>
      <c r="L368" s="94"/>
      <c r="M368" s="94"/>
      <c r="N368" s="94"/>
      <c r="O368" s="94"/>
      <c r="P368" s="94"/>
      <c r="Q368" s="94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</row>
    <row r="369" ht="16.5" customHeight="1">
      <c r="A369" s="94"/>
      <c r="B369" s="113"/>
      <c r="C369" s="94"/>
      <c r="D369" s="94"/>
      <c r="E369" s="94"/>
      <c r="F369" s="113"/>
      <c r="G369" s="113"/>
      <c r="H369" s="42"/>
      <c r="I369" s="42"/>
      <c r="J369" s="42"/>
      <c r="K369" s="94"/>
      <c r="L369" s="94"/>
      <c r="M369" s="94"/>
      <c r="N369" s="94"/>
      <c r="O369" s="94"/>
      <c r="P369" s="94"/>
      <c r="Q369" s="94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</row>
    <row r="370" ht="16.5" customHeight="1">
      <c r="A370" s="94"/>
      <c r="B370" s="113"/>
      <c r="C370" s="94"/>
      <c r="D370" s="94"/>
      <c r="E370" s="94"/>
      <c r="F370" s="113"/>
      <c r="G370" s="113"/>
      <c r="H370" s="42"/>
      <c r="I370" s="42"/>
      <c r="J370" s="42"/>
      <c r="K370" s="94"/>
      <c r="L370" s="94"/>
      <c r="M370" s="94"/>
      <c r="N370" s="94"/>
      <c r="O370" s="94"/>
      <c r="P370" s="94"/>
      <c r="Q370" s="94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</row>
    <row r="371" ht="16.5" customHeight="1">
      <c r="A371" s="94"/>
      <c r="B371" s="113"/>
      <c r="C371" s="94"/>
      <c r="D371" s="94"/>
      <c r="E371" s="94"/>
      <c r="F371" s="113"/>
      <c r="G371" s="113"/>
      <c r="H371" s="42"/>
      <c r="I371" s="42"/>
      <c r="J371" s="42"/>
      <c r="K371" s="94"/>
      <c r="L371" s="94"/>
      <c r="M371" s="94"/>
      <c r="N371" s="94"/>
      <c r="O371" s="94"/>
      <c r="P371" s="94"/>
      <c r="Q371" s="94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</row>
    <row r="372" ht="16.5" customHeight="1">
      <c r="A372" s="94"/>
      <c r="B372" s="113"/>
      <c r="C372" s="94"/>
      <c r="D372" s="94"/>
      <c r="E372" s="94"/>
      <c r="F372" s="113"/>
      <c r="G372" s="113"/>
      <c r="H372" s="42"/>
      <c r="I372" s="42"/>
      <c r="J372" s="42"/>
      <c r="K372" s="94"/>
      <c r="L372" s="94"/>
      <c r="M372" s="94"/>
      <c r="N372" s="94"/>
      <c r="O372" s="94"/>
      <c r="P372" s="94"/>
      <c r="Q372" s="94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</row>
    <row r="373" ht="16.5" customHeight="1">
      <c r="A373" s="94"/>
      <c r="B373" s="113"/>
      <c r="C373" s="94"/>
      <c r="D373" s="94"/>
      <c r="E373" s="94"/>
      <c r="F373" s="113"/>
      <c r="G373" s="113"/>
      <c r="H373" s="42"/>
      <c r="I373" s="42"/>
      <c r="J373" s="42"/>
      <c r="K373" s="94"/>
      <c r="L373" s="94"/>
      <c r="M373" s="94"/>
      <c r="N373" s="94"/>
      <c r="O373" s="94"/>
      <c r="P373" s="94"/>
      <c r="Q373" s="94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</row>
    <row r="374" ht="16.5" customHeight="1">
      <c r="A374" s="94"/>
      <c r="B374" s="113"/>
      <c r="C374" s="94"/>
      <c r="D374" s="94"/>
      <c r="E374" s="94"/>
      <c r="F374" s="113"/>
      <c r="G374" s="113"/>
      <c r="H374" s="42"/>
      <c r="I374" s="42"/>
      <c r="J374" s="42"/>
      <c r="K374" s="94"/>
      <c r="L374" s="94"/>
      <c r="M374" s="94"/>
      <c r="N374" s="94"/>
      <c r="O374" s="94"/>
      <c r="P374" s="94"/>
      <c r="Q374" s="94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</row>
    <row r="375" ht="16.5" customHeight="1">
      <c r="A375" s="94"/>
      <c r="B375" s="113"/>
      <c r="C375" s="94"/>
      <c r="D375" s="94"/>
      <c r="E375" s="94"/>
      <c r="F375" s="113"/>
      <c r="G375" s="113"/>
      <c r="H375" s="42"/>
      <c r="I375" s="42"/>
      <c r="J375" s="42"/>
      <c r="K375" s="94"/>
      <c r="L375" s="94"/>
      <c r="M375" s="94"/>
      <c r="N375" s="94"/>
      <c r="O375" s="94"/>
      <c r="P375" s="94"/>
      <c r="Q375" s="94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</row>
    <row r="376" ht="16.5" customHeight="1">
      <c r="A376" s="94"/>
      <c r="B376" s="113"/>
      <c r="C376" s="94"/>
      <c r="D376" s="94"/>
      <c r="E376" s="94"/>
      <c r="F376" s="113"/>
      <c r="G376" s="113"/>
      <c r="H376" s="42"/>
      <c r="I376" s="42"/>
      <c r="J376" s="42"/>
      <c r="K376" s="94"/>
      <c r="L376" s="94"/>
      <c r="M376" s="94"/>
      <c r="N376" s="94"/>
      <c r="O376" s="94"/>
      <c r="P376" s="94"/>
      <c r="Q376" s="94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</row>
    <row r="377" ht="16.5" customHeight="1">
      <c r="A377" s="94"/>
      <c r="B377" s="113"/>
      <c r="C377" s="94"/>
      <c r="D377" s="94"/>
      <c r="E377" s="94"/>
      <c r="F377" s="113"/>
      <c r="G377" s="113"/>
      <c r="H377" s="42"/>
      <c r="I377" s="42"/>
      <c r="J377" s="42"/>
      <c r="K377" s="94"/>
      <c r="L377" s="94"/>
      <c r="M377" s="94"/>
      <c r="N377" s="94"/>
      <c r="O377" s="94"/>
      <c r="P377" s="94"/>
      <c r="Q377" s="94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</row>
    <row r="378" ht="16.5" customHeight="1">
      <c r="A378" s="94"/>
      <c r="B378" s="113"/>
      <c r="C378" s="94"/>
      <c r="D378" s="94"/>
      <c r="E378" s="94"/>
      <c r="F378" s="113"/>
      <c r="G378" s="113"/>
      <c r="H378" s="42"/>
      <c r="I378" s="42"/>
      <c r="J378" s="42"/>
      <c r="K378" s="94"/>
      <c r="L378" s="94"/>
      <c r="M378" s="94"/>
      <c r="N378" s="94"/>
      <c r="O378" s="94"/>
      <c r="P378" s="94"/>
      <c r="Q378" s="94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</row>
    <row r="379" ht="16.5" customHeight="1">
      <c r="A379" s="94"/>
      <c r="B379" s="113"/>
      <c r="C379" s="94"/>
      <c r="D379" s="94"/>
      <c r="E379" s="94"/>
      <c r="F379" s="113"/>
      <c r="G379" s="113"/>
      <c r="H379" s="42"/>
      <c r="I379" s="42"/>
      <c r="J379" s="42"/>
      <c r="K379" s="94"/>
      <c r="L379" s="94"/>
      <c r="M379" s="94"/>
      <c r="N379" s="94"/>
      <c r="O379" s="94"/>
      <c r="P379" s="94"/>
      <c r="Q379" s="94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</row>
    <row r="380" ht="16.5" customHeight="1">
      <c r="A380" s="94"/>
      <c r="B380" s="113"/>
      <c r="C380" s="94"/>
      <c r="D380" s="94"/>
      <c r="E380" s="94"/>
      <c r="F380" s="113"/>
      <c r="G380" s="113"/>
      <c r="H380" s="42"/>
      <c r="I380" s="42"/>
      <c r="J380" s="42"/>
      <c r="K380" s="94"/>
      <c r="L380" s="94"/>
      <c r="M380" s="94"/>
      <c r="N380" s="94"/>
      <c r="O380" s="94"/>
      <c r="P380" s="94"/>
      <c r="Q380" s="94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</row>
    <row r="381" ht="16.5" customHeight="1">
      <c r="A381" s="94"/>
      <c r="B381" s="113"/>
      <c r="C381" s="94"/>
      <c r="D381" s="94"/>
      <c r="E381" s="94"/>
      <c r="F381" s="113"/>
      <c r="G381" s="113"/>
      <c r="H381" s="42"/>
      <c r="I381" s="42"/>
      <c r="J381" s="42"/>
      <c r="K381" s="94"/>
      <c r="L381" s="94"/>
      <c r="M381" s="94"/>
      <c r="N381" s="94"/>
      <c r="O381" s="94"/>
      <c r="P381" s="94"/>
      <c r="Q381" s="94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</row>
    <row r="382" ht="16.5" customHeight="1">
      <c r="A382" s="94"/>
      <c r="B382" s="113"/>
      <c r="C382" s="94"/>
      <c r="D382" s="94"/>
      <c r="E382" s="94"/>
      <c r="F382" s="113"/>
      <c r="G382" s="113"/>
      <c r="H382" s="42"/>
      <c r="I382" s="42"/>
      <c r="J382" s="42"/>
      <c r="K382" s="94"/>
      <c r="L382" s="94"/>
      <c r="M382" s="94"/>
      <c r="N382" s="94"/>
      <c r="O382" s="94"/>
      <c r="P382" s="94"/>
      <c r="Q382" s="94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</row>
    <row r="383" ht="16.5" customHeight="1">
      <c r="A383" s="94"/>
      <c r="B383" s="113"/>
      <c r="C383" s="94"/>
      <c r="D383" s="94"/>
      <c r="E383" s="94"/>
      <c r="F383" s="113"/>
      <c r="G383" s="113"/>
      <c r="H383" s="42"/>
      <c r="I383" s="42"/>
      <c r="J383" s="42"/>
      <c r="K383" s="94"/>
      <c r="L383" s="94"/>
      <c r="M383" s="94"/>
      <c r="N383" s="94"/>
      <c r="O383" s="94"/>
      <c r="P383" s="94"/>
      <c r="Q383" s="94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</row>
    <row r="384" ht="16.5" customHeight="1">
      <c r="A384" s="94"/>
      <c r="B384" s="113"/>
      <c r="C384" s="94"/>
      <c r="D384" s="94"/>
      <c r="E384" s="94"/>
      <c r="F384" s="113"/>
      <c r="G384" s="113"/>
      <c r="H384" s="42"/>
      <c r="I384" s="42"/>
      <c r="J384" s="42"/>
      <c r="K384" s="94"/>
      <c r="L384" s="94"/>
      <c r="M384" s="94"/>
      <c r="N384" s="94"/>
      <c r="O384" s="94"/>
      <c r="P384" s="94"/>
      <c r="Q384" s="94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</row>
    <row r="385" ht="16.5" customHeight="1">
      <c r="A385" s="94"/>
      <c r="B385" s="113"/>
      <c r="C385" s="94"/>
      <c r="D385" s="94"/>
      <c r="E385" s="94"/>
      <c r="F385" s="113"/>
      <c r="G385" s="113"/>
      <c r="H385" s="42"/>
      <c r="I385" s="42"/>
      <c r="J385" s="42"/>
      <c r="K385" s="94"/>
      <c r="L385" s="94"/>
      <c r="M385" s="94"/>
      <c r="N385" s="94"/>
      <c r="O385" s="94"/>
      <c r="P385" s="94"/>
      <c r="Q385" s="94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</row>
    <row r="386" ht="16.5" customHeight="1">
      <c r="A386" s="94"/>
      <c r="B386" s="113"/>
      <c r="C386" s="94"/>
      <c r="D386" s="94"/>
      <c r="E386" s="94"/>
      <c r="F386" s="113"/>
      <c r="G386" s="113"/>
      <c r="H386" s="42"/>
      <c r="I386" s="42"/>
      <c r="J386" s="42"/>
      <c r="K386" s="94"/>
      <c r="L386" s="94"/>
      <c r="M386" s="94"/>
      <c r="N386" s="94"/>
      <c r="O386" s="94"/>
      <c r="P386" s="94"/>
      <c r="Q386" s="94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</row>
    <row r="387" ht="16.5" customHeight="1">
      <c r="A387" s="94"/>
      <c r="B387" s="113"/>
      <c r="C387" s="94"/>
      <c r="D387" s="94"/>
      <c r="E387" s="94"/>
      <c r="F387" s="113"/>
      <c r="G387" s="113"/>
      <c r="H387" s="42"/>
      <c r="I387" s="42"/>
      <c r="J387" s="42"/>
      <c r="K387" s="94"/>
      <c r="L387" s="94"/>
      <c r="M387" s="94"/>
      <c r="N387" s="94"/>
      <c r="O387" s="94"/>
      <c r="P387" s="94"/>
      <c r="Q387" s="94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</row>
    <row r="388" ht="16.5" customHeight="1">
      <c r="A388" s="94"/>
      <c r="B388" s="113"/>
      <c r="C388" s="94"/>
      <c r="D388" s="94"/>
      <c r="E388" s="94"/>
      <c r="F388" s="113"/>
      <c r="G388" s="113"/>
      <c r="H388" s="42"/>
      <c r="I388" s="42"/>
      <c r="J388" s="42"/>
      <c r="K388" s="94"/>
      <c r="L388" s="94"/>
      <c r="M388" s="94"/>
      <c r="N388" s="94"/>
      <c r="O388" s="94"/>
      <c r="P388" s="94"/>
      <c r="Q388" s="94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</row>
    <row r="389" ht="16.5" customHeight="1">
      <c r="A389" s="94"/>
      <c r="B389" s="113"/>
      <c r="C389" s="94"/>
      <c r="D389" s="94"/>
      <c r="E389" s="94"/>
      <c r="F389" s="113"/>
      <c r="G389" s="113"/>
      <c r="H389" s="42"/>
      <c r="I389" s="42"/>
      <c r="J389" s="42"/>
      <c r="K389" s="94"/>
      <c r="L389" s="94"/>
      <c r="M389" s="94"/>
      <c r="N389" s="94"/>
      <c r="O389" s="94"/>
      <c r="P389" s="94"/>
      <c r="Q389" s="94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</row>
    <row r="390" ht="16.5" customHeight="1">
      <c r="A390" s="94"/>
      <c r="B390" s="113"/>
      <c r="C390" s="94"/>
      <c r="D390" s="94"/>
      <c r="E390" s="94"/>
      <c r="F390" s="113"/>
      <c r="G390" s="113"/>
      <c r="H390" s="42"/>
      <c r="I390" s="42"/>
      <c r="J390" s="42"/>
      <c r="K390" s="94"/>
      <c r="L390" s="94"/>
      <c r="M390" s="94"/>
      <c r="N390" s="94"/>
      <c r="O390" s="94"/>
      <c r="P390" s="94"/>
      <c r="Q390" s="94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</row>
    <row r="391" ht="16.5" customHeight="1">
      <c r="A391" s="94"/>
      <c r="B391" s="113"/>
      <c r="C391" s="94"/>
      <c r="D391" s="94"/>
      <c r="E391" s="94"/>
      <c r="F391" s="113"/>
      <c r="G391" s="113"/>
      <c r="H391" s="42"/>
      <c r="I391" s="42"/>
      <c r="J391" s="42"/>
      <c r="K391" s="94"/>
      <c r="L391" s="94"/>
      <c r="M391" s="94"/>
      <c r="N391" s="94"/>
      <c r="O391" s="94"/>
      <c r="P391" s="94"/>
      <c r="Q391" s="94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</row>
    <row r="392" ht="16.5" customHeight="1">
      <c r="A392" s="94"/>
      <c r="B392" s="113"/>
      <c r="C392" s="94"/>
      <c r="D392" s="94"/>
      <c r="E392" s="94"/>
      <c r="F392" s="113"/>
      <c r="G392" s="113"/>
      <c r="H392" s="42"/>
      <c r="I392" s="42"/>
      <c r="J392" s="42"/>
      <c r="K392" s="94"/>
      <c r="L392" s="94"/>
      <c r="M392" s="94"/>
      <c r="N392" s="94"/>
      <c r="O392" s="94"/>
      <c r="P392" s="94"/>
      <c r="Q392" s="94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</row>
    <row r="393" ht="16.5" customHeight="1">
      <c r="A393" s="94"/>
      <c r="B393" s="113"/>
      <c r="C393" s="94"/>
      <c r="D393" s="94"/>
      <c r="E393" s="94"/>
      <c r="F393" s="113"/>
      <c r="G393" s="113"/>
      <c r="H393" s="42"/>
      <c r="I393" s="42"/>
      <c r="J393" s="42"/>
      <c r="K393" s="94"/>
      <c r="L393" s="94"/>
      <c r="M393" s="94"/>
      <c r="N393" s="94"/>
      <c r="O393" s="94"/>
      <c r="P393" s="94"/>
      <c r="Q393" s="94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</row>
    <row r="394" ht="16.5" customHeight="1">
      <c r="A394" s="94"/>
      <c r="B394" s="113"/>
      <c r="C394" s="94"/>
      <c r="D394" s="94"/>
      <c r="E394" s="94"/>
      <c r="F394" s="113"/>
      <c r="G394" s="113"/>
      <c r="H394" s="42"/>
      <c r="I394" s="42"/>
      <c r="J394" s="42"/>
      <c r="K394" s="94"/>
      <c r="L394" s="94"/>
      <c r="M394" s="94"/>
      <c r="N394" s="94"/>
      <c r="O394" s="94"/>
      <c r="P394" s="94"/>
      <c r="Q394" s="94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</row>
    <row r="395" ht="16.5" customHeight="1">
      <c r="A395" s="94"/>
      <c r="B395" s="113"/>
      <c r="C395" s="94"/>
      <c r="D395" s="94"/>
      <c r="E395" s="94"/>
      <c r="F395" s="113"/>
      <c r="G395" s="113"/>
      <c r="H395" s="42"/>
      <c r="I395" s="42"/>
      <c r="J395" s="42"/>
      <c r="K395" s="94"/>
      <c r="L395" s="94"/>
      <c r="M395" s="94"/>
      <c r="N395" s="94"/>
      <c r="O395" s="94"/>
      <c r="P395" s="94"/>
      <c r="Q395" s="94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</row>
    <row r="396" ht="16.5" customHeight="1">
      <c r="A396" s="94"/>
      <c r="B396" s="113"/>
      <c r="C396" s="94"/>
      <c r="D396" s="94"/>
      <c r="E396" s="94"/>
      <c r="F396" s="113"/>
      <c r="G396" s="113"/>
      <c r="H396" s="42"/>
      <c r="I396" s="42"/>
      <c r="J396" s="42"/>
      <c r="K396" s="94"/>
      <c r="L396" s="94"/>
      <c r="M396" s="94"/>
      <c r="N396" s="94"/>
      <c r="O396" s="94"/>
      <c r="P396" s="94"/>
      <c r="Q396" s="94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</row>
    <row r="397" ht="16.5" customHeight="1">
      <c r="A397" s="94"/>
      <c r="B397" s="113"/>
      <c r="C397" s="94"/>
      <c r="D397" s="94"/>
      <c r="E397" s="94"/>
      <c r="F397" s="113"/>
      <c r="G397" s="113"/>
      <c r="H397" s="42"/>
      <c r="I397" s="42"/>
      <c r="J397" s="42"/>
      <c r="K397" s="94"/>
      <c r="L397" s="94"/>
      <c r="M397" s="94"/>
      <c r="N397" s="94"/>
      <c r="O397" s="94"/>
      <c r="P397" s="94"/>
      <c r="Q397" s="94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</row>
    <row r="398" ht="16.5" customHeight="1">
      <c r="A398" s="94"/>
      <c r="B398" s="113"/>
      <c r="C398" s="94"/>
      <c r="D398" s="94"/>
      <c r="E398" s="94"/>
      <c r="F398" s="113"/>
      <c r="G398" s="113"/>
      <c r="H398" s="42"/>
      <c r="I398" s="42"/>
      <c r="J398" s="42"/>
      <c r="K398" s="94"/>
      <c r="L398" s="94"/>
      <c r="M398" s="94"/>
      <c r="N398" s="94"/>
      <c r="O398" s="94"/>
      <c r="P398" s="94"/>
      <c r="Q398" s="94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</row>
    <row r="399" ht="16.5" customHeight="1">
      <c r="A399" s="94"/>
      <c r="B399" s="113"/>
      <c r="C399" s="94"/>
      <c r="D399" s="94"/>
      <c r="E399" s="94"/>
      <c r="F399" s="113"/>
      <c r="G399" s="113"/>
      <c r="H399" s="42"/>
      <c r="I399" s="42"/>
      <c r="J399" s="42"/>
      <c r="K399" s="94"/>
      <c r="L399" s="94"/>
      <c r="M399" s="94"/>
      <c r="N399" s="94"/>
      <c r="O399" s="94"/>
      <c r="P399" s="94"/>
      <c r="Q399" s="94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</row>
    <row r="400" ht="16.5" customHeight="1">
      <c r="A400" s="94"/>
      <c r="B400" s="113"/>
      <c r="C400" s="94"/>
      <c r="D400" s="94"/>
      <c r="E400" s="94"/>
      <c r="F400" s="113"/>
      <c r="G400" s="113"/>
      <c r="H400" s="42"/>
      <c r="I400" s="42"/>
      <c r="J400" s="42"/>
      <c r="K400" s="94"/>
      <c r="L400" s="94"/>
      <c r="M400" s="94"/>
      <c r="N400" s="94"/>
      <c r="O400" s="94"/>
      <c r="P400" s="94"/>
      <c r="Q400" s="94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</row>
    <row r="401" ht="16.5" customHeight="1">
      <c r="A401" s="94"/>
      <c r="B401" s="113"/>
      <c r="C401" s="94"/>
      <c r="D401" s="94"/>
      <c r="E401" s="94"/>
      <c r="F401" s="113"/>
      <c r="G401" s="113"/>
      <c r="H401" s="42"/>
      <c r="I401" s="42"/>
      <c r="J401" s="42"/>
      <c r="K401" s="94"/>
      <c r="L401" s="94"/>
      <c r="M401" s="94"/>
      <c r="N401" s="94"/>
      <c r="O401" s="94"/>
      <c r="P401" s="94"/>
      <c r="Q401" s="94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</row>
    <row r="402" ht="16.5" customHeight="1">
      <c r="A402" s="94"/>
      <c r="B402" s="113"/>
      <c r="C402" s="94"/>
      <c r="D402" s="94"/>
      <c r="E402" s="94"/>
      <c r="F402" s="113"/>
      <c r="G402" s="113"/>
      <c r="H402" s="42"/>
      <c r="I402" s="42"/>
      <c r="J402" s="42"/>
      <c r="K402" s="94"/>
      <c r="L402" s="94"/>
      <c r="M402" s="94"/>
      <c r="N402" s="94"/>
      <c r="O402" s="94"/>
      <c r="P402" s="94"/>
      <c r="Q402" s="94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</row>
    <row r="403" ht="16.5" customHeight="1">
      <c r="A403" s="94"/>
      <c r="B403" s="113"/>
      <c r="C403" s="94"/>
      <c r="D403" s="94"/>
      <c r="E403" s="94"/>
      <c r="F403" s="113"/>
      <c r="G403" s="113"/>
      <c r="H403" s="42"/>
      <c r="I403" s="42"/>
      <c r="J403" s="42"/>
      <c r="K403" s="94"/>
      <c r="L403" s="94"/>
      <c r="M403" s="94"/>
      <c r="N403" s="94"/>
      <c r="O403" s="94"/>
      <c r="P403" s="94"/>
      <c r="Q403" s="94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</row>
    <row r="404" ht="16.5" customHeight="1">
      <c r="A404" s="94"/>
      <c r="B404" s="113"/>
      <c r="C404" s="94"/>
      <c r="D404" s="94"/>
      <c r="E404" s="94"/>
      <c r="F404" s="113"/>
      <c r="G404" s="113"/>
      <c r="H404" s="42"/>
      <c r="I404" s="42"/>
      <c r="J404" s="42"/>
      <c r="K404" s="94"/>
      <c r="L404" s="94"/>
      <c r="M404" s="94"/>
      <c r="N404" s="94"/>
      <c r="O404" s="94"/>
      <c r="P404" s="94"/>
      <c r="Q404" s="94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</row>
    <row r="405" ht="16.5" customHeight="1">
      <c r="A405" s="94"/>
      <c r="B405" s="113"/>
      <c r="C405" s="94"/>
      <c r="D405" s="94"/>
      <c r="E405" s="94"/>
      <c r="F405" s="113"/>
      <c r="G405" s="113"/>
      <c r="H405" s="42"/>
      <c r="I405" s="42"/>
      <c r="J405" s="42"/>
      <c r="K405" s="94"/>
      <c r="L405" s="94"/>
      <c r="M405" s="94"/>
      <c r="N405" s="94"/>
      <c r="O405" s="94"/>
      <c r="P405" s="94"/>
      <c r="Q405" s="94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</row>
    <row r="406" ht="16.5" customHeight="1">
      <c r="A406" s="94"/>
      <c r="B406" s="113"/>
      <c r="C406" s="94"/>
      <c r="D406" s="94"/>
      <c r="E406" s="94"/>
      <c r="F406" s="113"/>
      <c r="G406" s="113"/>
      <c r="H406" s="42"/>
      <c r="I406" s="42"/>
      <c r="J406" s="42"/>
      <c r="K406" s="94"/>
      <c r="L406" s="94"/>
      <c r="M406" s="94"/>
      <c r="N406" s="94"/>
      <c r="O406" s="94"/>
      <c r="P406" s="94"/>
      <c r="Q406" s="94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</row>
    <row r="407" ht="16.5" customHeight="1">
      <c r="A407" s="94"/>
      <c r="B407" s="113"/>
      <c r="C407" s="94"/>
      <c r="D407" s="94"/>
      <c r="E407" s="94"/>
      <c r="F407" s="113"/>
      <c r="G407" s="113"/>
      <c r="H407" s="42"/>
      <c r="I407" s="42"/>
      <c r="J407" s="42"/>
      <c r="K407" s="94"/>
      <c r="L407" s="94"/>
      <c r="M407" s="94"/>
      <c r="N407" s="94"/>
      <c r="O407" s="94"/>
      <c r="P407" s="94"/>
      <c r="Q407" s="94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</row>
    <row r="408" ht="16.5" customHeight="1">
      <c r="A408" s="94"/>
      <c r="B408" s="113"/>
      <c r="C408" s="94"/>
      <c r="D408" s="94"/>
      <c r="E408" s="94"/>
      <c r="F408" s="113"/>
      <c r="G408" s="113"/>
      <c r="H408" s="42"/>
      <c r="I408" s="42"/>
      <c r="J408" s="42"/>
      <c r="K408" s="94"/>
      <c r="L408" s="94"/>
      <c r="M408" s="94"/>
      <c r="N408" s="94"/>
      <c r="O408" s="94"/>
      <c r="P408" s="94"/>
      <c r="Q408" s="94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</row>
    <row r="409" ht="16.5" customHeight="1">
      <c r="A409" s="94"/>
      <c r="B409" s="113"/>
      <c r="C409" s="94"/>
      <c r="D409" s="94"/>
      <c r="E409" s="94"/>
      <c r="F409" s="113"/>
      <c r="G409" s="113"/>
      <c r="H409" s="42"/>
      <c r="I409" s="42"/>
      <c r="J409" s="42"/>
      <c r="K409" s="94"/>
      <c r="L409" s="94"/>
      <c r="M409" s="94"/>
      <c r="N409" s="94"/>
      <c r="O409" s="94"/>
      <c r="P409" s="94"/>
      <c r="Q409" s="94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</row>
    <row r="410" ht="16.5" customHeight="1">
      <c r="A410" s="94"/>
      <c r="B410" s="113"/>
      <c r="C410" s="94"/>
      <c r="D410" s="94"/>
      <c r="E410" s="94"/>
      <c r="F410" s="113"/>
      <c r="G410" s="113"/>
      <c r="H410" s="42"/>
      <c r="I410" s="42"/>
      <c r="J410" s="42"/>
      <c r="K410" s="94"/>
      <c r="L410" s="94"/>
      <c r="M410" s="94"/>
      <c r="N410" s="94"/>
      <c r="O410" s="94"/>
      <c r="P410" s="94"/>
      <c r="Q410" s="94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</row>
    <row r="411" ht="16.5" customHeight="1">
      <c r="A411" s="94"/>
      <c r="B411" s="113"/>
      <c r="C411" s="94"/>
      <c r="D411" s="94"/>
      <c r="E411" s="94"/>
      <c r="F411" s="113"/>
      <c r="G411" s="113"/>
      <c r="H411" s="42"/>
      <c r="I411" s="42"/>
      <c r="J411" s="42"/>
      <c r="K411" s="94"/>
      <c r="L411" s="94"/>
      <c r="M411" s="94"/>
      <c r="N411" s="94"/>
      <c r="O411" s="94"/>
      <c r="P411" s="94"/>
      <c r="Q411" s="94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</row>
    <row r="412" ht="16.5" customHeight="1">
      <c r="A412" s="94"/>
      <c r="B412" s="113"/>
      <c r="C412" s="94"/>
      <c r="D412" s="94"/>
      <c r="E412" s="94"/>
      <c r="F412" s="113"/>
      <c r="G412" s="113"/>
      <c r="H412" s="42"/>
      <c r="I412" s="42"/>
      <c r="J412" s="42"/>
      <c r="K412" s="94"/>
      <c r="L412" s="94"/>
      <c r="M412" s="94"/>
      <c r="N412" s="94"/>
      <c r="O412" s="94"/>
      <c r="P412" s="94"/>
      <c r="Q412" s="94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</row>
    <row r="413" ht="16.5" customHeight="1">
      <c r="A413" s="94"/>
      <c r="B413" s="113"/>
      <c r="C413" s="94"/>
      <c r="D413" s="94"/>
      <c r="E413" s="94"/>
      <c r="F413" s="113"/>
      <c r="G413" s="113"/>
      <c r="H413" s="42"/>
      <c r="I413" s="42"/>
      <c r="J413" s="42"/>
      <c r="K413" s="94"/>
      <c r="L413" s="94"/>
      <c r="M413" s="94"/>
      <c r="N413" s="94"/>
      <c r="O413" s="94"/>
      <c r="P413" s="94"/>
      <c r="Q413" s="94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</row>
    <row r="414" ht="16.5" customHeight="1">
      <c r="A414" s="94"/>
      <c r="B414" s="113"/>
      <c r="C414" s="94"/>
      <c r="D414" s="94"/>
      <c r="E414" s="94"/>
      <c r="F414" s="113"/>
      <c r="G414" s="113"/>
      <c r="H414" s="42"/>
      <c r="I414" s="42"/>
      <c r="J414" s="42"/>
      <c r="K414" s="94"/>
      <c r="L414" s="94"/>
      <c r="M414" s="94"/>
      <c r="N414" s="94"/>
      <c r="O414" s="94"/>
      <c r="P414" s="94"/>
      <c r="Q414" s="94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</row>
    <row r="415" ht="16.5" customHeight="1">
      <c r="A415" s="94"/>
      <c r="B415" s="113"/>
      <c r="C415" s="94"/>
      <c r="D415" s="94"/>
      <c r="E415" s="94"/>
      <c r="F415" s="113"/>
      <c r="G415" s="113"/>
      <c r="H415" s="42"/>
      <c r="I415" s="42"/>
      <c r="J415" s="42"/>
      <c r="K415" s="94"/>
      <c r="L415" s="94"/>
      <c r="M415" s="94"/>
      <c r="N415" s="94"/>
      <c r="O415" s="94"/>
      <c r="P415" s="94"/>
      <c r="Q415" s="94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</row>
    <row r="416" ht="16.5" customHeight="1">
      <c r="A416" s="94"/>
      <c r="B416" s="113"/>
      <c r="C416" s="94"/>
      <c r="D416" s="94"/>
      <c r="E416" s="94"/>
      <c r="F416" s="113"/>
      <c r="G416" s="113"/>
      <c r="H416" s="42"/>
      <c r="I416" s="42"/>
      <c r="J416" s="42"/>
      <c r="K416" s="94"/>
      <c r="L416" s="94"/>
      <c r="M416" s="94"/>
      <c r="N416" s="94"/>
      <c r="O416" s="94"/>
      <c r="P416" s="94"/>
      <c r="Q416" s="94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</row>
    <row r="417" ht="16.5" customHeight="1">
      <c r="A417" s="94"/>
      <c r="B417" s="113"/>
      <c r="C417" s="94"/>
      <c r="D417" s="94"/>
      <c r="E417" s="94"/>
      <c r="F417" s="113"/>
      <c r="G417" s="113"/>
      <c r="H417" s="42"/>
      <c r="I417" s="42"/>
      <c r="J417" s="42"/>
      <c r="K417" s="94"/>
      <c r="L417" s="94"/>
      <c r="M417" s="94"/>
      <c r="N417" s="94"/>
      <c r="O417" s="94"/>
      <c r="P417" s="94"/>
      <c r="Q417" s="94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</row>
    <row r="418" ht="16.5" customHeight="1">
      <c r="A418" s="94"/>
      <c r="B418" s="113"/>
      <c r="C418" s="94"/>
      <c r="D418" s="94"/>
      <c r="E418" s="94"/>
      <c r="F418" s="113"/>
      <c r="G418" s="113"/>
      <c r="H418" s="42"/>
      <c r="I418" s="42"/>
      <c r="J418" s="42"/>
      <c r="K418" s="94"/>
      <c r="L418" s="94"/>
      <c r="M418" s="94"/>
      <c r="N418" s="94"/>
      <c r="O418" s="94"/>
      <c r="P418" s="94"/>
      <c r="Q418" s="94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</row>
    <row r="419" ht="16.5" customHeight="1">
      <c r="A419" s="94"/>
      <c r="B419" s="113"/>
      <c r="C419" s="94"/>
      <c r="D419" s="94"/>
      <c r="E419" s="94"/>
      <c r="F419" s="113"/>
      <c r="G419" s="113"/>
      <c r="H419" s="42"/>
      <c r="I419" s="42"/>
      <c r="J419" s="42"/>
      <c r="K419" s="94"/>
      <c r="L419" s="94"/>
      <c r="M419" s="94"/>
      <c r="N419" s="94"/>
      <c r="O419" s="94"/>
      <c r="P419" s="94"/>
      <c r="Q419" s="94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</row>
    <row r="420" ht="16.5" customHeight="1">
      <c r="A420" s="94"/>
      <c r="B420" s="113"/>
      <c r="C420" s="94"/>
      <c r="D420" s="94"/>
      <c r="E420" s="94"/>
      <c r="F420" s="113"/>
      <c r="G420" s="113"/>
      <c r="H420" s="42"/>
      <c r="I420" s="42"/>
      <c r="J420" s="42"/>
      <c r="K420" s="94"/>
      <c r="L420" s="94"/>
      <c r="M420" s="94"/>
      <c r="N420" s="94"/>
      <c r="O420" s="94"/>
      <c r="P420" s="94"/>
      <c r="Q420" s="94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</row>
    <row r="421" ht="16.5" customHeight="1">
      <c r="A421" s="94"/>
      <c r="B421" s="113"/>
      <c r="C421" s="94"/>
      <c r="D421" s="94"/>
      <c r="E421" s="94"/>
      <c r="F421" s="113"/>
      <c r="G421" s="113"/>
      <c r="H421" s="42"/>
      <c r="I421" s="42"/>
      <c r="J421" s="42"/>
      <c r="K421" s="94"/>
      <c r="L421" s="94"/>
      <c r="M421" s="94"/>
      <c r="N421" s="94"/>
      <c r="O421" s="94"/>
      <c r="P421" s="94"/>
      <c r="Q421" s="94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</row>
    <row r="422" ht="16.5" customHeight="1">
      <c r="A422" s="94"/>
      <c r="B422" s="113"/>
      <c r="C422" s="94"/>
      <c r="D422" s="94"/>
      <c r="E422" s="94"/>
      <c r="F422" s="113"/>
      <c r="G422" s="113"/>
      <c r="H422" s="42"/>
      <c r="I422" s="42"/>
      <c r="J422" s="42"/>
      <c r="K422" s="94"/>
      <c r="L422" s="94"/>
      <c r="M422" s="94"/>
      <c r="N422" s="94"/>
      <c r="O422" s="94"/>
      <c r="P422" s="94"/>
      <c r="Q422" s="94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</row>
    <row r="423" ht="16.5" customHeight="1">
      <c r="A423" s="94"/>
      <c r="B423" s="113"/>
      <c r="C423" s="94"/>
      <c r="D423" s="94"/>
      <c r="E423" s="94"/>
      <c r="F423" s="113"/>
      <c r="G423" s="113"/>
      <c r="H423" s="42"/>
      <c r="I423" s="42"/>
      <c r="J423" s="42"/>
      <c r="K423" s="94"/>
      <c r="L423" s="94"/>
      <c r="M423" s="94"/>
      <c r="N423" s="94"/>
      <c r="O423" s="94"/>
      <c r="P423" s="94"/>
      <c r="Q423" s="94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</row>
    <row r="424" ht="16.5" customHeight="1">
      <c r="A424" s="94"/>
      <c r="B424" s="113"/>
      <c r="C424" s="94"/>
      <c r="D424" s="94"/>
      <c r="E424" s="94"/>
      <c r="F424" s="113"/>
      <c r="G424" s="113"/>
      <c r="H424" s="42"/>
      <c r="I424" s="42"/>
      <c r="J424" s="42"/>
      <c r="K424" s="94"/>
      <c r="L424" s="94"/>
      <c r="M424" s="94"/>
      <c r="N424" s="94"/>
      <c r="O424" s="94"/>
      <c r="P424" s="94"/>
      <c r="Q424" s="94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</row>
    <row r="425" ht="16.5" customHeight="1">
      <c r="A425" s="94"/>
      <c r="B425" s="113"/>
      <c r="C425" s="94"/>
      <c r="D425" s="94"/>
      <c r="E425" s="94"/>
      <c r="F425" s="113"/>
      <c r="G425" s="113"/>
      <c r="H425" s="42"/>
      <c r="I425" s="42"/>
      <c r="J425" s="42"/>
      <c r="K425" s="94"/>
      <c r="L425" s="94"/>
      <c r="M425" s="94"/>
      <c r="N425" s="94"/>
      <c r="O425" s="94"/>
      <c r="P425" s="94"/>
      <c r="Q425" s="94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</row>
    <row r="426" ht="16.5" customHeight="1">
      <c r="A426" s="94"/>
      <c r="B426" s="113"/>
      <c r="C426" s="94"/>
      <c r="D426" s="94"/>
      <c r="E426" s="94"/>
      <c r="F426" s="113"/>
      <c r="G426" s="113"/>
      <c r="H426" s="42"/>
      <c r="I426" s="42"/>
      <c r="J426" s="42"/>
      <c r="K426" s="94"/>
      <c r="L426" s="94"/>
      <c r="M426" s="94"/>
      <c r="N426" s="94"/>
      <c r="O426" s="94"/>
      <c r="P426" s="94"/>
      <c r="Q426" s="94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</row>
    <row r="427" ht="16.5" customHeight="1">
      <c r="A427" s="94"/>
      <c r="B427" s="113"/>
      <c r="C427" s="94"/>
      <c r="D427" s="94"/>
      <c r="E427" s="94"/>
      <c r="F427" s="113"/>
      <c r="G427" s="113"/>
      <c r="H427" s="42"/>
      <c r="I427" s="42"/>
      <c r="J427" s="42"/>
      <c r="K427" s="94"/>
      <c r="L427" s="94"/>
      <c r="M427" s="94"/>
      <c r="N427" s="94"/>
      <c r="O427" s="94"/>
      <c r="P427" s="94"/>
      <c r="Q427" s="94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</row>
    <row r="428" ht="16.5" customHeight="1">
      <c r="A428" s="94"/>
      <c r="B428" s="113"/>
      <c r="C428" s="94"/>
      <c r="D428" s="94"/>
      <c r="E428" s="94"/>
      <c r="F428" s="113"/>
      <c r="G428" s="113"/>
      <c r="H428" s="42"/>
      <c r="I428" s="42"/>
      <c r="J428" s="42"/>
      <c r="K428" s="94"/>
      <c r="L428" s="94"/>
      <c r="M428" s="94"/>
      <c r="N428" s="94"/>
      <c r="O428" s="94"/>
      <c r="P428" s="94"/>
      <c r="Q428" s="94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</row>
    <row r="429" ht="16.5" customHeight="1">
      <c r="A429" s="94"/>
      <c r="B429" s="113"/>
      <c r="C429" s="94"/>
      <c r="D429" s="94"/>
      <c r="E429" s="94"/>
      <c r="F429" s="113"/>
      <c r="G429" s="113"/>
      <c r="H429" s="42"/>
      <c r="I429" s="42"/>
      <c r="J429" s="42"/>
      <c r="K429" s="94"/>
      <c r="L429" s="94"/>
      <c r="M429" s="94"/>
      <c r="N429" s="94"/>
      <c r="O429" s="94"/>
      <c r="P429" s="94"/>
      <c r="Q429" s="94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</row>
    <row r="430" ht="16.5" customHeight="1">
      <c r="A430" s="94"/>
      <c r="B430" s="113"/>
      <c r="C430" s="94"/>
      <c r="D430" s="94"/>
      <c r="E430" s="94"/>
      <c r="F430" s="113"/>
      <c r="G430" s="113"/>
      <c r="H430" s="42"/>
      <c r="I430" s="42"/>
      <c r="J430" s="42"/>
      <c r="K430" s="94"/>
      <c r="L430" s="94"/>
      <c r="M430" s="94"/>
      <c r="N430" s="94"/>
      <c r="O430" s="94"/>
      <c r="P430" s="94"/>
      <c r="Q430" s="94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</row>
    <row r="431" ht="16.5" customHeight="1">
      <c r="A431" s="94"/>
      <c r="B431" s="113"/>
      <c r="C431" s="94"/>
      <c r="D431" s="94"/>
      <c r="E431" s="94"/>
      <c r="F431" s="113"/>
      <c r="G431" s="113"/>
      <c r="H431" s="42"/>
      <c r="I431" s="42"/>
      <c r="J431" s="42"/>
      <c r="K431" s="94"/>
      <c r="L431" s="94"/>
      <c r="M431" s="94"/>
      <c r="N431" s="94"/>
      <c r="O431" s="94"/>
      <c r="P431" s="94"/>
      <c r="Q431" s="94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</row>
    <row r="432" ht="16.5" customHeight="1">
      <c r="A432" s="94"/>
      <c r="B432" s="113"/>
      <c r="C432" s="94"/>
      <c r="D432" s="94"/>
      <c r="E432" s="94"/>
      <c r="F432" s="113"/>
      <c r="G432" s="113"/>
      <c r="H432" s="42"/>
      <c r="I432" s="42"/>
      <c r="J432" s="42"/>
      <c r="K432" s="94"/>
      <c r="L432" s="94"/>
      <c r="M432" s="94"/>
      <c r="N432" s="94"/>
      <c r="O432" s="94"/>
      <c r="P432" s="94"/>
      <c r="Q432" s="94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</row>
    <row r="433" ht="16.5" customHeight="1">
      <c r="A433" s="94"/>
      <c r="B433" s="113"/>
      <c r="C433" s="94"/>
      <c r="D433" s="94"/>
      <c r="E433" s="94"/>
      <c r="F433" s="113"/>
      <c r="G433" s="113"/>
      <c r="H433" s="42"/>
      <c r="I433" s="42"/>
      <c r="J433" s="42"/>
      <c r="K433" s="94"/>
      <c r="L433" s="94"/>
      <c r="M433" s="94"/>
      <c r="N433" s="94"/>
      <c r="O433" s="94"/>
      <c r="P433" s="94"/>
      <c r="Q433" s="94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</row>
    <row r="434" ht="16.5" customHeight="1">
      <c r="A434" s="94"/>
      <c r="B434" s="113"/>
      <c r="C434" s="94"/>
      <c r="D434" s="94"/>
      <c r="E434" s="94"/>
      <c r="F434" s="113"/>
      <c r="G434" s="113"/>
      <c r="H434" s="42"/>
      <c r="I434" s="42"/>
      <c r="J434" s="42"/>
      <c r="K434" s="94"/>
      <c r="L434" s="94"/>
      <c r="M434" s="94"/>
      <c r="N434" s="94"/>
      <c r="O434" s="94"/>
      <c r="P434" s="94"/>
      <c r="Q434" s="94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</row>
    <row r="435" ht="16.5" customHeight="1">
      <c r="A435" s="94"/>
      <c r="B435" s="113"/>
      <c r="C435" s="94"/>
      <c r="D435" s="94"/>
      <c r="E435" s="94"/>
      <c r="F435" s="113"/>
      <c r="G435" s="113"/>
      <c r="H435" s="42"/>
      <c r="I435" s="42"/>
      <c r="J435" s="42"/>
      <c r="K435" s="94"/>
      <c r="L435" s="94"/>
      <c r="M435" s="94"/>
      <c r="N435" s="94"/>
      <c r="O435" s="94"/>
      <c r="P435" s="94"/>
      <c r="Q435" s="94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</row>
    <row r="436" ht="16.5" customHeight="1">
      <c r="A436" s="94"/>
      <c r="B436" s="113"/>
      <c r="C436" s="94"/>
      <c r="D436" s="94"/>
      <c r="E436" s="94"/>
      <c r="F436" s="113"/>
      <c r="G436" s="113"/>
      <c r="H436" s="42"/>
      <c r="I436" s="42"/>
      <c r="J436" s="42"/>
      <c r="K436" s="94"/>
      <c r="L436" s="94"/>
      <c r="M436" s="94"/>
      <c r="N436" s="94"/>
      <c r="O436" s="94"/>
      <c r="P436" s="94"/>
      <c r="Q436" s="94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</row>
    <row r="437" ht="16.5" customHeight="1">
      <c r="A437" s="94"/>
      <c r="B437" s="113"/>
      <c r="C437" s="94"/>
      <c r="D437" s="94"/>
      <c r="E437" s="94"/>
      <c r="F437" s="113"/>
      <c r="G437" s="113"/>
      <c r="H437" s="42"/>
      <c r="I437" s="42"/>
      <c r="J437" s="42"/>
      <c r="K437" s="94"/>
      <c r="L437" s="94"/>
      <c r="M437" s="94"/>
      <c r="N437" s="94"/>
      <c r="O437" s="94"/>
      <c r="P437" s="94"/>
      <c r="Q437" s="94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</row>
    <row r="438" ht="16.5" customHeight="1">
      <c r="A438" s="94"/>
      <c r="B438" s="113"/>
      <c r="C438" s="94"/>
      <c r="D438" s="94"/>
      <c r="E438" s="94"/>
      <c r="F438" s="113"/>
      <c r="G438" s="113"/>
      <c r="H438" s="42"/>
      <c r="I438" s="42"/>
      <c r="J438" s="42"/>
      <c r="K438" s="94"/>
      <c r="L438" s="94"/>
      <c r="M438" s="94"/>
      <c r="N438" s="94"/>
      <c r="O438" s="94"/>
      <c r="P438" s="94"/>
      <c r="Q438" s="94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</row>
    <row r="439" ht="16.5" customHeight="1">
      <c r="A439" s="94"/>
      <c r="B439" s="113"/>
      <c r="C439" s="94"/>
      <c r="D439" s="94"/>
      <c r="E439" s="94"/>
      <c r="F439" s="113"/>
      <c r="G439" s="113"/>
      <c r="H439" s="42"/>
      <c r="I439" s="42"/>
      <c r="J439" s="42"/>
      <c r="K439" s="94"/>
      <c r="L439" s="94"/>
      <c r="M439" s="94"/>
      <c r="N439" s="94"/>
      <c r="O439" s="94"/>
      <c r="P439" s="94"/>
      <c r="Q439" s="94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</row>
    <row r="440" ht="16.5" customHeight="1">
      <c r="A440" s="94"/>
      <c r="B440" s="113"/>
      <c r="C440" s="94"/>
      <c r="D440" s="94"/>
      <c r="E440" s="94"/>
      <c r="F440" s="113"/>
      <c r="G440" s="113"/>
      <c r="H440" s="42"/>
      <c r="I440" s="42"/>
      <c r="J440" s="42"/>
      <c r="K440" s="94"/>
      <c r="L440" s="94"/>
      <c r="M440" s="94"/>
      <c r="N440" s="94"/>
      <c r="O440" s="94"/>
      <c r="P440" s="94"/>
      <c r="Q440" s="94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</row>
    <row r="441" ht="16.5" customHeight="1">
      <c r="A441" s="94"/>
      <c r="B441" s="113"/>
      <c r="C441" s="94"/>
      <c r="D441" s="94"/>
      <c r="E441" s="94"/>
      <c r="F441" s="113"/>
      <c r="G441" s="113"/>
      <c r="H441" s="42"/>
      <c r="I441" s="42"/>
      <c r="J441" s="42"/>
      <c r="K441" s="94"/>
      <c r="L441" s="94"/>
      <c r="M441" s="94"/>
      <c r="N441" s="94"/>
      <c r="O441" s="94"/>
      <c r="P441" s="94"/>
      <c r="Q441" s="94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</row>
    <row r="442" ht="16.5" customHeight="1">
      <c r="A442" s="94"/>
      <c r="B442" s="113"/>
      <c r="C442" s="94"/>
      <c r="D442" s="94"/>
      <c r="E442" s="94"/>
      <c r="F442" s="113"/>
      <c r="G442" s="113"/>
      <c r="H442" s="42"/>
      <c r="I442" s="42"/>
      <c r="J442" s="42"/>
      <c r="K442" s="94"/>
      <c r="L442" s="94"/>
      <c r="M442" s="94"/>
      <c r="N442" s="94"/>
      <c r="O442" s="94"/>
      <c r="P442" s="94"/>
      <c r="Q442" s="94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</row>
    <row r="443" ht="16.5" customHeight="1">
      <c r="A443" s="94"/>
      <c r="B443" s="113"/>
      <c r="C443" s="94"/>
      <c r="D443" s="94"/>
      <c r="E443" s="94"/>
      <c r="F443" s="113"/>
      <c r="G443" s="113"/>
      <c r="H443" s="42"/>
      <c r="I443" s="42"/>
      <c r="J443" s="42"/>
      <c r="K443" s="94"/>
      <c r="L443" s="94"/>
      <c r="M443" s="94"/>
      <c r="N443" s="94"/>
      <c r="O443" s="94"/>
      <c r="P443" s="94"/>
      <c r="Q443" s="94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</row>
    <row r="444" ht="16.5" customHeight="1">
      <c r="A444" s="94"/>
      <c r="B444" s="113"/>
      <c r="C444" s="94"/>
      <c r="D444" s="94"/>
      <c r="E444" s="94"/>
      <c r="F444" s="113"/>
      <c r="G444" s="113"/>
      <c r="H444" s="42"/>
      <c r="I444" s="42"/>
      <c r="J444" s="42"/>
      <c r="K444" s="94"/>
      <c r="L444" s="94"/>
      <c r="M444" s="94"/>
      <c r="N444" s="94"/>
      <c r="O444" s="94"/>
      <c r="P444" s="94"/>
      <c r="Q444" s="94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</row>
    <row r="445" ht="16.5" customHeight="1">
      <c r="A445" s="94"/>
      <c r="B445" s="113"/>
      <c r="C445" s="94"/>
      <c r="D445" s="94"/>
      <c r="E445" s="94"/>
      <c r="F445" s="113"/>
      <c r="G445" s="113"/>
      <c r="H445" s="42"/>
      <c r="I445" s="42"/>
      <c r="J445" s="42"/>
      <c r="K445" s="94"/>
      <c r="L445" s="94"/>
      <c r="M445" s="94"/>
      <c r="N445" s="94"/>
      <c r="O445" s="94"/>
      <c r="P445" s="94"/>
      <c r="Q445" s="94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</row>
    <row r="446" ht="16.5" customHeight="1">
      <c r="A446" s="94"/>
      <c r="B446" s="113"/>
      <c r="C446" s="94"/>
      <c r="D446" s="94"/>
      <c r="E446" s="94"/>
      <c r="F446" s="113"/>
      <c r="G446" s="113"/>
      <c r="H446" s="42"/>
      <c r="I446" s="42"/>
      <c r="J446" s="42"/>
      <c r="K446" s="94"/>
      <c r="L446" s="94"/>
      <c r="M446" s="94"/>
      <c r="N446" s="94"/>
      <c r="O446" s="94"/>
      <c r="P446" s="94"/>
      <c r="Q446" s="94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</row>
    <row r="447" ht="16.5" customHeight="1">
      <c r="A447" s="94"/>
      <c r="B447" s="113"/>
      <c r="C447" s="94"/>
      <c r="D447" s="94"/>
      <c r="E447" s="94"/>
      <c r="F447" s="113"/>
      <c r="G447" s="113"/>
      <c r="H447" s="42"/>
      <c r="I447" s="42"/>
      <c r="J447" s="42"/>
      <c r="K447" s="94"/>
      <c r="L447" s="94"/>
      <c r="M447" s="94"/>
      <c r="N447" s="94"/>
      <c r="O447" s="94"/>
      <c r="P447" s="94"/>
      <c r="Q447" s="94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</row>
    <row r="448" ht="16.5" customHeight="1">
      <c r="A448" s="94"/>
      <c r="B448" s="113"/>
      <c r="C448" s="94"/>
      <c r="D448" s="94"/>
      <c r="E448" s="94"/>
      <c r="F448" s="113"/>
      <c r="G448" s="113"/>
      <c r="H448" s="42"/>
      <c r="I448" s="42"/>
      <c r="J448" s="42"/>
      <c r="K448" s="94"/>
      <c r="L448" s="94"/>
      <c r="M448" s="94"/>
      <c r="N448" s="94"/>
      <c r="O448" s="94"/>
      <c r="P448" s="94"/>
      <c r="Q448" s="94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</row>
    <row r="449" ht="16.5" customHeight="1">
      <c r="A449" s="94"/>
      <c r="B449" s="113"/>
      <c r="C449" s="94"/>
      <c r="D449" s="94"/>
      <c r="E449" s="94"/>
      <c r="F449" s="113"/>
      <c r="G449" s="113"/>
      <c r="H449" s="42"/>
      <c r="I449" s="42"/>
      <c r="J449" s="42"/>
      <c r="K449" s="94"/>
      <c r="L449" s="94"/>
      <c r="M449" s="94"/>
      <c r="N449" s="94"/>
      <c r="O449" s="94"/>
      <c r="P449" s="94"/>
      <c r="Q449" s="94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</row>
    <row r="450" ht="16.5" customHeight="1">
      <c r="A450" s="94"/>
      <c r="B450" s="113"/>
      <c r="C450" s="94"/>
      <c r="D450" s="94"/>
      <c r="E450" s="94"/>
      <c r="F450" s="113"/>
      <c r="G450" s="113"/>
      <c r="H450" s="42"/>
      <c r="I450" s="42"/>
      <c r="J450" s="42"/>
      <c r="K450" s="94"/>
      <c r="L450" s="94"/>
      <c r="M450" s="94"/>
      <c r="N450" s="94"/>
      <c r="O450" s="94"/>
      <c r="P450" s="94"/>
      <c r="Q450" s="94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</row>
    <row r="451" ht="16.5" customHeight="1">
      <c r="A451" s="94"/>
      <c r="B451" s="113"/>
      <c r="C451" s="94"/>
      <c r="D451" s="94"/>
      <c r="E451" s="94"/>
      <c r="F451" s="113"/>
      <c r="G451" s="113"/>
      <c r="H451" s="42"/>
      <c r="I451" s="42"/>
      <c r="J451" s="42"/>
      <c r="K451" s="94"/>
      <c r="L451" s="94"/>
      <c r="M451" s="94"/>
      <c r="N451" s="94"/>
      <c r="O451" s="94"/>
      <c r="P451" s="94"/>
      <c r="Q451" s="94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</row>
    <row r="452" ht="16.5" customHeight="1">
      <c r="A452" s="94"/>
      <c r="B452" s="113"/>
      <c r="C452" s="94"/>
      <c r="D452" s="94"/>
      <c r="E452" s="94"/>
      <c r="F452" s="113"/>
      <c r="G452" s="113"/>
      <c r="H452" s="42"/>
      <c r="I452" s="42"/>
      <c r="J452" s="42"/>
      <c r="K452" s="94"/>
      <c r="L452" s="94"/>
      <c r="M452" s="94"/>
      <c r="N452" s="94"/>
      <c r="O452" s="94"/>
      <c r="P452" s="94"/>
      <c r="Q452" s="94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</row>
    <row r="453" ht="16.5" customHeight="1">
      <c r="A453" s="94"/>
      <c r="B453" s="113"/>
      <c r="C453" s="94"/>
      <c r="D453" s="94"/>
      <c r="E453" s="94"/>
      <c r="F453" s="113"/>
      <c r="G453" s="113"/>
      <c r="H453" s="42"/>
      <c r="I453" s="42"/>
      <c r="J453" s="42"/>
      <c r="K453" s="94"/>
      <c r="L453" s="94"/>
      <c r="M453" s="94"/>
      <c r="N453" s="94"/>
      <c r="O453" s="94"/>
      <c r="P453" s="94"/>
      <c r="Q453" s="94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</row>
    <row r="454" ht="16.5" customHeight="1">
      <c r="A454" s="94"/>
      <c r="B454" s="113"/>
      <c r="C454" s="94"/>
      <c r="D454" s="94"/>
      <c r="E454" s="94"/>
      <c r="F454" s="113"/>
      <c r="G454" s="113"/>
      <c r="H454" s="42"/>
      <c r="I454" s="42"/>
      <c r="J454" s="42"/>
      <c r="K454" s="94"/>
      <c r="L454" s="94"/>
      <c r="M454" s="94"/>
      <c r="N454" s="94"/>
      <c r="O454" s="94"/>
      <c r="P454" s="94"/>
      <c r="Q454" s="94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</row>
    <row r="455" ht="16.5" customHeight="1">
      <c r="A455" s="94"/>
      <c r="B455" s="113"/>
      <c r="C455" s="94"/>
      <c r="D455" s="94"/>
      <c r="E455" s="94"/>
      <c r="F455" s="113"/>
      <c r="G455" s="113"/>
      <c r="H455" s="42"/>
      <c r="I455" s="42"/>
      <c r="J455" s="42"/>
      <c r="K455" s="94"/>
      <c r="L455" s="94"/>
      <c r="M455" s="94"/>
      <c r="N455" s="94"/>
      <c r="O455" s="94"/>
      <c r="P455" s="94"/>
      <c r="Q455" s="94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</row>
    <row r="456" ht="16.5" customHeight="1">
      <c r="A456" s="94"/>
      <c r="B456" s="113"/>
      <c r="C456" s="94"/>
      <c r="D456" s="94"/>
      <c r="E456" s="94"/>
      <c r="F456" s="113"/>
      <c r="G456" s="113"/>
      <c r="H456" s="42"/>
      <c r="I456" s="42"/>
      <c r="J456" s="42"/>
      <c r="K456" s="94"/>
      <c r="L456" s="94"/>
      <c r="M456" s="94"/>
      <c r="N456" s="94"/>
      <c r="O456" s="94"/>
      <c r="P456" s="94"/>
      <c r="Q456" s="94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</row>
    <row r="457" ht="16.5" customHeight="1">
      <c r="A457" s="94"/>
      <c r="B457" s="113"/>
      <c r="C457" s="94"/>
      <c r="D457" s="94"/>
      <c r="E457" s="94"/>
      <c r="F457" s="113"/>
      <c r="G457" s="113"/>
      <c r="H457" s="42"/>
      <c r="I457" s="42"/>
      <c r="J457" s="42"/>
      <c r="K457" s="94"/>
      <c r="L457" s="94"/>
      <c r="M457" s="94"/>
      <c r="N457" s="94"/>
      <c r="O457" s="94"/>
      <c r="P457" s="94"/>
      <c r="Q457" s="94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</row>
    <row r="458" ht="16.5" customHeight="1">
      <c r="A458" s="94"/>
      <c r="B458" s="113"/>
      <c r="C458" s="94"/>
      <c r="D458" s="94"/>
      <c r="E458" s="94"/>
      <c r="F458" s="113"/>
      <c r="G458" s="113"/>
      <c r="H458" s="42"/>
      <c r="I458" s="42"/>
      <c r="J458" s="42"/>
      <c r="K458" s="94"/>
      <c r="L458" s="94"/>
      <c r="M458" s="94"/>
      <c r="N458" s="94"/>
      <c r="O458" s="94"/>
      <c r="P458" s="94"/>
      <c r="Q458" s="94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</row>
    <row r="459" ht="16.5" customHeight="1">
      <c r="A459" s="94"/>
      <c r="B459" s="113"/>
      <c r="C459" s="94"/>
      <c r="D459" s="94"/>
      <c r="E459" s="94"/>
      <c r="F459" s="113"/>
      <c r="G459" s="113"/>
      <c r="H459" s="42"/>
      <c r="I459" s="42"/>
      <c r="J459" s="42"/>
      <c r="K459" s="94"/>
      <c r="L459" s="94"/>
      <c r="M459" s="94"/>
      <c r="N459" s="94"/>
      <c r="O459" s="94"/>
      <c r="P459" s="94"/>
      <c r="Q459" s="94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</row>
    <row r="460" ht="16.5" customHeight="1">
      <c r="A460" s="94"/>
      <c r="B460" s="113"/>
      <c r="C460" s="94"/>
      <c r="D460" s="94"/>
      <c r="E460" s="94"/>
      <c r="F460" s="113"/>
      <c r="G460" s="113"/>
      <c r="H460" s="42"/>
      <c r="I460" s="42"/>
      <c r="J460" s="42"/>
      <c r="K460" s="94"/>
      <c r="L460" s="94"/>
      <c r="M460" s="94"/>
      <c r="N460" s="94"/>
      <c r="O460" s="94"/>
      <c r="P460" s="94"/>
      <c r="Q460" s="94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</row>
    <row r="461" ht="16.5" customHeight="1">
      <c r="A461" s="94"/>
      <c r="B461" s="113"/>
      <c r="C461" s="94"/>
      <c r="D461" s="94"/>
      <c r="E461" s="94"/>
      <c r="F461" s="113"/>
      <c r="G461" s="113"/>
      <c r="H461" s="42"/>
      <c r="I461" s="42"/>
      <c r="J461" s="42"/>
      <c r="K461" s="94"/>
      <c r="L461" s="94"/>
      <c r="M461" s="94"/>
      <c r="N461" s="94"/>
      <c r="O461" s="94"/>
      <c r="P461" s="94"/>
      <c r="Q461" s="94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</row>
    <row r="462" ht="16.5" customHeight="1">
      <c r="A462" s="94"/>
      <c r="B462" s="113"/>
      <c r="C462" s="94"/>
      <c r="D462" s="94"/>
      <c r="E462" s="94"/>
      <c r="F462" s="113"/>
      <c r="G462" s="113"/>
      <c r="H462" s="42"/>
      <c r="I462" s="42"/>
      <c r="J462" s="42"/>
      <c r="K462" s="94"/>
      <c r="L462" s="94"/>
      <c r="M462" s="94"/>
      <c r="N462" s="94"/>
      <c r="O462" s="94"/>
      <c r="P462" s="94"/>
      <c r="Q462" s="94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</row>
    <row r="463" ht="16.5" customHeight="1">
      <c r="A463" s="94"/>
      <c r="B463" s="113"/>
      <c r="C463" s="94"/>
      <c r="D463" s="94"/>
      <c r="E463" s="94"/>
      <c r="F463" s="113"/>
      <c r="G463" s="113"/>
      <c r="H463" s="42"/>
      <c r="I463" s="42"/>
      <c r="J463" s="42"/>
      <c r="K463" s="94"/>
      <c r="L463" s="94"/>
      <c r="M463" s="94"/>
      <c r="N463" s="94"/>
      <c r="O463" s="94"/>
      <c r="P463" s="94"/>
      <c r="Q463" s="94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</row>
    <row r="464" ht="16.5" customHeight="1">
      <c r="A464" s="94"/>
      <c r="B464" s="113"/>
      <c r="C464" s="94"/>
      <c r="D464" s="94"/>
      <c r="E464" s="94"/>
      <c r="F464" s="113"/>
      <c r="G464" s="113"/>
      <c r="H464" s="42"/>
      <c r="I464" s="42"/>
      <c r="J464" s="42"/>
      <c r="K464" s="94"/>
      <c r="L464" s="94"/>
      <c r="M464" s="94"/>
      <c r="N464" s="94"/>
      <c r="O464" s="94"/>
      <c r="P464" s="94"/>
      <c r="Q464" s="94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</row>
    <row r="465" ht="16.5" customHeight="1">
      <c r="A465" s="94"/>
      <c r="B465" s="113"/>
      <c r="C465" s="94"/>
      <c r="D465" s="94"/>
      <c r="E465" s="94"/>
      <c r="F465" s="113"/>
      <c r="G465" s="113"/>
      <c r="H465" s="42"/>
      <c r="I465" s="42"/>
      <c r="J465" s="42"/>
      <c r="K465" s="94"/>
      <c r="L465" s="94"/>
      <c r="M465" s="94"/>
      <c r="N465" s="94"/>
      <c r="O465" s="94"/>
      <c r="P465" s="94"/>
      <c r="Q465" s="94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</row>
    <row r="466" ht="16.5" customHeight="1">
      <c r="A466" s="94"/>
      <c r="B466" s="113"/>
      <c r="C466" s="94"/>
      <c r="D466" s="94"/>
      <c r="E466" s="94"/>
      <c r="F466" s="113"/>
      <c r="G466" s="113"/>
      <c r="H466" s="42"/>
      <c r="I466" s="42"/>
      <c r="J466" s="42"/>
      <c r="K466" s="94"/>
      <c r="L466" s="94"/>
      <c r="M466" s="94"/>
      <c r="N466" s="94"/>
      <c r="O466" s="94"/>
      <c r="P466" s="94"/>
      <c r="Q466" s="94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</row>
    <row r="467" ht="16.5" customHeight="1">
      <c r="A467" s="94"/>
      <c r="B467" s="113"/>
      <c r="C467" s="94"/>
      <c r="D467" s="94"/>
      <c r="E467" s="94"/>
      <c r="F467" s="113"/>
      <c r="G467" s="113"/>
      <c r="H467" s="42"/>
      <c r="I467" s="42"/>
      <c r="J467" s="42"/>
      <c r="K467" s="94"/>
      <c r="L467" s="94"/>
      <c r="M467" s="94"/>
      <c r="N467" s="94"/>
      <c r="O467" s="94"/>
      <c r="P467" s="94"/>
      <c r="Q467" s="94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</row>
    <row r="468" ht="16.5" customHeight="1">
      <c r="A468" s="94"/>
      <c r="B468" s="113"/>
      <c r="C468" s="94"/>
      <c r="D468" s="94"/>
      <c r="E468" s="94"/>
      <c r="F468" s="113"/>
      <c r="G468" s="113"/>
      <c r="H468" s="42"/>
      <c r="I468" s="42"/>
      <c r="J468" s="42"/>
      <c r="K468" s="94"/>
      <c r="L468" s="94"/>
      <c r="M468" s="94"/>
      <c r="N468" s="94"/>
      <c r="O468" s="94"/>
      <c r="P468" s="94"/>
      <c r="Q468" s="94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</row>
    <row r="469" ht="16.5" customHeight="1">
      <c r="A469" s="94"/>
      <c r="B469" s="113"/>
      <c r="C469" s="94"/>
      <c r="D469" s="94"/>
      <c r="E469" s="94"/>
      <c r="F469" s="113"/>
      <c r="G469" s="113"/>
      <c r="H469" s="42"/>
      <c r="I469" s="42"/>
      <c r="J469" s="42"/>
      <c r="K469" s="94"/>
      <c r="L469" s="94"/>
      <c r="M469" s="94"/>
      <c r="N469" s="94"/>
      <c r="O469" s="94"/>
      <c r="P469" s="94"/>
      <c r="Q469" s="94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</row>
    <row r="470" ht="16.5" customHeight="1">
      <c r="A470" s="94"/>
      <c r="B470" s="113"/>
      <c r="C470" s="94"/>
      <c r="D470" s="94"/>
      <c r="E470" s="94"/>
      <c r="F470" s="113"/>
      <c r="G470" s="113"/>
      <c r="H470" s="42"/>
      <c r="I470" s="42"/>
      <c r="J470" s="42"/>
      <c r="K470" s="94"/>
      <c r="L470" s="94"/>
      <c r="M470" s="94"/>
      <c r="N470" s="94"/>
      <c r="O470" s="94"/>
      <c r="P470" s="94"/>
      <c r="Q470" s="94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</row>
    <row r="471" ht="16.5" customHeight="1">
      <c r="A471" s="94"/>
      <c r="B471" s="113"/>
      <c r="C471" s="94"/>
      <c r="D471" s="94"/>
      <c r="E471" s="94"/>
      <c r="F471" s="113"/>
      <c r="G471" s="113"/>
      <c r="H471" s="42"/>
      <c r="I471" s="42"/>
      <c r="J471" s="42"/>
      <c r="K471" s="94"/>
      <c r="L471" s="94"/>
      <c r="M471" s="94"/>
      <c r="N471" s="94"/>
      <c r="O471" s="94"/>
      <c r="P471" s="94"/>
      <c r="Q471" s="94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</row>
    <row r="472" ht="16.5" customHeight="1">
      <c r="A472" s="94"/>
      <c r="B472" s="113"/>
      <c r="C472" s="94"/>
      <c r="D472" s="94"/>
      <c r="E472" s="94"/>
      <c r="F472" s="113"/>
      <c r="G472" s="113"/>
      <c r="H472" s="42"/>
      <c r="I472" s="42"/>
      <c r="J472" s="42"/>
      <c r="K472" s="94"/>
      <c r="L472" s="94"/>
      <c r="M472" s="94"/>
      <c r="N472" s="94"/>
      <c r="O472" s="94"/>
      <c r="P472" s="94"/>
      <c r="Q472" s="94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</row>
    <row r="473" ht="16.5" customHeight="1">
      <c r="A473" s="94"/>
      <c r="B473" s="113"/>
      <c r="C473" s="94"/>
      <c r="D473" s="94"/>
      <c r="E473" s="94"/>
      <c r="F473" s="113"/>
      <c r="G473" s="113"/>
      <c r="H473" s="42"/>
      <c r="I473" s="42"/>
      <c r="J473" s="42"/>
      <c r="K473" s="94"/>
      <c r="L473" s="94"/>
      <c r="M473" s="94"/>
      <c r="N473" s="94"/>
      <c r="O473" s="94"/>
      <c r="P473" s="94"/>
      <c r="Q473" s="94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</row>
    <row r="474" ht="16.5" customHeight="1">
      <c r="A474" s="94"/>
      <c r="B474" s="113"/>
      <c r="C474" s="94"/>
      <c r="D474" s="94"/>
      <c r="E474" s="94"/>
      <c r="F474" s="113"/>
      <c r="G474" s="113"/>
      <c r="H474" s="42"/>
      <c r="I474" s="42"/>
      <c r="J474" s="42"/>
      <c r="K474" s="94"/>
      <c r="L474" s="94"/>
      <c r="M474" s="94"/>
      <c r="N474" s="94"/>
      <c r="O474" s="94"/>
      <c r="P474" s="94"/>
      <c r="Q474" s="94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</row>
    <row r="475" ht="16.5" customHeight="1">
      <c r="A475" s="94"/>
      <c r="B475" s="113"/>
      <c r="C475" s="94"/>
      <c r="D475" s="94"/>
      <c r="E475" s="94"/>
      <c r="F475" s="113"/>
      <c r="G475" s="113"/>
      <c r="H475" s="42"/>
      <c r="I475" s="42"/>
      <c r="J475" s="42"/>
      <c r="K475" s="94"/>
      <c r="L475" s="94"/>
      <c r="M475" s="94"/>
      <c r="N475" s="94"/>
      <c r="O475" s="94"/>
      <c r="P475" s="94"/>
      <c r="Q475" s="94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</row>
    <row r="476" ht="16.5" customHeight="1">
      <c r="A476" s="94"/>
      <c r="B476" s="113"/>
      <c r="C476" s="94"/>
      <c r="D476" s="94"/>
      <c r="E476" s="94"/>
      <c r="F476" s="113"/>
      <c r="G476" s="113"/>
      <c r="H476" s="42"/>
      <c r="I476" s="42"/>
      <c r="J476" s="42"/>
      <c r="K476" s="94"/>
      <c r="L476" s="94"/>
      <c r="M476" s="94"/>
      <c r="N476" s="94"/>
      <c r="O476" s="94"/>
      <c r="P476" s="94"/>
      <c r="Q476" s="94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</row>
    <row r="477" ht="16.5" customHeight="1">
      <c r="A477" s="94"/>
      <c r="B477" s="113"/>
      <c r="C477" s="94"/>
      <c r="D477" s="94"/>
      <c r="E477" s="94"/>
      <c r="F477" s="113"/>
      <c r="G477" s="113"/>
      <c r="H477" s="42"/>
      <c r="I477" s="42"/>
      <c r="J477" s="42"/>
      <c r="K477" s="94"/>
      <c r="L477" s="94"/>
      <c r="M477" s="94"/>
      <c r="N477" s="94"/>
      <c r="O477" s="94"/>
      <c r="P477" s="94"/>
      <c r="Q477" s="94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</row>
    <row r="478" ht="16.5" customHeight="1">
      <c r="A478" s="94"/>
      <c r="B478" s="113"/>
      <c r="C478" s="94"/>
      <c r="D478" s="94"/>
      <c r="E478" s="94"/>
      <c r="F478" s="113"/>
      <c r="G478" s="113"/>
      <c r="H478" s="42"/>
      <c r="I478" s="42"/>
      <c r="J478" s="42"/>
      <c r="K478" s="94"/>
      <c r="L478" s="94"/>
      <c r="M478" s="94"/>
      <c r="N478" s="94"/>
      <c r="O478" s="94"/>
      <c r="P478" s="94"/>
      <c r="Q478" s="94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</row>
    <row r="479" ht="16.5" customHeight="1">
      <c r="A479" s="94"/>
      <c r="B479" s="113"/>
      <c r="C479" s="94"/>
      <c r="D479" s="94"/>
      <c r="E479" s="94"/>
      <c r="F479" s="113"/>
      <c r="G479" s="113"/>
      <c r="H479" s="42"/>
      <c r="I479" s="42"/>
      <c r="J479" s="42"/>
      <c r="K479" s="94"/>
      <c r="L479" s="94"/>
      <c r="M479" s="94"/>
      <c r="N479" s="94"/>
      <c r="O479" s="94"/>
      <c r="P479" s="94"/>
      <c r="Q479" s="94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</row>
    <row r="480" ht="16.5" customHeight="1">
      <c r="A480" s="94"/>
      <c r="B480" s="113"/>
      <c r="C480" s="94"/>
      <c r="D480" s="94"/>
      <c r="E480" s="94"/>
      <c r="F480" s="113"/>
      <c r="G480" s="113"/>
      <c r="H480" s="42"/>
      <c r="I480" s="42"/>
      <c r="J480" s="42"/>
      <c r="K480" s="94"/>
      <c r="L480" s="94"/>
      <c r="M480" s="94"/>
      <c r="N480" s="94"/>
      <c r="O480" s="94"/>
      <c r="P480" s="94"/>
      <c r="Q480" s="94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</row>
    <row r="481" ht="16.5" customHeight="1">
      <c r="A481" s="94"/>
      <c r="B481" s="113"/>
      <c r="C481" s="94"/>
      <c r="D481" s="94"/>
      <c r="E481" s="94"/>
      <c r="F481" s="113"/>
      <c r="G481" s="113"/>
      <c r="H481" s="42"/>
      <c r="I481" s="42"/>
      <c r="J481" s="42"/>
      <c r="K481" s="94"/>
      <c r="L481" s="94"/>
      <c r="M481" s="94"/>
      <c r="N481" s="94"/>
      <c r="O481" s="94"/>
      <c r="P481" s="94"/>
      <c r="Q481" s="94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</row>
    <row r="482" ht="16.5" customHeight="1">
      <c r="A482" s="94"/>
      <c r="B482" s="113"/>
      <c r="C482" s="94"/>
      <c r="D482" s="94"/>
      <c r="E482" s="94"/>
      <c r="F482" s="113"/>
      <c r="G482" s="113"/>
      <c r="H482" s="42"/>
      <c r="I482" s="42"/>
      <c r="J482" s="42"/>
      <c r="K482" s="94"/>
      <c r="L482" s="94"/>
      <c r="M482" s="94"/>
      <c r="N482" s="94"/>
      <c r="O482" s="94"/>
      <c r="P482" s="94"/>
      <c r="Q482" s="94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</row>
    <row r="483" ht="16.5" customHeight="1">
      <c r="A483" s="94"/>
      <c r="B483" s="113"/>
      <c r="C483" s="94"/>
      <c r="D483" s="94"/>
      <c r="E483" s="94"/>
      <c r="F483" s="113"/>
      <c r="G483" s="113"/>
      <c r="H483" s="42"/>
      <c r="I483" s="42"/>
      <c r="J483" s="42"/>
      <c r="K483" s="94"/>
      <c r="L483" s="94"/>
      <c r="M483" s="94"/>
      <c r="N483" s="94"/>
      <c r="O483" s="94"/>
      <c r="P483" s="94"/>
      <c r="Q483" s="94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</row>
    <row r="484" ht="16.5" customHeight="1">
      <c r="A484" s="94"/>
      <c r="B484" s="113"/>
      <c r="C484" s="94"/>
      <c r="D484" s="94"/>
      <c r="E484" s="94"/>
      <c r="F484" s="113"/>
      <c r="G484" s="113"/>
      <c r="H484" s="42"/>
      <c r="I484" s="42"/>
      <c r="J484" s="42"/>
      <c r="K484" s="94"/>
      <c r="L484" s="94"/>
      <c r="M484" s="94"/>
      <c r="N484" s="94"/>
      <c r="O484" s="94"/>
      <c r="P484" s="94"/>
      <c r="Q484" s="94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</row>
    <row r="485" ht="16.5" customHeight="1">
      <c r="A485" s="94"/>
      <c r="B485" s="113"/>
      <c r="C485" s="94"/>
      <c r="D485" s="94"/>
      <c r="E485" s="94"/>
      <c r="F485" s="113"/>
      <c r="G485" s="113"/>
      <c r="H485" s="42"/>
      <c r="I485" s="42"/>
      <c r="J485" s="42"/>
      <c r="K485" s="94"/>
      <c r="L485" s="94"/>
      <c r="M485" s="94"/>
      <c r="N485" s="94"/>
      <c r="O485" s="94"/>
      <c r="P485" s="94"/>
      <c r="Q485" s="94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</row>
    <row r="486" ht="16.5" customHeight="1">
      <c r="A486" s="94"/>
      <c r="B486" s="113"/>
      <c r="C486" s="94"/>
      <c r="D486" s="94"/>
      <c r="E486" s="94"/>
      <c r="F486" s="113"/>
      <c r="G486" s="113"/>
      <c r="H486" s="42"/>
      <c r="I486" s="42"/>
      <c r="J486" s="42"/>
      <c r="K486" s="94"/>
      <c r="L486" s="94"/>
      <c r="M486" s="94"/>
      <c r="N486" s="94"/>
      <c r="O486" s="94"/>
      <c r="P486" s="94"/>
      <c r="Q486" s="94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</row>
    <row r="487" ht="16.5" customHeight="1">
      <c r="A487" s="94"/>
      <c r="B487" s="113"/>
      <c r="C487" s="94"/>
      <c r="D487" s="94"/>
      <c r="E487" s="94"/>
      <c r="F487" s="113"/>
      <c r="G487" s="113"/>
      <c r="H487" s="42"/>
      <c r="I487" s="42"/>
      <c r="J487" s="42"/>
      <c r="K487" s="94"/>
      <c r="L487" s="94"/>
      <c r="M487" s="94"/>
      <c r="N487" s="94"/>
      <c r="O487" s="94"/>
      <c r="P487" s="94"/>
      <c r="Q487" s="94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</row>
    <row r="488" ht="16.5" customHeight="1">
      <c r="A488" s="94"/>
      <c r="B488" s="113"/>
      <c r="C488" s="94"/>
      <c r="D488" s="94"/>
      <c r="E488" s="94"/>
      <c r="F488" s="113"/>
      <c r="G488" s="113"/>
      <c r="H488" s="42"/>
      <c r="I488" s="42"/>
      <c r="J488" s="42"/>
      <c r="K488" s="94"/>
      <c r="L488" s="94"/>
      <c r="M488" s="94"/>
      <c r="N488" s="94"/>
      <c r="O488" s="94"/>
      <c r="P488" s="94"/>
      <c r="Q488" s="94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</row>
    <row r="489" ht="16.5" customHeight="1">
      <c r="A489" s="94"/>
      <c r="B489" s="113"/>
      <c r="C489" s="94"/>
      <c r="D489" s="94"/>
      <c r="E489" s="94"/>
      <c r="F489" s="113"/>
      <c r="G489" s="113"/>
      <c r="H489" s="42"/>
      <c r="I489" s="42"/>
      <c r="J489" s="42"/>
      <c r="K489" s="94"/>
      <c r="L489" s="94"/>
      <c r="M489" s="94"/>
      <c r="N489" s="94"/>
      <c r="O489" s="94"/>
      <c r="P489" s="94"/>
      <c r="Q489" s="94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</row>
    <row r="490" ht="16.5" customHeight="1">
      <c r="A490" s="94"/>
      <c r="B490" s="113"/>
      <c r="C490" s="94"/>
      <c r="D490" s="94"/>
      <c r="E490" s="94"/>
      <c r="F490" s="113"/>
      <c r="G490" s="113"/>
      <c r="H490" s="42"/>
      <c r="I490" s="42"/>
      <c r="J490" s="42"/>
      <c r="K490" s="94"/>
      <c r="L490" s="94"/>
      <c r="M490" s="94"/>
      <c r="N490" s="94"/>
      <c r="O490" s="94"/>
      <c r="P490" s="94"/>
      <c r="Q490" s="94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</row>
    <row r="491" ht="16.5" customHeight="1">
      <c r="A491" s="94"/>
      <c r="B491" s="113"/>
      <c r="C491" s="94"/>
      <c r="D491" s="94"/>
      <c r="E491" s="94"/>
      <c r="F491" s="113"/>
      <c r="G491" s="113"/>
      <c r="H491" s="42"/>
      <c r="I491" s="42"/>
      <c r="J491" s="42"/>
      <c r="K491" s="94"/>
      <c r="L491" s="94"/>
      <c r="M491" s="94"/>
      <c r="N491" s="94"/>
      <c r="O491" s="94"/>
      <c r="P491" s="94"/>
      <c r="Q491" s="94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</row>
    <row r="492" ht="16.5" customHeight="1">
      <c r="A492" s="94"/>
      <c r="B492" s="113"/>
      <c r="C492" s="94"/>
      <c r="D492" s="94"/>
      <c r="E492" s="94"/>
      <c r="F492" s="113"/>
      <c r="G492" s="113"/>
      <c r="H492" s="42"/>
      <c r="I492" s="42"/>
      <c r="J492" s="42"/>
      <c r="K492" s="94"/>
      <c r="L492" s="94"/>
      <c r="M492" s="94"/>
      <c r="N492" s="94"/>
      <c r="O492" s="94"/>
      <c r="P492" s="94"/>
      <c r="Q492" s="94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</row>
    <row r="493" ht="16.5" customHeight="1">
      <c r="A493" s="94"/>
      <c r="B493" s="113"/>
      <c r="C493" s="94"/>
      <c r="D493" s="94"/>
      <c r="E493" s="94"/>
      <c r="F493" s="113"/>
      <c r="G493" s="113"/>
      <c r="H493" s="42"/>
      <c r="I493" s="42"/>
      <c r="J493" s="42"/>
      <c r="K493" s="94"/>
      <c r="L493" s="94"/>
      <c r="M493" s="94"/>
      <c r="N493" s="94"/>
      <c r="O493" s="94"/>
      <c r="P493" s="94"/>
      <c r="Q493" s="94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</row>
    <row r="494" ht="16.5" customHeight="1">
      <c r="A494" s="94"/>
      <c r="B494" s="113"/>
      <c r="C494" s="94"/>
      <c r="D494" s="94"/>
      <c r="E494" s="94"/>
      <c r="F494" s="113"/>
      <c r="G494" s="113"/>
      <c r="H494" s="42"/>
      <c r="I494" s="42"/>
      <c r="J494" s="42"/>
      <c r="K494" s="94"/>
      <c r="L494" s="94"/>
      <c r="M494" s="94"/>
      <c r="N494" s="94"/>
      <c r="O494" s="94"/>
      <c r="P494" s="94"/>
      <c r="Q494" s="94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</row>
    <row r="495" ht="16.5" customHeight="1">
      <c r="A495" s="94"/>
      <c r="B495" s="113"/>
      <c r="C495" s="94"/>
      <c r="D495" s="94"/>
      <c r="E495" s="94"/>
      <c r="F495" s="113"/>
      <c r="G495" s="113"/>
      <c r="H495" s="42"/>
      <c r="I495" s="42"/>
      <c r="J495" s="42"/>
      <c r="K495" s="94"/>
      <c r="L495" s="94"/>
      <c r="M495" s="94"/>
      <c r="N495" s="94"/>
      <c r="O495" s="94"/>
      <c r="P495" s="94"/>
      <c r="Q495" s="94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</row>
    <row r="496" ht="16.5" customHeight="1">
      <c r="A496" s="94"/>
      <c r="B496" s="113"/>
      <c r="C496" s="94"/>
      <c r="D496" s="94"/>
      <c r="E496" s="94"/>
      <c r="F496" s="113"/>
      <c r="G496" s="113"/>
      <c r="H496" s="42"/>
      <c r="I496" s="42"/>
      <c r="J496" s="42"/>
      <c r="K496" s="94"/>
      <c r="L496" s="94"/>
      <c r="M496" s="94"/>
      <c r="N496" s="94"/>
      <c r="O496" s="94"/>
      <c r="P496" s="94"/>
      <c r="Q496" s="94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</row>
    <row r="497" ht="16.5" customHeight="1">
      <c r="A497" s="94"/>
      <c r="B497" s="113"/>
      <c r="C497" s="94"/>
      <c r="D497" s="94"/>
      <c r="E497" s="94"/>
      <c r="F497" s="113"/>
      <c r="G497" s="113"/>
      <c r="H497" s="42"/>
      <c r="I497" s="42"/>
      <c r="J497" s="42"/>
      <c r="K497" s="94"/>
      <c r="L497" s="94"/>
      <c r="M497" s="94"/>
      <c r="N497" s="94"/>
      <c r="O497" s="94"/>
      <c r="P497" s="94"/>
      <c r="Q497" s="94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</row>
    <row r="498" ht="16.5" customHeight="1">
      <c r="A498" s="94"/>
      <c r="B498" s="113"/>
      <c r="C498" s="94"/>
      <c r="D498" s="94"/>
      <c r="E498" s="94"/>
      <c r="F498" s="113"/>
      <c r="G498" s="113"/>
      <c r="H498" s="42"/>
      <c r="I498" s="42"/>
      <c r="J498" s="42"/>
      <c r="K498" s="94"/>
      <c r="L498" s="94"/>
      <c r="M498" s="94"/>
      <c r="N498" s="94"/>
      <c r="O498" s="94"/>
      <c r="P498" s="94"/>
      <c r="Q498" s="94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</row>
    <row r="499" ht="16.5" customHeight="1">
      <c r="A499" s="94"/>
      <c r="B499" s="113"/>
      <c r="C499" s="94"/>
      <c r="D499" s="94"/>
      <c r="E499" s="94"/>
      <c r="F499" s="113"/>
      <c r="G499" s="113"/>
      <c r="H499" s="42"/>
      <c r="I499" s="42"/>
      <c r="J499" s="42"/>
      <c r="K499" s="94"/>
      <c r="L499" s="94"/>
      <c r="M499" s="94"/>
      <c r="N499" s="94"/>
      <c r="O499" s="94"/>
      <c r="P499" s="94"/>
      <c r="Q499" s="94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</row>
    <row r="500" ht="16.5" customHeight="1">
      <c r="A500" s="94"/>
      <c r="B500" s="113"/>
      <c r="C500" s="94"/>
      <c r="D500" s="94"/>
      <c r="E500" s="94"/>
      <c r="F500" s="113"/>
      <c r="G500" s="113"/>
      <c r="H500" s="42"/>
      <c r="I500" s="42"/>
      <c r="J500" s="42"/>
      <c r="K500" s="94"/>
      <c r="L500" s="94"/>
      <c r="M500" s="94"/>
      <c r="N500" s="94"/>
      <c r="O500" s="94"/>
      <c r="P500" s="94"/>
      <c r="Q500" s="94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</row>
    <row r="501" ht="16.5" customHeight="1">
      <c r="A501" s="94"/>
      <c r="B501" s="113"/>
      <c r="C501" s="94"/>
      <c r="D501" s="94"/>
      <c r="E501" s="94"/>
      <c r="F501" s="113"/>
      <c r="G501" s="113"/>
      <c r="H501" s="42"/>
      <c r="I501" s="42"/>
      <c r="J501" s="42"/>
      <c r="K501" s="94"/>
      <c r="L501" s="94"/>
      <c r="M501" s="94"/>
      <c r="N501" s="94"/>
      <c r="O501" s="94"/>
      <c r="P501" s="94"/>
      <c r="Q501" s="94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</row>
    <row r="502" ht="16.5" customHeight="1">
      <c r="A502" s="94"/>
      <c r="B502" s="113"/>
      <c r="C502" s="94"/>
      <c r="D502" s="94"/>
      <c r="E502" s="94"/>
      <c r="F502" s="113"/>
      <c r="G502" s="113"/>
      <c r="H502" s="42"/>
      <c r="I502" s="42"/>
      <c r="J502" s="42"/>
      <c r="K502" s="94"/>
      <c r="L502" s="94"/>
      <c r="M502" s="94"/>
      <c r="N502" s="94"/>
      <c r="O502" s="94"/>
      <c r="P502" s="94"/>
      <c r="Q502" s="94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</row>
    <row r="503" ht="16.5" customHeight="1">
      <c r="A503" s="94"/>
      <c r="B503" s="113"/>
      <c r="C503" s="94"/>
      <c r="D503" s="94"/>
      <c r="E503" s="94"/>
      <c r="F503" s="113"/>
      <c r="G503" s="113"/>
      <c r="H503" s="42"/>
      <c r="I503" s="42"/>
      <c r="J503" s="42"/>
      <c r="K503" s="94"/>
      <c r="L503" s="94"/>
      <c r="M503" s="94"/>
      <c r="N503" s="94"/>
      <c r="O503" s="94"/>
      <c r="P503" s="94"/>
      <c r="Q503" s="94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</row>
    <row r="504" ht="16.5" customHeight="1">
      <c r="A504" s="94"/>
      <c r="B504" s="113"/>
      <c r="C504" s="94"/>
      <c r="D504" s="94"/>
      <c r="E504" s="94"/>
      <c r="F504" s="113"/>
      <c r="G504" s="113"/>
      <c r="H504" s="42"/>
      <c r="I504" s="42"/>
      <c r="J504" s="42"/>
      <c r="K504" s="94"/>
      <c r="L504" s="94"/>
      <c r="M504" s="94"/>
      <c r="N504" s="94"/>
      <c r="O504" s="94"/>
      <c r="P504" s="94"/>
      <c r="Q504" s="94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</row>
    <row r="505" ht="16.5" customHeight="1">
      <c r="A505" s="94"/>
      <c r="B505" s="113"/>
      <c r="C505" s="94"/>
      <c r="D505" s="94"/>
      <c r="E505" s="94"/>
      <c r="F505" s="113"/>
      <c r="G505" s="113"/>
      <c r="H505" s="42"/>
      <c r="I505" s="42"/>
      <c r="J505" s="42"/>
      <c r="K505" s="94"/>
      <c r="L505" s="94"/>
      <c r="M505" s="94"/>
      <c r="N505" s="94"/>
      <c r="O505" s="94"/>
      <c r="P505" s="94"/>
      <c r="Q505" s="94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</row>
    <row r="506" ht="16.5" customHeight="1">
      <c r="A506" s="94"/>
      <c r="B506" s="113"/>
      <c r="C506" s="94"/>
      <c r="D506" s="94"/>
      <c r="E506" s="94"/>
      <c r="F506" s="113"/>
      <c r="G506" s="113"/>
      <c r="H506" s="42"/>
      <c r="I506" s="42"/>
      <c r="J506" s="42"/>
      <c r="K506" s="94"/>
      <c r="L506" s="94"/>
      <c r="M506" s="94"/>
      <c r="N506" s="94"/>
      <c r="O506" s="94"/>
      <c r="P506" s="94"/>
      <c r="Q506" s="94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</row>
    <row r="507" ht="16.5" customHeight="1">
      <c r="A507" s="94"/>
      <c r="B507" s="113"/>
      <c r="C507" s="94"/>
      <c r="D507" s="94"/>
      <c r="E507" s="94"/>
      <c r="F507" s="113"/>
      <c r="G507" s="113"/>
      <c r="H507" s="42"/>
      <c r="I507" s="42"/>
      <c r="J507" s="42"/>
      <c r="K507" s="94"/>
      <c r="L507" s="94"/>
      <c r="M507" s="94"/>
      <c r="N507" s="94"/>
      <c r="O507" s="94"/>
      <c r="P507" s="94"/>
      <c r="Q507" s="94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</row>
    <row r="508" ht="16.5" customHeight="1">
      <c r="A508" s="94"/>
      <c r="B508" s="113"/>
      <c r="C508" s="94"/>
      <c r="D508" s="94"/>
      <c r="E508" s="94"/>
      <c r="F508" s="113"/>
      <c r="G508" s="113"/>
      <c r="H508" s="42"/>
      <c r="I508" s="42"/>
      <c r="J508" s="42"/>
      <c r="K508" s="94"/>
      <c r="L508" s="94"/>
      <c r="M508" s="94"/>
      <c r="N508" s="94"/>
      <c r="O508" s="94"/>
      <c r="P508" s="94"/>
      <c r="Q508" s="94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</row>
    <row r="509" ht="16.5" customHeight="1">
      <c r="A509" s="94"/>
      <c r="B509" s="113"/>
      <c r="C509" s="94"/>
      <c r="D509" s="94"/>
      <c r="E509" s="94"/>
      <c r="F509" s="113"/>
      <c r="G509" s="113"/>
      <c r="H509" s="42"/>
      <c r="I509" s="42"/>
      <c r="J509" s="42"/>
      <c r="K509" s="94"/>
      <c r="L509" s="94"/>
      <c r="M509" s="94"/>
      <c r="N509" s="94"/>
      <c r="O509" s="94"/>
      <c r="P509" s="94"/>
      <c r="Q509" s="94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</row>
    <row r="510" ht="16.5" customHeight="1">
      <c r="A510" s="94"/>
      <c r="B510" s="113"/>
      <c r="C510" s="94"/>
      <c r="D510" s="94"/>
      <c r="E510" s="94"/>
      <c r="F510" s="113"/>
      <c r="G510" s="113"/>
      <c r="H510" s="42"/>
      <c r="I510" s="42"/>
      <c r="J510" s="42"/>
      <c r="K510" s="94"/>
      <c r="L510" s="94"/>
      <c r="M510" s="94"/>
      <c r="N510" s="94"/>
      <c r="O510" s="94"/>
      <c r="P510" s="94"/>
      <c r="Q510" s="94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</row>
    <row r="511" ht="16.5" customHeight="1">
      <c r="A511" s="94"/>
      <c r="B511" s="113"/>
      <c r="C511" s="94"/>
      <c r="D511" s="94"/>
      <c r="E511" s="94"/>
      <c r="F511" s="113"/>
      <c r="G511" s="113"/>
      <c r="H511" s="42"/>
      <c r="I511" s="42"/>
      <c r="J511" s="42"/>
      <c r="K511" s="94"/>
      <c r="L511" s="94"/>
      <c r="M511" s="94"/>
      <c r="N511" s="94"/>
      <c r="O511" s="94"/>
      <c r="P511" s="94"/>
      <c r="Q511" s="94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</row>
    <row r="512" ht="16.5" customHeight="1">
      <c r="A512" s="94"/>
      <c r="B512" s="113"/>
      <c r="C512" s="94"/>
      <c r="D512" s="94"/>
      <c r="E512" s="94"/>
      <c r="F512" s="113"/>
      <c r="G512" s="113"/>
      <c r="H512" s="42"/>
      <c r="I512" s="42"/>
      <c r="J512" s="42"/>
      <c r="K512" s="94"/>
      <c r="L512" s="94"/>
      <c r="M512" s="94"/>
      <c r="N512" s="94"/>
      <c r="O512" s="94"/>
      <c r="P512" s="94"/>
      <c r="Q512" s="94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</row>
    <row r="513" ht="16.5" customHeight="1">
      <c r="A513" s="94"/>
      <c r="B513" s="113"/>
      <c r="C513" s="94"/>
      <c r="D513" s="94"/>
      <c r="E513" s="94"/>
      <c r="F513" s="113"/>
      <c r="G513" s="113"/>
      <c r="H513" s="42"/>
      <c r="I513" s="42"/>
      <c r="J513" s="42"/>
      <c r="K513" s="94"/>
      <c r="L513" s="94"/>
      <c r="M513" s="94"/>
      <c r="N513" s="94"/>
      <c r="O513" s="94"/>
      <c r="P513" s="94"/>
      <c r="Q513" s="94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</row>
    <row r="514" ht="16.5" customHeight="1">
      <c r="A514" s="94"/>
      <c r="B514" s="113"/>
      <c r="C514" s="94"/>
      <c r="D514" s="94"/>
      <c r="E514" s="94"/>
      <c r="F514" s="113"/>
      <c r="G514" s="113"/>
      <c r="H514" s="42"/>
      <c r="I514" s="42"/>
      <c r="J514" s="42"/>
      <c r="K514" s="94"/>
      <c r="L514" s="94"/>
      <c r="M514" s="94"/>
      <c r="N514" s="94"/>
      <c r="O514" s="94"/>
      <c r="P514" s="94"/>
      <c r="Q514" s="94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</row>
    <row r="515" ht="16.5" customHeight="1">
      <c r="A515" s="94"/>
      <c r="B515" s="113"/>
      <c r="C515" s="94"/>
      <c r="D515" s="94"/>
      <c r="E515" s="94"/>
      <c r="F515" s="113"/>
      <c r="G515" s="113"/>
      <c r="H515" s="42"/>
      <c r="I515" s="42"/>
      <c r="J515" s="42"/>
      <c r="K515" s="94"/>
      <c r="L515" s="94"/>
      <c r="M515" s="94"/>
      <c r="N515" s="94"/>
      <c r="O515" s="94"/>
      <c r="P515" s="94"/>
      <c r="Q515" s="94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</row>
    <row r="516" ht="16.5" customHeight="1">
      <c r="A516" s="94"/>
      <c r="B516" s="113"/>
      <c r="C516" s="94"/>
      <c r="D516" s="94"/>
      <c r="E516" s="94"/>
      <c r="F516" s="113"/>
      <c r="G516" s="113"/>
      <c r="H516" s="42"/>
      <c r="I516" s="42"/>
      <c r="J516" s="42"/>
      <c r="K516" s="94"/>
      <c r="L516" s="94"/>
      <c r="M516" s="94"/>
      <c r="N516" s="94"/>
      <c r="O516" s="94"/>
      <c r="P516" s="94"/>
      <c r="Q516" s="94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</row>
    <row r="517" ht="16.5" customHeight="1">
      <c r="A517" s="94"/>
      <c r="B517" s="113"/>
      <c r="C517" s="94"/>
      <c r="D517" s="94"/>
      <c r="E517" s="94"/>
      <c r="F517" s="113"/>
      <c r="G517" s="113"/>
      <c r="H517" s="42"/>
      <c r="I517" s="42"/>
      <c r="J517" s="42"/>
      <c r="K517" s="94"/>
      <c r="L517" s="94"/>
      <c r="M517" s="94"/>
      <c r="N517" s="94"/>
      <c r="O517" s="94"/>
      <c r="P517" s="94"/>
      <c r="Q517" s="94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</row>
    <row r="518" ht="16.5" customHeight="1">
      <c r="A518" s="94"/>
      <c r="B518" s="113"/>
      <c r="C518" s="94"/>
      <c r="D518" s="94"/>
      <c r="E518" s="94"/>
      <c r="F518" s="113"/>
      <c r="G518" s="113"/>
      <c r="H518" s="42"/>
      <c r="I518" s="42"/>
      <c r="J518" s="42"/>
      <c r="K518" s="94"/>
      <c r="L518" s="94"/>
      <c r="M518" s="94"/>
      <c r="N518" s="94"/>
      <c r="O518" s="94"/>
      <c r="P518" s="94"/>
      <c r="Q518" s="94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</row>
    <row r="519" ht="16.5" customHeight="1">
      <c r="A519" s="94"/>
      <c r="B519" s="113"/>
      <c r="C519" s="94"/>
      <c r="D519" s="94"/>
      <c r="E519" s="94"/>
      <c r="F519" s="113"/>
      <c r="G519" s="113"/>
      <c r="H519" s="42"/>
      <c r="I519" s="42"/>
      <c r="J519" s="42"/>
      <c r="K519" s="94"/>
      <c r="L519" s="94"/>
      <c r="M519" s="94"/>
      <c r="N519" s="94"/>
      <c r="O519" s="94"/>
      <c r="P519" s="94"/>
      <c r="Q519" s="94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</row>
    <row r="520" ht="16.5" customHeight="1">
      <c r="A520" s="94"/>
      <c r="B520" s="113"/>
      <c r="C520" s="94"/>
      <c r="D520" s="94"/>
      <c r="E520" s="94"/>
      <c r="F520" s="113"/>
      <c r="G520" s="113"/>
      <c r="H520" s="42"/>
      <c r="I520" s="42"/>
      <c r="J520" s="42"/>
      <c r="K520" s="94"/>
      <c r="L520" s="94"/>
      <c r="M520" s="94"/>
      <c r="N520" s="94"/>
      <c r="O520" s="94"/>
      <c r="P520" s="94"/>
      <c r="Q520" s="94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</row>
    <row r="521" ht="16.5" customHeight="1">
      <c r="A521" s="94"/>
      <c r="B521" s="113"/>
      <c r="C521" s="94"/>
      <c r="D521" s="94"/>
      <c r="E521" s="94"/>
      <c r="F521" s="113"/>
      <c r="G521" s="113"/>
      <c r="H521" s="42"/>
      <c r="I521" s="42"/>
      <c r="J521" s="42"/>
      <c r="K521" s="94"/>
      <c r="L521" s="94"/>
      <c r="M521" s="94"/>
      <c r="N521" s="94"/>
      <c r="O521" s="94"/>
      <c r="P521" s="94"/>
      <c r="Q521" s="94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</row>
    <row r="522" ht="16.5" customHeight="1">
      <c r="A522" s="94"/>
      <c r="B522" s="113"/>
      <c r="C522" s="94"/>
      <c r="D522" s="94"/>
      <c r="E522" s="94"/>
      <c r="F522" s="113"/>
      <c r="G522" s="113"/>
      <c r="H522" s="42"/>
      <c r="I522" s="42"/>
      <c r="J522" s="42"/>
      <c r="K522" s="94"/>
      <c r="L522" s="94"/>
      <c r="M522" s="94"/>
      <c r="N522" s="94"/>
      <c r="O522" s="94"/>
      <c r="P522" s="94"/>
      <c r="Q522" s="94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</row>
    <row r="523" ht="16.5" customHeight="1">
      <c r="A523" s="94"/>
      <c r="B523" s="113"/>
      <c r="C523" s="94"/>
      <c r="D523" s="94"/>
      <c r="E523" s="94"/>
      <c r="F523" s="113"/>
      <c r="G523" s="113"/>
      <c r="H523" s="42"/>
      <c r="I523" s="42"/>
      <c r="J523" s="42"/>
      <c r="K523" s="94"/>
      <c r="L523" s="94"/>
      <c r="M523" s="94"/>
      <c r="N523" s="94"/>
      <c r="O523" s="94"/>
      <c r="P523" s="94"/>
      <c r="Q523" s="94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</row>
    <row r="524" ht="16.5" customHeight="1">
      <c r="A524" s="94"/>
      <c r="B524" s="113"/>
      <c r="C524" s="94"/>
      <c r="D524" s="94"/>
      <c r="E524" s="94"/>
      <c r="F524" s="113"/>
      <c r="G524" s="113"/>
      <c r="H524" s="42"/>
      <c r="I524" s="42"/>
      <c r="J524" s="42"/>
      <c r="K524" s="94"/>
      <c r="L524" s="94"/>
      <c r="M524" s="94"/>
      <c r="N524" s="94"/>
      <c r="O524" s="94"/>
      <c r="P524" s="94"/>
      <c r="Q524" s="94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</row>
    <row r="525" ht="16.5" customHeight="1">
      <c r="A525" s="94"/>
      <c r="B525" s="113"/>
      <c r="C525" s="94"/>
      <c r="D525" s="94"/>
      <c r="E525" s="94"/>
      <c r="F525" s="113"/>
      <c r="G525" s="113"/>
      <c r="H525" s="42"/>
      <c r="I525" s="42"/>
      <c r="J525" s="42"/>
      <c r="K525" s="94"/>
      <c r="L525" s="94"/>
      <c r="M525" s="94"/>
      <c r="N525" s="94"/>
      <c r="O525" s="94"/>
      <c r="P525" s="94"/>
      <c r="Q525" s="94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</row>
    <row r="526" ht="16.5" customHeight="1">
      <c r="A526" s="94"/>
      <c r="B526" s="113"/>
      <c r="C526" s="94"/>
      <c r="D526" s="94"/>
      <c r="E526" s="94"/>
      <c r="F526" s="113"/>
      <c r="G526" s="113"/>
      <c r="H526" s="42"/>
      <c r="I526" s="42"/>
      <c r="J526" s="42"/>
      <c r="K526" s="94"/>
      <c r="L526" s="94"/>
      <c r="M526" s="94"/>
      <c r="N526" s="94"/>
      <c r="O526" s="94"/>
      <c r="P526" s="94"/>
      <c r="Q526" s="94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</row>
    <row r="527" ht="16.5" customHeight="1">
      <c r="A527" s="94"/>
      <c r="B527" s="113"/>
      <c r="C527" s="94"/>
      <c r="D527" s="94"/>
      <c r="E527" s="94"/>
      <c r="F527" s="113"/>
      <c r="G527" s="113"/>
      <c r="H527" s="42"/>
      <c r="I527" s="42"/>
      <c r="J527" s="42"/>
      <c r="K527" s="94"/>
      <c r="L527" s="94"/>
      <c r="M527" s="94"/>
      <c r="N527" s="94"/>
      <c r="O527" s="94"/>
      <c r="P527" s="94"/>
      <c r="Q527" s="94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</row>
    <row r="528" ht="16.5" customHeight="1">
      <c r="A528" s="94"/>
      <c r="B528" s="113"/>
      <c r="C528" s="94"/>
      <c r="D528" s="94"/>
      <c r="E528" s="94"/>
      <c r="F528" s="113"/>
      <c r="G528" s="113"/>
      <c r="H528" s="42"/>
      <c r="I528" s="42"/>
      <c r="J528" s="42"/>
      <c r="K528" s="94"/>
      <c r="L528" s="94"/>
      <c r="M528" s="94"/>
      <c r="N528" s="94"/>
      <c r="O528" s="94"/>
      <c r="P528" s="94"/>
      <c r="Q528" s="94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</row>
    <row r="529" ht="16.5" customHeight="1">
      <c r="A529" s="94"/>
      <c r="B529" s="113"/>
      <c r="C529" s="94"/>
      <c r="D529" s="94"/>
      <c r="E529" s="94"/>
      <c r="F529" s="113"/>
      <c r="G529" s="113"/>
      <c r="H529" s="42"/>
      <c r="I529" s="42"/>
      <c r="J529" s="42"/>
      <c r="K529" s="94"/>
      <c r="L529" s="94"/>
      <c r="M529" s="94"/>
      <c r="N529" s="94"/>
      <c r="O529" s="94"/>
      <c r="P529" s="94"/>
      <c r="Q529" s="94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</row>
    <row r="530" ht="16.5" customHeight="1">
      <c r="A530" s="94"/>
      <c r="B530" s="113"/>
      <c r="C530" s="94"/>
      <c r="D530" s="94"/>
      <c r="E530" s="94"/>
      <c r="F530" s="113"/>
      <c r="G530" s="113"/>
      <c r="H530" s="42"/>
      <c r="I530" s="42"/>
      <c r="J530" s="42"/>
      <c r="K530" s="94"/>
      <c r="L530" s="94"/>
      <c r="M530" s="94"/>
      <c r="N530" s="94"/>
      <c r="O530" s="94"/>
      <c r="P530" s="94"/>
      <c r="Q530" s="94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</row>
    <row r="531" ht="16.5" customHeight="1">
      <c r="A531" s="94"/>
      <c r="B531" s="113"/>
      <c r="C531" s="94"/>
      <c r="D531" s="94"/>
      <c r="E531" s="94"/>
      <c r="F531" s="113"/>
      <c r="G531" s="113"/>
      <c r="H531" s="42"/>
      <c r="I531" s="42"/>
      <c r="J531" s="42"/>
      <c r="K531" s="94"/>
      <c r="L531" s="94"/>
      <c r="M531" s="94"/>
      <c r="N531" s="94"/>
      <c r="O531" s="94"/>
      <c r="P531" s="94"/>
      <c r="Q531" s="94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</row>
    <row r="532" ht="16.5" customHeight="1">
      <c r="A532" s="94"/>
      <c r="B532" s="113"/>
      <c r="C532" s="94"/>
      <c r="D532" s="94"/>
      <c r="E532" s="94"/>
      <c r="F532" s="113"/>
      <c r="G532" s="113"/>
      <c r="H532" s="42"/>
      <c r="I532" s="42"/>
      <c r="J532" s="42"/>
      <c r="K532" s="94"/>
      <c r="L532" s="94"/>
      <c r="M532" s="94"/>
      <c r="N532" s="94"/>
      <c r="O532" s="94"/>
      <c r="P532" s="94"/>
      <c r="Q532" s="94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</row>
    <row r="533" ht="16.5" customHeight="1">
      <c r="A533" s="94"/>
      <c r="B533" s="113"/>
      <c r="C533" s="94"/>
      <c r="D533" s="94"/>
      <c r="E533" s="94"/>
      <c r="F533" s="113"/>
      <c r="G533" s="113"/>
      <c r="H533" s="42"/>
      <c r="I533" s="42"/>
      <c r="J533" s="42"/>
      <c r="K533" s="94"/>
      <c r="L533" s="94"/>
      <c r="M533" s="94"/>
      <c r="N533" s="94"/>
      <c r="O533" s="94"/>
      <c r="P533" s="94"/>
      <c r="Q533" s="94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</row>
    <row r="534" ht="16.5" customHeight="1">
      <c r="A534" s="94"/>
      <c r="B534" s="113"/>
      <c r="C534" s="94"/>
      <c r="D534" s="94"/>
      <c r="E534" s="94"/>
      <c r="F534" s="113"/>
      <c r="G534" s="113"/>
      <c r="H534" s="42"/>
      <c r="I534" s="42"/>
      <c r="J534" s="42"/>
      <c r="K534" s="94"/>
      <c r="L534" s="94"/>
      <c r="M534" s="94"/>
      <c r="N534" s="94"/>
      <c r="O534" s="94"/>
      <c r="P534" s="94"/>
      <c r="Q534" s="94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</row>
    <row r="535" ht="16.5" customHeight="1">
      <c r="A535" s="94"/>
      <c r="B535" s="113"/>
      <c r="C535" s="94"/>
      <c r="D535" s="94"/>
      <c r="E535" s="94"/>
      <c r="F535" s="113"/>
      <c r="G535" s="113"/>
      <c r="H535" s="42"/>
      <c r="I535" s="42"/>
      <c r="J535" s="42"/>
      <c r="K535" s="94"/>
      <c r="L535" s="94"/>
      <c r="M535" s="94"/>
      <c r="N535" s="94"/>
      <c r="O535" s="94"/>
      <c r="P535" s="94"/>
      <c r="Q535" s="94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</row>
    <row r="536" ht="16.5" customHeight="1">
      <c r="A536" s="94"/>
      <c r="B536" s="113"/>
      <c r="C536" s="94"/>
      <c r="D536" s="94"/>
      <c r="E536" s="94"/>
      <c r="F536" s="113"/>
      <c r="G536" s="113"/>
      <c r="H536" s="42"/>
      <c r="I536" s="42"/>
      <c r="J536" s="42"/>
      <c r="K536" s="94"/>
      <c r="L536" s="94"/>
      <c r="M536" s="94"/>
      <c r="N536" s="94"/>
      <c r="O536" s="94"/>
      <c r="P536" s="94"/>
      <c r="Q536" s="94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</row>
    <row r="537" ht="16.5" customHeight="1">
      <c r="A537" s="94"/>
      <c r="B537" s="113"/>
      <c r="C537" s="94"/>
      <c r="D537" s="94"/>
      <c r="E537" s="94"/>
      <c r="F537" s="113"/>
      <c r="G537" s="113"/>
      <c r="H537" s="42"/>
      <c r="I537" s="42"/>
      <c r="J537" s="42"/>
      <c r="K537" s="94"/>
      <c r="L537" s="94"/>
      <c r="M537" s="94"/>
      <c r="N537" s="94"/>
      <c r="O537" s="94"/>
      <c r="P537" s="94"/>
      <c r="Q537" s="94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</row>
    <row r="538" ht="16.5" customHeight="1">
      <c r="A538" s="94"/>
      <c r="B538" s="113"/>
      <c r="C538" s="94"/>
      <c r="D538" s="94"/>
      <c r="E538" s="94"/>
      <c r="F538" s="113"/>
      <c r="G538" s="113"/>
      <c r="H538" s="42"/>
      <c r="I538" s="42"/>
      <c r="J538" s="42"/>
      <c r="K538" s="94"/>
      <c r="L538" s="94"/>
      <c r="M538" s="94"/>
      <c r="N538" s="94"/>
      <c r="O538" s="94"/>
      <c r="P538" s="94"/>
      <c r="Q538" s="94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</row>
    <row r="539" ht="16.5" customHeight="1">
      <c r="A539" s="94"/>
      <c r="B539" s="113"/>
      <c r="C539" s="94"/>
      <c r="D539" s="94"/>
      <c r="E539" s="94"/>
      <c r="F539" s="113"/>
      <c r="G539" s="113"/>
      <c r="H539" s="42"/>
      <c r="I539" s="42"/>
      <c r="J539" s="42"/>
      <c r="K539" s="94"/>
      <c r="L539" s="94"/>
      <c r="M539" s="94"/>
      <c r="N539" s="94"/>
      <c r="O539" s="94"/>
      <c r="P539" s="94"/>
      <c r="Q539" s="94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</row>
    <row r="540" ht="16.5" customHeight="1">
      <c r="A540" s="94"/>
      <c r="B540" s="113"/>
      <c r="C540" s="94"/>
      <c r="D540" s="94"/>
      <c r="E540" s="94"/>
      <c r="F540" s="113"/>
      <c r="G540" s="113"/>
      <c r="H540" s="42"/>
      <c r="I540" s="42"/>
      <c r="J540" s="42"/>
      <c r="K540" s="94"/>
      <c r="L540" s="94"/>
      <c r="M540" s="94"/>
      <c r="N540" s="94"/>
      <c r="O540" s="94"/>
      <c r="P540" s="94"/>
      <c r="Q540" s="94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</row>
    <row r="541" ht="16.5" customHeight="1">
      <c r="A541" s="94"/>
      <c r="B541" s="113"/>
      <c r="C541" s="94"/>
      <c r="D541" s="94"/>
      <c r="E541" s="94"/>
      <c r="F541" s="113"/>
      <c r="G541" s="113"/>
      <c r="H541" s="42"/>
      <c r="I541" s="42"/>
      <c r="J541" s="42"/>
      <c r="K541" s="94"/>
      <c r="L541" s="94"/>
      <c r="M541" s="94"/>
      <c r="N541" s="94"/>
      <c r="O541" s="94"/>
      <c r="P541" s="94"/>
      <c r="Q541" s="94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</row>
    <row r="542" ht="16.5" customHeight="1">
      <c r="A542" s="94"/>
      <c r="B542" s="113"/>
      <c r="C542" s="94"/>
      <c r="D542" s="94"/>
      <c r="E542" s="94"/>
      <c r="F542" s="113"/>
      <c r="G542" s="113"/>
      <c r="H542" s="42"/>
      <c r="I542" s="42"/>
      <c r="J542" s="42"/>
      <c r="K542" s="94"/>
      <c r="L542" s="94"/>
      <c r="M542" s="94"/>
      <c r="N542" s="94"/>
      <c r="O542" s="94"/>
      <c r="P542" s="94"/>
      <c r="Q542" s="94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</row>
    <row r="543" ht="16.5" customHeight="1">
      <c r="A543" s="94"/>
      <c r="B543" s="113"/>
      <c r="C543" s="94"/>
      <c r="D543" s="94"/>
      <c r="E543" s="94"/>
      <c r="F543" s="113"/>
      <c r="G543" s="113"/>
      <c r="H543" s="42"/>
      <c r="I543" s="42"/>
      <c r="J543" s="42"/>
      <c r="K543" s="94"/>
      <c r="L543" s="94"/>
      <c r="M543" s="94"/>
      <c r="N543" s="94"/>
      <c r="O543" s="94"/>
      <c r="P543" s="94"/>
      <c r="Q543" s="94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</row>
    <row r="544" ht="16.5" customHeight="1">
      <c r="A544" s="94"/>
      <c r="B544" s="113"/>
      <c r="C544" s="94"/>
      <c r="D544" s="94"/>
      <c r="E544" s="94"/>
      <c r="F544" s="113"/>
      <c r="G544" s="113"/>
      <c r="H544" s="42"/>
      <c r="I544" s="42"/>
      <c r="J544" s="42"/>
      <c r="K544" s="94"/>
      <c r="L544" s="94"/>
      <c r="M544" s="94"/>
      <c r="N544" s="94"/>
      <c r="O544" s="94"/>
      <c r="P544" s="94"/>
      <c r="Q544" s="94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</row>
    <row r="545" ht="16.5" customHeight="1">
      <c r="A545" s="94"/>
      <c r="B545" s="113"/>
      <c r="C545" s="94"/>
      <c r="D545" s="94"/>
      <c r="E545" s="94"/>
      <c r="F545" s="113"/>
      <c r="G545" s="113"/>
      <c r="H545" s="42"/>
      <c r="I545" s="42"/>
      <c r="J545" s="42"/>
      <c r="K545" s="94"/>
      <c r="L545" s="94"/>
      <c r="M545" s="94"/>
      <c r="N545" s="94"/>
      <c r="O545" s="94"/>
      <c r="P545" s="94"/>
      <c r="Q545" s="94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</row>
    <row r="546" ht="16.5" customHeight="1">
      <c r="A546" s="94"/>
      <c r="B546" s="113"/>
      <c r="C546" s="94"/>
      <c r="D546" s="94"/>
      <c r="E546" s="94"/>
      <c r="F546" s="113"/>
      <c r="G546" s="113"/>
      <c r="H546" s="42"/>
      <c r="I546" s="42"/>
      <c r="J546" s="42"/>
      <c r="K546" s="94"/>
      <c r="L546" s="94"/>
      <c r="M546" s="94"/>
      <c r="N546" s="94"/>
      <c r="O546" s="94"/>
      <c r="P546" s="94"/>
      <c r="Q546" s="94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</row>
    <row r="547" ht="16.5" customHeight="1">
      <c r="A547" s="94"/>
      <c r="B547" s="113"/>
      <c r="C547" s="94"/>
      <c r="D547" s="94"/>
      <c r="E547" s="94"/>
      <c r="F547" s="113"/>
      <c r="G547" s="113"/>
      <c r="H547" s="42"/>
      <c r="I547" s="42"/>
      <c r="J547" s="42"/>
      <c r="K547" s="94"/>
      <c r="L547" s="94"/>
      <c r="M547" s="94"/>
      <c r="N547" s="94"/>
      <c r="O547" s="94"/>
      <c r="P547" s="94"/>
      <c r="Q547" s="94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</row>
    <row r="548" ht="16.5" customHeight="1">
      <c r="A548" s="94"/>
      <c r="B548" s="113"/>
      <c r="C548" s="94"/>
      <c r="D548" s="94"/>
      <c r="E548" s="94"/>
      <c r="F548" s="113"/>
      <c r="G548" s="113"/>
      <c r="H548" s="42"/>
      <c r="I548" s="42"/>
      <c r="J548" s="42"/>
      <c r="K548" s="94"/>
      <c r="L548" s="94"/>
      <c r="M548" s="94"/>
      <c r="N548" s="94"/>
      <c r="O548" s="94"/>
      <c r="P548" s="94"/>
      <c r="Q548" s="94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</row>
    <row r="549" ht="16.5" customHeight="1">
      <c r="A549" s="94"/>
      <c r="B549" s="113"/>
      <c r="C549" s="94"/>
      <c r="D549" s="94"/>
      <c r="E549" s="94"/>
      <c r="F549" s="113"/>
      <c r="G549" s="113"/>
      <c r="H549" s="42"/>
      <c r="I549" s="42"/>
      <c r="J549" s="42"/>
      <c r="K549" s="94"/>
      <c r="L549" s="94"/>
      <c r="M549" s="94"/>
      <c r="N549" s="94"/>
      <c r="O549" s="94"/>
      <c r="P549" s="94"/>
      <c r="Q549" s="94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</row>
    <row r="550" ht="16.5" customHeight="1">
      <c r="A550" s="94"/>
      <c r="B550" s="113"/>
      <c r="C550" s="94"/>
      <c r="D550" s="94"/>
      <c r="E550" s="94"/>
      <c r="F550" s="113"/>
      <c r="G550" s="113"/>
      <c r="H550" s="42"/>
      <c r="I550" s="42"/>
      <c r="J550" s="42"/>
      <c r="K550" s="94"/>
      <c r="L550" s="94"/>
      <c r="M550" s="94"/>
      <c r="N550" s="94"/>
      <c r="O550" s="94"/>
      <c r="P550" s="94"/>
      <c r="Q550" s="94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</row>
    <row r="551" ht="16.5" customHeight="1">
      <c r="A551" s="94"/>
      <c r="B551" s="113"/>
      <c r="C551" s="94"/>
      <c r="D551" s="94"/>
      <c r="E551" s="94"/>
      <c r="F551" s="113"/>
      <c r="G551" s="113"/>
      <c r="H551" s="42"/>
      <c r="I551" s="42"/>
      <c r="J551" s="42"/>
      <c r="K551" s="94"/>
      <c r="L551" s="94"/>
      <c r="M551" s="94"/>
      <c r="N551" s="94"/>
      <c r="O551" s="94"/>
      <c r="P551" s="94"/>
      <c r="Q551" s="94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</row>
    <row r="552" ht="16.5" customHeight="1">
      <c r="A552" s="94"/>
      <c r="B552" s="113"/>
      <c r="C552" s="94"/>
      <c r="D552" s="94"/>
      <c r="E552" s="94"/>
      <c r="F552" s="113"/>
      <c r="G552" s="113"/>
      <c r="H552" s="42"/>
      <c r="I552" s="42"/>
      <c r="J552" s="42"/>
      <c r="K552" s="94"/>
      <c r="L552" s="94"/>
      <c r="M552" s="94"/>
      <c r="N552" s="94"/>
      <c r="O552" s="94"/>
      <c r="P552" s="94"/>
      <c r="Q552" s="94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</row>
    <row r="553" ht="16.5" customHeight="1">
      <c r="A553" s="94"/>
      <c r="B553" s="113"/>
      <c r="C553" s="94"/>
      <c r="D553" s="94"/>
      <c r="E553" s="94"/>
      <c r="F553" s="113"/>
      <c r="G553" s="113"/>
      <c r="H553" s="42"/>
      <c r="I553" s="42"/>
      <c r="J553" s="42"/>
      <c r="K553" s="94"/>
      <c r="L553" s="94"/>
      <c r="M553" s="94"/>
      <c r="N553" s="94"/>
      <c r="O553" s="94"/>
      <c r="P553" s="94"/>
      <c r="Q553" s="94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</row>
    <row r="554" ht="16.5" customHeight="1">
      <c r="A554" s="94"/>
      <c r="B554" s="113"/>
      <c r="C554" s="94"/>
      <c r="D554" s="94"/>
      <c r="E554" s="94"/>
      <c r="F554" s="113"/>
      <c r="G554" s="113"/>
      <c r="H554" s="42"/>
      <c r="I554" s="42"/>
      <c r="J554" s="42"/>
      <c r="K554" s="94"/>
      <c r="L554" s="94"/>
      <c r="M554" s="94"/>
      <c r="N554" s="94"/>
      <c r="O554" s="94"/>
      <c r="P554" s="94"/>
      <c r="Q554" s="94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</row>
    <row r="555" ht="16.5" customHeight="1">
      <c r="A555" s="94"/>
      <c r="B555" s="113"/>
      <c r="C555" s="94"/>
      <c r="D555" s="94"/>
      <c r="E555" s="94"/>
      <c r="F555" s="113"/>
      <c r="G555" s="113"/>
      <c r="H555" s="42"/>
      <c r="I555" s="42"/>
      <c r="J555" s="42"/>
      <c r="K555" s="94"/>
      <c r="L555" s="94"/>
      <c r="M555" s="94"/>
      <c r="N555" s="94"/>
      <c r="O555" s="94"/>
      <c r="P555" s="94"/>
      <c r="Q555" s="94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</row>
    <row r="556" ht="16.5" customHeight="1">
      <c r="A556" s="94"/>
      <c r="B556" s="113"/>
      <c r="C556" s="94"/>
      <c r="D556" s="94"/>
      <c r="E556" s="94"/>
      <c r="F556" s="113"/>
      <c r="G556" s="113"/>
      <c r="H556" s="42"/>
      <c r="I556" s="42"/>
      <c r="J556" s="42"/>
      <c r="K556" s="94"/>
      <c r="L556" s="94"/>
      <c r="M556" s="94"/>
      <c r="N556" s="94"/>
      <c r="O556" s="94"/>
      <c r="P556" s="94"/>
      <c r="Q556" s="94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</row>
    <row r="557" ht="16.5" customHeight="1">
      <c r="A557" s="94"/>
      <c r="B557" s="113"/>
      <c r="C557" s="94"/>
      <c r="D557" s="94"/>
      <c r="E557" s="94"/>
      <c r="F557" s="113"/>
      <c r="G557" s="113"/>
      <c r="H557" s="42"/>
      <c r="I557" s="42"/>
      <c r="J557" s="42"/>
      <c r="K557" s="94"/>
      <c r="L557" s="94"/>
      <c r="M557" s="94"/>
      <c r="N557" s="94"/>
      <c r="O557" s="94"/>
      <c r="P557" s="94"/>
      <c r="Q557" s="94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</row>
    <row r="558" ht="16.5" customHeight="1">
      <c r="A558" s="94"/>
      <c r="B558" s="113"/>
      <c r="C558" s="94"/>
      <c r="D558" s="94"/>
      <c r="E558" s="94"/>
      <c r="F558" s="113"/>
      <c r="G558" s="113"/>
      <c r="H558" s="42"/>
      <c r="I558" s="42"/>
      <c r="J558" s="42"/>
      <c r="K558" s="94"/>
      <c r="L558" s="94"/>
      <c r="M558" s="94"/>
      <c r="N558" s="94"/>
      <c r="O558" s="94"/>
      <c r="P558" s="94"/>
      <c r="Q558" s="94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</row>
    <row r="559" ht="16.5" customHeight="1">
      <c r="A559" s="94"/>
      <c r="B559" s="113"/>
      <c r="C559" s="94"/>
      <c r="D559" s="94"/>
      <c r="E559" s="94"/>
      <c r="F559" s="113"/>
      <c r="G559" s="113"/>
      <c r="H559" s="42"/>
      <c r="I559" s="42"/>
      <c r="J559" s="42"/>
      <c r="K559" s="94"/>
      <c r="L559" s="94"/>
      <c r="M559" s="94"/>
      <c r="N559" s="94"/>
      <c r="O559" s="94"/>
      <c r="P559" s="94"/>
      <c r="Q559" s="94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</row>
    <row r="560" ht="16.5" customHeight="1">
      <c r="A560" s="94"/>
      <c r="B560" s="113"/>
      <c r="C560" s="94"/>
      <c r="D560" s="94"/>
      <c r="E560" s="94"/>
      <c r="F560" s="113"/>
      <c r="G560" s="113"/>
      <c r="H560" s="42"/>
      <c r="I560" s="42"/>
      <c r="J560" s="42"/>
      <c r="K560" s="94"/>
      <c r="L560" s="94"/>
      <c r="M560" s="94"/>
      <c r="N560" s="94"/>
      <c r="O560" s="94"/>
      <c r="P560" s="94"/>
      <c r="Q560" s="94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</row>
    <row r="561" ht="16.5" customHeight="1">
      <c r="A561" s="94"/>
      <c r="B561" s="113"/>
      <c r="C561" s="94"/>
      <c r="D561" s="94"/>
      <c r="E561" s="94"/>
      <c r="F561" s="113"/>
      <c r="G561" s="113"/>
      <c r="H561" s="42"/>
      <c r="I561" s="42"/>
      <c r="J561" s="42"/>
      <c r="K561" s="94"/>
      <c r="L561" s="94"/>
      <c r="M561" s="94"/>
      <c r="N561" s="94"/>
      <c r="O561" s="94"/>
      <c r="P561" s="94"/>
      <c r="Q561" s="94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</row>
    <row r="562" ht="16.5" customHeight="1">
      <c r="A562" s="94"/>
      <c r="B562" s="113"/>
      <c r="C562" s="94"/>
      <c r="D562" s="94"/>
      <c r="E562" s="94"/>
      <c r="F562" s="113"/>
      <c r="G562" s="113"/>
      <c r="H562" s="42"/>
      <c r="I562" s="42"/>
      <c r="J562" s="42"/>
      <c r="K562" s="94"/>
      <c r="L562" s="94"/>
      <c r="M562" s="94"/>
      <c r="N562" s="94"/>
      <c r="O562" s="94"/>
      <c r="P562" s="94"/>
      <c r="Q562" s="94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</row>
    <row r="563" ht="16.5" customHeight="1">
      <c r="A563" s="94"/>
      <c r="B563" s="113"/>
      <c r="C563" s="94"/>
      <c r="D563" s="94"/>
      <c r="E563" s="94"/>
      <c r="F563" s="113"/>
      <c r="G563" s="113"/>
      <c r="H563" s="42"/>
      <c r="I563" s="42"/>
      <c r="J563" s="42"/>
      <c r="K563" s="94"/>
      <c r="L563" s="94"/>
      <c r="M563" s="94"/>
      <c r="N563" s="94"/>
      <c r="O563" s="94"/>
      <c r="P563" s="94"/>
      <c r="Q563" s="94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</row>
    <row r="564" ht="16.5" customHeight="1">
      <c r="A564" s="94"/>
      <c r="B564" s="113"/>
      <c r="C564" s="94"/>
      <c r="D564" s="94"/>
      <c r="E564" s="94"/>
      <c r="F564" s="113"/>
      <c r="G564" s="113"/>
      <c r="H564" s="42"/>
      <c r="I564" s="42"/>
      <c r="J564" s="42"/>
      <c r="K564" s="94"/>
      <c r="L564" s="94"/>
      <c r="M564" s="94"/>
      <c r="N564" s="94"/>
      <c r="O564" s="94"/>
      <c r="P564" s="94"/>
      <c r="Q564" s="94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</row>
    <row r="565" ht="16.5" customHeight="1">
      <c r="A565" s="94"/>
      <c r="B565" s="113"/>
      <c r="C565" s="94"/>
      <c r="D565" s="94"/>
      <c r="E565" s="94"/>
      <c r="F565" s="113"/>
      <c r="G565" s="113"/>
      <c r="H565" s="42"/>
      <c r="I565" s="42"/>
      <c r="J565" s="42"/>
      <c r="K565" s="94"/>
      <c r="L565" s="94"/>
      <c r="M565" s="94"/>
      <c r="N565" s="94"/>
      <c r="O565" s="94"/>
      <c r="P565" s="94"/>
      <c r="Q565" s="94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</row>
    <row r="566" ht="16.5" customHeight="1">
      <c r="A566" s="94"/>
      <c r="B566" s="113"/>
      <c r="C566" s="94"/>
      <c r="D566" s="94"/>
      <c r="E566" s="94"/>
      <c r="F566" s="113"/>
      <c r="G566" s="113"/>
      <c r="H566" s="42"/>
      <c r="I566" s="42"/>
      <c r="J566" s="42"/>
      <c r="K566" s="94"/>
      <c r="L566" s="94"/>
      <c r="M566" s="94"/>
      <c r="N566" s="94"/>
      <c r="O566" s="94"/>
      <c r="P566" s="94"/>
      <c r="Q566" s="94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</row>
    <row r="567" ht="16.5" customHeight="1">
      <c r="A567" s="94"/>
      <c r="B567" s="113"/>
      <c r="C567" s="94"/>
      <c r="D567" s="94"/>
      <c r="E567" s="94"/>
      <c r="F567" s="113"/>
      <c r="G567" s="113"/>
      <c r="H567" s="42"/>
      <c r="I567" s="42"/>
      <c r="J567" s="42"/>
      <c r="K567" s="94"/>
      <c r="L567" s="94"/>
      <c r="M567" s="94"/>
      <c r="N567" s="94"/>
      <c r="O567" s="94"/>
      <c r="P567" s="94"/>
      <c r="Q567" s="94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</row>
    <row r="568" ht="16.5" customHeight="1">
      <c r="A568" s="94"/>
      <c r="B568" s="113"/>
      <c r="C568" s="94"/>
      <c r="D568" s="94"/>
      <c r="E568" s="94"/>
      <c r="F568" s="113"/>
      <c r="G568" s="113"/>
      <c r="H568" s="42"/>
      <c r="I568" s="42"/>
      <c r="J568" s="42"/>
      <c r="K568" s="94"/>
      <c r="L568" s="94"/>
      <c r="M568" s="94"/>
      <c r="N568" s="94"/>
      <c r="O568" s="94"/>
      <c r="P568" s="94"/>
      <c r="Q568" s="94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</row>
    <row r="569" ht="16.5" customHeight="1">
      <c r="A569" s="94"/>
      <c r="B569" s="113"/>
      <c r="C569" s="94"/>
      <c r="D569" s="94"/>
      <c r="E569" s="94"/>
      <c r="F569" s="113"/>
      <c r="G569" s="113"/>
      <c r="H569" s="42"/>
      <c r="I569" s="42"/>
      <c r="J569" s="42"/>
      <c r="K569" s="94"/>
      <c r="L569" s="94"/>
      <c r="M569" s="94"/>
      <c r="N569" s="94"/>
      <c r="O569" s="94"/>
      <c r="P569" s="94"/>
      <c r="Q569" s="94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</row>
    <row r="570" ht="16.5" customHeight="1">
      <c r="A570" s="94"/>
      <c r="B570" s="113"/>
      <c r="C570" s="94"/>
      <c r="D570" s="94"/>
      <c r="E570" s="94"/>
      <c r="F570" s="113"/>
      <c r="G570" s="113"/>
      <c r="H570" s="42"/>
      <c r="I570" s="42"/>
      <c r="J570" s="42"/>
      <c r="K570" s="94"/>
      <c r="L570" s="94"/>
      <c r="M570" s="94"/>
      <c r="N570" s="94"/>
      <c r="O570" s="94"/>
      <c r="P570" s="94"/>
      <c r="Q570" s="94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</row>
    <row r="571" ht="16.5" customHeight="1">
      <c r="A571" s="94"/>
      <c r="B571" s="113"/>
      <c r="C571" s="94"/>
      <c r="D571" s="94"/>
      <c r="E571" s="94"/>
      <c r="F571" s="113"/>
      <c r="G571" s="113"/>
      <c r="H571" s="42"/>
      <c r="I571" s="42"/>
      <c r="J571" s="42"/>
      <c r="K571" s="94"/>
      <c r="L571" s="94"/>
      <c r="M571" s="94"/>
      <c r="N571" s="94"/>
      <c r="O571" s="94"/>
      <c r="P571" s="94"/>
      <c r="Q571" s="94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</row>
    <row r="572" ht="16.5" customHeight="1">
      <c r="A572" s="94"/>
      <c r="B572" s="113"/>
      <c r="C572" s="94"/>
      <c r="D572" s="94"/>
      <c r="E572" s="94"/>
      <c r="F572" s="113"/>
      <c r="G572" s="113"/>
      <c r="H572" s="42"/>
      <c r="I572" s="42"/>
      <c r="J572" s="42"/>
      <c r="K572" s="94"/>
      <c r="L572" s="94"/>
      <c r="M572" s="94"/>
      <c r="N572" s="94"/>
      <c r="O572" s="94"/>
      <c r="P572" s="94"/>
      <c r="Q572" s="94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</row>
    <row r="573" ht="16.5" customHeight="1">
      <c r="A573" s="94"/>
      <c r="B573" s="113"/>
      <c r="C573" s="94"/>
      <c r="D573" s="94"/>
      <c r="E573" s="94"/>
      <c r="F573" s="113"/>
      <c r="G573" s="113"/>
      <c r="H573" s="42"/>
      <c r="I573" s="42"/>
      <c r="J573" s="42"/>
      <c r="K573" s="94"/>
      <c r="L573" s="94"/>
      <c r="M573" s="94"/>
      <c r="N573" s="94"/>
      <c r="O573" s="94"/>
      <c r="P573" s="94"/>
      <c r="Q573" s="94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</row>
    <row r="574" ht="16.5" customHeight="1">
      <c r="A574" s="94"/>
      <c r="B574" s="113"/>
      <c r="C574" s="94"/>
      <c r="D574" s="94"/>
      <c r="E574" s="94"/>
      <c r="F574" s="113"/>
      <c r="G574" s="113"/>
      <c r="H574" s="42"/>
      <c r="I574" s="42"/>
      <c r="J574" s="42"/>
      <c r="K574" s="94"/>
      <c r="L574" s="94"/>
      <c r="M574" s="94"/>
      <c r="N574" s="94"/>
      <c r="O574" s="94"/>
      <c r="P574" s="94"/>
      <c r="Q574" s="94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</row>
    <row r="575" ht="16.5" customHeight="1">
      <c r="A575" s="94"/>
      <c r="B575" s="113"/>
      <c r="C575" s="94"/>
      <c r="D575" s="94"/>
      <c r="E575" s="94"/>
      <c r="F575" s="113"/>
      <c r="G575" s="113"/>
      <c r="H575" s="42"/>
      <c r="I575" s="42"/>
      <c r="J575" s="42"/>
      <c r="K575" s="94"/>
      <c r="L575" s="94"/>
      <c r="M575" s="94"/>
      <c r="N575" s="94"/>
      <c r="O575" s="94"/>
      <c r="P575" s="94"/>
      <c r="Q575" s="94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</row>
    <row r="576" ht="16.5" customHeight="1">
      <c r="A576" s="94"/>
      <c r="B576" s="113"/>
      <c r="C576" s="94"/>
      <c r="D576" s="94"/>
      <c r="E576" s="94"/>
      <c r="F576" s="113"/>
      <c r="G576" s="113"/>
      <c r="H576" s="42"/>
      <c r="I576" s="42"/>
      <c r="J576" s="42"/>
      <c r="K576" s="94"/>
      <c r="L576" s="94"/>
      <c r="M576" s="94"/>
      <c r="N576" s="94"/>
      <c r="O576" s="94"/>
      <c r="P576" s="94"/>
      <c r="Q576" s="94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</row>
    <row r="577" ht="16.5" customHeight="1">
      <c r="A577" s="94"/>
      <c r="B577" s="113"/>
      <c r="C577" s="94"/>
      <c r="D577" s="94"/>
      <c r="E577" s="94"/>
      <c r="F577" s="113"/>
      <c r="G577" s="113"/>
      <c r="H577" s="42"/>
      <c r="I577" s="42"/>
      <c r="J577" s="42"/>
      <c r="K577" s="94"/>
      <c r="L577" s="94"/>
      <c r="M577" s="94"/>
      <c r="N577" s="94"/>
      <c r="O577" s="94"/>
      <c r="P577" s="94"/>
      <c r="Q577" s="94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</row>
    <row r="578" ht="16.5" customHeight="1">
      <c r="A578" s="94"/>
      <c r="B578" s="113"/>
      <c r="C578" s="94"/>
      <c r="D578" s="94"/>
      <c r="E578" s="94"/>
      <c r="F578" s="113"/>
      <c r="G578" s="113"/>
      <c r="H578" s="42"/>
      <c r="I578" s="42"/>
      <c r="J578" s="42"/>
      <c r="K578" s="94"/>
      <c r="L578" s="94"/>
      <c r="M578" s="94"/>
      <c r="N578" s="94"/>
      <c r="O578" s="94"/>
      <c r="P578" s="94"/>
      <c r="Q578" s="94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</row>
    <row r="579" ht="16.5" customHeight="1">
      <c r="A579" s="94"/>
      <c r="B579" s="113"/>
      <c r="C579" s="94"/>
      <c r="D579" s="94"/>
      <c r="E579" s="94"/>
      <c r="F579" s="113"/>
      <c r="G579" s="113"/>
      <c r="H579" s="42"/>
      <c r="I579" s="42"/>
      <c r="J579" s="42"/>
      <c r="K579" s="94"/>
      <c r="L579" s="94"/>
      <c r="M579" s="94"/>
      <c r="N579" s="94"/>
      <c r="O579" s="94"/>
      <c r="P579" s="94"/>
      <c r="Q579" s="94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</row>
    <row r="580" ht="16.5" customHeight="1">
      <c r="A580" s="94"/>
      <c r="B580" s="113"/>
      <c r="C580" s="94"/>
      <c r="D580" s="94"/>
      <c r="E580" s="94"/>
      <c r="F580" s="113"/>
      <c r="G580" s="113"/>
      <c r="H580" s="42"/>
      <c r="I580" s="42"/>
      <c r="J580" s="42"/>
      <c r="K580" s="94"/>
      <c r="L580" s="94"/>
      <c r="M580" s="94"/>
      <c r="N580" s="94"/>
      <c r="O580" s="94"/>
      <c r="P580" s="94"/>
      <c r="Q580" s="94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</row>
    <row r="581" ht="16.5" customHeight="1">
      <c r="A581" s="94"/>
      <c r="B581" s="113"/>
      <c r="C581" s="94"/>
      <c r="D581" s="94"/>
      <c r="E581" s="94"/>
      <c r="F581" s="113"/>
      <c r="G581" s="113"/>
      <c r="H581" s="42"/>
      <c r="I581" s="42"/>
      <c r="J581" s="42"/>
      <c r="K581" s="94"/>
      <c r="L581" s="94"/>
      <c r="M581" s="94"/>
      <c r="N581" s="94"/>
      <c r="O581" s="94"/>
      <c r="P581" s="94"/>
      <c r="Q581" s="94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</row>
    <row r="582" ht="16.5" customHeight="1">
      <c r="A582" s="94"/>
      <c r="B582" s="113"/>
      <c r="C582" s="94"/>
      <c r="D582" s="94"/>
      <c r="E582" s="94"/>
      <c r="F582" s="113"/>
      <c r="G582" s="113"/>
      <c r="H582" s="42"/>
      <c r="I582" s="42"/>
      <c r="J582" s="42"/>
      <c r="K582" s="94"/>
      <c r="L582" s="94"/>
      <c r="M582" s="94"/>
      <c r="N582" s="94"/>
      <c r="O582" s="94"/>
      <c r="P582" s="94"/>
      <c r="Q582" s="94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</row>
    <row r="583" ht="16.5" customHeight="1">
      <c r="A583" s="94"/>
      <c r="B583" s="113"/>
      <c r="C583" s="94"/>
      <c r="D583" s="94"/>
      <c r="E583" s="94"/>
      <c r="F583" s="113"/>
      <c r="G583" s="113"/>
      <c r="H583" s="42"/>
      <c r="I583" s="42"/>
      <c r="J583" s="42"/>
      <c r="K583" s="94"/>
      <c r="L583" s="94"/>
      <c r="M583" s="94"/>
      <c r="N583" s="94"/>
      <c r="O583" s="94"/>
      <c r="P583" s="94"/>
      <c r="Q583" s="94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</row>
    <row r="584" ht="16.5" customHeight="1">
      <c r="A584" s="94"/>
      <c r="B584" s="113"/>
      <c r="C584" s="94"/>
      <c r="D584" s="94"/>
      <c r="E584" s="94"/>
      <c r="F584" s="113"/>
      <c r="G584" s="113"/>
      <c r="H584" s="42"/>
      <c r="I584" s="42"/>
      <c r="J584" s="42"/>
      <c r="K584" s="94"/>
      <c r="L584" s="94"/>
      <c r="M584" s="94"/>
      <c r="N584" s="94"/>
      <c r="O584" s="94"/>
      <c r="P584" s="94"/>
      <c r="Q584" s="94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</row>
    <row r="585" ht="16.5" customHeight="1">
      <c r="A585" s="94"/>
      <c r="B585" s="113"/>
      <c r="C585" s="94"/>
      <c r="D585" s="94"/>
      <c r="E585" s="94"/>
      <c r="F585" s="113"/>
      <c r="G585" s="113"/>
      <c r="H585" s="42"/>
      <c r="I585" s="42"/>
      <c r="J585" s="42"/>
      <c r="K585" s="94"/>
      <c r="L585" s="94"/>
      <c r="M585" s="94"/>
      <c r="N585" s="94"/>
      <c r="O585" s="94"/>
      <c r="P585" s="94"/>
      <c r="Q585" s="94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</row>
    <row r="586" ht="16.5" customHeight="1">
      <c r="A586" s="94"/>
      <c r="B586" s="113"/>
      <c r="C586" s="94"/>
      <c r="D586" s="94"/>
      <c r="E586" s="94"/>
      <c r="F586" s="113"/>
      <c r="G586" s="113"/>
      <c r="H586" s="42"/>
      <c r="I586" s="42"/>
      <c r="J586" s="42"/>
      <c r="K586" s="94"/>
      <c r="L586" s="94"/>
      <c r="M586" s="94"/>
      <c r="N586" s="94"/>
      <c r="O586" s="94"/>
      <c r="P586" s="94"/>
      <c r="Q586" s="94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</row>
    <row r="587" ht="16.5" customHeight="1">
      <c r="A587" s="94"/>
      <c r="B587" s="113"/>
      <c r="C587" s="94"/>
      <c r="D587" s="94"/>
      <c r="E587" s="94"/>
      <c r="F587" s="113"/>
      <c r="G587" s="113"/>
      <c r="H587" s="42"/>
      <c r="I587" s="42"/>
      <c r="J587" s="42"/>
      <c r="K587" s="94"/>
      <c r="L587" s="94"/>
      <c r="M587" s="94"/>
      <c r="N587" s="94"/>
      <c r="O587" s="94"/>
      <c r="P587" s="94"/>
      <c r="Q587" s="94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</row>
    <row r="588" ht="16.5" customHeight="1">
      <c r="A588" s="94"/>
      <c r="B588" s="113"/>
      <c r="C588" s="94"/>
      <c r="D588" s="94"/>
      <c r="E588" s="94"/>
      <c r="F588" s="113"/>
      <c r="G588" s="113"/>
      <c r="H588" s="42"/>
      <c r="I588" s="42"/>
      <c r="J588" s="42"/>
      <c r="K588" s="94"/>
      <c r="L588" s="94"/>
      <c r="M588" s="94"/>
      <c r="N588" s="94"/>
      <c r="O588" s="94"/>
      <c r="P588" s="94"/>
      <c r="Q588" s="94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</row>
    <row r="589" ht="16.5" customHeight="1">
      <c r="A589" s="94"/>
      <c r="B589" s="113"/>
      <c r="C589" s="94"/>
      <c r="D589" s="94"/>
      <c r="E589" s="94"/>
      <c r="F589" s="113"/>
      <c r="G589" s="113"/>
      <c r="H589" s="42"/>
      <c r="I589" s="42"/>
      <c r="J589" s="42"/>
      <c r="K589" s="94"/>
      <c r="L589" s="94"/>
      <c r="M589" s="94"/>
      <c r="N589" s="94"/>
      <c r="O589" s="94"/>
      <c r="P589" s="94"/>
      <c r="Q589" s="94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</row>
    <row r="590" ht="16.5" customHeight="1">
      <c r="A590" s="94"/>
      <c r="B590" s="113"/>
      <c r="C590" s="94"/>
      <c r="D590" s="94"/>
      <c r="E590" s="94"/>
      <c r="F590" s="113"/>
      <c r="G590" s="113"/>
      <c r="H590" s="42"/>
      <c r="I590" s="42"/>
      <c r="J590" s="42"/>
      <c r="K590" s="94"/>
      <c r="L590" s="94"/>
      <c r="M590" s="94"/>
      <c r="N590" s="94"/>
      <c r="O590" s="94"/>
      <c r="P590" s="94"/>
      <c r="Q590" s="94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</row>
    <row r="591" ht="16.5" customHeight="1">
      <c r="A591" s="94"/>
      <c r="B591" s="113"/>
      <c r="C591" s="94"/>
      <c r="D591" s="94"/>
      <c r="E591" s="94"/>
      <c r="F591" s="113"/>
      <c r="G591" s="113"/>
      <c r="H591" s="42"/>
      <c r="I591" s="42"/>
      <c r="J591" s="42"/>
      <c r="K591" s="94"/>
      <c r="L591" s="94"/>
      <c r="M591" s="94"/>
      <c r="N591" s="94"/>
      <c r="O591" s="94"/>
      <c r="P591" s="94"/>
      <c r="Q591" s="94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</row>
    <row r="592" ht="16.5" customHeight="1">
      <c r="A592" s="94"/>
      <c r="B592" s="113"/>
      <c r="C592" s="94"/>
      <c r="D592" s="94"/>
      <c r="E592" s="94"/>
      <c r="F592" s="113"/>
      <c r="G592" s="113"/>
      <c r="H592" s="42"/>
      <c r="I592" s="42"/>
      <c r="J592" s="42"/>
      <c r="K592" s="94"/>
      <c r="L592" s="94"/>
      <c r="M592" s="94"/>
      <c r="N592" s="94"/>
      <c r="O592" s="94"/>
      <c r="P592" s="94"/>
      <c r="Q592" s="94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</row>
    <row r="593" ht="16.5" customHeight="1">
      <c r="A593" s="94"/>
      <c r="B593" s="113"/>
      <c r="C593" s="94"/>
      <c r="D593" s="94"/>
      <c r="E593" s="94"/>
      <c r="F593" s="113"/>
      <c r="G593" s="113"/>
      <c r="H593" s="42"/>
      <c r="I593" s="42"/>
      <c r="J593" s="42"/>
      <c r="K593" s="94"/>
      <c r="L593" s="94"/>
      <c r="M593" s="94"/>
      <c r="N593" s="94"/>
      <c r="O593" s="94"/>
      <c r="P593" s="94"/>
      <c r="Q593" s="94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</row>
    <row r="594" ht="16.5" customHeight="1">
      <c r="A594" s="94"/>
      <c r="B594" s="113"/>
      <c r="C594" s="94"/>
      <c r="D594" s="94"/>
      <c r="E594" s="94"/>
      <c r="F594" s="113"/>
      <c r="G594" s="113"/>
      <c r="H594" s="42"/>
      <c r="I594" s="42"/>
      <c r="J594" s="42"/>
      <c r="K594" s="94"/>
      <c r="L594" s="94"/>
      <c r="M594" s="94"/>
      <c r="N594" s="94"/>
      <c r="O594" s="94"/>
      <c r="P594" s="94"/>
      <c r="Q594" s="94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</row>
    <row r="595" ht="16.5" customHeight="1">
      <c r="A595" s="94"/>
      <c r="B595" s="113"/>
      <c r="C595" s="94"/>
      <c r="D595" s="94"/>
      <c r="E595" s="94"/>
      <c r="F595" s="113"/>
      <c r="G595" s="113"/>
      <c r="H595" s="42"/>
      <c r="I595" s="42"/>
      <c r="J595" s="42"/>
      <c r="K595" s="94"/>
      <c r="L595" s="94"/>
      <c r="M595" s="94"/>
      <c r="N595" s="94"/>
      <c r="O595" s="94"/>
      <c r="P595" s="94"/>
      <c r="Q595" s="94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</row>
    <row r="596" ht="16.5" customHeight="1">
      <c r="A596" s="94"/>
      <c r="B596" s="113"/>
      <c r="C596" s="94"/>
      <c r="D596" s="94"/>
      <c r="E596" s="94"/>
      <c r="F596" s="113"/>
      <c r="G596" s="113"/>
      <c r="H596" s="42"/>
      <c r="I596" s="42"/>
      <c r="J596" s="42"/>
      <c r="K596" s="94"/>
      <c r="L596" s="94"/>
      <c r="M596" s="94"/>
      <c r="N596" s="94"/>
      <c r="O596" s="94"/>
      <c r="P596" s="94"/>
      <c r="Q596" s="94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</row>
    <row r="597" ht="16.5" customHeight="1">
      <c r="A597" s="94"/>
      <c r="B597" s="113"/>
      <c r="C597" s="94"/>
      <c r="D597" s="94"/>
      <c r="E597" s="94"/>
      <c r="F597" s="113"/>
      <c r="G597" s="113"/>
      <c r="H597" s="42"/>
      <c r="I597" s="42"/>
      <c r="J597" s="42"/>
      <c r="K597" s="94"/>
      <c r="L597" s="94"/>
      <c r="M597" s="94"/>
      <c r="N597" s="94"/>
      <c r="O597" s="94"/>
      <c r="P597" s="94"/>
      <c r="Q597" s="94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</row>
    <row r="598" ht="16.5" customHeight="1">
      <c r="A598" s="94"/>
      <c r="B598" s="113"/>
      <c r="C598" s="94"/>
      <c r="D598" s="94"/>
      <c r="E598" s="94"/>
      <c r="F598" s="113"/>
      <c r="G598" s="113"/>
      <c r="H598" s="42"/>
      <c r="I598" s="42"/>
      <c r="J598" s="42"/>
      <c r="K598" s="94"/>
      <c r="L598" s="94"/>
      <c r="M598" s="94"/>
      <c r="N598" s="94"/>
      <c r="O598" s="94"/>
      <c r="P598" s="94"/>
      <c r="Q598" s="94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</row>
    <row r="599" ht="16.5" customHeight="1">
      <c r="A599" s="94"/>
      <c r="B599" s="113"/>
      <c r="C599" s="94"/>
      <c r="D599" s="94"/>
      <c r="E599" s="94"/>
      <c r="F599" s="113"/>
      <c r="G599" s="113"/>
      <c r="H599" s="42"/>
      <c r="I599" s="42"/>
      <c r="J599" s="42"/>
      <c r="K599" s="94"/>
      <c r="L599" s="94"/>
      <c r="M599" s="94"/>
      <c r="N599" s="94"/>
      <c r="O599" s="94"/>
      <c r="P599" s="94"/>
      <c r="Q599" s="94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</row>
    <row r="600" ht="16.5" customHeight="1">
      <c r="A600" s="94"/>
      <c r="B600" s="113"/>
      <c r="C600" s="94"/>
      <c r="D600" s="94"/>
      <c r="E600" s="94"/>
      <c r="F600" s="113"/>
      <c r="G600" s="113"/>
      <c r="H600" s="42"/>
      <c r="I600" s="42"/>
      <c r="J600" s="42"/>
      <c r="K600" s="94"/>
      <c r="L600" s="94"/>
      <c r="M600" s="94"/>
      <c r="N600" s="94"/>
      <c r="O600" s="94"/>
      <c r="P600" s="94"/>
      <c r="Q600" s="94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</row>
    <row r="601" ht="16.5" customHeight="1">
      <c r="A601" s="94"/>
      <c r="B601" s="113"/>
      <c r="C601" s="94"/>
      <c r="D601" s="94"/>
      <c r="E601" s="94"/>
      <c r="F601" s="113"/>
      <c r="G601" s="113"/>
      <c r="H601" s="42"/>
      <c r="I601" s="42"/>
      <c r="J601" s="42"/>
      <c r="K601" s="94"/>
      <c r="L601" s="94"/>
      <c r="M601" s="94"/>
      <c r="N601" s="94"/>
      <c r="O601" s="94"/>
      <c r="P601" s="94"/>
      <c r="Q601" s="94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</row>
    <row r="602" ht="16.5" customHeight="1">
      <c r="A602" s="94"/>
      <c r="B602" s="113"/>
      <c r="C602" s="94"/>
      <c r="D602" s="94"/>
      <c r="E602" s="94"/>
      <c r="F602" s="113"/>
      <c r="G602" s="113"/>
      <c r="H602" s="42"/>
      <c r="I602" s="42"/>
      <c r="J602" s="42"/>
      <c r="K602" s="94"/>
      <c r="L602" s="94"/>
      <c r="M602" s="94"/>
      <c r="N602" s="94"/>
      <c r="O602" s="94"/>
      <c r="P602" s="94"/>
      <c r="Q602" s="94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</row>
    <row r="603" ht="16.5" customHeight="1">
      <c r="A603" s="94"/>
      <c r="B603" s="113"/>
      <c r="C603" s="94"/>
      <c r="D603" s="94"/>
      <c r="E603" s="94"/>
      <c r="F603" s="113"/>
      <c r="G603" s="113"/>
      <c r="H603" s="42"/>
      <c r="I603" s="42"/>
      <c r="J603" s="42"/>
      <c r="K603" s="94"/>
      <c r="L603" s="94"/>
      <c r="M603" s="94"/>
      <c r="N603" s="94"/>
      <c r="O603" s="94"/>
      <c r="P603" s="94"/>
      <c r="Q603" s="94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</row>
    <row r="604" ht="16.5" customHeight="1">
      <c r="A604" s="94"/>
      <c r="B604" s="113"/>
      <c r="C604" s="94"/>
      <c r="D604" s="94"/>
      <c r="E604" s="94"/>
      <c r="F604" s="113"/>
      <c r="G604" s="113"/>
      <c r="H604" s="42"/>
      <c r="I604" s="42"/>
      <c r="J604" s="42"/>
      <c r="K604" s="94"/>
      <c r="L604" s="94"/>
      <c r="M604" s="94"/>
      <c r="N604" s="94"/>
      <c r="O604" s="94"/>
      <c r="P604" s="94"/>
      <c r="Q604" s="94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</row>
    <row r="605" ht="16.5" customHeight="1">
      <c r="A605" s="94"/>
      <c r="B605" s="113"/>
      <c r="C605" s="94"/>
      <c r="D605" s="94"/>
      <c r="E605" s="94"/>
      <c r="F605" s="113"/>
      <c r="G605" s="113"/>
      <c r="H605" s="42"/>
      <c r="I605" s="42"/>
      <c r="J605" s="42"/>
      <c r="K605" s="94"/>
      <c r="L605" s="94"/>
      <c r="M605" s="94"/>
      <c r="N605" s="94"/>
      <c r="O605" s="94"/>
      <c r="P605" s="94"/>
      <c r="Q605" s="94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</row>
    <row r="606" ht="16.5" customHeight="1">
      <c r="A606" s="94"/>
      <c r="B606" s="113"/>
      <c r="C606" s="94"/>
      <c r="D606" s="94"/>
      <c r="E606" s="94"/>
      <c r="F606" s="113"/>
      <c r="G606" s="113"/>
      <c r="H606" s="42"/>
      <c r="I606" s="42"/>
      <c r="J606" s="42"/>
      <c r="K606" s="94"/>
      <c r="L606" s="94"/>
      <c r="M606" s="94"/>
      <c r="N606" s="94"/>
      <c r="O606" s="94"/>
      <c r="P606" s="94"/>
      <c r="Q606" s="94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</row>
    <row r="607" ht="16.5" customHeight="1">
      <c r="A607" s="94"/>
      <c r="B607" s="113"/>
      <c r="C607" s="94"/>
      <c r="D607" s="94"/>
      <c r="E607" s="94"/>
      <c r="F607" s="113"/>
      <c r="G607" s="113"/>
      <c r="H607" s="42"/>
      <c r="I607" s="42"/>
      <c r="J607" s="42"/>
      <c r="K607" s="94"/>
      <c r="L607" s="94"/>
      <c r="M607" s="94"/>
      <c r="N607" s="94"/>
      <c r="O607" s="94"/>
      <c r="P607" s="94"/>
      <c r="Q607" s="94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</row>
    <row r="608" ht="16.5" customHeight="1">
      <c r="A608" s="94"/>
      <c r="B608" s="113"/>
      <c r="C608" s="94"/>
      <c r="D608" s="94"/>
      <c r="E608" s="94"/>
      <c r="F608" s="113"/>
      <c r="G608" s="113"/>
      <c r="H608" s="42"/>
      <c r="I608" s="42"/>
      <c r="J608" s="42"/>
      <c r="K608" s="94"/>
      <c r="L608" s="94"/>
      <c r="M608" s="94"/>
      <c r="N608" s="94"/>
      <c r="O608" s="94"/>
      <c r="P608" s="94"/>
      <c r="Q608" s="94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</row>
    <row r="609" ht="16.5" customHeight="1">
      <c r="A609" s="94"/>
      <c r="B609" s="113"/>
      <c r="C609" s="94"/>
      <c r="D609" s="94"/>
      <c r="E609" s="94"/>
      <c r="F609" s="113"/>
      <c r="G609" s="113"/>
      <c r="H609" s="42"/>
      <c r="I609" s="42"/>
      <c r="J609" s="42"/>
      <c r="K609" s="94"/>
      <c r="L609" s="94"/>
      <c r="M609" s="94"/>
      <c r="N609" s="94"/>
      <c r="O609" s="94"/>
      <c r="P609" s="94"/>
      <c r="Q609" s="94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</row>
    <row r="610" ht="16.5" customHeight="1">
      <c r="A610" s="94"/>
      <c r="B610" s="113"/>
      <c r="C610" s="94"/>
      <c r="D610" s="94"/>
      <c r="E610" s="94"/>
      <c r="F610" s="113"/>
      <c r="G610" s="113"/>
      <c r="H610" s="42"/>
      <c r="I610" s="42"/>
      <c r="J610" s="42"/>
      <c r="K610" s="94"/>
      <c r="L610" s="94"/>
      <c r="M610" s="94"/>
      <c r="N610" s="94"/>
      <c r="O610" s="94"/>
      <c r="P610" s="94"/>
      <c r="Q610" s="94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</row>
    <row r="611" ht="16.5" customHeight="1">
      <c r="A611" s="94"/>
      <c r="B611" s="113"/>
      <c r="C611" s="94"/>
      <c r="D611" s="94"/>
      <c r="E611" s="94"/>
      <c r="F611" s="113"/>
      <c r="G611" s="113"/>
      <c r="H611" s="42"/>
      <c r="I611" s="42"/>
      <c r="J611" s="42"/>
      <c r="K611" s="94"/>
      <c r="L611" s="94"/>
      <c r="M611" s="94"/>
      <c r="N611" s="94"/>
      <c r="O611" s="94"/>
      <c r="P611" s="94"/>
      <c r="Q611" s="94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</row>
    <row r="612" ht="16.5" customHeight="1">
      <c r="A612" s="94"/>
      <c r="B612" s="113"/>
      <c r="C612" s="94"/>
      <c r="D612" s="94"/>
      <c r="E612" s="94"/>
      <c r="F612" s="113"/>
      <c r="G612" s="113"/>
      <c r="H612" s="42"/>
      <c r="I612" s="42"/>
      <c r="J612" s="42"/>
      <c r="K612" s="94"/>
      <c r="L612" s="94"/>
      <c r="M612" s="94"/>
      <c r="N612" s="94"/>
      <c r="O612" s="94"/>
      <c r="P612" s="94"/>
      <c r="Q612" s="94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</row>
    <row r="613" ht="16.5" customHeight="1">
      <c r="A613" s="94"/>
      <c r="B613" s="113"/>
      <c r="C613" s="94"/>
      <c r="D613" s="94"/>
      <c r="E613" s="94"/>
      <c r="F613" s="113"/>
      <c r="G613" s="113"/>
      <c r="H613" s="42"/>
      <c r="I613" s="42"/>
      <c r="J613" s="42"/>
      <c r="K613" s="94"/>
      <c r="L613" s="94"/>
      <c r="M613" s="94"/>
      <c r="N613" s="94"/>
      <c r="O613" s="94"/>
      <c r="P613" s="94"/>
      <c r="Q613" s="94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</row>
    <row r="614" ht="16.5" customHeight="1">
      <c r="A614" s="94"/>
      <c r="B614" s="113"/>
      <c r="C614" s="94"/>
      <c r="D614" s="94"/>
      <c r="E614" s="94"/>
      <c r="F614" s="113"/>
      <c r="G614" s="113"/>
      <c r="H614" s="42"/>
      <c r="I614" s="42"/>
      <c r="J614" s="42"/>
      <c r="K614" s="94"/>
      <c r="L614" s="94"/>
      <c r="M614" s="94"/>
      <c r="N614" s="94"/>
      <c r="O614" s="94"/>
      <c r="P614" s="94"/>
      <c r="Q614" s="94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</row>
    <row r="615" ht="16.5" customHeight="1">
      <c r="A615" s="94"/>
      <c r="B615" s="113"/>
      <c r="C615" s="94"/>
      <c r="D615" s="94"/>
      <c r="E615" s="94"/>
      <c r="F615" s="113"/>
      <c r="G615" s="113"/>
      <c r="H615" s="42"/>
      <c r="I615" s="42"/>
      <c r="J615" s="42"/>
      <c r="K615" s="94"/>
      <c r="L615" s="94"/>
      <c r="M615" s="94"/>
      <c r="N615" s="94"/>
      <c r="O615" s="94"/>
      <c r="P615" s="94"/>
      <c r="Q615" s="94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</row>
    <row r="616" ht="16.5" customHeight="1">
      <c r="A616" s="94"/>
      <c r="B616" s="113"/>
      <c r="C616" s="94"/>
      <c r="D616" s="94"/>
      <c r="E616" s="94"/>
      <c r="F616" s="113"/>
      <c r="G616" s="113"/>
      <c r="H616" s="42"/>
      <c r="I616" s="42"/>
      <c r="J616" s="42"/>
      <c r="K616" s="94"/>
      <c r="L616" s="94"/>
      <c r="M616" s="94"/>
      <c r="N616" s="94"/>
      <c r="O616" s="94"/>
      <c r="P616" s="94"/>
      <c r="Q616" s="94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</row>
    <row r="617" ht="16.5" customHeight="1">
      <c r="A617" s="94"/>
      <c r="B617" s="113"/>
      <c r="C617" s="94"/>
      <c r="D617" s="94"/>
      <c r="E617" s="94"/>
      <c r="F617" s="113"/>
      <c r="G617" s="113"/>
      <c r="H617" s="42"/>
      <c r="I617" s="42"/>
      <c r="J617" s="42"/>
      <c r="K617" s="94"/>
      <c r="L617" s="94"/>
      <c r="M617" s="94"/>
      <c r="N617" s="94"/>
      <c r="O617" s="94"/>
      <c r="P617" s="94"/>
      <c r="Q617" s="94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</row>
    <row r="618" ht="16.5" customHeight="1">
      <c r="A618" s="94"/>
      <c r="B618" s="113"/>
      <c r="C618" s="94"/>
      <c r="D618" s="94"/>
      <c r="E618" s="94"/>
      <c r="F618" s="113"/>
      <c r="G618" s="113"/>
      <c r="H618" s="42"/>
      <c r="I618" s="42"/>
      <c r="J618" s="42"/>
      <c r="K618" s="94"/>
      <c r="L618" s="94"/>
      <c r="M618" s="94"/>
      <c r="N618" s="94"/>
      <c r="O618" s="94"/>
      <c r="P618" s="94"/>
      <c r="Q618" s="94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</row>
    <row r="619" ht="16.5" customHeight="1">
      <c r="A619" s="94"/>
      <c r="B619" s="113"/>
      <c r="C619" s="94"/>
      <c r="D619" s="94"/>
      <c r="E619" s="94"/>
      <c r="F619" s="113"/>
      <c r="G619" s="113"/>
      <c r="H619" s="42"/>
      <c r="I619" s="42"/>
      <c r="J619" s="42"/>
      <c r="K619" s="94"/>
      <c r="L619" s="94"/>
      <c r="M619" s="94"/>
      <c r="N619" s="94"/>
      <c r="O619" s="94"/>
      <c r="P619" s="94"/>
      <c r="Q619" s="94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</row>
    <row r="620" ht="16.5" customHeight="1">
      <c r="A620" s="94"/>
      <c r="B620" s="113"/>
      <c r="C620" s="94"/>
      <c r="D620" s="94"/>
      <c r="E620" s="94"/>
      <c r="F620" s="113"/>
      <c r="G620" s="113"/>
      <c r="H620" s="42"/>
      <c r="I620" s="42"/>
      <c r="J620" s="42"/>
      <c r="K620" s="94"/>
      <c r="L620" s="94"/>
      <c r="M620" s="94"/>
      <c r="N620" s="94"/>
      <c r="O620" s="94"/>
      <c r="P620" s="94"/>
      <c r="Q620" s="94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</row>
    <row r="621" ht="16.5" customHeight="1">
      <c r="A621" s="94"/>
      <c r="B621" s="113"/>
      <c r="C621" s="94"/>
      <c r="D621" s="94"/>
      <c r="E621" s="94"/>
      <c r="F621" s="113"/>
      <c r="G621" s="113"/>
      <c r="H621" s="42"/>
      <c r="I621" s="42"/>
      <c r="J621" s="42"/>
      <c r="K621" s="94"/>
      <c r="L621" s="94"/>
      <c r="M621" s="94"/>
      <c r="N621" s="94"/>
      <c r="O621" s="94"/>
      <c r="P621" s="94"/>
      <c r="Q621" s="94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</row>
    <row r="622" ht="16.5" customHeight="1">
      <c r="A622" s="94"/>
      <c r="B622" s="113"/>
      <c r="C622" s="94"/>
      <c r="D622" s="94"/>
      <c r="E622" s="94"/>
      <c r="F622" s="113"/>
      <c r="G622" s="113"/>
      <c r="H622" s="42"/>
      <c r="I622" s="42"/>
      <c r="J622" s="42"/>
      <c r="K622" s="94"/>
      <c r="L622" s="94"/>
      <c r="M622" s="94"/>
      <c r="N622" s="94"/>
      <c r="O622" s="94"/>
      <c r="P622" s="94"/>
      <c r="Q622" s="94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</row>
    <row r="623" ht="16.5" customHeight="1">
      <c r="A623" s="94"/>
      <c r="B623" s="113"/>
      <c r="C623" s="94"/>
      <c r="D623" s="94"/>
      <c r="E623" s="94"/>
      <c r="F623" s="113"/>
      <c r="G623" s="113"/>
      <c r="H623" s="42"/>
      <c r="I623" s="42"/>
      <c r="J623" s="42"/>
      <c r="K623" s="94"/>
      <c r="L623" s="94"/>
      <c r="M623" s="94"/>
      <c r="N623" s="94"/>
      <c r="O623" s="94"/>
      <c r="P623" s="94"/>
      <c r="Q623" s="94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</row>
    <row r="624" ht="16.5" customHeight="1">
      <c r="A624" s="94"/>
      <c r="B624" s="113"/>
      <c r="C624" s="94"/>
      <c r="D624" s="94"/>
      <c r="E624" s="94"/>
      <c r="F624" s="113"/>
      <c r="G624" s="113"/>
      <c r="H624" s="42"/>
      <c r="I624" s="42"/>
      <c r="J624" s="42"/>
      <c r="K624" s="94"/>
      <c r="L624" s="94"/>
      <c r="M624" s="94"/>
      <c r="N624" s="94"/>
      <c r="O624" s="94"/>
      <c r="P624" s="94"/>
      <c r="Q624" s="94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</row>
    <row r="625" ht="16.5" customHeight="1">
      <c r="A625" s="94"/>
      <c r="B625" s="113"/>
      <c r="C625" s="94"/>
      <c r="D625" s="94"/>
      <c r="E625" s="94"/>
      <c r="F625" s="113"/>
      <c r="G625" s="113"/>
      <c r="H625" s="42"/>
      <c r="I625" s="42"/>
      <c r="J625" s="42"/>
      <c r="K625" s="94"/>
      <c r="L625" s="94"/>
      <c r="M625" s="94"/>
      <c r="N625" s="94"/>
      <c r="O625" s="94"/>
      <c r="P625" s="94"/>
      <c r="Q625" s="94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</row>
    <row r="626" ht="16.5" customHeight="1">
      <c r="A626" s="94"/>
      <c r="B626" s="113"/>
      <c r="C626" s="94"/>
      <c r="D626" s="94"/>
      <c r="E626" s="94"/>
      <c r="F626" s="113"/>
      <c r="G626" s="113"/>
      <c r="H626" s="42"/>
      <c r="I626" s="42"/>
      <c r="J626" s="42"/>
      <c r="K626" s="94"/>
      <c r="L626" s="94"/>
      <c r="M626" s="94"/>
      <c r="N626" s="94"/>
      <c r="O626" s="94"/>
      <c r="P626" s="94"/>
      <c r="Q626" s="94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</row>
    <row r="627" ht="16.5" customHeight="1">
      <c r="A627" s="94"/>
      <c r="B627" s="113"/>
      <c r="C627" s="94"/>
      <c r="D627" s="94"/>
      <c r="E627" s="94"/>
      <c r="F627" s="113"/>
      <c r="G627" s="113"/>
      <c r="H627" s="42"/>
      <c r="I627" s="42"/>
      <c r="J627" s="42"/>
      <c r="K627" s="94"/>
      <c r="L627" s="94"/>
      <c r="M627" s="94"/>
      <c r="N627" s="94"/>
      <c r="O627" s="94"/>
      <c r="P627" s="94"/>
      <c r="Q627" s="94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</row>
    <row r="628" ht="16.5" customHeight="1">
      <c r="A628" s="94"/>
      <c r="B628" s="113"/>
      <c r="C628" s="94"/>
      <c r="D628" s="94"/>
      <c r="E628" s="94"/>
      <c r="F628" s="113"/>
      <c r="G628" s="113"/>
      <c r="H628" s="42"/>
      <c r="I628" s="42"/>
      <c r="J628" s="42"/>
      <c r="K628" s="94"/>
      <c r="L628" s="94"/>
      <c r="M628" s="94"/>
      <c r="N628" s="94"/>
      <c r="O628" s="94"/>
      <c r="P628" s="94"/>
      <c r="Q628" s="94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</row>
    <row r="629" ht="16.5" customHeight="1">
      <c r="A629" s="94"/>
      <c r="B629" s="113"/>
      <c r="C629" s="94"/>
      <c r="D629" s="94"/>
      <c r="E629" s="94"/>
      <c r="F629" s="113"/>
      <c r="G629" s="113"/>
      <c r="H629" s="42"/>
      <c r="I629" s="42"/>
      <c r="J629" s="42"/>
      <c r="K629" s="94"/>
      <c r="L629" s="94"/>
      <c r="M629" s="94"/>
      <c r="N629" s="94"/>
      <c r="O629" s="94"/>
      <c r="P629" s="94"/>
      <c r="Q629" s="94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</row>
    <row r="630" ht="16.5" customHeight="1">
      <c r="A630" s="94"/>
      <c r="B630" s="113"/>
      <c r="C630" s="94"/>
      <c r="D630" s="94"/>
      <c r="E630" s="94"/>
      <c r="F630" s="113"/>
      <c r="G630" s="113"/>
      <c r="H630" s="42"/>
      <c r="I630" s="42"/>
      <c r="J630" s="42"/>
      <c r="K630" s="94"/>
      <c r="L630" s="94"/>
      <c r="M630" s="94"/>
      <c r="N630" s="94"/>
      <c r="O630" s="94"/>
      <c r="P630" s="94"/>
      <c r="Q630" s="94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</row>
    <row r="631" ht="16.5" customHeight="1">
      <c r="A631" s="94"/>
      <c r="B631" s="113"/>
      <c r="C631" s="94"/>
      <c r="D631" s="94"/>
      <c r="E631" s="94"/>
      <c r="F631" s="113"/>
      <c r="G631" s="113"/>
      <c r="H631" s="42"/>
      <c r="I631" s="42"/>
      <c r="J631" s="42"/>
      <c r="K631" s="94"/>
      <c r="L631" s="94"/>
      <c r="M631" s="94"/>
      <c r="N631" s="94"/>
      <c r="O631" s="94"/>
      <c r="P631" s="94"/>
      <c r="Q631" s="94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</row>
    <row r="632" ht="16.5" customHeight="1">
      <c r="A632" s="94"/>
      <c r="B632" s="113"/>
      <c r="C632" s="94"/>
      <c r="D632" s="94"/>
      <c r="E632" s="94"/>
      <c r="F632" s="113"/>
      <c r="G632" s="113"/>
      <c r="H632" s="42"/>
      <c r="I632" s="42"/>
      <c r="J632" s="42"/>
      <c r="K632" s="94"/>
      <c r="L632" s="94"/>
      <c r="M632" s="94"/>
      <c r="N632" s="94"/>
      <c r="O632" s="94"/>
      <c r="P632" s="94"/>
      <c r="Q632" s="94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</row>
    <row r="633" ht="16.5" customHeight="1">
      <c r="A633" s="94"/>
      <c r="B633" s="113"/>
      <c r="C633" s="94"/>
      <c r="D633" s="94"/>
      <c r="E633" s="94"/>
      <c r="F633" s="113"/>
      <c r="G633" s="113"/>
      <c r="H633" s="42"/>
      <c r="I633" s="42"/>
      <c r="J633" s="42"/>
      <c r="K633" s="94"/>
      <c r="L633" s="94"/>
      <c r="M633" s="94"/>
      <c r="N633" s="94"/>
      <c r="O633" s="94"/>
      <c r="P633" s="94"/>
      <c r="Q633" s="94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</row>
    <row r="634" ht="16.5" customHeight="1">
      <c r="A634" s="94"/>
      <c r="B634" s="113"/>
      <c r="C634" s="94"/>
      <c r="D634" s="94"/>
      <c r="E634" s="94"/>
      <c r="F634" s="113"/>
      <c r="G634" s="113"/>
      <c r="H634" s="42"/>
      <c r="I634" s="42"/>
      <c r="J634" s="42"/>
      <c r="K634" s="94"/>
      <c r="L634" s="94"/>
      <c r="M634" s="94"/>
      <c r="N634" s="94"/>
      <c r="O634" s="94"/>
      <c r="P634" s="94"/>
      <c r="Q634" s="94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</row>
    <row r="635" ht="16.5" customHeight="1">
      <c r="A635" s="94"/>
      <c r="B635" s="113"/>
      <c r="C635" s="94"/>
      <c r="D635" s="94"/>
      <c r="E635" s="94"/>
      <c r="F635" s="113"/>
      <c r="G635" s="113"/>
      <c r="H635" s="42"/>
      <c r="I635" s="42"/>
      <c r="J635" s="42"/>
      <c r="K635" s="94"/>
      <c r="L635" s="94"/>
      <c r="M635" s="94"/>
      <c r="N635" s="94"/>
      <c r="O635" s="94"/>
      <c r="P635" s="94"/>
      <c r="Q635" s="94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</row>
    <row r="636" ht="16.5" customHeight="1">
      <c r="A636" s="94"/>
      <c r="B636" s="113"/>
      <c r="C636" s="94"/>
      <c r="D636" s="94"/>
      <c r="E636" s="94"/>
      <c r="F636" s="113"/>
      <c r="G636" s="113"/>
      <c r="H636" s="42"/>
      <c r="I636" s="42"/>
      <c r="J636" s="42"/>
      <c r="K636" s="94"/>
      <c r="L636" s="94"/>
      <c r="M636" s="94"/>
      <c r="N636" s="94"/>
      <c r="O636" s="94"/>
      <c r="P636" s="94"/>
      <c r="Q636" s="94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</row>
    <row r="637" ht="16.5" customHeight="1">
      <c r="A637" s="94"/>
      <c r="B637" s="113"/>
      <c r="C637" s="94"/>
      <c r="D637" s="94"/>
      <c r="E637" s="94"/>
      <c r="F637" s="113"/>
      <c r="G637" s="113"/>
      <c r="H637" s="42"/>
      <c r="I637" s="42"/>
      <c r="J637" s="42"/>
      <c r="K637" s="94"/>
      <c r="L637" s="94"/>
      <c r="M637" s="94"/>
      <c r="N637" s="94"/>
      <c r="O637" s="94"/>
      <c r="P637" s="94"/>
      <c r="Q637" s="94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</row>
    <row r="638" ht="16.5" customHeight="1">
      <c r="A638" s="94"/>
      <c r="B638" s="113"/>
      <c r="C638" s="94"/>
      <c r="D638" s="94"/>
      <c r="E638" s="94"/>
      <c r="F638" s="113"/>
      <c r="G638" s="113"/>
      <c r="H638" s="42"/>
      <c r="I638" s="42"/>
      <c r="J638" s="42"/>
      <c r="K638" s="94"/>
      <c r="L638" s="94"/>
      <c r="M638" s="94"/>
      <c r="N638" s="94"/>
      <c r="O638" s="94"/>
      <c r="P638" s="94"/>
      <c r="Q638" s="94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</row>
    <row r="639" ht="16.5" customHeight="1">
      <c r="A639" s="94"/>
      <c r="B639" s="113"/>
      <c r="C639" s="94"/>
      <c r="D639" s="94"/>
      <c r="E639" s="94"/>
      <c r="F639" s="113"/>
      <c r="G639" s="113"/>
      <c r="H639" s="42"/>
      <c r="I639" s="42"/>
      <c r="J639" s="42"/>
      <c r="K639" s="94"/>
      <c r="L639" s="94"/>
      <c r="M639" s="94"/>
      <c r="N639" s="94"/>
      <c r="O639" s="94"/>
      <c r="P639" s="94"/>
      <c r="Q639" s="94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</row>
    <row r="640" ht="16.5" customHeight="1">
      <c r="A640" s="94"/>
      <c r="B640" s="113"/>
      <c r="C640" s="94"/>
      <c r="D640" s="94"/>
      <c r="E640" s="94"/>
      <c r="F640" s="113"/>
      <c r="G640" s="113"/>
      <c r="H640" s="42"/>
      <c r="I640" s="42"/>
      <c r="J640" s="42"/>
      <c r="K640" s="94"/>
      <c r="L640" s="94"/>
      <c r="M640" s="94"/>
      <c r="N640" s="94"/>
      <c r="O640" s="94"/>
      <c r="P640" s="94"/>
      <c r="Q640" s="94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</row>
    <row r="641" ht="16.5" customHeight="1">
      <c r="A641" s="94"/>
      <c r="B641" s="113"/>
      <c r="C641" s="94"/>
      <c r="D641" s="94"/>
      <c r="E641" s="94"/>
      <c r="F641" s="113"/>
      <c r="G641" s="113"/>
      <c r="H641" s="42"/>
      <c r="I641" s="42"/>
      <c r="J641" s="42"/>
      <c r="K641" s="94"/>
      <c r="L641" s="94"/>
      <c r="M641" s="94"/>
      <c r="N641" s="94"/>
      <c r="O641" s="94"/>
      <c r="P641" s="94"/>
      <c r="Q641" s="94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</row>
    <row r="642" ht="16.5" customHeight="1">
      <c r="A642" s="94"/>
      <c r="B642" s="113"/>
      <c r="C642" s="94"/>
      <c r="D642" s="94"/>
      <c r="E642" s="94"/>
      <c r="F642" s="113"/>
      <c r="G642" s="113"/>
      <c r="H642" s="42"/>
      <c r="I642" s="42"/>
      <c r="J642" s="42"/>
      <c r="K642" s="94"/>
      <c r="L642" s="94"/>
      <c r="M642" s="94"/>
      <c r="N642" s="94"/>
      <c r="O642" s="94"/>
      <c r="P642" s="94"/>
      <c r="Q642" s="94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</row>
    <row r="643" ht="16.5" customHeight="1">
      <c r="A643" s="94"/>
      <c r="B643" s="113"/>
      <c r="C643" s="94"/>
      <c r="D643" s="94"/>
      <c r="E643" s="94"/>
      <c r="F643" s="113"/>
      <c r="G643" s="113"/>
      <c r="H643" s="42"/>
      <c r="I643" s="42"/>
      <c r="J643" s="42"/>
      <c r="K643" s="94"/>
      <c r="L643" s="94"/>
      <c r="M643" s="94"/>
      <c r="N643" s="94"/>
      <c r="O643" s="94"/>
      <c r="P643" s="94"/>
      <c r="Q643" s="94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</row>
    <row r="644" ht="16.5" customHeight="1">
      <c r="A644" s="94"/>
      <c r="B644" s="113"/>
      <c r="C644" s="94"/>
      <c r="D644" s="94"/>
      <c r="E644" s="94"/>
      <c r="F644" s="113"/>
      <c r="G644" s="113"/>
      <c r="H644" s="42"/>
      <c r="I644" s="42"/>
      <c r="J644" s="42"/>
      <c r="K644" s="94"/>
      <c r="L644" s="94"/>
      <c r="M644" s="94"/>
      <c r="N644" s="94"/>
      <c r="O644" s="94"/>
      <c r="P644" s="94"/>
      <c r="Q644" s="94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</row>
    <row r="645" ht="16.5" customHeight="1">
      <c r="A645" s="94"/>
      <c r="B645" s="113"/>
      <c r="C645" s="94"/>
      <c r="D645" s="94"/>
      <c r="E645" s="94"/>
      <c r="F645" s="113"/>
      <c r="G645" s="113"/>
      <c r="H645" s="42"/>
      <c r="I645" s="42"/>
      <c r="J645" s="42"/>
      <c r="K645" s="94"/>
      <c r="L645" s="94"/>
      <c r="M645" s="94"/>
      <c r="N645" s="94"/>
      <c r="O645" s="94"/>
      <c r="P645" s="94"/>
      <c r="Q645" s="94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</row>
    <row r="646" ht="16.5" customHeight="1">
      <c r="A646" s="94"/>
      <c r="B646" s="113"/>
      <c r="C646" s="94"/>
      <c r="D646" s="94"/>
      <c r="E646" s="94"/>
      <c r="F646" s="113"/>
      <c r="G646" s="113"/>
      <c r="H646" s="42"/>
      <c r="I646" s="42"/>
      <c r="J646" s="42"/>
      <c r="K646" s="94"/>
      <c r="L646" s="94"/>
      <c r="M646" s="94"/>
      <c r="N646" s="94"/>
      <c r="O646" s="94"/>
      <c r="P646" s="94"/>
      <c r="Q646" s="94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</row>
    <row r="647" ht="16.5" customHeight="1">
      <c r="A647" s="94"/>
      <c r="B647" s="113"/>
      <c r="C647" s="94"/>
      <c r="D647" s="94"/>
      <c r="E647" s="94"/>
      <c r="F647" s="113"/>
      <c r="G647" s="113"/>
      <c r="H647" s="42"/>
      <c r="I647" s="42"/>
      <c r="J647" s="42"/>
      <c r="K647" s="94"/>
      <c r="L647" s="94"/>
      <c r="M647" s="94"/>
      <c r="N647" s="94"/>
      <c r="O647" s="94"/>
      <c r="P647" s="94"/>
      <c r="Q647" s="94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</row>
    <row r="648" ht="16.5" customHeight="1">
      <c r="A648" s="94"/>
      <c r="B648" s="113"/>
      <c r="C648" s="94"/>
      <c r="D648" s="94"/>
      <c r="E648" s="94"/>
      <c r="F648" s="113"/>
      <c r="G648" s="113"/>
      <c r="H648" s="42"/>
      <c r="I648" s="42"/>
      <c r="J648" s="42"/>
      <c r="K648" s="94"/>
      <c r="L648" s="94"/>
      <c r="M648" s="94"/>
      <c r="N648" s="94"/>
      <c r="O648" s="94"/>
      <c r="P648" s="94"/>
      <c r="Q648" s="94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</row>
    <row r="649" ht="16.5" customHeight="1">
      <c r="A649" s="94"/>
      <c r="B649" s="113"/>
      <c r="C649" s="94"/>
      <c r="D649" s="94"/>
      <c r="E649" s="94"/>
      <c r="F649" s="113"/>
      <c r="G649" s="113"/>
      <c r="H649" s="42"/>
      <c r="I649" s="42"/>
      <c r="J649" s="42"/>
      <c r="K649" s="94"/>
      <c r="L649" s="94"/>
      <c r="M649" s="94"/>
      <c r="N649" s="94"/>
      <c r="O649" s="94"/>
      <c r="P649" s="94"/>
      <c r="Q649" s="94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</row>
    <row r="650" ht="16.5" customHeight="1">
      <c r="A650" s="94"/>
      <c r="B650" s="113"/>
      <c r="C650" s="94"/>
      <c r="D650" s="94"/>
      <c r="E650" s="94"/>
      <c r="F650" s="113"/>
      <c r="G650" s="113"/>
      <c r="H650" s="42"/>
      <c r="I650" s="42"/>
      <c r="J650" s="42"/>
      <c r="K650" s="94"/>
      <c r="L650" s="94"/>
      <c r="M650" s="94"/>
      <c r="N650" s="94"/>
      <c r="O650" s="94"/>
      <c r="P650" s="94"/>
      <c r="Q650" s="94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</row>
    <row r="651" ht="16.5" customHeight="1">
      <c r="A651" s="94"/>
      <c r="B651" s="113"/>
      <c r="C651" s="94"/>
      <c r="D651" s="94"/>
      <c r="E651" s="94"/>
      <c r="F651" s="113"/>
      <c r="G651" s="113"/>
      <c r="H651" s="42"/>
      <c r="I651" s="42"/>
      <c r="J651" s="42"/>
      <c r="K651" s="94"/>
      <c r="L651" s="94"/>
      <c r="M651" s="94"/>
      <c r="N651" s="94"/>
      <c r="O651" s="94"/>
      <c r="P651" s="94"/>
      <c r="Q651" s="94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</row>
    <row r="652" ht="16.5" customHeight="1">
      <c r="A652" s="94"/>
      <c r="B652" s="113"/>
      <c r="C652" s="94"/>
      <c r="D652" s="94"/>
      <c r="E652" s="94"/>
      <c r="F652" s="113"/>
      <c r="G652" s="113"/>
      <c r="H652" s="42"/>
      <c r="I652" s="42"/>
      <c r="J652" s="42"/>
      <c r="K652" s="94"/>
      <c r="L652" s="94"/>
      <c r="M652" s="94"/>
      <c r="N652" s="94"/>
      <c r="O652" s="94"/>
      <c r="P652" s="94"/>
      <c r="Q652" s="94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</row>
    <row r="653" ht="16.5" customHeight="1">
      <c r="A653" s="94"/>
      <c r="B653" s="113"/>
      <c r="C653" s="94"/>
      <c r="D653" s="94"/>
      <c r="E653" s="94"/>
      <c r="F653" s="113"/>
      <c r="G653" s="113"/>
      <c r="H653" s="42"/>
      <c r="I653" s="42"/>
      <c r="J653" s="42"/>
      <c r="K653" s="94"/>
      <c r="L653" s="94"/>
      <c r="M653" s="94"/>
      <c r="N653" s="94"/>
      <c r="O653" s="94"/>
      <c r="P653" s="94"/>
      <c r="Q653" s="94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</row>
    <row r="654" ht="16.5" customHeight="1">
      <c r="A654" s="94"/>
      <c r="B654" s="113"/>
      <c r="C654" s="94"/>
      <c r="D654" s="94"/>
      <c r="E654" s="94"/>
      <c r="F654" s="113"/>
      <c r="G654" s="113"/>
      <c r="H654" s="42"/>
      <c r="I654" s="42"/>
      <c r="J654" s="42"/>
      <c r="K654" s="94"/>
      <c r="L654" s="94"/>
      <c r="M654" s="94"/>
      <c r="N654" s="94"/>
      <c r="O654" s="94"/>
      <c r="P654" s="94"/>
      <c r="Q654" s="94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</row>
    <row r="655" ht="16.5" customHeight="1">
      <c r="A655" s="94"/>
      <c r="B655" s="113"/>
      <c r="C655" s="94"/>
      <c r="D655" s="94"/>
      <c r="E655" s="94"/>
      <c r="F655" s="113"/>
      <c r="G655" s="113"/>
      <c r="H655" s="42"/>
      <c r="I655" s="42"/>
      <c r="J655" s="42"/>
      <c r="K655" s="94"/>
      <c r="L655" s="94"/>
      <c r="M655" s="94"/>
      <c r="N655" s="94"/>
      <c r="O655" s="94"/>
      <c r="P655" s="94"/>
      <c r="Q655" s="94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</row>
    <row r="656" ht="16.5" customHeight="1">
      <c r="A656" s="94"/>
      <c r="B656" s="113"/>
      <c r="C656" s="94"/>
      <c r="D656" s="94"/>
      <c r="E656" s="94"/>
      <c r="F656" s="113"/>
      <c r="G656" s="113"/>
      <c r="H656" s="42"/>
      <c r="I656" s="42"/>
      <c r="J656" s="42"/>
      <c r="K656" s="94"/>
      <c r="L656" s="94"/>
      <c r="M656" s="94"/>
      <c r="N656" s="94"/>
      <c r="O656" s="94"/>
      <c r="P656" s="94"/>
      <c r="Q656" s="94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</row>
    <row r="657" ht="16.5" customHeight="1">
      <c r="A657" s="94"/>
      <c r="B657" s="113"/>
      <c r="C657" s="94"/>
      <c r="D657" s="94"/>
      <c r="E657" s="94"/>
      <c r="F657" s="113"/>
      <c r="G657" s="113"/>
      <c r="H657" s="42"/>
      <c r="I657" s="42"/>
      <c r="J657" s="42"/>
      <c r="K657" s="94"/>
      <c r="L657" s="94"/>
      <c r="M657" s="94"/>
      <c r="N657" s="94"/>
      <c r="O657" s="94"/>
      <c r="P657" s="94"/>
      <c r="Q657" s="94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</row>
    <row r="658" ht="16.5" customHeight="1">
      <c r="A658" s="94"/>
      <c r="B658" s="113"/>
      <c r="C658" s="94"/>
      <c r="D658" s="94"/>
      <c r="E658" s="94"/>
      <c r="F658" s="113"/>
      <c r="G658" s="113"/>
      <c r="H658" s="42"/>
      <c r="I658" s="42"/>
      <c r="J658" s="42"/>
      <c r="K658" s="94"/>
      <c r="L658" s="94"/>
      <c r="M658" s="94"/>
      <c r="N658" s="94"/>
      <c r="O658" s="94"/>
      <c r="P658" s="94"/>
      <c r="Q658" s="94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</row>
    <row r="659" ht="16.5" customHeight="1">
      <c r="A659" s="94"/>
      <c r="B659" s="113"/>
      <c r="C659" s="94"/>
      <c r="D659" s="94"/>
      <c r="E659" s="94"/>
      <c r="F659" s="113"/>
      <c r="G659" s="113"/>
      <c r="H659" s="42"/>
      <c r="I659" s="42"/>
      <c r="J659" s="42"/>
      <c r="K659" s="94"/>
      <c r="L659" s="94"/>
      <c r="M659" s="94"/>
      <c r="N659" s="94"/>
      <c r="O659" s="94"/>
      <c r="P659" s="94"/>
      <c r="Q659" s="94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</row>
    <row r="660" ht="16.5" customHeight="1">
      <c r="A660" s="94"/>
      <c r="B660" s="113"/>
      <c r="C660" s="94"/>
      <c r="D660" s="94"/>
      <c r="E660" s="94"/>
      <c r="F660" s="113"/>
      <c r="G660" s="113"/>
      <c r="H660" s="42"/>
      <c r="I660" s="42"/>
      <c r="J660" s="42"/>
      <c r="K660" s="94"/>
      <c r="L660" s="94"/>
      <c r="M660" s="94"/>
      <c r="N660" s="94"/>
      <c r="O660" s="94"/>
      <c r="P660" s="94"/>
      <c r="Q660" s="94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</row>
    <row r="661" ht="16.5" customHeight="1">
      <c r="A661" s="94"/>
      <c r="B661" s="113"/>
      <c r="C661" s="94"/>
      <c r="D661" s="94"/>
      <c r="E661" s="94"/>
      <c r="F661" s="113"/>
      <c r="G661" s="113"/>
      <c r="H661" s="42"/>
      <c r="I661" s="42"/>
      <c r="J661" s="42"/>
      <c r="K661" s="94"/>
      <c r="L661" s="94"/>
      <c r="M661" s="94"/>
      <c r="N661" s="94"/>
      <c r="O661" s="94"/>
      <c r="P661" s="94"/>
      <c r="Q661" s="94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</row>
    <row r="662" ht="16.5" customHeight="1">
      <c r="A662" s="94"/>
      <c r="B662" s="113"/>
      <c r="C662" s="94"/>
      <c r="D662" s="94"/>
      <c r="E662" s="94"/>
      <c r="F662" s="113"/>
      <c r="G662" s="113"/>
      <c r="H662" s="42"/>
      <c r="I662" s="42"/>
      <c r="J662" s="42"/>
      <c r="K662" s="94"/>
      <c r="L662" s="94"/>
      <c r="M662" s="94"/>
      <c r="N662" s="94"/>
      <c r="O662" s="94"/>
      <c r="P662" s="94"/>
      <c r="Q662" s="94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</row>
    <row r="663" ht="16.5" customHeight="1">
      <c r="A663" s="94"/>
      <c r="B663" s="113"/>
      <c r="C663" s="94"/>
      <c r="D663" s="94"/>
      <c r="E663" s="94"/>
      <c r="F663" s="113"/>
      <c r="G663" s="113"/>
      <c r="H663" s="42"/>
      <c r="I663" s="42"/>
      <c r="J663" s="42"/>
      <c r="K663" s="94"/>
      <c r="L663" s="94"/>
      <c r="M663" s="94"/>
      <c r="N663" s="94"/>
      <c r="O663" s="94"/>
      <c r="P663" s="94"/>
      <c r="Q663" s="94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</row>
    <row r="664" ht="16.5" customHeight="1">
      <c r="A664" s="94"/>
      <c r="B664" s="113"/>
      <c r="C664" s="94"/>
      <c r="D664" s="94"/>
      <c r="E664" s="94"/>
      <c r="F664" s="113"/>
      <c r="G664" s="113"/>
      <c r="H664" s="42"/>
      <c r="I664" s="42"/>
      <c r="J664" s="42"/>
      <c r="K664" s="94"/>
      <c r="L664" s="94"/>
      <c r="M664" s="94"/>
      <c r="N664" s="94"/>
      <c r="O664" s="94"/>
      <c r="P664" s="94"/>
      <c r="Q664" s="94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</row>
    <row r="665" ht="16.5" customHeight="1">
      <c r="A665" s="94"/>
      <c r="B665" s="113"/>
      <c r="C665" s="94"/>
      <c r="D665" s="94"/>
      <c r="E665" s="94"/>
      <c r="F665" s="113"/>
      <c r="G665" s="113"/>
      <c r="H665" s="42"/>
      <c r="I665" s="42"/>
      <c r="J665" s="42"/>
      <c r="K665" s="94"/>
      <c r="L665" s="94"/>
      <c r="M665" s="94"/>
      <c r="N665" s="94"/>
      <c r="O665" s="94"/>
      <c r="P665" s="94"/>
      <c r="Q665" s="94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</row>
    <row r="666" ht="16.5" customHeight="1">
      <c r="A666" s="94"/>
      <c r="B666" s="113"/>
      <c r="C666" s="94"/>
      <c r="D666" s="94"/>
      <c r="E666" s="94"/>
      <c r="F666" s="113"/>
      <c r="G666" s="113"/>
      <c r="H666" s="42"/>
      <c r="I666" s="42"/>
      <c r="J666" s="42"/>
      <c r="K666" s="94"/>
      <c r="L666" s="94"/>
      <c r="M666" s="94"/>
      <c r="N666" s="94"/>
      <c r="O666" s="94"/>
      <c r="P666" s="94"/>
      <c r="Q666" s="94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</row>
    <row r="667" ht="16.5" customHeight="1">
      <c r="A667" s="94"/>
      <c r="B667" s="113"/>
      <c r="C667" s="94"/>
      <c r="D667" s="94"/>
      <c r="E667" s="94"/>
      <c r="F667" s="113"/>
      <c r="G667" s="113"/>
      <c r="H667" s="42"/>
      <c r="I667" s="42"/>
      <c r="J667" s="42"/>
      <c r="K667" s="94"/>
      <c r="L667" s="94"/>
      <c r="M667" s="94"/>
      <c r="N667" s="94"/>
      <c r="O667" s="94"/>
      <c r="P667" s="94"/>
      <c r="Q667" s="94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</row>
    <row r="668" ht="16.5" customHeight="1">
      <c r="A668" s="94"/>
      <c r="B668" s="113"/>
      <c r="C668" s="94"/>
      <c r="D668" s="94"/>
      <c r="E668" s="94"/>
      <c r="F668" s="113"/>
      <c r="G668" s="113"/>
      <c r="H668" s="42"/>
      <c r="I668" s="42"/>
      <c r="J668" s="42"/>
      <c r="K668" s="94"/>
      <c r="L668" s="94"/>
      <c r="M668" s="94"/>
      <c r="N668" s="94"/>
      <c r="O668" s="94"/>
      <c r="P668" s="94"/>
      <c r="Q668" s="94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</row>
    <row r="669" ht="16.5" customHeight="1">
      <c r="A669" s="94"/>
      <c r="B669" s="113"/>
      <c r="C669" s="94"/>
      <c r="D669" s="94"/>
      <c r="E669" s="94"/>
      <c r="F669" s="113"/>
      <c r="G669" s="113"/>
      <c r="H669" s="42"/>
      <c r="I669" s="42"/>
      <c r="J669" s="42"/>
      <c r="K669" s="94"/>
      <c r="L669" s="94"/>
      <c r="M669" s="94"/>
      <c r="N669" s="94"/>
      <c r="O669" s="94"/>
      <c r="P669" s="94"/>
      <c r="Q669" s="94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</row>
    <row r="670" ht="16.5" customHeight="1">
      <c r="A670" s="94"/>
      <c r="B670" s="113"/>
      <c r="C670" s="94"/>
      <c r="D670" s="94"/>
      <c r="E670" s="94"/>
      <c r="F670" s="113"/>
      <c r="G670" s="113"/>
      <c r="H670" s="42"/>
      <c r="I670" s="42"/>
      <c r="J670" s="42"/>
      <c r="K670" s="94"/>
      <c r="L670" s="94"/>
      <c r="M670" s="94"/>
      <c r="N670" s="94"/>
      <c r="O670" s="94"/>
      <c r="P670" s="94"/>
      <c r="Q670" s="94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</row>
    <row r="671" ht="16.5" customHeight="1">
      <c r="A671" s="94"/>
      <c r="B671" s="113"/>
      <c r="C671" s="94"/>
      <c r="D671" s="94"/>
      <c r="E671" s="94"/>
      <c r="F671" s="113"/>
      <c r="G671" s="113"/>
      <c r="H671" s="42"/>
      <c r="I671" s="42"/>
      <c r="J671" s="42"/>
      <c r="K671" s="94"/>
      <c r="L671" s="94"/>
      <c r="M671" s="94"/>
      <c r="N671" s="94"/>
      <c r="O671" s="94"/>
      <c r="P671" s="94"/>
      <c r="Q671" s="94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</row>
    <row r="672" ht="16.5" customHeight="1">
      <c r="A672" s="94"/>
      <c r="B672" s="113"/>
      <c r="C672" s="94"/>
      <c r="D672" s="94"/>
      <c r="E672" s="94"/>
      <c r="F672" s="113"/>
      <c r="G672" s="113"/>
      <c r="H672" s="42"/>
      <c r="I672" s="42"/>
      <c r="J672" s="42"/>
      <c r="K672" s="94"/>
      <c r="L672" s="94"/>
      <c r="M672" s="94"/>
      <c r="N672" s="94"/>
      <c r="O672" s="94"/>
      <c r="P672" s="94"/>
      <c r="Q672" s="94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</row>
    <row r="673" ht="16.5" customHeight="1">
      <c r="A673" s="94"/>
      <c r="B673" s="113"/>
      <c r="C673" s="94"/>
      <c r="D673" s="94"/>
      <c r="E673" s="94"/>
      <c r="F673" s="113"/>
      <c r="G673" s="113"/>
      <c r="H673" s="42"/>
      <c r="I673" s="42"/>
      <c r="J673" s="42"/>
      <c r="K673" s="94"/>
      <c r="L673" s="94"/>
      <c r="M673" s="94"/>
      <c r="N673" s="94"/>
      <c r="O673" s="94"/>
      <c r="P673" s="94"/>
      <c r="Q673" s="94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</row>
    <row r="674" ht="16.5" customHeight="1">
      <c r="A674" s="94"/>
      <c r="B674" s="113"/>
      <c r="C674" s="94"/>
      <c r="D674" s="94"/>
      <c r="E674" s="94"/>
      <c r="F674" s="113"/>
      <c r="G674" s="113"/>
      <c r="H674" s="42"/>
      <c r="I674" s="42"/>
      <c r="J674" s="42"/>
      <c r="K674" s="94"/>
      <c r="L674" s="94"/>
      <c r="M674" s="94"/>
      <c r="N674" s="94"/>
      <c r="O674" s="94"/>
      <c r="P674" s="94"/>
      <c r="Q674" s="94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</row>
    <row r="675" ht="16.5" customHeight="1">
      <c r="A675" s="94"/>
      <c r="B675" s="113"/>
      <c r="C675" s="94"/>
      <c r="D675" s="94"/>
      <c r="E675" s="94"/>
      <c r="F675" s="113"/>
      <c r="G675" s="113"/>
      <c r="H675" s="42"/>
      <c r="I675" s="42"/>
      <c r="J675" s="42"/>
      <c r="K675" s="94"/>
      <c r="L675" s="94"/>
      <c r="M675" s="94"/>
      <c r="N675" s="94"/>
      <c r="O675" s="94"/>
      <c r="P675" s="94"/>
      <c r="Q675" s="94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</row>
    <row r="676" ht="16.5" customHeight="1">
      <c r="A676" s="94"/>
      <c r="B676" s="113"/>
      <c r="C676" s="94"/>
      <c r="D676" s="94"/>
      <c r="E676" s="94"/>
      <c r="F676" s="113"/>
      <c r="G676" s="113"/>
      <c r="H676" s="42"/>
      <c r="I676" s="42"/>
      <c r="J676" s="42"/>
      <c r="K676" s="94"/>
      <c r="L676" s="94"/>
      <c r="M676" s="94"/>
      <c r="N676" s="94"/>
      <c r="O676" s="94"/>
      <c r="P676" s="94"/>
      <c r="Q676" s="94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</row>
    <row r="677" ht="16.5" customHeight="1">
      <c r="A677" s="94"/>
      <c r="B677" s="113"/>
      <c r="C677" s="94"/>
      <c r="D677" s="94"/>
      <c r="E677" s="94"/>
      <c r="F677" s="113"/>
      <c r="G677" s="113"/>
      <c r="H677" s="42"/>
      <c r="I677" s="42"/>
      <c r="J677" s="42"/>
      <c r="K677" s="94"/>
      <c r="L677" s="94"/>
      <c r="M677" s="94"/>
      <c r="N677" s="94"/>
      <c r="O677" s="94"/>
      <c r="P677" s="94"/>
      <c r="Q677" s="94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</row>
    <row r="678" ht="16.5" customHeight="1">
      <c r="A678" s="94"/>
      <c r="B678" s="113"/>
      <c r="C678" s="94"/>
      <c r="D678" s="94"/>
      <c r="E678" s="94"/>
      <c r="F678" s="113"/>
      <c r="G678" s="113"/>
      <c r="H678" s="42"/>
      <c r="I678" s="42"/>
      <c r="J678" s="42"/>
      <c r="K678" s="94"/>
      <c r="L678" s="94"/>
      <c r="M678" s="94"/>
      <c r="N678" s="94"/>
      <c r="O678" s="94"/>
      <c r="P678" s="94"/>
      <c r="Q678" s="94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</row>
    <row r="679" ht="16.5" customHeight="1">
      <c r="A679" s="94"/>
      <c r="B679" s="113"/>
      <c r="C679" s="94"/>
      <c r="D679" s="94"/>
      <c r="E679" s="94"/>
      <c r="F679" s="113"/>
      <c r="G679" s="113"/>
      <c r="H679" s="42"/>
      <c r="I679" s="42"/>
      <c r="J679" s="42"/>
      <c r="K679" s="94"/>
      <c r="L679" s="94"/>
      <c r="M679" s="94"/>
      <c r="N679" s="94"/>
      <c r="O679" s="94"/>
      <c r="P679" s="94"/>
      <c r="Q679" s="94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</row>
    <row r="680" ht="16.5" customHeight="1">
      <c r="A680" s="94"/>
      <c r="B680" s="113"/>
      <c r="C680" s="94"/>
      <c r="D680" s="94"/>
      <c r="E680" s="94"/>
      <c r="F680" s="113"/>
      <c r="G680" s="113"/>
      <c r="H680" s="42"/>
      <c r="I680" s="42"/>
      <c r="J680" s="42"/>
      <c r="K680" s="94"/>
      <c r="L680" s="94"/>
      <c r="M680" s="94"/>
      <c r="N680" s="94"/>
      <c r="O680" s="94"/>
      <c r="P680" s="94"/>
      <c r="Q680" s="94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</row>
    <row r="681" ht="16.5" customHeight="1">
      <c r="A681" s="94"/>
      <c r="B681" s="113"/>
      <c r="C681" s="94"/>
      <c r="D681" s="94"/>
      <c r="E681" s="94"/>
      <c r="F681" s="113"/>
      <c r="G681" s="113"/>
      <c r="H681" s="42"/>
      <c r="I681" s="42"/>
      <c r="J681" s="42"/>
      <c r="K681" s="94"/>
      <c r="L681" s="94"/>
      <c r="M681" s="94"/>
      <c r="N681" s="94"/>
      <c r="O681" s="94"/>
      <c r="P681" s="94"/>
      <c r="Q681" s="94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</row>
    <row r="682" ht="16.5" customHeight="1">
      <c r="A682" s="94"/>
      <c r="B682" s="113"/>
      <c r="C682" s="94"/>
      <c r="D682" s="94"/>
      <c r="E682" s="94"/>
      <c r="F682" s="113"/>
      <c r="G682" s="113"/>
      <c r="H682" s="42"/>
      <c r="I682" s="42"/>
      <c r="J682" s="42"/>
      <c r="K682" s="94"/>
      <c r="L682" s="94"/>
      <c r="M682" s="94"/>
      <c r="N682" s="94"/>
      <c r="O682" s="94"/>
      <c r="P682" s="94"/>
      <c r="Q682" s="94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</row>
    <row r="683" ht="16.5" customHeight="1">
      <c r="A683" s="94"/>
      <c r="B683" s="113"/>
      <c r="C683" s="94"/>
      <c r="D683" s="94"/>
      <c r="E683" s="94"/>
      <c r="F683" s="113"/>
      <c r="G683" s="113"/>
      <c r="H683" s="42"/>
      <c r="I683" s="42"/>
      <c r="J683" s="42"/>
      <c r="K683" s="94"/>
      <c r="L683" s="94"/>
      <c r="M683" s="94"/>
      <c r="N683" s="94"/>
      <c r="O683" s="94"/>
      <c r="P683" s="94"/>
      <c r="Q683" s="94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</row>
    <row r="684" ht="16.5" customHeight="1">
      <c r="A684" s="94"/>
      <c r="B684" s="113"/>
      <c r="C684" s="94"/>
      <c r="D684" s="94"/>
      <c r="E684" s="94"/>
      <c r="F684" s="113"/>
      <c r="G684" s="113"/>
      <c r="H684" s="42"/>
      <c r="I684" s="42"/>
      <c r="J684" s="42"/>
      <c r="K684" s="94"/>
      <c r="L684" s="94"/>
      <c r="M684" s="94"/>
      <c r="N684" s="94"/>
      <c r="O684" s="94"/>
      <c r="P684" s="94"/>
      <c r="Q684" s="94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</row>
    <row r="685" ht="16.5" customHeight="1">
      <c r="A685" s="94"/>
      <c r="B685" s="113"/>
      <c r="C685" s="94"/>
      <c r="D685" s="94"/>
      <c r="E685" s="94"/>
      <c r="F685" s="113"/>
      <c r="G685" s="113"/>
      <c r="H685" s="42"/>
      <c r="I685" s="42"/>
      <c r="J685" s="42"/>
      <c r="K685" s="94"/>
      <c r="L685" s="94"/>
      <c r="M685" s="94"/>
      <c r="N685" s="94"/>
      <c r="O685" s="94"/>
      <c r="P685" s="94"/>
      <c r="Q685" s="94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</row>
    <row r="686" ht="16.5" customHeight="1">
      <c r="A686" s="94"/>
      <c r="B686" s="113"/>
      <c r="C686" s="94"/>
      <c r="D686" s="94"/>
      <c r="E686" s="94"/>
      <c r="F686" s="113"/>
      <c r="G686" s="113"/>
      <c r="H686" s="42"/>
      <c r="I686" s="42"/>
      <c r="J686" s="42"/>
      <c r="K686" s="94"/>
      <c r="L686" s="94"/>
      <c r="M686" s="94"/>
      <c r="N686" s="94"/>
      <c r="O686" s="94"/>
      <c r="P686" s="94"/>
      <c r="Q686" s="94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</row>
    <row r="687" ht="16.5" customHeight="1">
      <c r="A687" s="94"/>
      <c r="B687" s="113"/>
      <c r="C687" s="94"/>
      <c r="D687" s="94"/>
      <c r="E687" s="94"/>
      <c r="F687" s="113"/>
      <c r="G687" s="113"/>
      <c r="H687" s="42"/>
      <c r="I687" s="42"/>
      <c r="J687" s="42"/>
      <c r="K687" s="94"/>
      <c r="L687" s="94"/>
      <c r="M687" s="94"/>
      <c r="N687" s="94"/>
      <c r="O687" s="94"/>
      <c r="P687" s="94"/>
      <c r="Q687" s="94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</row>
    <row r="688" ht="16.5" customHeight="1">
      <c r="A688" s="94"/>
      <c r="B688" s="113"/>
      <c r="C688" s="94"/>
      <c r="D688" s="94"/>
      <c r="E688" s="94"/>
      <c r="F688" s="113"/>
      <c r="G688" s="113"/>
      <c r="H688" s="42"/>
      <c r="I688" s="42"/>
      <c r="J688" s="42"/>
      <c r="K688" s="94"/>
      <c r="L688" s="94"/>
      <c r="M688" s="94"/>
      <c r="N688" s="94"/>
      <c r="O688" s="94"/>
      <c r="P688" s="94"/>
      <c r="Q688" s="94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</row>
    <row r="689" ht="16.5" customHeight="1">
      <c r="A689" s="94"/>
      <c r="B689" s="113"/>
      <c r="C689" s="94"/>
      <c r="D689" s="94"/>
      <c r="E689" s="94"/>
      <c r="F689" s="113"/>
      <c r="G689" s="113"/>
      <c r="H689" s="42"/>
      <c r="I689" s="42"/>
      <c r="J689" s="42"/>
      <c r="K689" s="94"/>
      <c r="L689" s="94"/>
      <c r="M689" s="94"/>
      <c r="N689" s="94"/>
      <c r="O689" s="94"/>
      <c r="P689" s="94"/>
      <c r="Q689" s="94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</row>
    <row r="690" ht="16.5" customHeight="1">
      <c r="A690" s="94"/>
      <c r="B690" s="113"/>
      <c r="C690" s="94"/>
      <c r="D690" s="94"/>
      <c r="E690" s="94"/>
      <c r="F690" s="113"/>
      <c r="G690" s="113"/>
      <c r="H690" s="42"/>
      <c r="I690" s="42"/>
      <c r="J690" s="42"/>
      <c r="K690" s="94"/>
      <c r="L690" s="94"/>
      <c r="M690" s="94"/>
      <c r="N690" s="94"/>
      <c r="O690" s="94"/>
      <c r="P690" s="94"/>
      <c r="Q690" s="94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</row>
    <row r="691" ht="16.5" customHeight="1">
      <c r="A691" s="94"/>
      <c r="B691" s="113"/>
      <c r="C691" s="94"/>
      <c r="D691" s="94"/>
      <c r="E691" s="94"/>
      <c r="F691" s="113"/>
      <c r="G691" s="113"/>
      <c r="H691" s="42"/>
      <c r="I691" s="42"/>
      <c r="J691" s="42"/>
      <c r="K691" s="94"/>
      <c r="L691" s="94"/>
      <c r="M691" s="94"/>
      <c r="N691" s="94"/>
      <c r="O691" s="94"/>
      <c r="P691" s="94"/>
      <c r="Q691" s="94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</row>
    <row r="692" ht="16.5" customHeight="1">
      <c r="A692" s="94"/>
      <c r="B692" s="113"/>
      <c r="C692" s="94"/>
      <c r="D692" s="94"/>
      <c r="E692" s="94"/>
      <c r="F692" s="113"/>
      <c r="G692" s="113"/>
      <c r="H692" s="42"/>
      <c r="I692" s="42"/>
      <c r="J692" s="42"/>
      <c r="K692" s="94"/>
      <c r="L692" s="94"/>
      <c r="M692" s="94"/>
      <c r="N692" s="94"/>
      <c r="O692" s="94"/>
      <c r="P692" s="94"/>
      <c r="Q692" s="94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</row>
    <row r="693" ht="16.5" customHeight="1">
      <c r="A693" s="94"/>
      <c r="B693" s="113"/>
      <c r="C693" s="94"/>
      <c r="D693" s="94"/>
      <c r="E693" s="94"/>
      <c r="F693" s="113"/>
      <c r="G693" s="113"/>
      <c r="H693" s="42"/>
      <c r="I693" s="42"/>
      <c r="J693" s="42"/>
      <c r="K693" s="94"/>
      <c r="L693" s="94"/>
      <c r="M693" s="94"/>
      <c r="N693" s="94"/>
      <c r="O693" s="94"/>
      <c r="P693" s="94"/>
      <c r="Q693" s="94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</row>
    <row r="694" ht="16.5" customHeight="1">
      <c r="A694" s="94"/>
      <c r="B694" s="113"/>
      <c r="C694" s="94"/>
      <c r="D694" s="94"/>
      <c r="E694" s="94"/>
      <c r="F694" s="113"/>
      <c r="G694" s="113"/>
      <c r="H694" s="42"/>
      <c r="I694" s="42"/>
      <c r="J694" s="42"/>
      <c r="K694" s="94"/>
      <c r="L694" s="94"/>
      <c r="M694" s="94"/>
      <c r="N694" s="94"/>
      <c r="O694" s="94"/>
      <c r="P694" s="94"/>
      <c r="Q694" s="94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</row>
    <row r="695" ht="16.5" customHeight="1">
      <c r="A695" s="94"/>
      <c r="B695" s="113"/>
      <c r="C695" s="94"/>
      <c r="D695" s="94"/>
      <c r="E695" s="94"/>
      <c r="F695" s="113"/>
      <c r="G695" s="113"/>
      <c r="H695" s="42"/>
      <c r="I695" s="42"/>
      <c r="J695" s="42"/>
      <c r="K695" s="94"/>
      <c r="L695" s="94"/>
      <c r="M695" s="94"/>
      <c r="N695" s="94"/>
      <c r="O695" s="94"/>
      <c r="P695" s="94"/>
      <c r="Q695" s="94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</row>
    <row r="696" ht="16.5" customHeight="1">
      <c r="A696" s="94"/>
      <c r="B696" s="113"/>
      <c r="C696" s="94"/>
      <c r="D696" s="94"/>
      <c r="E696" s="94"/>
      <c r="F696" s="113"/>
      <c r="G696" s="113"/>
      <c r="H696" s="42"/>
      <c r="I696" s="42"/>
      <c r="J696" s="42"/>
      <c r="K696" s="94"/>
      <c r="L696" s="94"/>
      <c r="M696" s="94"/>
      <c r="N696" s="94"/>
      <c r="O696" s="94"/>
      <c r="P696" s="94"/>
      <c r="Q696" s="94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</row>
    <row r="697" ht="16.5" customHeight="1">
      <c r="A697" s="94"/>
      <c r="B697" s="113"/>
      <c r="C697" s="94"/>
      <c r="D697" s="94"/>
      <c r="E697" s="94"/>
      <c r="F697" s="113"/>
      <c r="G697" s="113"/>
      <c r="H697" s="42"/>
      <c r="I697" s="42"/>
      <c r="J697" s="42"/>
      <c r="K697" s="94"/>
      <c r="L697" s="94"/>
      <c r="M697" s="94"/>
      <c r="N697" s="94"/>
      <c r="O697" s="94"/>
      <c r="P697" s="94"/>
      <c r="Q697" s="94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</row>
    <row r="698" ht="16.5" customHeight="1">
      <c r="A698" s="94"/>
      <c r="B698" s="113"/>
      <c r="C698" s="94"/>
      <c r="D698" s="94"/>
      <c r="E698" s="94"/>
      <c r="F698" s="113"/>
      <c r="G698" s="113"/>
      <c r="H698" s="42"/>
      <c r="I698" s="42"/>
      <c r="J698" s="42"/>
      <c r="K698" s="94"/>
      <c r="L698" s="94"/>
      <c r="M698" s="94"/>
      <c r="N698" s="94"/>
      <c r="O698" s="94"/>
      <c r="P698" s="94"/>
      <c r="Q698" s="94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</row>
    <row r="699" ht="16.5" customHeight="1">
      <c r="A699" s="94"/>
      <c r="B699" s="113"/>
      <c r="C699" s="94"/>
      <c r="D699" s="94"/>
      <c r="E699" s="94"/>
      <c r="F699" s="113"/>
      <c r="G699" s="113"/>
      <c r="H699" s="42"/>
      <c r="I699" s="42"/>
      <c r="J699" s="42"/>
      <c r="K699" s="94"/>
      <c r="L699" s="94"/>
      <c r="M699" s="94"/>
      <c r="N699" s="94"/>
      <c r="O699" s="94"/>
      <c r="P699" s="94"/>
      <c r="Q699" s="94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</row>
    <row r="700" ht="16.5" customHeight="1">
      <c r="A700" s="94"/>
      <c r="B700" s="113"/>
      <c r="C700" s="94"/>
      <c r="D700" s="94"/>
      <c r="E700" s="94"/>
      <c r="F700" s="113"/>
      <c r="G700" s="113"/>
      <c r="H700" s="42"/>
      <c r="I700" s="42"/>
      <c r="J700" s="42"/>
      <c r="K700" s="94"/>
      <c r="L700" s="94"/>
      <c r="M700" s="94"/>
      <c r="N700" s="94"/>
      <c r="O700" s="94"/>
      <c r="P700" s="94"/>
      <c r="Q700" s="94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</row>
    <row r="701" ht="16.5" customHeight="1">
      <c r="A701" s="94"/>
      <c r="B701" s="113"/>
      <c r="C701" s="94"/>
      <c r="D701" s="94"/>
      <c r="E701" s="94"/>
      <c r="F701" s="113"/>
      <c r="G701" s="113"/>
      <c r="H701" s="42"/>
      <c r="I701" s="42"/>
      <c r="J701" s="42"/>
      <c r="K701" s="94"/>
      <c r="L701" s="94"/>
      <c r="M701" s="94"/>
      <c r="N701" s="94"/>
      <c r="O701" s="94"/>
      <c r="P701" s="94"/>
      <c r="Q701" s="94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</row>
    <row r="702" ht="16.5" customHeight="1">
      <c r="A702" s="94"/>
      <c r="B702" s="113"/>
      <c r="C702" s="94"/>
      <c r="D702" s="94"/>
      <c r="E702" s="94"/>
      <c r="F702" s="113"/>
      <c r="G702" s="113"/>
      <c r="H702" s="42"/>
      <c r="I702" s="42"/>
      <c r="J702" s="42"/>
      <c r="K702" s="94"/>
      <c r="L702" s="94"/>
      <c r="M702" s="94"/>
      <c r="N702" s="94"/>
      <c r="O702" s="94"/>
      <c r="P702" s="94"/>
      <c r="Q702" s="94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</row>
    <row r="703" ht="16.5" customHeight="1">
      <c r="A703" s="94"/>
      <c r="B703" s="113"/>
      <c r="C703" s="94"/>
      <c r="D703" s="94"/>
      <c r="E703" s="94"/>
      <c r="F703" s="113"/>
      <c r="G703" s="113"/>
      <c r="H703" s="42"/>
      <c r="I703" s="42"/>
      <c r="J703" s="42"/>
      <c r="K703" s="94"/>
      <c r="L703" s="94"/>
      <c r="M703" s="94"/>
      <c r="N703" s="94"/>
      <c r="O703" s="94"/>
      <c r="P703" s="94"/>
      <c r="Q703" s="94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</row>
    <row r="704" ht="16.5" customHeight="1">
      <c r="A704" s="94"/>
      <c r="B704" s="113"/>
      <c r="C704" s="94"/>
      <c r="D704" s="94"/>
      <c r="E704" s="94"/>
      <c r="F704" s="113"/>
      <c r="G704" s="113"/>
      <c r="H704" s="42"/>
      <c r="I704" s="42"/>
      <c r="J704" s="42"/>
      <c r="K704" s="94"/>
      <c r="L704" s="94"/>
      <c r="M704" s="94"/>
      <c r="N704" s="94"/>
      <c r="O704" s="94"/>
      <c r="P704" s="94"/>
      <c r="Q704" s="94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</row>
    <row r="705" ht="16.5" customHeight="1">
      <c r="A705" s="94"/>
      <c r="B705" s="113"/>
      <c r="C705" s="94"/>
      <c r="D705" s="94"/>
      <c r="E705" s="94"/>
      <c r="F705" s="113"/>
      <c r="G705" s="113"/>
      <c r="H705" s="42"/>
      <c r="I705" s="42"/>
      <c r="J705" s="42"/>
      <c r="K705" s="94"/>
      <c r="L705" s="94"/>
      <c r="M705" s="94"/>
      <c r="N705" s="94"/>
      <c r="O705" s="94"/>
      <c r="P705" s="94"/>
      <c r="Q705" s="94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</row>
    <row r="706" ht="16.5" customHeight="1">
      <c r="A706" s="94"/>
      <c r="B706" s="113"/>
      <c r="C706" s="94"/>
      <c r="D706" s="94"/>
      <c r="E706" s="94"/>
      <c r="F706" s="113"/>
      <c r="G706" s="113"/>
      <c r="H706" s="42"/>
      <c r="I706" s="42"/>
      <c r="J706" s="42"/>
      <c r="K706" s="94"/>
      <c r="L706" s="94"/>
      <c r="M706" s="94"/>
      <c r="N706" s="94"/>
      <c r="O706" s="94"/>
      <c r="P706" s="94"/>
      <c r="Q706" s="94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</row>
    <row r="707" ht="16.5" customHeight="1">
      <c r="A707" s="94"/>
      <c r="B707" s="113"/>
      <c r="C707" s="94"/>
      <c r="D707" s="94"/>
      <c r="E707" s="94"/>
      <c r="F707" s="113"/>
      <c r="G707" s="113"/>
      <c r="H707" s="42"/>
      <c r="I707" s="42"/>
      <c r="J707" s="42"/>
      <c r="K707" s="94"/>
      <c r="L707" s="94"/>
      <c r="M707" s="94"/>
      <c r="N707" s="94"/>
      <c r="O707" s="94"/>
      <c r="P707" s="94"/>
      <c r="Q707" s="94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</row>
    <row r="708" ht="16.5" customHeight="1">
      <c r="A708" s="94"/>
      <c r="B708" s="113"/>
      <c r="C708" s="94"/>
      <c r="D708" s="94"/>
      <c r="E708" s="94"/>
      <c r="F708" s="113"/>
      <c r="G708" s="113"/>
      <c r="H708" s="42"/>
      <c r="I708" s="42"/>
      <c r="J708" s="42"/>
      <c r="K708" s="94"/>
      <c r="L708" s="94"/>
      <c r="M708" s="94"/>
      <c r="N708" s="94"/>
      <c r="O708" s="94"/>
      <c r="P708" s="94"/>
      <c r="Q708" s="94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</row>
    <row r="709" ht="16.5" customHeight="1">
      <c r="A709" s="94"/>
      <c r="B709" s="113"/>
      <c r="C709" s="94"/>
      <c r="D709" s="94"/>
      <c r="E709" s="94"/>
      <c r="F709" s="113"/>
      <c r="G709" s="113"/>
      <c r="H709" s="42"/>
      <c r="I709" s="42"/>
      <c r="J709" s="42"/>
      <c r="K709" s="94"/>
      <c r="L709" s="94"/>
      <c r="M709" s="94"/>
      <c r="N709" s="94"/>
      <c r="O709" s="94"/>
      <c r="P709" s="94"/>
      <c r="Q709" s="94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</row>
    <row r="710" ht="16.5" customHeight="1">
      <c r="A710" s="94"/>
      <c r="B710" s="113"/>
      <c r="C710" s="94"/>
      <c r="D710" s="94"/>
      <c r="E710" s="94"/>
      <c r="F710" s="113"/>
      <c r="G710" s="113"/>
      <c r="H710" s="42"/>
      <c r="I710" s="42"/>
      <c r="J710" s="42"/>
      <c r="K710" s="94"/>
      <c r="L710" s="94"/>
      <c r="M710" s="94"/>
      <c r="N710" s="94"/>
      <c r="O710" s="94"/>
      <c r="P710" s="94"/>
      <c r="Q710" s="94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</row>
    <row r="711" ht="16.5" customHeight="1">
      <c r="A711" s="94"/>
      <c r="B711" s="113"/>
      <c r="C711" s="94"/>
      <c r="D711" s="94"/>
      <c r="E711" s="94"/>
      <c r="F711" s="113"/>
      <c r="G711" s="113"/>
      <c r="H711" s="42"/>
      <c r="I711" s="42"/>
      <c r="J711" s="42"/>
      <c r="K711" s="94"/>
      <c r="L711" s="94"/>
      <c r="M711" s="94"/>
      <c r="N711" s="94"/>
      <c r="O711" s="94"/>
      <c r="P711" s="94"/>
      <c r="Q711" s="94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</row>
    <row r="712" ht="16.5" customHeight="1">
      <c r="A712" s="94"/>
      <c r="B712" s="113"/>
      <c r="C712" s="94"/>
      <c r="D712" s="94"/>
      <c r="E712" s="94"/>
      <c r="F712" s="113"/>
      <c r="G712" s="113"/>
      <c r="H712" s="42"/>
      <c r="I712" s="42"/>
      <c r="J712" s="42"/>
      <c r="K712" s="94"/>
      <c r="L712" s="94"/>
      <c r="M712" s="94"/>
      <c r="N712" s="94"/>
      <c r="O712" s="94"/>
      <c r="P712" s="94"/>
      <c r="Q712" s="94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</row>
    <row r="713" ht="16.5" customHeight="1">
      <c r="A713" s="94"/>
      <c r="B713" s="113"/>
      <c r="C713" s="94"/>
      <c r="D713" s="94"/>
      <c r="E713" s="94"/>
      <c r="F713" s="113"/>
      <c r="G713" s="113"/>
      <c r="H713" s="42"/>
      <c r="I713" s="42"/>
      <c r="J713" s="42"/>
      <c r="K713" s="94"/>
      <c r="L713" s="94"/>
      <c r="M713" s="94"/>
      <c r="N713" s="94"/>
      <c r="O713" s="94"/>
      <c r="P713" s="94"/>
      <c r="Q713" s="94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</row>
    <row r="714" ht="16.5" customHeight="1">
      <c r="A714" s="94"/>
      <c r="B714" s="113"/>
      <c r="C714" s="94"/>
      <c r="D714" s="94"/>
      <c r="E714" s="94"/>
      <c r="F714" s="113"/>
      <c r="G714" s="113"/>
      <c r="H714" s="42"/>
      <c r="I714" s="42"/>
      <c r="J714" s="42"/>
      <c r="K714" s="94"/>
      <c r="L714" s="94"/>
      <c r="M714" s="94"/>
      <c r="N714" s="94"/>
      <c r="O714" s="94"/>
      <c r="P714" s="94"/>
      <c r="Q714" s="94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</row>
    <row r="715" ht="16.5" customHeight="1">
      <c r="A715" s="94"/>
      <c r="B715" s="113"/>
      <c r="C715" s="94"/>
      <c r="D715" s="94"/>
      <c r="E715" s="94"/>
      <c r="F715" s="113"/>
      <c r="G715" s="113"/>
      <c r="H715" s="42"/>
      <c r="I715" s="42"/>
      <c r="J715" s="42"/>
      <c r="K715" s="94"/>
      <c r="L715" s="94"/>
      <c r="M715" s="94"/>
      <c r="N715" s="94"/>
      <c r="O715" s="94"/>
      <c r="P715" s="94"/>
      <c r="Q715" s="94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</row>
    <row r="716" ht="16.5" customHeight="1">
      <c r="A716" s="94"/>
      <c r="B716" s="113"/>
      <c r="C716" s="94"/>
      <c r="D716" s="94"/>
      <c r="E716" s="94"/>
      <c r="F716" s="113"/>
      <c r="G716" s="113"/>
      <c r="H716" s="42"/>
      <c r="I716" s="42"/>
      <c r="J716" s="42"/>
      <c r="K716" s="94"/>
      <c r="L716" s="94"/>
      <c r="M716" s="94"/>
      <c r="N716" s="94"/>
      <c r="O716" s="94"/>
      <c r="P716" s="94"/>
      <c r="Q716" s="94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</row>
    <row r="717" ht="16.5" customHeight="1">
      <c r="A717" s="94"/>
      <c r="B717" s="113"/>
      <c r="C717" s="94"/>
      <c r="D717" s="94"/>
      <c r="E717" s="94"/>
      <c r="F717" s="113"/>
      <c r="G717" s="113"/>
      <c r="H717" s="42"/>
      <c r="I717" s="42"/>
      <c r="J717" s="42"/>
      <c r="K717" s="94"/>
      <c r="L717" s="94"/>
      <c r="M717" s="94"/>
      <c r="N717" s="94"/>
      <c r="O717" s="94"/>
      <c r="P717" s="94"/>
      <c r="Q717" s="94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</row>
    <row r="718" ht="16.5" customHeight="1">
      <c r="A718" s="94"/>
      <c r="B718" s="113"/>
      <c r="C718" s="94"/>
      <c r="D718" s="94"/>
      <c r="E718" s="94"/>
      <c r="F718" s="113"/>
      <c r="G718" s="113"/>
      <c r="H718" s="42"/>
      <c r="I718" s="42"/>
      <c r="J718" s="42"/>
      <c r="K718" s="94"/>
      <c r="L718" s="94"/>
      <c r="M718" s="94"/>
      <c r="N718" s="94"/>
      <c r="O718" s="94"/>
      <c r="P718" s="94"/>
      <c r="Q718" s="94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</row>
    <row r="719" ht="16.5" customHeight="1">
      <c r="A719" s="94"/>
      <c r="B719" s="113"/>
      <c r="C719" s="94"/>
      <c r="D719" s="94"/>
      <c r="E719" s="94"/>
      <c r="F719" s="113"/>
      <c r="G719" s="113"/>
      <c r="H719" s="42"/>
      <c r="I719" s="42"/>
      <c r="J719" s="42"/>
      <c r="K719" s="94"/>
      <c r="L719" s="94"/>
      <c r="M719" s="94"/>
      <c r="N719" s="94"/>
      <c r="O719" s="94"/>
      <c r="P719" s="94"/>
      <c r="Q719" s="94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</row>
    <row r="720" ht="16.5" customHeight="1">
      <c r="A720" s="94"/>
      <c r="B720" s="113"/>
      <c r="C720" s="94"/>
      <c r="D720" s="94"/>
      <c r="E720" s="94"/>
      <c r="F720" s="113"/>
      <c r="G720" s="113"/>
      <c r="H720" s="42"/>
      <c r="I720" s="42"/>
      <c r="J720" s="42"/>
      <c r="K720" s="94"/>
      <c r="L720" s="94"/>
      <c r="M720" s="94"/>
      <c r="N720" s="94"/>
      <c r="O720" s="94"/>
      <c r="P720" s="94"/>
      <c r="Q720" s="94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</row>
    <row r="721" ht="16.5" customHeight="1">
      <c r="A721" s="94"/>
      <c r="B721" s="113"/>
      <c r="C721" s="94"/>
      <c r="D721" s="94"/>
      <c r="E721" s="94"/>
      <c r="F721" s="113"/>
      <c r="G721" s="113"/>
      <c r="H721" s="42"/>
      <c r="I721" s="42"/>
      <c r="J721" s="42"/>
      <c r="K721" s="94"/>
      <c r="L721" s="94"/>
      <c r="M721" s="94"/>
      <c r="N721" s="94"/>
      <c r="O721" s="94"/>
      <c r="P721" s="94"/>
      <c r="Q721" s="94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</row>
    <row r="722" ht="16.5" customHeight="1">
      <c r="A722" s="94"/>
      <c r="B722" s="113"/>
      <c r="C722" s="94"/>
      <c r="D722" s="94"/>
      <c r="E722" s="94"/>
      <c r="F722" s="113"/>
      <c r="G722" s="113"/>
      <c r="H722" s="42"/>
      <c r="I722" s="42"/>
      <c r="J722" s="42"/>
      <c r="K722" s="94"/>
      <c r="L722" s="94"/>
      <c r="M722" s="94"/>
      <c r="N722" s="94"/>
      <c r="O722" s="94"/>
      <c r="P722" s="94"/>
      <c r="Q722" s="94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</row>
    <row r="723" ht="16.5" customHeight="1">
      <c r="A723" s="94"/>
      <c r="B723" s="113"/>
      <c r="C723" s="94"/>
      <c r="D723" s="94"/>
      <c r="E723" s="94"/>
      <c r="F723" s="113"/>
      <c r="G723" s="113"/>
      <c r="H723" s="42"/>
      <c r="I723" s="42"/>
      <c r="J723" s="42"/>
      <c r="K723" s="94"/>
      <c r="L723" s="94"/>
      <c r="M723" s="94"/>
      <c r="N723" s="94"/>
      <c r="O723" s="94"/>
      <c r="P723" s="94"/>
      <c r="Q723" s="94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</row>
    <row r="724" ht="16.5" customHeight="1">
      <c r="A724" s="94"/>
      <c r="B724" s="113"/>
      <c r="C724" s="94"/>
      <c r="D724" s="94"/>
      <c r="E724" s="94"/>
      <c r="F724" s="113"/>
      <c r="G724" s="113"/>
      <c r="H724" s="42"/>
      <c r="I724" s="42"/>
      <c r="J724" s="42"/>
      <c r="K724" s="94"/>
      <c r="L724" s="94"/>
      <c r="M724" s="94"/>
      <c r="N724" s="94"/>
      <c r="O724" s="94"/>
      <c r="P724" s="94"/>
      <c r="Q724" s="94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</row>
    <row r="725" ht="16.5" customHeight="1">
      <c r="A725" s="94"/>
      <c r="B725" s="113"/>
      <c r="C725" s="94"/>
      <c r="D725" s="94"/>
      <c r="E725" s="94"/>
      <c r="F725" s="113"/>
      <c r="G725" s="113"/>
      <c r="H725" s="42"/>
      <c r="I725" s="42"/>
      <c r="J725" s="42"/>
      <c r="K725" s="94"/>
      <c r="L725" s="94"/>
      <c r="M725" s="94"/>
      <c r="N725" s="94"/>
      <c r="O725" s="94"/>
      <c r="P725" s="94"/>
      <c r="Q725" s="94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</row>
    <row r="726" ht="16.5" customHeight="1">
      <c r="A726" s="94"/>
      <c r="B726" s="113"/>
      <c r="C726" s="94"/>
      <c r="D726" s="94"/>
      <c r="E726" s="94"/>
      <c r="F726" s="113"/>
      <c r="G726" s="113"/>
      <c r="H726" s="42"/>
      <c r="I726" s="42"/>
      <c r="J726" s="42"/>
      <c r="K726" s="94"/>
      <c r="L726" s="94"/>
      <c r="M726" s="94"/>
      <c r="N726" s="94"/>
      <c r="O726" s="94"/>
      <c r="P726" s="94"/>
      <c r="Q726" s="94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</row>
    <row r="727" ht="16.5" customHeight="1">
      <c r="A727" s="94"/>
      <c r="B727" s="113"/>
      <c r="C727" s="94"/>
      <c r="D727" s="94"/>
      <c r="E727" s="94"/>
      <c r="F727" s="113"/>
      <c r="G727" s="113"/>
      <c r="H727" s="42"/>
      <c r="I727" s="42"/>
      <c r="J727" s="42"/>
      <c r="K727" s="94"/>
      <c r="L727" s="94"/>
      <c r="M727" s="94"/>
      <c r="N727" s="94"/>
      <c r="O727" s="94"/>
      <c r="P727" s="94"/>
      <c r="Q727" s="94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</row>
    <row r="728" ht="16.5" customHeight="1">
      <c r="A728" s="94"/>
      <c r="B728" s="113"/>
      <c r="C728" s="94"/>
      <c r="D728" s="94"/>
      <c r="E728" s="94"/>
      <c r="F728" s="113"/>
      <c r="G728" s="113"/>
      <c r="H728" s="42"/>
      <c r="I728" s="42"/>
      <c r="J728" s="42"/>
      <c r="K728" s="94"/>
      <c r="L728" s="94"/>
      <c r="M728" s="94"/>
      <c r="N728" s="94"/>
      <c r="O728" s="94"/>
      <c r="P728" s="94"/>
      <c r="Q728" s="94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</row>
    <row r="729" ht="16.5" customHeight="1">
      <c r="A729" s="94"/>
      <c r="B729" s="113"/>
      <c r="C729" s="94"/>
      <c r="D729" s="94"/>
      <c r="E729" s="94"/>
      <c r="F729" s="113"/>
      <c r="G729" s="113"/>
      <c r="H729" s="42"/>
      <c r="I729" s="42"/>
      <c r="J729" s="42"/>
      <c r="K729" s="94"/>
      <c r="L729" s="94"/>
      <c r="M729" s="94"/>
      <c r="N729" s="94"/>
      <c r="O729" s="94"/>
      <c r="P729" s="94"/>
      <c r="Q729" s="94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</row>
    <row r="730" ht="16.5" customHeight="1">
      <c r="A730" s="94"/>
      <c r="B730" s="113"/>
      <c r="C730" s="94"/>
      <c r="D730" s="94"/>
      <c r="E730" s="94"/>
      <c r="F730" s="113"/>
      <c r="G730" s="113"/>
      <c r="H730" s="42"/>
      <c r="I730" s="42"/>
      <c r="J730" s="42"/>
      <c r="K730" s="94"/>
      <c r="L730" s="94"/>
      <c r="M730" s="94"/>
      <c r="N730" s="94"/>
      <c r="O730" s="94"/>
      <c r="P730" s="94"/>
      <c r="Q730" s="94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</row>
    <row r="731" ht="16.5" customHeight="1">
      <c r="A731" s="94"/>
      <c r="B731" s="113"/>
      <c r="C731" s="94"/>
      <c r="D731" s="94"/>
      <c r="E731" s="94"/>
      <c r="F731" s="113"/>
      <c r="G731" s="113"/>
      <c r="H731" s="42"/>
      <c r="I731" s="42"/>
      <c r="J731" s="42"/>
      <c r="K731" s="94"/>
      <c r="L731" s="94"/>
      <c r="M731" s="94"/>
      <c r="N731" s="94"/>
      <c r="O731" s="94"/>
      <c r="P731" s="94"/>
      <c r="Q731" s="94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</row>
    <row r="732" ht="16.5" customHeight="1">
      <c r="A732" s="94"/>
      <c r="B732" s="113"/>
      <c r="C732" s="94"/>
      <c r="D732" s="94"/>
      <c r="E732" s="94"/>
      <c r="F732" s="113"/>
      <c r="G732" s="113"/>
      <c r="H732" s="42"/>
      <c r="I732" s="42"/>
      <c r="J732" s="42"/>
      <c r="K732" s="94"/>
      <c r="L732" s="94"/>
      <c r="M732" s="94"/>
      <c r="N732" s="94"/>
      <c r="O732" s="94"/>
      <c r="P732" s="94"/>
      <c r="Q732" s="94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</row>
    <row r="733" ht="16.5" customHeight="1">
      <c r="A733" s="94"/>
      <c r="B733" s="113"/>
      <c r="C733" s="94"/>
      <c r="D733" s="94"/>
      <c r="E733" s="94"/>
      <c r="F733" s="113"/>
      <c r="G733" s="113"/>
      <c r="H733" s="42"/>
      <c r="I733" s="42"/>
      <c r="J733" s="42"/>
      <c r="K733" s="94"/>
      <c r="L733" s="94"/>
      <c r="M733" s="94"/>
      <c r="N733" s="94"/>
      <c r="O733" s="94"/>
      <c r="P733" s="94"/>
      <c r="Q733" s="94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</row>
    <row r="734" ht="16.5" customHeight="1">
      <c r="A734" s="94"/>
      <c r="B734" s="113"/>
      <c r="C734" s="94"/>
      <c r="D734" s="94"/>
      <c r="E734" s="94"/>
      <c r="F734" s="113"/>
      <c r="G734" s="113"/>
      <c r="H734" s="42"/>
      <c r="I734" s="42"/>
      <c r="J734" s="42"/>
      <c r="K734" s="94"/>
      <c r="L734" s="94"/>
      <c r="M734" s="94"/>
      <c r="N734" s="94"/>
      <c r="O734" s="94"/>
      <c r="P734" s="94"/>
      <c r="Q734" s="94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</row>
    <row r="735" ht="16.5" customHeight="1">
      <c r="A735" s="94"/>
      <c r="B735" s="113"/>
      <c r="C735" s="94"/>
      <c r="D735" s="94"/>
      <c r="E735" s="94"/>
      <c r="F735" s="113"/>
      <c r="G735" s="113"/>
      <c r="H735" s="42"/>
      <c r="I735" s="42"/>
      <c r="J735" s="42"/>
      <c r="K735" s="94"/>
      <c r="L735" s="94"/>
      <c r="M735" s="94"/>
      <c r="N735" s="94"/>
      <c r="O735" s="94"/>
      <c r="P735" s="94"/>
      <c r="Q735" s="94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</row>
    <row r="736" ht="16.5" customHeight="1">
      <c r="A736" s="94"/>
      <c r="B736" s="113"/>
      <c r="C736" s="94"/>
      <c r="D736" s="94"/>
      <c r="E736" s="94"/>
      <c r="F736" s="113"/>
      <c r="G736" s="113"/>
      <c r="H736" s="42"/>
      <c r="I736" s="42"/>
      <c r="J736" s="42"/>
      <c r="K736" s="94"/>
      <c r="L736" s="94"/>
      <c r="M736" s="94"/>
      <c r="N736" s="94"/>
      <c r="O736" s="94"/>
      <c r="P736" s="94"/>
      <c r="Q736" s="94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</row>
    <row r="737" ht="16.5" customHeight="1">
      <c r="A737" s="94"/>
      <c r="B737" s="113"/>
      <c r="C737" s="94"/>
      <c r="D737" s="94"/>
      <c r="E737" s="94"/>
      <c r="F737" s="113"/>
      <c r="G737" s="113"/>
      <c r="H737" s="42"/>
      <c r="I737" s="42"/>
      <c r="J737" s="42"/>
      <c r="K737" s="94"/>
      <c r="L737" s="94"/>
      <c r="M737" s="94"/>
      <c r="N737" s="94"/>
      <c r="O737" s="94"/>
      <c r="P737" s="94"/>
      <c r="Q737" s="94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</row>
    <row r="738" ht="16.5" customHeight="1">
      <c r="A738" s="94"/>
      <c r="B738" s="113"/>
      <c r="C738" s="94"/>
      <c r="D738" s="94"/>
      <c r="E738" s="94"/>
      <c r="F738" s="113"/>
      <c r="G738" s="113"/>
      <c r="H738" s="42"/>
      <c r="I738" s="42"/>
      <c r="J738" s="42"/>
      <c r="K738" s="94"/>
      <c r="L738" s="94"/>
      <c r="M738" s="94"/>
      <c r="N738" s="94"/>
      <c r="O738" s="94"/>
      <c r="P738" s="94"/>
      <c r="Q738" s="94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</row>
    <row r="739" ht="16.5" customHeight="1">
      <c r="A739" s="94"/>
      <c r="B739" s="113"/>
      <c r="C739" s="94"/>
      <c r="D739" s="94"/>
      <c r="E739" s="94"/>
      <c r="F739" s="113"/>
      <c r="G739" s="113"/>
      <c r="H739" s="42"/>
      <c r="I739" s="42"/>
      <c r="J739" s="42"/>
      <c r="K739" s="94"/>
      <c r="L739" s="94"/>
      <c r="M739" s="94"/>
      <c r="N739" s="94"/>
      <c r="O739" s="94"/>
      <c r="P739" s="94"/>
      <c r="Q739" s="94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</row>
    <row r="740" ht="16.5" customHeight="1">
      <c r="A740" s="94"/>
      <c r="B740" s="113"/>
      <c r="C740" s="94"/>
      <c r="D740" s="94"/>
      <c r="E740" s="94"/>
      <c r="F740" s="113"/>
      <c r="G740" s="113"/>
      <c r="H740" s="42"/>
      <c r="I740" s="42"/>
      <c r="J740" s="42"/>
      <c r="K740" s="94"/>
      <c r="L740" s="94"/>
      <c r="M740" s="94"/>
      <c r="N740" s="94"/>
      <c r="O740" s="94"/>
      <c r="P740" s="94"/>
      <c r="Q740" s="94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</row>
    <row r="741" ht="16.5" customHeight="1">
      <c r="A741" s="94"/>
      <c r="B741" s="113"/>
      <c r="C741" s="94"/>
      <c r="D741" s="94"/>
      <c r="E741" s="94"/>
      <c r="F741" s="113"/>
      <c r="G741" s="113"/>
      <c r="H741" s="42"/>
      <c r="I741" s="42"/>
      <c r="J741" s="42"/>
      <c r="K741" s="94"/>
      <c r="L741" s="94"/>
      <c r="M741" s="94"/>
      <c r="N741" s="94"/>
      <c r="O741" s="94"/>
      <c r="P741" s="94"/>
      <c r="Q741" s="94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</row>
    <row r="742" ht="16.5" customHeight="1">
      <c r="A742" s="94"/>
      <c r="B742" s="113"/>
      <c r="C742" s="94"/>
      <c r="D742" s="94"/>
      <c r="E742" s="94"/>
      <c r="F742" s="113"/>
      <c r="G742" s="113"/>
      <c r="H742" s="42"/>
      <c r="I742" s="42"/>
      <c r="J742" s="42"/>
      <c r="K742" s="94"/>
      <c r="L742" s="94"/>
      <c r="M742" s="94"/>
      <c r="N742" s="94"/>
      <c r="O742" s="94"/>
      <c r="P742" s="94"/>
      <c r="Q742" s="94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</row>
    <row r="743" ht="16.5" customHeight="1">
      <c r="A743" s="94"/>
      <c r="B743" s="113"/>
      <c r="C743" s="94"/>
      <c r="D743" s="94"/>
      <c r="E743" s="94"/>
      <c r="F743" s="113"/>
      <c r="G743" s="113"/>
      <c r="H743" s="42"/>
      <c r="I743" s="42"/>
      <c r="J743" s="42"/>
      <c r="K743" s="94"/>
      <c r="L743" s="94"/>
      <c r="M743" s="94"/>
      <c r="N743" s="94"/>
      <c r="O743" s="94"/>
      <c r="P743" s="94"/>
      <c r="Q743" s="94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</row>
    <row r="744" ht="16.5" customHeight="1">
      <c r="A744" s="94"/>
      <c r="B744" s="113"/>
      <c r="C744" s="94"/>
      <c r="D744" s="94"/>
      <c r="E744" s="94"/>
      <c r="F744" s="113"/>
      <c r="G744" s="113"/>
      <c r="H744" s="42"/>
      <c r="I744" s="42"/>
      <c r="J744" s="42"/>
      <c r="K744" s="94"/>
      <c r="L744" s="94"/>
      <c r="M744" s="94"/>
      <c r="N744" s="94"/>
      <c r="O744" s="94"/>
      <c r="P744" s="94"/>
      <c r="Q744" s="94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</row>
    <row r="745" ht="16.5" customHeight="1">
      <c r="A745" s="94"/>
      <c r="B745" s="113"/>
      <c r="C745" s="94"/>
      <c r="D745" s="94"/>
      <c r="E745" s="94"/>
      <c r="F745" s="113"/>
      <c r="G745" s="113"/>
      <c r="H745" s="42"/>
      <c r="I745" s="42"/>
      <c r="J745" s="42"/>
      <c r="K745" s="94"/>
      <c r="L745" s="94"/>
      <c r="M745" s="94"/>
      <c r="N745" s="94"/>
      <c r="O745" s="94"/>
      <c r="P745" s="94"/>
      <c r="Q745" s="94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</row>
    <row r="746" ht="16.5" customHeight="1">
      <c r="A746" s="94"/>
      <c r="B746" s="113"/>
      <c r="C746" s="94"/>
      <c r="D746" s="94"/>
      <c r="E746" s="94"/>
      <c r="F746" s="113"/>
      <c r="G746" s="113"/>
      <c r="H746" s="42"/>
      <c r="I746" s="42"/>
      <c r="J746" s="42"/>
      <c r="K746" s="94"/>
      <c r="L746" s="94"/>
      <c r="M746" s="94"/>
      <c r="N746" s="94"/>
      <c r="O746" s="94"/>
      <c r="P746" s="94"/>
      <c r="Q746" s="94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</row>
    <row r="747" ht="16.5" customHeight="1">
      <c r="A747" s="94"/>
      <c r="B747" s="113"/>
      <c r="C747" s="94"/>
      <c r="D747" s="94"/>
      <c r="E747" s="94"/>
      <c r="F747" s="113"/>
      <c r="G747" s="113"/>
      <c r="H747" s="42"/>
      <c r="I747" s="42"/>
      <c r="J747" s="42"/>
      <c r="K747" s="94"/>
      <c r="L747" s="94"/>
      <c r="M747" s="94"/>
      <c r="N747" s="94"/>
      <c r="O747" s="94"/>
      <c r="P747" s="94"/>
      <c r="Q747" s="94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</row>
    <row r="748" ht="16.5" customHeight="1">
      <c r="A748" s="94"/>
      <c r="B748" s="113"/>
      <c r="C748" s="94"/>
      <c r="D748" s="94"/>
      <c r="E748" s="94"/>
      <c r="F748" s="113"/>
      <c r="G748" s="113"/>
      <c r="H748" s="42"/>
      <c r="I748" s="42"/>
      <c r="J748" s="42"/>
      <c r="K748" s="94"/>
      <c r="L748" s="94"/>
      <c r="M748" s="94"/>
      <c r="N748" s="94"/>
      <c r="O748" s="94"/>
      <c r="P748" s="94"/>
      <c r="Q748" s="94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</row>
    <row r="749" ht="16.5" customHeight="1">
      <c r="A749" s="94"/>
      <c r="B749" s="113"/>
      <c r="C749" s="94"/>
      <c r="D749" s="94"/>
      <c r="E749" s="94"/>
      <c r="F749" s="113"/>
      <c r="G749" s="113"/>
      <c r="H749" s="42"/>
      <c r="I749" s="42"/>
      <c r="J749" s="42"/>
      <c r="K749" s="94"/>
      <c r="L749" s="94"/>
      <c r="M749" s="94"/>
      <c r="N749" s="94"/>
      <c r="O749" s="94"/>
      <c r="P749" s="94"/>
      <c r="Q749" s="94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</row>
    <row r="750" ht="16.5" customHeight="1">
      <c r="A750" s="94"/>
      <c r="B750" s="113"/>
      <c r="C750" s="94"/>
      <c r="D750" s="94"/>
      <c r="E750" s="94"/>
      <c r="F750" s="113"/>
      <c r="G750" s="113"/>
      <c r="H750" s="42"/>
      <c r="I750" s="42"/>
      <c r="J750" s="42"/>
      <c r="K750" s="94"/>
      <c r="L750" s="94"/>
      <c r="M750" s="94"/>
      <c r="N750" s="94"/>
      <c r="O750" s="94"/>
      <c r="P750" s="94"/>
      <c r="Q750" s="94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</row>
    <row r="751" ht="16.5" customHeight="1">
      <c r="A751" s="94"/>
      <c r="B751" s="113"/>
      <c r="C751" s="94"/>
      <c r="D751" s="94"/>
      <c r="E751" s="94"/>
      <c r="F751" s="113"/>
      <c r="G751" s="113"/>
      <c r="H751" s="42"/>
      <c r="I751" s="42"/>
      <c r="J751" s="42"/>
      <c r="K751" s="94"/>
      <c r="L751" s="94"/>
      <c r="M751" s="94"/>
      <c r="N751" s="94"/>
      <c r="O751" s="94"/>
      <c r="P751" s="94"/>
      <c r="Q751" s="94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</row>
    <row r="752" ht="16.5" customHeight="1">
      <c r="A752" s="94"/>
      <c r="B752" s="113"/>
      <c r="C752" s="94"/>
      <c r="D752" s="94"/>
      <c r="E752" s="94"/>
      <c r="F752" s="113"/>
      <c r="G752" s="113"/>
      <c r="H752" s="42"/>
      <c r="I752" s="42"/>
      <c r="J752" s="42"/>
      <c r="K752" s="94"/>
      <c r="L752" s="94"/>
      <c r="M752" s="94"/>
      <c r="N752" s="94"/>
      <c r="O752" s="94"/>
      <c r="P752" s="94"/>
      <c r="Q752" s="94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</row>
    <row r="753" ht="16.5" customHeight="1">
      <c r="A753" s="94"/>
      <c r="B753" s="113"/>
      <c r="C753" s="94"/>
      <c r="D753" s="94"/>
      <c r="E753" s="94"/>
      <c r="F753" s="113"/>
      <c r="G753" s="113"/>
      <c r="H753" s="42"/>
      <c r="I753" s="42"/>
      <c r="J753" s="42"/>
      <c r="K753" s="94"/>
      <c r="L753" s="94"/>
      <c r="M753" s="94"/>
      <c r="N753" s="94"/>
      <c r="O753" s="94"/>
      <c r="P753" s="94"/>
      <c r="Q753" s="94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</row>
    <row r="754" ht="16.5" customHeight="1">
      <c r="A754" s="94"/>
      <c r="B754" s="113"/>
      <c r="C754" s="94"/>
      <c r="D754" s="94"/>
      <c r="E754" s="94"/>
      <c r="F754" s="113"/>
      <c r="G754" s="113"/>
      <c r="H754" s="42"/>
      <c r="I754" s="42"/>
      <c r="J754" s="42"/>
      <c r="K754" s="94"/>
      <c r="L754" s="94"/>
      <c r="M754" s="94"/>
      <c r="N754" s="94"/>
      <c r="O754" s="94"/>
      <c r="P754" s="94"/>
      <c r="Q754" s="94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</row>
    <row r="755" ht="16.5" customHeight="1">
      <c r="A755" s="94"/>
      <c r="B755" s="113"/>
      <c r="C755" s="94"/>
      <c r="D755" s="94"/>
      <c r="E755" s="94"/>
      <c r="F755" s="113"/>
      <c r="G755" s="113"/>
      <c r="H755" s="42"/>
      <c r="I755" s="42"/>
      <c r="J755" s="42"/>
      <c r="K755" s="94"/>
      <c r="L755" s="94"/>
      <c r="M755" s="94"/>
      <c r="N755" s="94"/>
      <c r="O755" s="94"/>
      <c r="P755" s="94"/>
      <c r="Q755" s="94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</row>
    <row r="756" ht="16.5" customHeight="1">
      <c r="A756" s="94"/>
      <c r="B756" s="113"/>
      <c r="C756" s="94"/>
      <c r="D756" s="94"/>
      <c r="E756" s="94"/>
      <c r="F756" s="113"/>
      <c r="G756" s="113"/>
      <c r="H756" s="42"/>
      <c r="I756" s="42"/>
      <c r="J756" s="42"/>
      <c r="K756" s="94"/>
      <c r="L756" s="94"/>
      <c r="M756" s="94"/>
      <c r="N756" s="94"/>
      <c r="O756" s="94"/>
      <c r="P756" s="94"/>
      <c r="Q756" s="94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</row>
    <row r="757" ht="16.5" customHeight="1">
      <c r="A757" s="94"/>
      <c r="B757" s="113"/>
      <c r="C757" s="94"/>
      <c r="D757" s="94"/>
      <c r="E757" s="94"/>
      <c r="F757" s="113"/>
      <c r="G757" s="113"/>
      <c r="H757" s="42"/>
      <c r="I757" s="42"/>
      <c r="J757" s="42"/>
      <c r="K757" s="94"/>
      <c r="L757" s="94"/>
      <c r="M757" s="94"/>
      <c r="N757" s="94"/>
      <c r="O757" s="94"/>
      <c r="P757" s="94"/>
      <c r="Q757" s="94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</row>
    <row r="758" ht="16.5" customHeight="1">
      <c r="A758" s="94"/>
      <c r="B758" s="113"/>
      <c r="C758" s="94"/>
      <c r="D758" s="94"/>
      <c r="E758" s="94"/>
      <c r="F758" s="113"/>
      <c r="G758" s="113"/>
      <c r="H758" s="42"/>
      <c r="I758" s="42"/>
      <c r="J758" s="42"/>
      <c r="K758" s="94"/>
      <c r="L758" s="94"/>
      <c r="M758" s="94"/>
      <c r="N758" s="94"/>
      <c r="O758" s="94"/>
      <c r="P758" s="94"/>
      <c r="Q758" s="94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</row>
    <row r="759" ht="16.5" customHeight="1">
      <c r="A759" s="94"/>
      <c r="B759" s="113"/>
      <c r="C759" s="94"/>
      <c r="D759" s="94"/>
      <c r="E759" s="94"/>
      <c r="F759" s="113"/>
      <c r="G759" s="113"/>
      <c r="H759" s="42"/>
      <c r="I759" s="42"/>
      <c r="J759" s="42"/>
      <c r="K759" s="94"/>
      <c r="L759" s="94"/>
      <c r="M759" s="94"/>
      <c r="N759" s="94"/>
      <c r="O759" s="94"/>
      <c r="P759" s="94"/>
      <c r="Q759" s="94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</row>
    <row r="760" ht="16.5" customHeight="1">
      <c r="A760" s="94"/>
      <c r="B760" s="113"/>
      <c r="C760" s="94"/>
      <c r="D760" s="94"/>
      <c r="E760" s="94"/>
      <c r="F760" s="113"/>
      <c r="G760" s="113"/>
      <c r="H760" s="42"/>
      <c r="I760" s="42"/>
      <c r="J760" s="42"/>
      <c r="K760" s="94"/>
      <c r="L760" s="94"/>
      <c r="M760" s="94"/>
      <c r="N760" s="94"/>
      <c r="O760" s="94"/>
      <c r="P760" s="94"/>
      <c r="Q760" s="94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</row>
    <row r="761" ht="16.5" customHeight="1">
      <c r="A761" s="94"/>
      <c r="B761" s="113"/>
      <c r="C761" s="94"/>
      <c r="D761" s="94"/>
      <c r="E761" s="94"/>
      <c r="F761" s="113"/>
      <c r="G761" s="113"/>
      <c r="H761" s="42"/>
      <c r="I761" s="42"/>
      <c r="J761" s="42"/>
      <c r="K761" s="94"/>
      <c r="L761" s="94"/>
      <c r="M761" s="94"/>
      <c r="N761" s="94"/>
      <c r="O761" s="94"/>
      <c r="P761" s="94"/>
      <c r="Q761" s="94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</row>
    <row r="762" ht="16.5" customHeight="1">
      <c r="A762" s="94"/>
      <c r="B762" s="113"/>
      <c r="C762" s="94"/>
      <c r="D762" s="94"/>
      <c r="E762" s="94"/>
      <c r="F762" s="113"/>
      <c r="G762" s="113"/>
      <c r="H762" s="42"/>
      <c r="I762" s="42"/>
      <c r="J762" s="42"/>
      <c r="K762" s="94"/>
      <c r="L762" s="94"/>
      <c r="M762" s="94"/>
      <c r="N762" s="94"/>
      <c r="O762" s="94"/>
      <c r="P762" s="94"/>
      <c r="Q762" s="94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</row>
    <row r="763" ht="16.5" customHeight="1">
      <c r="A763" s="94"/>
      <c r="B763" s="113"/>
      <c r="C763" s="94"/>
      <c r="D763" s="94"/>
      <c r="E763" s="94"/>
      <c r="F763" s="113"/>
      <c r="G763" s="113"/>
      <c r="H763" s="42"/>
      <c r="I763" s="42"/>
      <c r="J763" s="42"/>
      <c r="K763" s="94"/>
      <c r="L763" s="94"/>
      <c r="M763" s="94"/>
      <c r="N763" s="94"/>
      <c r="O763" s="94"/>
      <c r="P763" s="94"/>
      <c r="Q763" s="94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</row>
    <row r="764" ht="16.5" customHeight="1">
      <c r="A764" s="94"/>
      <c r="B764" s="113"/>
      <c r="C764" s="94"/>
      <c r="D764" s="94"/>
      <c r="E764" s="94"/>
      <c r="F764" s="113"/>
      <c r="G764" s="113"/>
      <c r="H764" s="42"/>
      <c r="I764" s="42"/>
      <c r="J764" s="42"/>
      <c r="K764" s="94"/>
      <c r="L764" s="94"/>
      <c r="M764" s="94"/>
      <c r="N764" s="94"/>
      <c r="O764" s="94"/>
      <c r="P764" s="94"/>
      <c r="Q764" s="94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</row>
    <row r="765" ht="16.5" customHeight="1">
      <c r="A765" s="94"/>
      <c r="B765" s="113"/>
      <c r="C765" s="94"/>
      <c r="D765" s="94"/>
      <c r="E765" s="94"/>
      <c r="F765" s="113"/>
      <c r="G765" s="113"/>
      <c r="H765" s="42"/>
      <c r="I765" s="42"/>
      <c r="J765" s="42"/>
      <c r="K765" s="94"/>
      <c r="L765" s="94"/>
      <c r="M765" s="94"/>
      <c r="N765" s="94"/>
      <c r="O765" s="94"/>
      <c r="P765" s="94"/>
      <c r="Q765" s="94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</row>
    <row r="766" ht="16.5" customHeight="1">
      <c r="A766" s="94"/>
      <c r="B766" s="113"/>
      <c r="C766" s="94"/>
      <c r="D766" s="94"/>
      <c r="E766" s="94"/>
      <c r="F766" s="113"/>
      <c r="G766" s="113"/>
      <c r="H766" s="42"/>
      <c r="I766" s="42"/>
      <c r="J766" s="42"/>
      <c r="K766" s="94"/>
      <c r="L766" s="94"/>
      <c r="M766" s="94"/>
      <c r="N766" s="94"/>
      <c r="O766" s="94"/>
      <c r="P766" s="94"/>
      <c r="Q766" s="94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</row>
    <row r="767" ht="16.5" customHeight="1">
      <c r="A767" s="94"/>
      <c r="B767" s="113"/>
      <c r="C767" s="94"/>
      <c r="D767" s="94"/>
      <c r="E767" s="94"/>
      <c r="F767" s="113"/>
      <c r="G767" s="113"/>
      <c r="H767" s="42"/>
      <c r="I767" s="42"/>
      <c r="J767" s="42"/>
      <c r="K767" s="94"/>
      <c r="L767" s="94"/>
      <c r="M767" s="94"/>
      <c r="N767" s="94"/>
      <c r="O767" s="94"/>
      <c r="P767" s="94"/>
      <c r="Q767" s="94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</row>
    <row r="768" ht="16.5" customHeight="1">
      <c r="A768" s="94"/>
      <c r="B768" s="113"/>
      <c r="C768" s="94"/>
      <c r="D768" s="94"/>
      <c r="E768" s="94"/>
      <c r="F768" s="113"/>
      <c r="G768" s="113"/>
      <c r="H768" s="42"/>
      <c r="I768" s="42"/>
      <c r="J768" s="42"/>
      <c r="K768" s="94"/>
      <c r="L768" s="94"/>
      <c r="M768" s="94"/>
      <c r="N768" s="94"/>
      <c r="O768" s="94"/>
      <c r="P768" s="94"/>
      <c r="Q768" s="94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</row>
    <row r="769" ht="16.5" customHeight="1">
      <c r="A769" s="94"/>
      <c r="B769" s="113"/>
      <c r="C769" s="94"/>
      <c r="D769" s="94"/>
      <c r="E769" s="94"/>
      <c r="F769" s="113"/>
      <c r="G769" s="113"/>
      <c r="H769" s="42"/>
      <c r="I769" s="42"/>
      <c r="J769" s="42"/>
      <c r="K769" s="94"/>
      <c r="L769" s="94"/>
      <c r="M769" s="94"/>
      <c r="N769" s="94"/>
      <c r="O769" s="94"/>
      <c r="P769" s="94"/>
      <c r="Q769" s="94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</row>
    <row r="770" ht="16.5" customHeight="1">
      <c r="A770" s="94"/>
      <c r="B770" s="113"/>
      <c r="C770" s="94"/>
      <c r="D770" s="94"/>
      <c r="E770" s="94"/>
      <c r="F770" s="113"/>
      <c r="G770" s="113"/>
      <c r="H770" s="42"/>
      <c r="I770" s="42"/>
      <c r="J770" s="42"/>
      <c r="K770" s="94"/>
      <c r="L770" s="94"/>
      <c r="M770" s="94"/>
      <c r="N770" s="94"/>
      <c r="O770" s="94"/>
      <c r="P770" s="94"/>
      <c r="Q770" s="94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</row>
    <row r="771" ht="16.5" customHeight="1">
      <c r="A771" s="94"/>
      <c r="B771" s="113"/>
      <c r="C771" s="94"/>
      <c r="D771" s="94"/>
      <c r="E771" s="94"/>
      <c r="F771" s="113"/>
      <c r="G771" s="113"/>
      <c r="H771" s="42"/>
      <c r="I771" s="42"/>
      <c r="J771" s="42"/>
      <c r="K771" s="94"/>
      <c r="L771" s="94"/>
      <c r="M771" s="94"/>
      <c r="N771" s="94"/>
      <c r="O771" s="94"/>
      <c r="P771" s="94"/>
      <c r="Q771" s="94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</row>
    <row r="772" ht="16.5" customHeight="1">
      <c r="A772" s="94"/>
      <c r="B772" s="113"/>
      <c r="C772" s="94"/>
      <c r="D772" s="94"/>
      <c r="E772" s="94"/>
      <c r="F772" s="113"/>
      <c r="G772" s="113"/>
      <c r="H772" s="42"/>
      <c r="I772" s="42"/>
      <c r="J772" s="42"/>
      <c r="K772" s="94"/>
      <c r="L772" s="94"/>
      <c r="M772" s="94"/>
      <c r="N772" s="94"/>
      <c r="O772" s="94"/>
      <c r="P772" s="94"/>
      <c r="Q772" s="94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</row>
    <row r="773" ht="16.5" customHeight="1">
      <c r="A773" s="94"/>
      <c r="B773" s="113"/>
      <c r="C773" s="94"/>
      <c r="D773" s="94"/>
      <c r="E773" s="94"/>
      <c r="F773" s="113"/>
      <c r="G773" s="113"/>
      <c r="H773" s="42"/>
      <c r="I773" s="42"/>
      <c r="J773" s="42"/>
      <c r="K773" s="94"/>
      <c r="L773" s="94"/>
      <c r="M773" s="94"/>
      <c r="N773" s="94"/>
      <c r="O773" s="94"/>
      <c r="P773" s="94"/>
      <c r="Q773" s="94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</row>
    <row r="774" ht="16.5" customHeight="1">
      <c r="A774" s="94"/>
      <c r="B774" s="113"/>
      <c r="C774" s="94"/>
      <c r="D774" s="94"/>
      <c r="E774" s="94"/>
      <c r="F774" s="113"/>
      <c r="G774" s="113"/>
      <c r="H774" s="42"/>
      <c r="I774" s="42"/>
      <c r="J774" s="42"/>
      <c r="K774" s="94"/>
      <c r="L774" s="94"/>
      <c r="M774" s="94"/>
      <c r="N774" s="94"/>
      <c r="O774" s="94"/>
      <c r="P774" s="94"/>
      <c r="Q774" s="94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</row>
    <row r="775" ht="16.5" customHeight="1">
      <c r="A775" s="94"/>
      <c r="B775" s="113"/>
      <c r="C775" s="94"/>
      <c r="D775" s="94"/>
      <c r="E775" s="94"/>
      <c r="F775" s="113"/>
      <c r="G775" s="113"/>
      <c r="H775" s="42"/>
      <c r="I775" s="42"/>
      <c r="J775" s="42"/>
      <c r="K775" s="94"/>
      <c r="L775" s="94"/>
      <c r="M775" s="94"/>
      <c r="N775" s="94"/>
      <c r="O775" s="94"/>
      <c r="P775" s="94"/>
      <c r="Q775" s="94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</row>
    <row r="776" ht="16.5" customHeight="1">
      <c r="A776" s="94"/>
      <c r="B776" s="113"/>
      <c r="C776" s="94"/>
      <c r="D776" s="94"/>
      <c r="E776" s="94"/>
      <c r="F776" s="113"/>
      <c r="G776" s="113"/>
      <c r="H776" s="42"/>
      <c r="I776" s="42"/>
      <c r="J776" s="42"/>
      <c r="K776" s="94"/>
      <c r="L776" s="94"/>
      <c r="M776" s="94"/>
      <c r="N776" s="94"/>
      <c r="O776" s="94"/>
      <c r="P776" s="94"/>
      <c r="Q776" s="94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</row>
    <row r="777" ht="16.5" customHeight="1">
      <c r="A777" s="94"/>
      <c r="B777" s="113"/>
      <c r="C777" s="94"/>
      <c r="D777" s="94"/>
      <c r="E777" s="94"/>
      <c r="F777" s="113"/>
      <c r="G777" s="113"/>
      <c r="H777" s="42"/>
      <c r="I777" s="42"/>
      <c r="J777" s="42"/>
      <c r="K777" s="94"/>
      <c r="L777" s="94"/>
      <c r="M777" s="94"/>
      <c r="N777" s="94"/>
      <c r="O777" s="94"/>
      <c r="P777" s="94"/>
      <c r="Q777" s="94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</row>
    <row r="778" ht="16.5" customHeight="1">
      <c r="A778" s="94"/>
      <c r="B778" s="113"/>
      <c r="C778" s="94"/>
      <c r="D778" s="94"/>
      <c r="E778" s="94"/>
      <c r="F778" s="113"/>
      <c r="G778" s="113"/>
      <c r="H778" s="42"/>
      <c r="I778" s="42"/>
      <c r="J778" s="42"/>
      <c r="K778" s="94"/>
      <c r="L778" s="94"/>
      <c r="M778" s="94"/>
      <c r="N778" s="94"/>
      <c r="O778" s="94"/>
      <c r="P778" s="94"/>
      <c r="Q778" s="94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</row>
    <row r="779" ht="16.5" customHeight="1">
      <c r="A779" s="94"/>
      <c r="B779" s="113"/>
      <c r="C779" s="94"/>
      <c r="D779" s="94"/>
      <c r="E779" s="94"/>
      <c r="F779" s="113"/>
      <c r="G779" s="113"/>
      <c r="H779" s="42"/>
      <c r="I779" s="42"/>
      <c r="J779" s="42"/>
      <c r="K779" s="94"/>
      <c r="L779" s="94"/>
      <c r="M779" s="94"/>
      <c r="N779" s="94"/>
      <c r="O779" s="94"/>
      <c r="P779" s="94"/>
      <c r="Q779" s="94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</row>
    <row r="780" ht="16.5" customHeight="1">
      <c r="A780" s="94"/>
      <c r="B780" s="113"/>
      <c r="C780" s="94"/>
      <c r="D780" s="94"/>
      <c r="E780" s="94"/>
      <c r="F780" s="113"/>
      <c r="G780" s="113"/>
      <c r="H780" s="42"/>
      <c r="I780" s="42"/>
      <c r="J780" s="42"/>
      <c r="K780" s="94"/>
      <c r="L780" s="94"/>
      <c r="M780" s="94"/>
      <c r="N780" s="94"/>
      <c r="O780" s="94"/>
      <c r="P780" s="94"/>
      <c r="Q780" s="94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</row>
    <row r="781" ht="16.5" customHeight="1">
      <c r="A781" s="94"/>
      <c r="B781" s="113"/>
      <c r="C781" s="94"/>
      <c r="D781" s="94"/>
      <c r="E781" s="94"/>
      <c r="F781" s="113"/>
      <c r="G781" s="113"/>
      <c r="H781" s="42"/>
      <c r="I781" s="42"/>
      <c r="J781" s="42"/>
      <c r="K781" s="94"/>
      <c r="L781" s="94"/>
      <c r="M781" s="94"/>
      <c r="N781" s="94"/>
      <c r="O781" s="94"/>
      <c r="P781" s="94"/>
      <c r="Q781" s="94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</row>
    <row r="782" ht="16.5" customHeight="1">
      <c r="A782" s="94"/>
      <c r="B782" s="113"/>
      <c r="C782" s="94"/>
      <c r="D782" s="94"/>
      <c r="E782" s="94"/>
      <c r="F782" s="113"/>
      <c r="G782" s="113"/>
      <c r="H782" s="42"/>
      <c r="I782" s="42"/>
      <c r="J782" s="42"/>
      <c r="K782" s="94"/>
      <c r="L782" s="94"/>
      <c r="M782" s="94"/>
      <c r="N782" s="94"/>
      <c r="O782" s="94"/>
      <c r="P782" s="94"/>
      <c r="Q782" s="94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</row>
    <row r="783" ht="16.5" customHeight="1">
      <c r="A783" s="94"/>
      <c r="B783" s="113"/>
      <c r="C783" s="94"/>
      <c r="D783" s="94"/>
      <c r="E783" s="94"/>
      <c r="F783" s="113"/>
      <c r="G783" s="113"/>
      <c r="H783" s="42"/>
      <c r="I783" s="42"/>
      <c r="J783" s="42"/>
      <c r="K783" s="94"/>
      <c r="L783" s="94"/>
      <c r="M783" s="94"/>
      <c r="N783" s="94"/>
      <c r="O783" s="94"/>
      <c r="P783" s="94"/>
      <c r="Q783" s="94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</row>
    <row r="784" ht="16.5" customHeight="1">
      <c r="A784" s="94"/>
      <c r="B784" s="113"/>
      <c r="C784" s="94"/>
      <c r="D784" s="94"/>
      <c r="E784" s="94"/>
      <c r="F784" s="113"/>
      <c r="G784" s="113"/>
      <c r="H784" s="42"/>
      <c r="I784" s="42"/>
      <c r="J784" s="42"/>
      <c r="K784" s="94"/>
      <c r="L784" s="94"/>
      <c r="M784" s="94"/>
      <c r="N784" s="94"/>
      <c r="O784" s="94"/>
      <c r="P784" s="94"/>
      <c r="Q784" s="94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</row>
    <row r="785" ht="16.5" customHeight="1">
      <c r="A785" s="94"/>
      <c r="B785" s="113"/>
      <c r="C785" s="94"/>
      <c r="D785" s="94"/>
      <c r="E785" s="94"/>
      <c r="F785" s="113"/>
      <c r="G785" s="113"/>
      <c r="H785" s="42"/>
      <c r="I785" s="42"/>
      <c r="J785" s="42"/>
      <c r="K785" s="94"/>
      <c r="L785" s="94"/>
      <c r="M785" s="94"/>
      <c r="N785" s="94"/>
      <c r="O785" s="94"/>
      <c r="P785" s="94"/>
      <c r="Q785" s="94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</row>
    <row r="786" ht="16.5" customHeight="1">
      <c r="A786" s="94"/>
      <c r="B786" s="113"/>
      <c r="C786" s="94"/>
      <c r="D786" s="94"/>
      <c r="E786" s="94"/>
      <c r="F786" s="113"/>
      <c r="G786" s="113"/>
      <c r="H786" s="42"/>
      <c r="I786" s="42"/>
      <c r="J786" s="42"/>
      <c r="K786" s="94"/>
      <c r="L786" s="94"/>
      <c r="M786" s="94"/>
      <c r="N786" s="94"/>
      <c r="O786" s="94"/>
      <c r="P786" s="94"/>
      <c r="Q786" s="94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</row>
    <row r="787" ht="16.5" customHeight="1">
      <c r="A787" s="94"/>
      <c r="B787" s="113"/>
      <c r="C787" s="94"/>
      <c r="D787" s="94"/>
      <c r="E787" s="94"/>
      <c r="F787" s="113"/>
      <c r="G787" s="113"/>
      <c r="H787" s="42"/>
      <c r="I787" s="42"/>
      <c r="J787" s="42"/>
      <c r="K787" s="94"/>
      <c r="L787" s="94"/>
      <c r="M787" s="94"/>
      <c r="N787" s="94"/>
      <c r="O787" s="94"/>
      <c r="P787" s="94"/>
      <c r="Q787" s="94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</row>
    <row r="788" ht="16.5" customHeight="1">
      <c r="A788" s="94"/>
      <c r="B788" s="113"/>
      <c r="C788" s="94"/>
      <c r="D788" s="94"/>
      <c r="E788" s="94"/>
      <c r="F788" s="113"/>
      <c r="G788" s="113"/>
      <c r="H788" s="42"/>
      <c r="I788" s="42"/>
      <c r="J788" s="42"/>
      <c r="K788" s="94"/>
      <c r="L788" s="94"/>
      <c r="M788" s="94"/>
      <c r="N788" s="94"/>
      <c r="O788" s="94"/>
      <c r="P788" s="94"/>
      <c r="Q788" s="94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</row>
    <row r="789" ht="16.5" customHeight="1">
      <c r="A789" s="94"/>
      <c r="B789" s="113"/>
      <c r="C789" s="94"/>
      <c r="D789" s="94"/>
      <c r="E789" s="94"/>
      <c r="F789" s="113"/>
      <c r="G789" s="113"/>
      <c r="H789" s="42"/>
      <c r="I789" s="42"/>
      <c r="J789" s="42"/>
      <c r="K789" s="94"/>
      <c r="L789" s="94"/>
      <c r="M789" s="94"/>
      <c r="N789" s="94"/>
      <c r="O789" s="94"/>
      <c r="P789" s="94"/>
      <c r="Q789" s="94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</row>
    <row r="790" ht="16.5" customHeight="1">
      <c r="A790" s="94"/>
      <c r="B790" s="113"/>
      <c r="C790" s="94"/>
      <c r="D790" s="94"/>
      <c r="E790" s="94"/>
      <c r="F790" s="113"/>
      <c r="G790" s="113"/>
      <c r="H790" s="42"/>
      <c r="I790" s="42"/>
      <c r="J790" s="42"/>
      <c r="K790" s="94"/>
      <c r="L790" s="94"/>
      <c r="M790" s="94"/>
      <c r="N790" s="94"/>
      <c r="O790" s="94"/>
      <c r="P790" s="94"/>
      <c r="Q790" s="94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</row>
    <row r="791" ht="16.5" customHeight="1">
      <c r="A791" s="94"/>
      <c r="B791" s="113"/>
      <c r="C791" s="94"/>
      <c r="D791" s="94"/>
      <c r="E791" s="94"/>
      <c r="F791" s="113"/>
      <c r="G791" s="113"/>
      <c r="H791" s="42"/>
      <c r="I791" s="42"/>
      <c r="J791" s="42"/>
      <c r="K791" s="94"/>
      <c r="L791" s="94"/>
      <c r="M791" s="94"/>
      <c r="N791" s="94"/>
      <c r="O791" s="94"/>
      <c r="P791" s="94"/>
      <c r="Q791" s="94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</row>
    <row r="792" ht="16.5" customHeight="1">
      <c r="A792" s="94"/>
      <c r="B792" s="113"/>
      <c r="C792" s="94"/>
      <c r="D792" s="94"/>
      <c r="E792" s="94"/>
      <c r="F792" s="113"/>
      <c r="G792" s="113"/>
      <c r="H792" s="42"/>
      <c r="I792" s="42"/>
      <c r="J792" s="42"/>
      <c r="K792" s="94"/>
      <c r="L792" s="94"/>
      <c r="M792" s="94"/>
      <c r="N792" s="94"/>
      <c r="O792" s="94"/>
      <c r="P792" s="94"/>
      <c r="Q792" s="94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</row>
    <row r="793" ht="16.5" customHeight="1">
      <c r="A793" s="94"/>
      <c r="B793" s="113"/>
      <c r="C793" s="94"/>
      <c r="D793" s="94"/>
      <c r="E793" s="94"/>
      <c r="F793" s="113"/>
      <c r="G793" s="113"/>
      <c r="H793" s="42"/>
      <c r="I793" s="42"/>
      <c r="J793" s="42"/>
      <c r="K793" s="94"/>
      <c r="L793" s="94"/>
      <c r="M793" s="94"/>
      <c r="N793" s="94"/>
      <c r="O793" s="94"/>
      <c r="P793" s="94"/>
      <c r="Q793" s="94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</row>
    <row r="794" ht="16.5" customHeight="1">
      <c r="A794" s="94"/>
      <c r="B794" s="113"/>
      <c r="C794" s="94"/>
      <c r="D794" s="94"/>
      <c r="E794" s="94"/>
      <c r="F794" s="113"/>
      <c r="G794" s="113"/>
      <c r="H794" s="42"/>
      <c r="I794" s="42"/>
      <c r="J794" s="42"/>
      <c r="K794" s="94"/>
      <c r="L794" s="94"/>
      <c r="M794" s="94"/>
      <c r="N794" s="94"/>
      <c r="O794" s="94"/>
      <c r="P794" s="94"/>
      <c r="Q794" s="94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</row>
    <row r="795" ht="16.5" customHeight="1">
      <c r="A795" s="94"/>
      <c r="B795" s="113"/>
      <c r="C795" s="94"/>
      <c r="D795" s="94"/>
      <c r="E795" s="94"/>
      <c r="F795" s="113"/>
      <c r="G795" s="113"/>
      <c r="H795" s="42"/>
      <c r="I795" s="42"/>
      <c r="J795" s="42"/>
      <c r="K795" s="94"/>
      <c r="L795" s="94"/>
      <c r="M795" s="94"/>
      <c r="N795" s="94"/>
      <c r="O795" s="94"/>
      <c r="P795" s="94"/>
      <c r="Q795" s="94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</row>
    <row r="796" ht="16.5" customHeight="1">
      <c r="A796" s="94"/>
      <c r="B796" s="113"/>
      <c r="C796" s="94"/>
      <c r="D796" s="94"/>
      <c r="E796" s="94"/>
      <c r="F796" s="113"/>
      <c r="G796" s="113"/>
      <c r="H796" s="42"/>
      <c r="I796" s="42"/>
      <c r="J796" s="42"/>
      <c r="K796" s="94"/>
      <c r="L796" s="94"/>
      <c r="M796" s="94"/>
      <c r="N796" s="94"/>
      <c r="O796" s="94"/>
      <c r="P796" s="94"/>
      <c r="Q796" s="94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</row>
    <row r="797" ht="16.5" customHeight="1">
      <c r="A797" s="94"/>
      <c r="B797" s="113"/>
      <c r="C797" s="94"/>
      <c r="D797" s="94"/>
      <c r="E797" s="94"/>
      <c r="F797" s="113"/>
      <c r="G797" s="113"/>
      <c r="H797" s="42"/>
      <c r="I797" s="42"/>
      <c r="J797" s="42"/>
      <c r="K797" s="94"/>
      <c r="L797" s="94"/>
      <c r="M797" s="94"/>
      <c r="N797" s="94"/>
      <c r="O797" s="94"/>
      <c r="P797" s="94"/>
      <c r="Q797" s="94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</row>
    <row r="798" ht="16.5" customHeight="1">
      <c r="A798" s="94"/>
      <c r="B798" s="113"/>
      <c r="C798" s="94"/>
      <c r="D798" s="94"/>
      <c r="E798" s="94"/>
      <c r="F798" s="113"/>
      <c r="G798" s="113"/>
      <c r="H798" s="42"/>
      <c r="I798" s="42"/>
      <c r="J798" s="42"/>
      <c r="K798" s="94"/>
      <c r="L798" s="94"/>
      <c r="M798" s="94"/>
      <c r="N798" s="94"/>
      <c r="O798" s="94"/>
      <c r="P798" s="94"/>
      <c r="Q798" s="94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</row>
    <row r="799" ht="16.5" customHeight="1">
      <c r="A799" s="94"/>
      <c r="B799" s="113"/>
      <c r="C799" s="94"/>
      <c r="D799" s="94"/>
      <c r="E799" s="94"/>
      <c r="F799" s="113"/>
      <c r="G799" s="113"/>
      <c r="H799" s="42"/>
      <c r="I799" s="42"/>
      <c r="J799" s="42"/>
      <c r="K799" s="94"/>
      <c r="L799" s="94"/>
      <c r="M799" s="94"/>
      <c r="N799" s="94"/>
      <c r="O799" s="94"/>
      <c r="P799" s="94"/>
      <c r="Q799" s="94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</row>
    <row r="800" ht="16.5" customHeight="1">
      <c r="A800" s="94"/>
      <c r="B800" s="113"/>
      <c r="C800" s="94"/>
      <c r="D800" s="94"/>
      <c r="E800" s="94"/>
      <c r="F800" s="113"/>
      <c r="G800" s="113"/>
      <c r="H800" s="42"/>
      <c r="I800" s="42"/>
      <c r="J800" s="42"/>
      <c r="K800" s="94"/>
      <c r="L800" s="94"/>
      <c r="M800" s="94"/>
      <c r="N800" s="94"/>
      <c r="O800" s="94"/>
      <c r="P800" s="94"/>
      <c r="Q800" s="94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</row>
    <row r="801" ht="16.5" customHeight="1">
      <c r="A801" s="94"/>
      <c r="B801" s="113"/>
      <c r="C801" s="94"/>
      <c r="D801" s="94"/>
      <c r="E801" s="94"/>
      <c r="F801" s="113"/>
      <c r="G801" s="113"/>
      <c r="H801" s="42"/>
      <c r="I801" s="42"/>
      <c r="J801" s="42"/>
      <c r="K801" s="94"/>
      <c r="L801" s="94"/>
      <c r="M801" s="94"/>
      <c r="N801" s="94"/>
      <c r="O801" s="94"/>
      <c r="P801" s="94"/>
      <c r="Q801" s="94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</row>
    <row r="802" ht="16.5" customHeight="1">
      <c r="A802" s="94"/>
      <c r="B802" s="113"/>
      <c r="C802" s="94"/>
      <c r="D802" s="94"/>
      <c r="E802" s="94"/>
      <c r="F802" s="113"/>
      <c r="G802" s="113"/>
      <c r="H802" s="42"/>
      <c r="I802" s="42"/>
      <c r="J802" s="42"/>
      <c r="K802" s="94"/>
      <c r="L802" s="94"/>
      <c r="M802" s="94"/>
      <c r="N802" s="94"/>
      <c r="O802" s="94"/>
      <c r="P802" s="94"/>
      <c r="Q802" s="94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</row>
    <row r="803" ht="16.5" customHeight="1">
      <c r="A803" s="94"/>
      <c r="B803" s="113"/>
      <c r="C803" s="94"/>
      <c r="D803" s="94"/>
      <c r="E803" s="94"/>
      <c r="F803" s="113"/>
      <c r="G803" s="113"/>
      <c r="H803" s="42"/>
      <c r="I803" s="42"/>
      <c r="J803" s="42"/>
      <c r="K803" s="94"/>
      <c r="L803" s="94"/>
      <c r="M803" s="94"/>
      <c r="N803" s="94"/>
      <c r="O803" s="94"/>
      <c r="P803" s="94"/>
      <c r="Q803" s="94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</row>
    <row r="804" ht="16.5" customHeight="1">
      <c r="A804" s="94"/>
      <c r="B804" s="113"/>
      <c r="C804" s="94"/>
      <c r="D804" s="94"/>
      <c r="E804" s="94"/>
      <c r="F804" s="113"/>
      <c r="G804" s="113"/>
      <c r="H804" s="42"/>
      <c r="I804" s="42"/>
      <c r="J804" s="42"/>
      <c r="K804" s="94"/>
      <c r="L804" s="94"/>
      <c r="M804" s="94"/>
      <c r="N804" s="94"/>
      <c r="O804" s="94"/>
      <c r="P804" s="94"/>
      <c r="Q804" s="94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</row>
    <row r="805" ht="16.5" customHeight="1">
      <c r="A805" s="94"/>
      <c r="B805" s="113"/>
      <c r="C805" s="94"/>
      <c r="D805" s="94"/>
      <c r="E805" s="94"/>
      <c r="F805" s="113"/>
      <c r="G805" s="113"/>
      <c r="H805" s="42"/>
      <c r="I805" s="42"/>
      <c r="J805" s="42"/>
      <c r="K805" s="94"/>
      <c r="L805" s="94"/>
      <c r="M805" s="94"/>
      <c r="N805" s="94"/>
      <c r="O805" s="94"/>
      <c r="P805" s="94"/>
      <c r="Q805" s="94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</row>
    <row r="806" ht="16.5" customHeight="1">
      <c r="A806" s="94"/>
      <c r="B806" s="113"/>
      <c r="C806" s="94"/>
      <c r="D806" s="94"/>
      <c r="E806" s="94"/>
      <c r="F806" s="113"/>
      <c r="G806" s="113"/>
      <c r="H806" s="42"/>
      <c r="I806" s="42"/>
      <c r="J806" s="42"/>
      <c r="K806" s="94"/>
      <c r="L806" s="94"/>
      <c r="M806" s="94"/>
      <c r="N806" s="94"/>
      <c r="O806" s="94"/>
      <c r="P806" s="94"/>
      <c r="Q806" s="94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</row>
    <row r="807" ht="16.5" customHeight="1">
      <c r="A807" s="94"/>
      <c r="B807" s="113"/>
      <c r="C807" s="94"/>
      <c r="D807" s="94"/>
      <c r="E807" s="94"/>
      <c r="F807" s="113"/>
      <c r="G807" s="113"/>
      <c r="H807" s="42"/>
      <c r="I807" s="42"/>
      <c r="J807" s="42"/>
      <c r="K807" s="94"/>
      <c r="L807" s="94"/>
      <c r="M807" s="94"/>
      <c r="N807" s="94"/>
      <c r="O807" s="94"/>
      <c r="P807" s="94"/>
      <c r="Q807" s="94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</row>
    <row r="808" ht="16.5" customHeight="1">
      <c r="A808" s="94"/>
      <c r="B808" s="113"/>
      <c r="C808" s="94"/>
      <c r="D808" s="94"/>
      <c r="E808" s="94"/>
      <c r="F808" s="113"/>
      <c r="G808" s="113"/>
      <c r="H808" s="42"/>
      <c r="I808" s="42"/>
      <c r="J808" s="42"/>
      <c r="K808" s="94"/>
      <c r="L808" s="94"/>
      <c r="M808" s="94"/>
      <c r="N808" s="94"/>
      <c r="O808" s="94"/>
      <c r="P808" s="94"/>
      <c r="Q808" s="94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</row>
    <row r="809" ht="16.5" customHeight="1">
      <c r="A809" s="94"/>
      <c r="B809" s="113"/>
      <c r="C809" s="94"/>
      <c r="D809" s="94"/>
      <c r="E809" s="94"/>
      <c r="F809" s="113"/>
      <c r="G809" s="113"/>
      <c r="H809" s="42"/>
      <c r="I809" s="42"/>
      <c r="J809" s="42"/>
      <c r="K809" s="94"/>
      <c r="L809" s="94"/>
      <c r="M809" s="94"/>
      <c r="N809" s="94"/>
      <c r="O809" s="94"/>
      <c r="P809" s="94"/>
      <c r="Q809" s="94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</row>
    <row r="810" ht="16.5" customHeight="1">
      <c r="A810" s="94"/>
      <c r="B810" s="113"/>
      <c r="C810" s="94"/>
      <c r="D810" s="94"/>
      <c r="E810" s="94"/>
      <c r="F810" s="113"/>
      <c r="G810" s="113"/>
      <c r="H810" s="42"/>
      <c r="I810" s="42"/>
      <c r="J810" s="42"/>
      <c r="K810" s="94"/>
      <c r="L810" s="94"/>
      <c r="M810" s="94"/>
      <c r="N810" s="94"/>
      <c r="O810" s="94"/>
      <c r="P810" s="94"/>
      <c r="Q810" s="94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</row>
    <row r="811" ht="16.5" customHeight="1">
      <c r="A811" s="94"/>
      <c r="B811" s="113"/>
      <c r="C811" s="94"/>
      <c r="D811" s="94"/>
      <c r="E811" s="94"/>
      <c r="F811" s="113"/>
      <c r="G811" s="113"/>
      <c r="H811" s="42"/>
      <c r="I811" s="42"/>
      <c r="J811" s="42"/>
      <c r="K811" s="94"/>
      <c r="L811" s="94"/>
      <c r="M811" s="94"/>
      <c r="N811" s="94"/>
      <c r="O811" s="94"/>
      <c r="P811" s="94"/>
      <c r="Q811" s="94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</row>
    <row r="812" ht="16.5" customHeight="1">
      <c r="A812" s="94"/>
      <c r="B812" s="113"/>
      <c r="C812" s="94"/>
      <c r="D812" s="94"/>
      <c r="E812" s="94"/>
      <c r="F812" s="113"/>
      <c r="G812" s="113"/>
      <c r="H812" s="42"/>
      <c r="I812" s="42"/>
      <c r="J812" s="42"/>
      <c r="K812" s="94"/>
      <c r="L812" s="94"/>
      <c r="M812" s="94"/>
      <c r="N812" s="94"/>
      <c r="O812" s="94"/>
      <c r="P812" s="94"/>
      <c r="Q812" s="94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</row>
    <row r="813" ht="16.5" customHeight="1">
      <c r="A813" s="94"/>
      <c r="B813" s="113"/>
      <c r="C813" s="94"/>
      <c r="D813" s="94"/>
      <c r="E813" s="94"/>
      <c r="F813" s="113"/>
      <c r="G813" s="113"/>
      <c r="H813" s="42"/>
      <c r="I813" s="42"/>
      <c r="J813" s="42"/>
      <c r="K813" s="94"/>
      <c r="L813" s="94"/>
      <c r="M813" s="94"/>
      <c r="N813" s="94"/>
      <c r="O813" s="94"/>
      <c r="P813" s="94"/>
      <c r="Q813" s="94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</row>
    <row r="814" ht="16.5" customHeight="1">
      <c r="A814" s="94"/>
      <c r="B814" s="113"/>
      <c r="C814" s="94"/>
      <c r="D814" s="94"/>
      <c r="E814" s="94"/>
      <c r="F814" s="113"/>
      <c r="G814" s="113"/>
      <c r="H814" s="42"/>
      <c r="I814" s="42"/>
      <c r="J814" s="42"/>
      <c r="K814" s="94"/>
      <c r="L814" s="94"/>
      <c r="M814" s="94"/>
      <c r="N814" s="94"/>
      <c r="O814" s="94"/>
      <c r="P814" s="94"/>
      <c r="Q814" s="94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</row>
    <row r="815" ht="16.5" customHeight="1">
      <c r="A815" s="94"/>
      <c r="B815" s="113"/>
      <c r="C815" s="94"/>
      <c r="D815" s="94"/>
      <c r="E815" s="94"/>
      <c r="F815" s="113"/>
      <c r="G815" s="113"/>
      <c r="H815" s="42"/>
      <c r="I815" s="42"/>
      <c r="J815" s="42"/>
      <c r="K815" s="94"/>
      <c r="L815" s="94"/>
      <c r="M815" s="94"/>
      <c r="N815" s="94"/>
      <c r="O815" s="94"/>
      <c r="P815" s="94"/>
      <c r="Q815" s="94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</row>
    <row r="816" ht="16.5" customHeight="1">
      <c r="A816" s="94"/>
      <c r="B816" s="113"/>
      <c r="C816" s="94"/>
      <c r="D816" s="94"/>
      <c r="E816" s="94"/>
      <c r="F816" s="113"/>
      <c r="G816" s="113"/>
      <c r="H816" s="42"/>
      <c r="I816" s="42"/>
      <c r="J816" s="42"/>
      <c r="K816" s="94"/>
      <c r="L816" s="94"/>
      <c r="M816" s="94"/>
      <c r="N816" s="94"/>
      <c r="O816" s="94"/>
      <c r="P816" s="94"/>
      <c r="Q816" s="94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</row>
    <row r="817" ht="16.5" customHeight="1">
      <c r="A817" s="94"/>
      <c r="B817" s="113"/>
      <c r="C817" s="94"/>
      <c r="D817" s="94"/>
      <c r="E817" s="94"/>
      <c r="F817" s="113"/>
      <c r="G817" s="113"/>
      <c r="H817" s="42"/>
      <c r="I817" s="42"/>
      <c r="J817" s="42"/>
      <c r="K817" s="94"/>
      <c r="L817" s="94"/>
      <c r="M817" s="94"/>
      <c r="N817" s="94"/>
      <c r="O817" s="94"/>
      <c r="P817" s="94"/>
      <c r="Q817" s="94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</row>
    <row r="818" ht="16.5" customHeight="1">
      <c r="A818" s="94"/>
      <c r="B818" s="113"/>
      <c r="C818" s="94"/>
      <c r="D818" s="94"/>
      <c r="E818" s="94"/>
      <c r="F818" s="113"/>
      <c r="G818" s="113"/>
      <c r="H818" s="42"/>
      <c r="I818" s="42"/>
      <c r="J818" s="42"/>
      <c r="K818" s="94"/>
      <c r="L818" s="94"/>
      <c r="M818" s="94"/>
      <c r="N818" s="94"/>
      <c r="O818" s="94"/>
      <c r="P818" s="94"/>
      <c r="Q818" s="94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</row>
    <row r="819" ht="16.5" customHeight="1">
      <c r="A819" s="94"/>
      <c r="B819" s="113"/>
      <c r="C819" s="94"/>
      <c r="D819" s="94"/>
      <c r="E819" s="94"/>
      <c r="F819" s="113"/>
      <c r="G819" s="113"/>
      <c r="H819" s="42"/>
      <c r="I819" s="42"/>
      <c r="J819" s="42"/>
      <c r="K819" s="94"/>
      <c r="L819" s="94"/>
      <c r="M819" s="94"/>
      <c r="N819" s="94"/>
      <c r="O819" s="94"/>
      <c r="P819" s="94"/>
      <c r="Q819" s="94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</row>
    <row r="820" ht="16.5" customHeight="1">
      <c r="A820" s="94"/>
      <c r="B820" s="113"/>
      <c r="C820" s="94"/>
      <c r="D820" s="94"/>
      <c r="E820" s="94"/>
      <c r="F820" s="113"/>
      <c r="G820" s="113"/>
      <c r="H820" s="42"/>
      <c r="I820" s="42"/>
      <c r="J820" s="42"/>
      <c r="K820" s="94"/>
      <c r="L820" s="94"/>
      <c r="M820" s="94"/>
      <c r="N820" s="94"/>
      <c r="O820" s="94"/>
      <c r="P820" s="94"/>
      <c r="Q820" s="94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</row>
    <row r="821" ht="16.5" customHeight="1">
      <c r="A821" s="94"/>
      <c r="B821" s="113"/>
      <c r="C821" s="94"/>
      <c r="D821" s="94"/>
      <c r="E821" s="94"/>
      <c r="F821" s="113"/>
      <c r="G821" s="113"/>
      <c r="H821" s="42"/>
      <c r="I821" s="42"/>
      <c r="J821" s="42"/>
      <c r="K821" s="94"/>
      <c r="L821" s="94"/>
      <c r="M821" s="94"/>
      <c r="N821" s="94"/>
      <c r="O821" s="94"/>
      <c r="P821" s="94"/>
      <c r="Q821" s="94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</row>
    <row r="822" ht="16.5" customHeight="1">
      <c r="A822" s="94"/>
      <c r="B822" s="113"/>
      <c r="C822" s="94"/>
      <c r="D822" s="94"/>
      <c r="E822" s="94"/>
      <c r="F822" s="113"/>
      <c r="G822" s="113"/>
      <c r="H822" s="42"/>
      <c r="I822" s="42"/>
      <c r="J822" s="42"/>
      <c r="K822" s="94"/>
      <c r="L822" s="94"/>
      <c r="M822" s="94"/>
      <c r="N822" s="94"/>
      <c r="O822" s="94"/>
      <c r="P822" s="94"/>
      <c r="Q822" s="94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</row>
    <row r="823" ht="16.5" customHeight="1">
      <c r="A823" s="94"/>
      <c r="B823" s="113"/>
      <c r="C823" s="94"/>
      <c r="D823" s="94"/>
      <c r="E823" s="94"/>
      <c r="F823" s="113"/>
      <c r="G823" s="113"/>
      <c r="H823" s="42"/>
      <c r="I823" s="42"/>
      <c r="J823" s="42"/>
      <c r="K823" s="94"/>
      <c r="L823" s="94"/>
      <c r="M823" s="94"/>
      <c r="N823" s="94"/>
      <c r="O823" s="94"/>
      <c r="P823" s="94"/>
      <c r="Q823" s="94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</row>
    <row r="824" ht="16.5" customHeight="1">
      <c r="A824" s="94"/>
      <c r="B824" s="113"/>
      <c r="C824" s="94"/>
      <c r="D824" s="94"/>
      <c r="E824" s="94"/>
      <c r="F824" s="113"/>
      <c r="G824" s="113"/>
      <c r="H824" s="42"/>
      <c r="I824" s="42"/>
      <c r="J824" s="42"/>
      <c r="K824" s="94"/>
      <c r="L824" s="94"/>
      <c r="M824" s="94"/>
      <c r="N824" s="94"/>
      <c r="O824" s="94"/>
      <c r="P824" s="94"/>
      <c r="Q824" s="94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</row>
    <row r="825" ht="16.5" customHeight="1">
      <c r="A825" s="94"/>
      <c r="B825" s="113"/>
      <c r="C825" s="94"/>
      <c r="D825" s="94"/>
      <c r="E825" s="94"/>
      <c r="F825" s="113"/>
      <c r="G825" s="113"/>
      <c r="H825" s="42"/>
      <c r="I825" s="42"/>
      <c r="J825" s="42"/>
      <c r="K825" s="94"/>
      <c r="L825" s="94"/>
      <c r="M825" s="94"/>
      <c r="N825" s="94"/>
      <c r="O825" s="94"/>
      <c r="P825" s="94"/>
      <c r="Q825" s="94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</row>
    <row r="826" ht="16.5" customHeight="1">
      <c r="A826" s="94"/>
      <c r="B826" s="113"/>
      <c r="C826" s="94"/>
      <c r="D826" s="94"/>
      <c r="E826" s="94"/>
      <c r="F826" s="113"/>
      <c r="G826" s="113"/>
      <c r="H826" s="42"/>
      <c r="I826" s="42"/>
      <c r="J826" s="42"/>
      <c r="K826" s="94"/>
      <c r="L826" s="94"/>
      <c r="M826" s="94"/>
      <c r="N826" s="94"/>
      <c r="O826" s="94"/>
      <c r="P826" s="94"/>
      <c r="Q826" s="94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</row>
    <row r="827" ht="16.5" customHeight="1">
      <c r="A827" s="94"/>
      <c r="B827" s="113"/>
      <c r="C827" s="94"/>
      <c r="D827" s="94"/>
      <c r="E827" s="94"/>
      <c r="F827" s="113"/>
      <c r="G827" s="113"/>
      <c r="H827" s="42"/>
      <c r="I827" s="42"/>
      <c r="J827" s="42"/>
      <c r="K827" s="94"/>
      <c r="L827" s="94"/>
      <c r="M827" s="94"/>
      <c r="N827" s="94"/>
      <c r="O827" s="94"/>
      <c r="P827" s="94"/>
      <c r="Q827" s="94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</row>
    <row r="828" ht="16.5" customHeight="1">
      <c r="A828" s="94"/>
      <c r="B828" s="113"/>
      <c r="C828" s="94"/>
      <c r="D828" s="94"/>
      <c r="E828" s="94"/>
      <c r="F828" s="113"/>
      <c r="G828" s="113"/>
      <c r="H828" s="42"/>
      <c r="I828" s="42"/>
      <c r="J828" s="42"/>
      <c r="K828" s="94"/>
      <c r="L828" s="94"/>
      <c r="M828" s="94"/>
      <c r="N828" s="94"/>
      <c r="O828" s="94"/>
      <c r="P828" s="94"/>
      <c r="Q828" s="94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</row>
    <row r="829" ht="16.5" customHeight="1">
      <c r="A829" s="94"/>
      <c r="B829" s="113"/>
      <c r="C829" s="94"/>
      <c r="D829" s="94"/>
      <c r="E829" s="94"/>
      <c r="F829" s="113"/>
      <c r="G829" s="113"/>
      <c r="H829" s="42"/>
      <c r="I829" s="42"/>
      <c r="J829" s="42"/>
      <c r="K829" s="94"/>
      <c r="L829" s="94"/>
      <c r="M829" s="94"/>
      <c r="N829" s="94"/>
      <c r="O829" s="94"/>
      <c r="P829" s="94"/>
      <c r="Q829" s="94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</row>
    <row r="830" ht="16.5" customHeight="1">
      <c r="A830" s="94"/>
      <c r="B830" s="113"/>
      <c r="C830" s="94"/>
      <c r="D830" s="94"/>
      <c r="E830" s="94"/>
      <c r="F830" s="113"/>
      <c r="G830" s="113"/>
      <c r="H830" s="42"/>
      <c r="I830" s="42"/>
      <c r="J830" s="42"/>
      <c r="K830" s="94"/>
      <c r="L830" s="94"/>
      <c r="M830" s="94"/>
      <c r="N830" s="94"/>
      <c r="O830" s="94"/>
      <c r="P830" s="94"/>
      <c r="Q830" s="94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</row>
    <row r="831" ht="16.5" customHeight="1">
      <c r="A831" s="94"/>
      <c r="B831" s="113"/>
      <c r="C831" s="94"/>
      <c r="D831" s="94"/>
      <c r="E831" s="94"/>
      <c r="F831" s="113"/>
      <c r="G831" s="113"/>
      <c r="H831" s="42"/>
      <c r="I831" s="42"/>
      <c r="J831" s="42"/>
      <c r="K831" s="94"/>
      <c r="L831" s="94"/>
      <c r="M831" s="94"/>
      <c r="N831" s="94"/>
      <c r="O831" s="94"/>
      <c r="P831" s="94"/>
      <c r="Q831" s="94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</row>
    <row r="832" ht="16.5" customHeight="1">
      <c r="A832" s="94"/>
      <c r="B832" s="113"/>
      <c r="C832" s="94"/>
      <c r="D832" s="94"/>
      <c r="E832" s="94"/>
      <c r="F832" s="113"/>
      <c r="G832" s="113"/>
      <c r="H832" s="42"/>
      <c r="I832" s="42"/>
      <c r="J832" s="42"/>
      <c r="K832" s="94"/>
      <c r="L832" s="94"/>
      <c r="M832" s="94"/>
      <c r="N832" s="94"/>
      <c r="O832" s="94"/>
      <c r="P832" s="94"/>
      <c r="Q832" s="94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</row>
    <row r="833" ht="16.5" customHeight="1">
      <c r="A833" s="94"/>
      <c r="B833" s="113"/>
      <c r="C833" s="94"/>
      <c r="D833" s="94"/>
      <c r="E833" s="94"/>
      <c r="F833" s="113"/>
      <c r="G833" s="113"/>
      <c r="H833" s="42"/>
      <c r="I833" s="42"/>
      <c r="J833" s="42"/>
      <c r="K833" s="94"/>
      <c r="L833" s="94"/>
      <c r="M833" s="94"/>
      <c r="N833" s="94"/>
      <c r="O833" s="94"/>
      <c r="P833" s="94"/>
      <c r="Q833" s="94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</row>
    <row r="834" ht="16.5" customHeight="1">
      <c r="A834" s="94"/>
      <c r="B834" s="113"/>
      <c r="C834" s="94"/>
      <c r="D834" s="94"/>
      <c r="E834" s="94"/>
      <c r="F834" s="113"/>
      <c r="G834" s="113"/>
      <c r="H834" s="42"/>
      <c r="I834" s="42"/>
      <c r="J834" s="42"/>
      <c r="K834" s="94"/>
      <c r="L834" s="94"/>
      <c r="M834" s="94"/>
      <c r="N834" s="94"/>
      <c r="O834" s="94"/>
      <c r="P834" s="94"/>
      <c r="Q834" s="94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</row>
    <row r="835" ht="16.5" customHeight="1">
      <c r="A835" s="94"/>
      <c r="B835" s="113"/>
      <c r="C835" s="94"/>
      <c r="D835" s="94"/>
      <c r="E835" s="94"/>
      <c r="F835" s="113"/>
      <c r="G835" s="113"/>
      <c r="H835" s="42"/>
      <c r="I835" s="42"/>
      <c r="J835" s="42"/>
      <c r="K835" s="94"/>
      <c r="L835" s="94"/>
      <c r="M835" s="94"/>
      <c r="N835" s="94"/>
      <c r="O835" s="94"/>
      <c r="P835" s="94"/>
      <c r="Q835" s="94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</row>
    <row r="836" ht="16.5" customHeight="1">
      <c r="A836" s="94"/>
      <c r="B836" s="113"/>
      <c r="C836" s="94"/>
      <c r="D836" s="94"/>
      <c r="E836" s="94"/>
      <c r="F836" s="113"/>
      <c r="G836" s="113"/>
      <c r="H836" s="42"/>
      <c r="I836" s="42"/>
      <c r="J836" s="42"/>
      <c r="K836" s="94"/>
      <c r="L836" s="94"/>
      <c r="M836" s="94"/>
      <c r="N836" s="94"/>
      <c r="O836" s="94"/>
      <c r="P836" s="94"/>
      <c r="Q836" s="94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</row>
    <row r="837" ht="16.5" customHeight="1">
      <c r="A837" s="94"/>
      <c r="B837" s="113"/>
      <c r="C837" s="94"/>
      <c r="D837" s="94"/>
      <c r="E837" s="94"/>
      <c r="F837" s="113"/>
      <c r="G837" s="113"/>
      <c r="H837" s="42"/>
      <c r="I837" s="42"/>
      <c r="J837" s="42"/>
      <c r="K837" s="94"/>
      <c r="L837" s="94"/>
      <c r="M837" s="94"/>
      <c r="N837" s="94"/>
      <c r="O837" s="94"/>
      <c r="P837" s="94"/>
      <c r="Q837" s="94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</row>
    <row r="838" ht="16.5" customHeight="1">
      <c r="A838" s="94"/>
      <c r="B838" s="113"/>
      <c r="C838" s="94"/>
      <c r="D838" s="94"/>
      <c r="E838" s="94"/>
      <c r="F838" s="113"/>
      <c r="G838" s="113"/>
      <c r="H838" s="42"/>
      <c r="I838" s="42"/>
      <c r="J838" s="42"/>
      <c r="K838" s="94"/>
      <c r="L838" s="94"/>
      <c r="M838" s="94"/>
      <c r="N838" s="94"/>
      <c r="O838" s="94"/>
      <c r="P838" s="94"/>
      <c r="Q838" s="94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</row>
    <row r="839" ht="16.5" customHeight="1">
      <c r="A839" s="94"/>
      <c r="B839" s="113"/>
      <c r="C839" s="94"/>
      <c r="D839" s="94"/>
      <c r="E839" s="94"/>
      <c r="F839" s="113"/>
      <c r="G839" s="113"/>
      <c r="H839" s="42"/>
      <c r="I839" s="42"/>
      <c r="J839" s="42"/>
      <c r="K839" s="94"/>
      <c r="L839" s="94"/>
      <c r="M839" s="94"/>
      <c r="N839" s="94"/>
      <c r="O839" s="94"/>
      <c r="P839" s="94"/>
      <c r="Q839" s="94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</row>
    <row r="840" ht="16.5" customHeight="1">
      <c r="A840" s="94"/>
      <c r="B840" s="113"/>
      <c r="C840" s="94"/>
      <c r="D840" s="94"/>
      <c r="E840" s="94"/>
      <c r="F840" s="113"/>
      <c r="G840" s="113"/>
      <c r="H840" s="42"/>
      <c r="I840" s="42"/>
      <c r="J840" s="42"/>
      <c r="K840" s="94"/>
      <c r="L840" s="94"/>
      <c r="M840" s="94"/>
      <c r="N840" s="94"/>
      <c r="O840" s="94"/>
      <c r="P840" s="94"/>
      <c r="Q840" s="94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</row>
    <row r="841" ht="16.5" customHeight="1">
      <c r="A841" s="94"/>
      <c r="B841" s="113"/>
      <c r="C841" s="94"/>
      <c r="D841" s="94"/>
      <c r="E841" s="94"/>
      <c r="F841" s="113"/>
      <c r="G841" s="113"/>
      <c r="H841" s="42"/>
      <c r="I841" s="42"/>
      <c r="J841" s="42"/>
      <c r="K841" s="94"/>
      <c r="L841" s="94"/>
      <c r="M841" s="94"/>
      <c r="N841" s="94"/>
      <c r="O841" s="94"/>
      <c r="P841" s="94"/>
      <c r="Q841" s="94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</row>
    <row r="842" ht="16.5" customHeight="1">
      <c r="A842" s="94"/>
      <c r="B842" s="113"/>
      <c r="C842" s="94"/>
      <c r="D842" s="94"/>
      <c r="E842" s="94"/>
      <c r="F842" s="113"/>
      <c r="G842" s="113"/>
      <c r="H842" s="42"/>
      <c r="I842" s="42"/>
      <c r="J842" s="42"/>
      <c r="K842" s="94"/>
      <c r="L842" s="94"/>
      <c r="M842" s="94"/>
      <c r="N842" s="94"/>
      <c r="O842" s="94"/>
      <c r="P842" s="94"/>
      <c r="Q842" s="94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</row>
    <row r="843" ht="16.5" customHeight="1">
      <c r="A843" s="94"/>
      <c r="B843" s="113"/>
      <c r="C843" s="94"/>
      <c r="D843" s="94"/>
      <c r="E843" s="94"/>
      <c r="F843" s="113"/>
      <c r="G843" s="113"/>
      <c r="H843" s="42"/>
      <c r="I843" s="42"/>
      <c r="J843" s="42"/>
      <c r="K843" s="94"/>
      <c r="L843" s="94"/>
      <c r="M843" s="94"/>
      <c r="N843" s="94"/>
      <c r="O843" s="94"/>
      <c r="P843" s="94"/>
      <c r="Q843" s="94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</row>
    <row r="844" ht="16.5" customHeight="1">
      <c r="A844" s="94"/>
      <c r="B844" s="113"/>
      <c r="C844" s="94"/>
      <c r="D844" s="94"/>
      <c r="E844" s="94"/>
      <c r="F844" s="113"/>
      <c r="G844" s="113"/>
      <c r="H844" s="42"/>
      <c r="I844" s="42"/>
      <c r="J844" s="42"/>
      <c r="K844" s="94"/>
      <c r="L844" s="94"/>
      <c r="M844" s="94"/>
      <c r="N844" s="94"/>
      <c r="O844" s="94"/>
      <c r="P844" s="94"/>
      <c r="Q844" s="94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</row>
    <row r="845" ht="16.5" customHeight="1">
      <c r="A845" s="94"/>
      <c r="B845" s="113"/>
      <c r="C845" s="94"/>
      <c r="D845" s="94"/>
      <c r="E845" s="94"/>
      <c r="F845" s="113"/>
      <c r="G845" s="113"/>
      <c r="H845" s="42"/>
      <c r="I845" s="42"/>
      <c r="J845" s="42"/>
      <c r="K845" s="94"/>
      <c r="L845" s="94"/>
      <c r="M845" s="94"/>
      <c r="N845" s="94"/>
      <c r="O845" s="94"/>
      <c r="P845" s="94"/>
      <c r="Q845" s="94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</row>
    <row r="846" ht="16.5" customHeight="1">
      <c r="A846" s="94"/>
      <c r="B846" s="113"/>
      <c r="C846" s="94"/>
      <c r="D846" s="94"/>
      <c r="E846" s="94"/>
      <c r="F846" s="113"/>
      <c r="G846" s="113"/>
      <c r="H846" s="42"/>
      <c r="I846" s="42"/>
      <c r="J846" s="42"/>
      <c r="K846" s="94"/>
      <c r="L846" s="94"/>
      <c r="M846" s="94"/>
      <c r="N846" s="94"/>
      <c r="O846" s="94"/>
      <c r="P846" s="94"/>
      <c r="Q846" s="94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</row>
    <row r="847" ht="16.5" customHeight="1">
      <c r="A847" s="94"/>
      <c r="B847" s="113"/>
      <c r="C847" s="94"/>
      <c r="D847" s="94"/>
      <c r="E847" s="94"/>
      <c r="F847" s="113"/>
      <c r="G847" s="113"/>
      <c r="H847" s="42"/>
      <c r="I847" s="42"/>
      <c r="J847" s="42"/>
      <c r="K847" s="94"/>
      <c r="L847" s="94"/>
      <c r="M847" s="94"/>
      <c r="N847" s="94"/>
      <c r="O847" s="94"/>
      <c r="P847" s="94"/>
      <c r="Q847" s="94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</row>
    <row r="848" ht="16.5" customHeight="1">
      <c r="A848" s="94"/>
      <c r="B848" s="113"/>
      <c r="C848" s="94"/>
      <c r="D848" s="94"/>
      <c r="E848" s="94"/>
      <c r="F848" s="113"/>
      <c r="G848" s="113"/>
      <c r="H848" s="42"/>
      <c r="I848" s="42"/>
      <c r="J848" s="42"/>
      <c r="K848" s="94"/>
      <c r="L848" s="94"/>
      <c r="M848" s="94"/>
      <c r="N848" s="94"/>
      <c r="O848" s="94"/>
      <c r="P848" s="94"/>
      <c r="Q848" s="94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</row>
    <row r="849" ht="16.5" customHeight="1">
      <c r="A849" s="94"/>
      <c r="B849" s="113"/>
      <c r="C849" s="94"/>
      <c r="D849" s="94"/>
      <c r="E849" s="94"/>
      <c r="F849" s="113"/>
      <c r="G849" s="113"/>
      <c r="H849" s="42"/>
      <c r="I849" s="42"/>
      <c r="J849" s="42"/>
      <c r="K849" s="94"/>
      <c r="L849" s="94"/>
      <c r="M849" s="94"/>
      <c r="N849" s="94"/>
      <c r="O849" s="94"/>
      <c r="P849" s="94"/>
      <c r="Q849" s="94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</row>
    <row r="850" ht="16.5" customHeight="1">
      <c r="A850" s="94"/>
      <c r="B850" s="113"/>
      <c r="C850" s="94"/>
      <c r="D850" s="94"/>
      <c r="E850" s="94"/>
      <c r="F850" s="113"/>
      <c r="G850" s="113"/>
      <c r="H850" s="42"/>
      <c r="I850" s="42"/>
      <c r="J850" s="42"/>
      <c r="K850" s="94"/>
      <c r="L850" s="94"/>
      <c r="M850" s="94"/>
      <c r="N850" s="94"/>
      <c r="O850" s="94"/>
      <c r="P850" s="94"/>
      <c r="Q850" s="94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</row>
    <row r="851" ht="16.5" customHeight="1">
      <c r="A851" s="94"/>
      <c r="B851" s="113"/>
      <c r="C851" s="94"/>
      <c r="D851" s="94"/>
      <c r="E851" s="94"/>
      <c r="F851" s="113"/>
      <c r="G851" s="113"/>
      <c r="H851" s="42"/>
      <c r="I851" s="42"/>
      <c r="J851" s="42"/>
      <c r="K851" s="94"/>
      <c r="L851" s="94"/>
      <c r="M851" s="94"/>
      <c r="N851" s="94"/>
      <c r="O851" s="94"/>
      <c r="P851" s="94"/>
      <c r="Q851" s="94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</row>
    <row r="852" ht="16.5" customHeight="1">
      <c r="A852" s="94"/>
      <c r="B852" s="113"/>
      <c r="C852" s="94"/>
      <c r="D852" s="94"/>
      <c r="E852" s="94"/>
      <c r="F852" s="113"/>
      <c r="G852" s="113"/>
      <c r="H852" s="42"/>
      <c r="I852" s="42"/>
      <c r="J852" s="42"/>
      <c r="K852" s="94"/>
      <c r="L852" s="94"/>
      <c r="M852" s="94"/>
      <c r="N852" s="94"/>
      <c r="O852" s="94"/>
      <c r="P852" s="94"/>
      <c r="Q852" s="94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</row>
    <row r="853" ht="16.5" customHeight="1">
      <c r="A853" s="94"/>
      <c r="B853" s="113"/>
      <c r="C853" s="94"/>
      <c r="D853" s="94"/>
      <c r="E853" s="94"/>
      <c r="F853" s="113"/>
      <c r="G853" s="113"/>
      <c r="H853" s="42"/>
      <c r="I853" s="42"/>
      <c r="J853" s="42"/>
      <c r="K853" s="94"/>
      <c r="L853" s="94"/>
      <c r="M853" s="94"/>
      <c r="N853" s="94"/>
      <c r="O853" s="94"/>
      <c r="P853" s="94"/>
      <c r="Q853" s="94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</row>
    <row r="854" ht="16.5" customHeight="1">
      <c r="A854" s="94"/>
      <c r="B854" s="113"/>
      <c r="C854" s="94"/>
      <c r="D854" s="94"/>
      <c r="E854" s="94"/>
      <c r="F854" s="113"/>
      <c r="G854" s="113"/>
      <c r="H854" s="42"/>
      <c r="I854" s="42"/>
      <c r="J854" s="42"/>
      <c r="K854" s="94"/>
      <c r="L854" s="94"/>
      <c r="M854" s="94"/>
      <c r="N854" s="94"/>
      <c r="O854" s="94"/>
      <c r="P854" s="94"/>
      <c r="Q854" s="94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</row>
    <row r="855" ht="16.5" customHeight="1">
      <c r="A855" s="94"/>
      <c r="B855" s="113"/>
      <c r="C855" s="94"/>
      <c r="D855" s="94"/>
      <c r="E855" s="94"/>
      <c r="F855" s="113"/>
      <c r="G855" s="113"/>
      <c r="H855" s="42"/>
      <c r="I855" s="42"/>
      <c r="J855" s="42"/>
      <c r="K855" s="94"/>
      <c r="L855" s="94"/>
      <c r="M855" s="94"/>
      <c r="N855" s="94"/>
      <c r="O855" s="94"/>
      <c r="P855" s="94"/>
      <c r="Q855" s="94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</row>
    <row r="856" ht="16.5" customHeight="1">
      <c r="A856" s="94"/>
      <c r="B856" s="113"/>
      <c r="C856" s="94"/>
      <c r="D856" s="94"/>
      <c r="E856" s="94"/>
      <c r="F856" s="113"/>
      <c r="G856" s="113"/>
      <c r="H856" s="42"/>
      <c r="I856" s="42"/>
      <c r="J856" s="42"/>
      <c r="K856" s="94"/>
      <c r="L856" s="94"/>
      <c r="M856" s="94"/>
      <c r="N856" s="94"/>
      <c r="O856" s="94"/>
      <c r="P856" s="94"/>
      <c r="Q856" s="94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</row>
    <row r="857" ht="16.5" customHeight="1">
      <c r="A857" s="94"/>
      <c r="B857" s="113"/>
      <c r="C857" s="94"/>
      <c r="D857" s="94"/>
      <c r="E857" s="94"/>
      <c r="F857" s="113"/>
      <c r="G857" s="113"/>
      <c r="H857" s="42"/>
      <c r="I857" s="42"/>
      <c r="J857" s="42"/>
      <c r="K857" s="94"/>
      <c r="L857" s="94"/>
      <c r="M857" s="94"/>
      <c r="N857" s="94"/>
      <c r="O857" s="94"/>
      <c r="P857" s="94"/>
      <c r="Q857" s="94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</row>
    <row r="858" ht="16.5" customHeight="1">
      <c r="A858" s="94"/>
      <c r="B858" s="113"/>
      <c r="C858" s="94"/>
      <c r="D858" s="94"/>
      <c r="E858" s="94"/>
      <c r="F858" s="113"/>
      <c r="G858" s="113"/>
      <c r="H858" s="42"/>
      <c r="I858" s="42"/>
      <c r="J858" s="42"/>
      <c r="K858" s="94"/>
      <c r="L858" s="94"/>
      <c r="M858" s="94"/>
      <c r="N858" s="94"/>
      <c r="O858" s="94"/>
      <c r="P858" s="94"/>
      <c r="Q858" s="94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</row>
    <row r="859" ht="16.5" customHeight="1">
      <c r="A859" s="94"/>
      <c r="B859" s="113"/>
      <c r="C859" s="94"/>
      <c r="D859" s="94"/>
      <c r="E859" s="94"/>
      <c r="F859" s="113"/>
      <c r="G859" s="113"/>
      <c r="H859" s="42"/>
      <c r="I859" s="42"/>
      <c r="J859" s="42"/>
      <c r="K859" s="94"/>
      <c r="L859" s="94"/>
      <c r="M859" s="94"/>
      <c r="N859" s="94"/>
      <c r="O859" s="94"/>
      <c r="P859" s="94"/>
      <c r="Q859" s="94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</row>
    <row r="860" ht="16.5" customHeight="1">
      <c r="A860" s="94"/>
      <c r="B860" s="113"/>
      <c r="C860" s="94"/>
      <c r="D860" s="94"/>
      <c r="E860" s="94"/>
      <c r="F860" s="113"/>
      <c r="G860" s="113"/>
      <c r="H860" s="42"/>
      <c r="I860" s="42"/>
      <c r="J860" s="42"/>
      <c r="K860" s="94"/>
      <c r="L860" s="94"/>
      <c r="M860" s="94"/>
      <c r="N860" s="94"/>
      <c r="O860" s="94"/>
      <c r="P860" s="94"/>
      <c r="Q860" s="94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</row>
    <row r="861" ht="16.5" customHeight="1">
      <c r="A861" s="94"/>
      <c r="B861" s="113"/>
      <c r="C861" s="94"/>
      <c r="D861" s="94"/>
      <c r="E861" s="94"/>
      <c r="F861" s="113"/>
      <c r="G861" s="113"/>
      <c r="H861" s="42"/>
      <c r="I861" s="42"/>
      <c r="J861" s="42"/>
      <c r="K861" s="94"/>
      <c r="L861" s="94"/>
      <c r="M861" s="94"/>
      <c r="N861" s="94"/>
      <c r="O861" s="94"/>
      <c r="P861" s="94"/>
      <c r="Q861" s="94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</row>
    <row r="862" ht="16.5" customHeight="1">
      <c r="A862" s="94"/>
      <c r="B862" s="113"/>
      <c r="C862" s="94"/>
      <c r="D862" s="94"/>
      <c r="E862" s="94"/>
      <c r="F862" s="113"/>
      <c r="G862" s="113"/>
      <c r="H862" s="42"/>
      <c r="I862" s="42"/>
      <c r="J862" s="42"/>
      <c r="K862" s="94"/>
      <c r="L862" s="94"/>
      <c r="M862" s="94"/>
      <c r="N862" s="94"/>
      <c r="O862" s="94"/>
      <c r="P862" s="94"/>
      <c r="Q862" s="94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</row>
    <row r="863" ht="16.5" customHeight="1">
      <c r="A863" s="94"/>
      <c r="B863" s="113"/>
      <c r="C863" s="94"/>
      <c r="D863" s="94"/>
      <c r="E863" s="94"/>
      <c r="F863" s="113"/>
      <c r="G863" s="113"/>
      <c r="H863" s="42"/>
      <c r="I863" s="42"/>
      <c r="J863" s="42"/>
      <c r="K863" s="94"/>
      <c r="L863" s="94"/>
      <c r="M863" s="94"/>
      <c r="N863" s="94"/>
      <c r="O863" s="94"/>
      <c r="P863" s="94"/>
      <c r="Q863" s="94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</row>
    <row r="864" ht="16.5" customHeight="1">
      <c r="A864" s="94"/>
      <c r="B864" s="113"/>
      <c r="C864" s="94"/>
      <c r="D864" s="94"/>
      <c r="E864" s="94"/>
      <c r="F864" s="113"/>
      <c r="G864" s="113"/>
      <c r="H864" s="42"/>
      <c r="I864" s="42"/>
      <c r="J864" s="42"/>
      <c r="K864" s="94"/>
      <c r="L864" s="94"/>
      <c r="M864" s="94"/>
      <c r="N864" s="94"/>
      <c r="O864" s="94"/>
      <c r="P864" s="94"/>
      <c r="Q864" s="94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</row>
    <row r="865" ht="16.5" customHeight="1">
      <c r="A865" s="94"/>
      <c r="B865" s="113"/>
      <c r="C865" s="94"/>
      <c r="D865" s="94"/>
      <c r="E865" s="94"/>
      <c r="F865" s="113"/>
      <c r="G865" s="113"/>
      <c r="H865" s="42"/>
      <c r="I865" s="42"/>
      <c r="J865" s="42"/>
      <c r="K865" s="94"/>
      <c r="L865" s="94"/>
      <c r="M865" s="94"/>
      <c r="N865" s="94"/>
      <c r="O865" s="94"/>
      <c r="P865" s="94"/>
      <c r="Q865" s="94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</row>
    <row r="866" ht="16.5" customHeight="1">
      <c r="A866" s="94"/>
      <c r="B866" s="113"/>
      <c r="C866" s="94"/>
      <c r="D866" s="94"/>
      <c r="E866" s="94"/>
      <c r="F866" s="113"/>
      <c r="G866" s="113"/>
      <c r="H866" s="42"/>
      <c r="I866" s="42"/>
      <c r="J866" s="42"/>
      <c r="K866" s="94"/>
      <c r="L866" s="94"/>
      <c r="M866" s="94"/>
      <c r="N866" s="94"/>
      <c r="O866" s="94"/>
      <c r="P866" s="94"/>
      <c r="Q866" s="94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</row>
    <row r="867" ht="16.5" customHeight="1">
      <c r="A867" s="94"/>
      <c r="B867" s="113"/>
      <c r="C867" s="94"/>
      <c r="D867" s="94"/>
      <c r="E867" s="94"/>
      <c r="F867" s="113"/>
      <c r="G867" s="113"/>
      <c r="H867" s="42"/>
      <c r="I867" s="42"/>
      <c r="J867" s="42"/>
      <c r="K867" s="94"/>
      <c r="L867" s="94"/>
      <c r="M867" s="94"/>
      <c r="N867" s="94"/>
      <c r="O867" s="94"/>
      <c r="P867" s="94"/>
      <c r="Q867" s="94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</row>
    <row r="868" ht="16.5" customHeight="1">
      <c r="A868" s="94"/>
      <c r="B868" s="113"/>
      <c r="C868" s="94"/>
      <c r="D868" s="94"/>
      <c r="E868" s="94"/>
      <c r="F868" s="113"/>
      <c r="G868" s="113"/>
      <c r="H868" s="42"/>
      <c r="I868" s="42"/>
      <c r="J868" s="42"/>
      <c r="K868" s="94"/>
      <c r="L868" s="94"/>
      <c r="M868" s="94"/>
      <c r="N868" s="94"/>
      <c r="O868" s="94"/>
      <c r="P868" s="94"/>
      <c r="Q868" s="94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</row>
    <row r="869" ht="16.5" customHeight="1">
      <c r="A869" s="94"/>
      <c r="B869" s="113"/>
      <c r="C869" s="94"/>
      <c r="D869" s="94"/>
      <c r="E869" s="94"/>
      <c r="F869" s="113"/>
      <c r="G869" s="113"/>
      <c r="H869" s="42"/>
      <c r="I869" s="42"/>
      <c r="J869" s="42"/>
      <c r="K869" s="94"/>
      <c r="L869" s="94"/>
      <c r="M869" s="94"/>
      <c r="N869" s="94"/>
      <c r="O869" s="94"/>
      <c r="P869" s="94"/>
      <c r="Q869" s="94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</row>
    <row r="870" ht="16.5" customHeight="1">
      <c r="A870" s="94"/>
      <c r="B870" s="113"/>
      <c r="C870" s="94"/>
      <c r="D870" s="94"/>
      <c r="E870" s="94"/>
      <c r="F870" s="113"/>
      <c r="G870" s="113"/>
      <c r="H870" s="42"/>
      <c r="I870" s="42"/>
      <c r="J870" s="42"/>
      <c r="K870" s="94"/>
      <c r="L870" s="94"/>
      <c r="M870" s="94"/>
      <c r="N870" s="94"/>
      <c r="O870" s="94"/>
      <c r="P870" s="94"/>
      <c r="Q870" s="94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</row>
    <row r="871" ht="16.5" customHeight="1">
      <c r="A871" s="94"/>
      <c r="B871" s="113"/>
      <c r="C871" s="94"/>
      <c r="D871" s="94"/>
      <c r="E871" s="94"/>
      <c r="F871" s="113"/>
      <c r="G871" s="113"/>
      <c r="H871" s="42"/>
      <c r="I871" s="42"/>
      <c r="J871" s="42"/>
      <c r="K871" s="94"/>
      <c r="L871" s="94"/>
      <c r="M871" s="94"/>
      <c r="N871" s="94"/>
      <c r="O871" s="94"/>
      <c r="P871" s="94"/>
      <c r="Q871" s="94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</row>
    <row r="872" ht="16.5" customHeight="1">
      <c r="A872" s="94"/>
      <c r="B872" s="113"/>
      <c r="C872" s="94"/>
      <c r="D872" s="94"/>
      <c r="E872" s="94"/>
      <c r="F872" s="113"/>
      <c r="G872" s="113"/>
      <c r="H872" s="42"/>
      <c r="I872" s="42"/>
      <c r="J872" s="42"/>
      <c r="K872" s="94"/>
      <c r="L872" s="94"/>
      <c r="M872" s="94"/>
      <c r="N872" s="94"/>
      <c r="O872" s="94"/>
      <c r="P872" s="94"/>
      <c r="Q872" s="94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</row>
    <row r="873" ht="16.5" customHeight="1">
      <c r="A873" s="94"/>
      <c r="B873" s="113"/>
      <c r="C873" s="94"/>
      <c r="D873" s="94"/>
      <c r="E873" s="94"/>
      <c r="F873" s="113"/>
      <c r="G873" s="113"/>
      <c r="H873" s="42"/>
      <c r="I873" s="42"/>
      <c r="J873" s="42"/>
      <c r="K873" s="94"/>
      <c r="L873" s="94"/>
      <c r="M873" s="94"/>
      <c r="N873" s="94"/>
      <c r="O873" s="94"/>
      <c r="P873" s="94"/>
      <c r="Q873" s="94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</row>
    <row r="874" ht="16.5" customHeight="1">
      <c r="A874" s="94"/>
      <c r="B874" s="113"/>
      <c r="C874" s="94"/>
      <c r="D874" s="94"/>
      <c r="E874" s="94"/>
      <c r="F874" s="113"/>
      <c r="G874" s="113"/>
      <c r="H874" s="42"/>
      <c r="I874" s="42"/>
      <c r="J874" s="42"/>
      <c r="K874" s="94"/>
      <c r="L874" s="94"/>
      <c r="M874" s="94"/>
      <c r="N874" s="94"/>
      <c r="O874" s="94"/>
      <c r="P874" s="94"/>
      <c r="Q874" s="94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</row>
    <row r="875" ht="16.5" customHeight="1">
      <c r="A875" s="94"/>
      <c r="B875" s="113"/>
      <c r="C875" s="94"/>
      <c r="D875" s="94"/>
      <c r="E875" s="94"/>
      <c r="F875" s="113"/>
      <c r="G875" s="113"/>
      <c r="H875" s="42"/>
      <c r="I875" s="42"/>
      <c r="J875" s="42"/>
      <c r="K875" s="94"/>
      <c r="L875" s="94"/>
      <c r="M875" s="94"/>
      <c r="N875" s="94"/>
      <c r="O875" s="94"/>
      <c r="P875" s="94"/>
      <c r="Q875" s="94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</row>
    <row r="876" ht="16.5" customHeight="1">
      <c r="A876" s="94"/>
      <c r="B876" s="113"/>
      <c r="C876" s="94"/>
      <c r="D876" s="94"/>
      <c r="E876" s="94"/>
      <c r="F876" s="113"/>
      <c r="G876" s="113"/>
      <c r="H876" s="42"/>
      <c r="I876" s="42"/>
      <c r="J876" s="42"/>
      <c r="K876" s="94"/>
      <c r="L876" s="94"/>
      <c r="M876" s="94"/>
      <c r="N876" s="94"/>
      <c r="O876" s="94"/>
      <c r="P876" s="94"/>
      <c r="Q876" s="94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</row>
    <row r="877" ht="16.5" customHeight="1">
      <c r="A877" s="94"/>
      <c r="B877" s="113"/>
      <c r="C877" s="94"/>
      <c r="D877" s="94"/>
      <c r="E877" s="94"/>
      <c r="F877" s="113"/>
      <c r="G877" s="113"/>
      <c r="H877" s="42"/>
      <c r="I877" s="42"/>
      <c r="J877" s="42"/>
      <c r="K877" s="94"/>
      <c r="L877" s="94"/>
      <c r="M877" s="94"/>
      <c r="N877" s="94"/>
      <c r="O877" s="94"/>
      <c r="P877" s="94"/>
      <c r="Q877" s="94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</row>
    <row r="878" ht="16.5" customHeight="1">
      <c r="A878" s="94"/>
      <c r="B878" s="113"/>
      <c r="C878" s="94"/>
      <c r="D878" s="94"/>
      <c r="E878" s="94"/>
      <c r="F878" s="113"/>
      <c r="G878" s="113"/>
      <c r="H878" s="42"/>
      <c r="I878" s="42"/>
      <c r="J878" s="42"/>
      <c r="K878" s="94"/>
      <c r="L878" s="94"/>
      <c r="M878" s="94"/>
      <c r="N878" s="94"/>
      <c r="O878" s="94"/>
      <c r="P878" s="94"/>
      <c r="Q878" s="94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</row>
    <row r="879" ht="16.5" customHeight="1">
      <c r="A879" s="94"/>
      <c r="B879" s="113"/>
      <c r="C879" s="94"/>
      <c r="D879" s="94"/>
      <c r="E879" s="94"/>
      <c r="F879" s="113"/>
      <c r="G879" s="113"/>
      <c r="H879" s="42"/>
      <c r="I879" s="42"/>
      <c r="J879" s="42"/>
      <c r="K879" s="94"/>
      <c r="L879" s="94"/>
      <c r="M879" s="94"/>
      <c r="N879" s="94"/>
      <c r="O879" s="94"/>
      <c r="P879" s="94"/>
      <c r="Q879" s="94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</row>
    <row r="880" ht="16.5" customHeight="1">
      <c r="A880" s="94"/>
      <c r="B880" s="113"/>
      <c r="C880" s="94"/>
      <c r="D880" s="94"/>
      <c r="E880" s="94"/>
      <c r="F880" s="113"/>
      <c r="G880" s="113"/>
      <c r="H880" s="42"/>
      <c r="I880" s="42"/>
      <c r="J880" s="42"/>
      <c r="K880" s="94"/>
      <c r="L880" s="94"/>
      <c r="M880" s="94"/>
      <c r="N880" s="94"/>
      <c r="O880" s="94"/>
      <c r="P880" s="94"/>
      <c r="Q880" s="94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</row>
    <row r="881" ht="16.5" customHeight="1">
      <c r="A881" s="94"/>
      <c r="B881" s="113"/>
      <c r="C881" s="94"/>
      <c r="D881" s="94"/>
      <c r="E881" s="94"/>
      <c r="F881" s="113"/>
      <c r="G881" s="113"/>
      <c r="H881" s="42"/>
      <c r="I881" s="42"/>
      <c r="J881" s="42"/>
      <c r="K881" s="94"/>
      <c r="L881" s="94"/>
      <c r="M881" s="94"/>
      <c r="N881" s="94"/>
      <c r="O881" s="94"/>
      <c r="P881" s="94"/>
      <c r="Q881" s="94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</row>
    <row r="882" ht="16.5" customHeight="1">
      <c r="A882" s="94"/>
      <c r="B882" s="113"/>
      <c r="C882" s="94"/>
      <c r="D882" s="94"/>
      <c r="E882" s="94"/>
      <c r="F882" s="113"/>
      <c r="G882" s="113"/>
      <c r="H882" s="42"/>
      <c r="I882" s="42"/>
      <c r="J882" s="42"/>
      <c r="K882" s="94"/>
      <c r="L882" s="94"/>
      <c r="M882" s="94"/>
      <c r="N882" s="94"/>
      <c r="O882" s="94"/>
      <c r="P882" s="94"/>
      <c r="Q882" s="94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</row>
    <row r="883" ht="16.5" customHeight="1">
      <c r="A883" s="94"/>
      <c r="B883" s="113"/>
      <c r="C883" s="94"/>
      <c r="D883" s="94"/>
      <c r="E883" s="94"/>
      <c r="F883" s="113"/>
      <c r="G883" s="113"/>
      <c r="H883" s="42"/>
      <c r="I883" s="42"/>
      <c r="J883" s="42"/>
      <c r="K883" s="94"/>
      <c r="L883" s="94"/>
      <c r="M883" s="94"/>
      <c r="N883" s="94"/>
      <c r="O883" s="94"/>
      <c r="P883" s="94"/>
      <c r="Q883" s="94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</row>
    <row r="884" ht="16.5" customHeight="1">
      <c r="A884" s="94"/>
      <c r="B884" s="113"/>
      <c r="C884" s="94"/>
      <c r="D884" s="94"/>
      <c r="E884" s="94"/>
      <c r="F884" s="113"/>
      <c r="G884" s="113"/>
      <c r="H884" s="42"/>
      <c r="I884" s="42"/>
      <c r="J884" s="42"/>
      <c r="K884" s="94"/>
      <c r="L884" s="94"/>
      <c r="M884" s="94"/>
      <c r="N884" s="94"/>
      <c r="O884" s="94"/>
      <c r="P884" s="94"/>
      <c r="Q884" s="94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</row>
    <row r="885" ht="16.5" customHeight="1">
      <c r="A885" s="94"/>
      <c r="B885" s="113"/>
      <c r="C885" s="94"/>
      <c r="D885" s="94"/>
      <c r="E885" s="94"/>
      <c r="F885" s="113"/>
      <c r="G885" s="113"/>
      <c r="H885" s="42"/>
      <c r="I885" s="42"/>
      <c r="J885" s="42"/>
      <c r="K885" s="94"/>
      <c r="L885" s="94"/>
      <c r="M885" s="94"/>
      <c r="N885" s="94"/>
      <c r="O885" s="94"/>
      <c r="P885" s="94"/>
      <c r="Q885" s="94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</row>
    <row r="886" ht="16.5" customHeight="1">
      <c r="A886" s="94"/>
      <c r="B886" s="113"/>
      <c r="C886" s="94"/>
      <c r="D886" s="94"/>
      <c r="E886" s="94"/>
      <c r="F886" s="113"/>
      <c r="G886" s="113"/>
      <c r="H886" s="42"/>
      <c r="I886" s="42"/>
      <c r="J886" s="42"/>
      <c r="K886" s="94"/>
      <c r="L886" s="94"/>
      <c r="M886" s="94"/>
      <c r="N886" s="94"/>
      <c r="O886" s="94"/>
      <c r="P886" s="94"/>
      <c r="Q886" s="94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</row>
    <row r="887" ht="16.5" customHeight="1">
      <c r="A887" s="94"/>
      <c r="B887" s="113"/>
      <c r="C887" s="94"/>
      <c r="D887" s="94"/>
      <c r="E887" s="94"/>
      <c r="F887" s="113"/>
      <c r="G887" s="113"/>
      <c r="H887" s="42"/>
      <c r="I887" s="42"/>
      <c r="J887" s="42"/>
      <c r="K887" s="94"/>
      <c r="L887" s="94"/>
      <c r="M887" s="94"/>
      <c r="N887" s="94"/>
      <c r="O887" s="94"/>
      <c r="P887" s="94"/>
      <c r="Q887" s="94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</row>
    <row r="888" ht="16.5" customHeight="1">
      <c r="A888" s="94"/>
      <c r="B888" s="113"/>
      <c r="C888" s="94"/>
      <c r="D888" s="94"/>
      <c r="E888" s="94"/>
      <c r="F888" s="113"/>
      <c r="G888" s="113"/>
      <c r="H888" s="42"/>
      <c r="I888" s="42"/>
      <c r="J888" s="42"/>
      <c r="K888" s="94"/>
      <c r="L888" s="94"/>
      <c r="M888" s="94"/>
      <c r="N888" s="94"/>
      <c r="O888" s="94"/>
      <c r="P888" s="94"/>
      <c r="Q888" s="94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</row>
    <row r="889" ht="16.5" customHeight="1">
      <c r="A889" s="94"/>
      <c r="B889" s="113"/>
      <c r="C889" s="94"/>
      <c r="D889" s="94"/>
      <c r="E889" s="94"/>
      <c r="F889" s="113"/>
      <c r="G889" s="113"/>
      <c r="H889" s="42"/>
      <c r="I889" s="42"/>
      <c r="J889" s="42"/>
      <c r="K889" s="94"/>
      <c r="L889" s="94"/>
      <c r="M889" s="94"/>
      <c r="N889" s="94"/>
      <c r="O889" s="94"/>
      <c r="P889" s="94"/>
      <c r="Q889" s="94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</row>
    <row r="890" ht="16.5" customHeight="1">
      <c r="A890" s="94"/>
      <c r="B890" s="113"/>
      <c r="C890" s="94"/>
      <c r="D890" s="94"/>
      <c r="E890" s="94"/>
      <c r="F890" s="113"/>
      <c r="G890" s="113"/>
      <c r="H890" s="42"/>
      <c r="I890" s="42"/>
      <c r="J890" s="42"/>
      <c r="K890" s="94"/>
      <c r="L890" s="94"/>
      <c r="M890" s="94"/>
      <c r="N890" s="94"/>
      <c r="O890" s="94"/>
      <c r="P890" s="94"/>
      <c r="Q890" s="94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</row>
    <row r="891" ht="16.5" customHeight="1">
      <c r="A891" s="94"/>
      <c r="B891" s="113"/>
      <c r="C891" s="94"/>
      <c r="D891" s="94"/>
      <c r="E891" s="94"/>
      <c r="F891" s="113"/>
      <c r="G891" s="113"/>
      <c r="H891" s="42"/>
      <c r="I891" s="42"/>
      <c r="J891" s="42"/>
      <c r="K891" s="94"/>
      <c r="L891" s="94"/>
      <c r="M891" s="94"/>
      <c r="N891" s="94"/>
      <c r="O891" s="94"/>
      <c r="P891" s="94"/>
      <c r="Q891" s="94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</row>
    <row r="892" ht="16.5" customHeight="1">
      <c r="A892" s="94"/>
      <c r="B892" s="113"/>
      <c r="C892" s="94"/>
      <c r="D892" s="94"/>
      <c r="E892" s="94"/>
      <c r="F892" s="113"/>
      <c r="G892" s="113"/>
      <c r="H892" s="42"/>
      <c r="I892" s="42"/>
      <c r="J892" s="42"/>
      <c r="K892" s="94"/>
      <c r="L892" s="94"/>
      <c r="M892" s="94"/>
      <c r="N892" s="94"/>
      <c r="O892" s="94"/>
      <c r="P892" s="94"/>
      <c r="Q892" s="94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</row>
    <row r="893" ht="16.5" customHeight="1">
      <c r="A893" s="94"/>
      <c r="B893" s="113"/>
      <c r="C893" s="94"/>
      <c r="D893" s="94"/>
      <c r="E893" s="94"/>
      <c r="F893" s="113"/>
      <c r="G893" s="113"/>
      <c r="H893" s="42"/>
      <c r="I893" s="42"/>
      <c r="J893" s="42"/>
      <c r="K893" s="94"/>
      <c r="L893" s="94"/>
      <c r="M893" s="94"/>
      <c r="N893" s="94"/>
      <c r="O893" s="94"/>
      <c r="P893" s="94"/>
      <c r="Q893" s="94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</row>
    <row r="894" ht="16.5" customHeight="1">
      <c r="A894" s="94"/>
      <c r="B894" s="113"/>
      <c r="C894" s="94"/>
      <c r="D894" s="94"/>
      <c r="E894" s="94"/>
      <c r="F894" s="113"/>
      <c r="G894" s="113"/>
      <c r="H894" s="42"/>
      <c r="I894" s="42"/>
      <c r="J894" s="42"/>
      <c r="K894" s="94"/>
      <c r="L894" s="94"/>
      <c r="M894" s="94"/>
      <c r="N894" s="94"/>
      <c r="O894" s="94"/>
      <c r="P894" s="94"/>
      <c r="Q894" s="94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</row>
    <row r="895" ht="16.5" customHeight="1">
      <c r="A895" s="94"/>
      <c r="B895" s="113"/>
      <c r="C895" s="94"/>
      <c r="D895" s="94"/>
      <c r="E895" s="94"/>
      <c r="F895" s="113"/>
      <c r="G895" s="113"/>
      <c r="H895" s="42"/>
      <c r="I895" s="42"/>
      <c r="J895" s="42"/>
      <c r="K895" s="94"/>
      <c r="L895" s="94"/>
      <c r="M895" s="94"/>
      <c r="N895" s="94"/>
      <c r="O895" s="94"/>
      <c r="P895" s="94"/>
      <c r="Q895" s="94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</row>
    <row r="896" ht="16.5" customHeight="1">
      <c r="A896" s="94"/>
      <c r="B896" s="113"/>
      <c r="C896" s="94"/>
      <c r="D896" s="94"/>
      <c r="E896" s="94"/>
      <c r="F896" s="113"/>
      <c r="G896" s="113"/>
      <c r="H896" s="42"/>
      <c r="I896" s="42"/>
      <c r="J896" s="42"/>
      <c r="K896" s="94"/>
      <c r="L896" s="94"/>
      <c r="M896" s="94"/>
      <c r="N896" s="94"/>
      <c r="O896" s="94"/>
      <c r="P896" s="94"/>
      <c r="Q896" s="94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</row>
    <row r="897" ht="16.5" customHeight="1">
      <c r="A897" s="94"/>
      <c r="B897" s="113"/>
      <c r="C897" s="94"/>
      <c r="D897" s="94"/>
      <c r="E897" s="94"/>
      <c r="F897" s="113"/>
      <c r="G897" s="113"/>
      <c r="H897" s="42"/>
      <c r="I897" s="42"/>
      <c r="J897" s="42"/>
      <c r="K897" s="94"/>
      <c r="L897" s="94"/>
      <c r="M897" s="94"/>
      <c r="N897" s="94"/>
      <c r="O897" s="94"/>
      <c r="P897" s="94"/>
      <c r="Q897" s="94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</row>
    <row r="898" ht="16.5" customHeight="1">
      <c r="A898" s="94"/>
      <c r="B898" s="113"/>
      <c r="C898" s="94"/>
      <c r="D898" s="94"/>
      <c r="E898" s="94"/>
      <c r="F898" s="113"/>
      <c r="G898" s="113"/>
      <c r="H898" s="42"/>
      <c r="I898" s="42"/>
      <c r="J898" s="42"/>
      <c r="K898" s="94"/>
      <c r="L898" s="94"/>
      <c r="M898" s="94"/>
      <c r="N898" s="94"/>
      <c r="O898" s="94"/>
      <c r="P898" s="94"/>
      <c r="Q898" s="94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</row>
    <row r="899" ht="16.5" customHeight="1">
      <c r="A899" s="94"/>
      <c r="B899" s="113"/>
      <c r="C899" s="94"/>
      <c r="D899" s="94"/>
      <c r="E899" s="94"/>
      <c r="F899" s="113"/>
      <c r="G899" s="113"/>
      <c r="H899" s="42"/>
      <c r="I899" s="42"/>
      <c r="J899" s="42"/>
      <c r="K899" s="94"/>
      <c r="L899" s="94"/>
      <c r="M899" s="94"/>
      <c r="N899" s="94"/>
      <c r="O899" s="94"/>
      <c r="P899" s="94"/>
      <c r="Q899" s="94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</row>
    <row r="900" ht="16.5" customHeight="1">
      <c r="A900" s="94"/>
      <c r="B900" s="113"/>
      <c r="C900" s="94"/>
      <c r="D900" s="94"/>
      <c r="E900" s="94"/>
      <c r="F900" s="113"/>
      <c r="G900" s="113"/>
      <c r="H900" s="42"/>
      <c r="I900" s="42"/>
      <c r="J900" s="42"/>
      <c r="K900" s="94"/>
      <c r="L900" s="94"/>
      <c r="M900" s="94"/>
      <c r="N900" s="94"/>
      <c r="O900" s="94"/>
      <c r="P900" s="94"/>
      <c r="Q900" s="94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</row>
    <row r="901" ht="16.5" customHeight="1">
      <c r="A901" s="94"/>
      <c r="B901" s="113"/>
      <c r="C901" s="94"/>
      <c r="D901" s="94"/>
      <c r="E901" s="94"/>
      <c r="F901" s="113"/>
      <c r="G901" s="113"/>
      <c r="H901" s="42"/>
      <c r="I901" s="42"/>
      <c r="J901" s="42"/>
      <c r="K901" s="94"/>
      <c r="L901" s="94"/>
      <c r="M901" s="94"/>
      <c r="N901" s="94"/>
      <c r="O901" s="94"/>
      <c r="P901" s="94"/>
      <c r="Q901" s="94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</row>
    <row r="902" ht="16.5" customHeight="1">
      <c r="A902" s="94"/>
      <c r="B902" s="113"/>
      <c r="C902" s="94"/>
      <c r="D902" s="94"/>
      <c r="E902" s="94"/>
      <c r="F902" s="113"/>
      <c r="G902" s="113"/>
      <c r="H902" s="42"/>
      <c r="I902" s="42"/>
      <c r="J902" s="42"/>
      <c r="K902" s="94"/>
      <c r="L902" s="94"/>
      <c r="M902" s="94"/>
      <c r="N902" s="94"/>
      <c r="O902" s="94"/>
      <c r="P902" s="94"/>
      <c r="Q902" s="94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</row>
    <row r="903" ht="16.5" customHeight="1">
      <c r="A903" s="94"/>
      <c r="B903" s="113"/>
      <c r="C903" s="94"/>
      <c r="D903" s="94"/>
      <c r="E903" s="94"/>
      <c r="F903" s="113"/>
      <c r="G903" s="113"/>
      <c r="H903" s="42"/>
      <c r="I903" s="42"/>
      <c r="J903" s="42"/>
      <c r="K903" s="94"/>
      <c r="L903" s="94"/>
      <c r="M903" s="94"/>
      <c r="N903" s="94"/>
      <c r="O903" s="94"/>
      <c r="P903" s="94"/>
      <c r="Q903" s="94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</row>
    <row r="904" ht="16.5" customHeight="1">
      <c r="A904" s="94"/>
      <c r="B904" s="113"/>
      <c r="C904" s="94"/>
      <c r="D904" s="94"/>
      <c r="E904" s="94"/>
      <c r="F904" s="113"/>
      <c r="G904" s="113"/>
      <c r="H904" s="42"/>
      <c r="I904" s="42"/>
      <c r="J904" s="42"/>
      <c r="K904" s="94"/>
      <c r="L904" s="94"/>
      <c r="M904" s="94"/>
      <c r="N904" s="94"/>
      <c r="O904" s="94"/>
      <c r="P904" s="94"/>
      <c r="Q904" s="94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</row>
    <row r="905" ht="16.5" customHeight="1">
      <c r="A905" s="94"/>
      <c r="B905" s="113"/>
      <c r="C905" s="94"/>
      <c r="D905" s="94"/>
      <c r="E905" s="94"/>
      <c r="F905" s="113"/>
      <c r="G905" s="113"/>
      <c r="H905" s="42"/>
      <c r="I905" s="42"/>
      <c r="J905" s="42"/>
      <c r="K905" s="94"/>
      <c r="L905" s="94"/>
      <c r="M905" s="94"/>
      <c r="N905" s="94"/>
      <c r="O905" s="94"/>
      <c r="P905" s="94"/>
      <c r="Q905" s="94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</row>
    <row r="906" ht="16.5" customHeight="1">
      <c r="A906" s="94"/>
      <c r="B906" s="113"/>
      <c r="C906" s="94"/>
      <c r="D906" s="94"/>
      <c r="E906" s="94"/>
      <c r="F906" s="113"/>
      <c r="G906" s="113"/>
      <c r="H906" s="42"/>
      <c r="I906" s="42"/>
      <c r="J906" s="42"/>
      <c r="K906" s="94"/>
      <c r="L906" s="94"/>
      <c r="M906" s="94"/>
      <c r="N906" s="94"/>
      <c r="O906" s="94"/>
      <c r="P906" s="94"/>
      <c r="Q906" s="94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</row>
    <row r="907" ht="16.5" customHeight="1">
      <c r="A907" s="94"/>
      <c r="B907" s="113"/>
      <c r="C907" s="94"/>
      <c r="D907" s="94"/>
      <c r="E907" s="94"/>
      <c r="F907" s="113"/>
      <c r="G907" s="113"/>
      <c r="H907" s="42"/>
      <c r="I907" s="42"/>
      <c r="J907" s="42"/>
      <c r="K907" s="94"/>
      <c r="L907" s="94"/>
      <c r="M907" s="94"/>
      <c r="N907" s="94"/>
      <c r="O907" s="94"/>
      <c r="P907" s="94"/>
      <c r="Q907" s="94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</row>
    <row r="908" ht="16.5" customHeight="1">
      <c r="A908" s="94"/>
      <c r="B908" s="113"/>
      <c r="C908" s="94"/>
      <c r="D908" s="94"/>
      <c r="E908" s="94"/>
      <c r="F908" s="113"/>
      <c r="G908" s="113"/>
      <c r="H908" s="42"/>
      <c r="I908" s="42"/>
      <c r="J908" s="42"/>
      <c r="K908" s="94"/>
      <c r="L908" s="94"/>
      <c r="M908" s="94"/>
      <c r="N908" s="94"/>
      <c r="O908" s="94"/>
      <c r="P908" s="94"/>
      <c r="Q908" s="94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</row>
    <row r="909" ht="16.5" customHeight="1">
      <c r="A909" s="94"/>
      <c r="B909" s="113"/>
      <c r="C909" s="94"/>
      <c r="D909" s="94"/>
      <c r="E909" s="94"/>
      <c r="F909" s="113"/>
      <c r="G909" s="113"/>
      <c r="H909" s="42"/>
      <c r="I909" s="42"/>
      <c r="J909" s="42"/>
      <c r="K909" s="94"/>
      <c r="L909" s="94"/>
      <c r="M909" s="94"/>
      <c r="N909" s="94"/>
      <c r="O909" s="94"/>
      <c r="P909" s="94"/>
      <c r="Q909" s="94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</row>
    <row r="910" ht="16.5" customHeight="1">
      <c r="A910" s="94"/>
      <c r="B910" s="113"/>
      <c r="C910" s="94"/>
      <c r="D910" s="94"/>
      <c r="E910" s="94"/>
      <c r="F910" s="113"/>
      <c r="G910" s="113"/>
      <c r="H910" s="42"/>
      <c r="I910" s="42"/>
      <c r="J910" s="42"/>
      <c r="K910" s="94"/>
      <c r="L910" s="94"/>
      <c r="M910" s="94"/>
      <c r="N910" s="94"/>
      <c r="O910" s="94"/>
      <c r="P910" s="94"/>
      <c r="Q910" s="94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</row>
    <row r="911" ht="16.5" customHeight="1">
      <c r="A911" s="94"/>
      <c r="B911" s="113"/>
      <c r="C911" s="94"/>
      <c r="D911" s="94"/>
      <c r="E911" s="94"/>
      <c r="F911" s="113"/>
      <c r="G911" s="113"/>
      <c r="H911" s="42"/>
      <c r="I911" s="42"/>
      <c r="J911" s="42"/>
      <c r="K911" s="94"/>
      <c r="L911" s="94"/>
      <c r="M911" s="94"/>
      <c r="N911" s="94"/>
      <c r="O911" s="94"/>
      <c r="P911" s="94"/>
      <c r="Q911" s="94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</row>
    <row r="912" ht="16.5" customHeight="1">
      <c r="A912" s="94"/>
      <c r="B912" s="113"/>
      <c r="C912" s="94"/>
      <c r="D912" s="94"/>
      <c r="E912" s="94"/>
      <c r="F912" s="113"/>
      <c r="G912" s="113"/>
      <c r="H912" s="42"/>
      <c r="I912" s="42"/>
      <c r="J912" s="42"/>
      <c r="K912" s="94"/>
      <c r="L912" s="94"/>
      <c r="M912" s="94"/>
      <c r="N912" s="94"/>
      <c r="O912" s="94"/>
      <c r="P912" s="94"/>
      <c r="Q912" s="94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</row>
    <row r="913" ht="16.5" customHeight="1">
      <c r="A913" s="94"/>
      <c r="B913" s="113"/>
      <c r="C913" s="94"/>
      <c r="D913" s="94"/>
      <c r="E913" s="94"/>
      <c r="F913" s="113"/>
      <c r="G913" s="113"/>
      <c r="H913" s="42"/>
      <c r="I913" s="42"/>
      <c r="J913" s="42"/>
      <c r="K913" s="94"/>
      <c r="L913" s="94"/>
      <c r="M913" s="94"/>
      <c r="N913" s="94"/>
      <c r="O913" s="94"/>
      <c r="P913" s="94"/>
      <c r="Q913" s="94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</row>
    <row r="914" ht="16.5" customHeight="1">
      <c r="A914" s="94"/>
      <c r="B914" s="113"/>
      <c r="C914" s="94"/>
      <c r="D914" s="94"/>
      <c r="E914" s="94"/>
      <c r="F914" s="113"/>
      <c r="G914" s="113"/>
      <c r="H914" s="42"/>
      <c r="I914" s="42"/>
      <c r="J914" s="42"/>
      <c r="K914" s="94"/>
      <c r="L914" s="94"/>
      <c r="M914" s="94"/>
      <c r="N914" s="94"/>
      <c r="O914" s="94"/>
      <c r="P914" s="94"/>
      <c r="Q914" s="94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</row>
    <row r="915" ht="16.5" customHeight="1">
      <c r="A915" s="94"/>
      <c r="B915" s="113"/>
      <c r="C915" s="94"/>
      <c r="D915" s="94"/>
      <c r="E915" s="94"/>
      <c r="F915" s="113"/>
      <c r="G915" s="113"/>
      <c r="H915" s="42"/>
      <c r="I915" s="42"/>
      <c r="J915" s="42"/>
      <c r="K915" s="94"/>
      <c r="L915" s="94"/>
      <c r="M915" s="94"/>
      <c r="N915" s="94"/>
      <c r="O915" s="94"/>
      <c r="P915" s="94"/>
      <c r="Q915" s="94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</row>
    <row r="916" ht="16.5" customHeight="1">
      <c r="A916" s="94"/>
      <c r="B916" s="113"/>
      <c r="C916" s="94"/>
      <c r="D916" s="94"/>
      <c r="E916" s="94"/>
      <c r="F916" s="113"/>
      <c r="G916" s="113"/>
      <c r="H916" s="42"/>
      <c r="I916" s="42"/>
      <c r="J916" s="42"/>
      <c r="K916" s="94"/>
      <c r="L916" s="94"/>
      <c r="M916" s="94"/>
      <c r="N916" s="94"/>
      <c r="O916" s="94"/>
      <c r="P916" s="94"/>
      <c r="Q916" s="94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</row>
    <row r="917" ht="16.5" customHeight="1">
      <c r="A917" s="94"/>
      <c r="B917" s="113"/>
      <c r="C917" s="94"/>
      <c r="D917" s="94"/>
      <c r="E917" s="94"/>
      <c r="F917" s="113"/>
      <c r="G917" s="113"/>
      <c r="H917" s="42"/>
      <c r="I917" s="42"/>
      <c r="J917" s="42"/>
      <c r="K917" s="94"/>
      <c r="L917" s="94"/>
      <c r="M917" s="94"/>
      <c r="N917" s="94"/>
      <c r="O917" s="94"/>
      <c r="P917" s="94"/>
      <c r="Q917" s="94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</row>
    <row r="918" ht="16.5" customHeight="1">
      <c r="A918" s="94"/>
      <c r="B918" s="113"/>
      <c r="C918" s="94"/>
      <c r="D918" s="94"/>
      <c r="E918" s="94"/>
      <c r="F918" s="113"/>
      <c r="G918" s="113"/>
      <c r="H918" s="42"/>
      <c r="I918" s="42"/>
      <c r="J918" s="42"/>
      <c r="K918" s="94"/>
      <c r="L918" s="94"/>
      <c r="M918" s="94"/>
      <c r="N918" s="94"/>
      <c r="O918" s="94"/>
      <c r="P918" s="94"/>
      <c r="Q918" s="94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</row>
    <row r="919" ht="16.5" customHeight="1">
      <c r="A919" s="94"/>
      <c r="B919" s="113"/>
      <c r="C919" s="94"/>
      <c r="D919" s="94"/>
      <c r="E919" s="94"/>
      <c r="F919" s="113"/>
      <c r="G919" s="113"/>
      <c r="H919" s="42"/>
      <c r="I919" s="42"/>
      <c r="J919" s="42"/>
      <c r="K919" s="94"/>
      <c r="L919" s="94"/>
      <c r="M919" s="94"/>
      <c r="N919" s="94"/>
      <c r="O919" s="94"/>
      <c r="P919" s="94"/>
      <c r="Q919" s="94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</row>
    <row r="920" ht="16.5" customHeight="1">
      <c r="A920" s="94"/>
      <c r="B920" s="113"/>
      <c r="C920" s="94"/>
      <c r="D920" s="94"/>
      <c r="E920" s="94"/>
      <c r="F920" s="113"/>
      <c r="G920" s="113"/>
      <c r="H920" s="42"/>
      <c r="I920" s="42"/>
      <c r="J920" s="42"/>
      <c r="K920" s="94"/>
      <c r="L920" s="94"/>
      <c r="M920" s="94"/>
      <c r="N920" s="94"/>
      <c r="O920" s="94"/>
      <c r="P920" s="94"/>
      <c r="Q920" s="94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</row>
    <row r="921" ht="16.5" customHeight="1">
      <c r="A921" s="94"/>
      <c r="B921" s="113"/>
      <c r="C921" s="94"/>
      <c r="D921" s="94"/>
      <c r="E921" s="94"/>
      <c r="F921" s="113"/>
      <c r="G921" s="113"/>
      <c r="H921" s="42"/>
      <c r="I921" s="42"/>
      <c r="J921" s="42"/>
      <c r="K921" s="94"/>
      <c r="L921" s="94"/>
      <c r="M921" s="94"/>
      <c r="N921" s="94"/>
      <c r="O921" s="94"/>
      <c r="P921" s="94"/>
      <c r="Q921" s="94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</row>
    <row r="922" ht="16.5" customHeight="1">
      <c r="A922" s="94"/>
      <c r="B922" s="113"/>
      <c r="C922" s="94"/>
      <c r="D922" s="94"/>
      <c r="E922" s="94"/>
      <c r="F922" s="113"/>
      <c r="G922" s="113"/>
      <c r="H922" s="42"/>
      <c r="I922" s="42"/>
      <c r="J922" s="42"/>
      <c r="K922" s="94"/>
      <c r="L922" s="94"/>
      <c r="M922" s="94"/>
      <c r="N922" s="94"/>
      <c r="O922" s="94"/>
      <c r="P922" s="94"/>
      <c r="Q922" s="94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</row>
    <row r="923" ht="16.5" customHeight="1">
      <c r="A923" s="94"/>
      <c r="B923" s="113"/>
      <c r="C923" s="94"/>
      <c r="D923" s="94"/>
      <c r="E923" s="94"/>
      <c r="F923" s="113"/>
      <c r="G923" s="113"/>
      <c r="H923" s="42"/>
      <c r="I923" s="42"/>
      <c r="J923" s="42"/>
      <c r="K923" s="94"/>
      <c r="L923" s="94"/>
      <c r="M923" s="94"/>
      <c r="N923" s="94"/>
      <c r="O923" s="94"/>
      <c r="P923" s="94"/>
      <c r="Q923" s="94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</row>
    <row r="924" ht="16.5" customHeight="1">
      <c r="A924" s="94"/>
      <c r="B924" s="113"/>
      <c r="C924" s="94"/>
      <c r="D924" s="94"/>
      <c r="E924" s="94"/>
      <c r="F924" s="113"/>
      <c r="G924" s="113"/>
      <c r="H924" s="42"/>
      <c r="I924" s="42"/>
      <c r="J924" s="42"/>
      <c r="K924" s="94"/>
      <c r="L924" s="94"/>
      <c r="M924" s="94"/>
      <c r="N924" s="94"/>
      <c r="O924" s="94"/>
      <c r="P924" s="94"/>
      <c r="Q924" s="94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</row>
    <row r="925" ht="16.5" customHeight="1">
      <c r="A925" s="94"/>
      <c r="B925" s="113"/>
      <c r="C925" s="94"/>
      <c r="D925" s="94"/>
      <c r="E925" s="94"/>
      <c r="F925" s="113"/>
      <c r="G925" s="113"/>
      <c r="H925" s="42"/>
      <c r="I925" s="42"/>
      <c r="J925" s="42"/>
      <c r="K925" s="94"/>
      <c r="L925" s="94"/>
      <c r="M925" s="94"/>
      <c r="N925" s="94"/>
      <c r="O925" s="94"/>
      <c r="P925" s="94"/>
      <c r="Q925" s="94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</row>
    <row r="926" ht="16.5" customHeight="1">
      <c r="A926" s="94"/>
      <c r="B926" s="113"/>
      <c r="C926" s="94"/>
      <c r="D926" s="94"/>
      <c r="E926" s="94"/>
      <c r="F926" s="113"/>
      <c r="G926" s="113"/>
      <c r="H926" s="42"/>
      <c r="I926" s="42"/>
      <c r="J926" s="42"/>
      <c r="K926" s="94"/>
      <c r="L926" s="94"/>
      <c r="M926" s="94"/>
      <c r="N926" s="94"/>
      <c r="O926" s="94"/>
      <c r="P926" s="94"/>
      <c r="Q926" s="94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</row>
    <row r="927" ht="16.5" customHeight="1">
      <c r="A927" s="94"/>
      <c r="B927" s="113"/>
      <c r="C927" s="94"/>
      <c r="D927" s="94"/>
      <c r="E927" s="94"/>
      <c r="F927" s="113"/>
      <c r="G927" s="113"/>
      <c r="H927" s="42"/>
      <c r="I927" s="42"/>
      <c r="J927" s="42"/>
      <c r="K927" s="94"/>
      <c r="L927" s="94"/>
      <c r="M927" s="94"/>
      <c r="N927" s="94"/>
      <c r="O927" s="94"/>
      <c r="P927" s="94"/>
      <c r="Q927" s="94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</row>
    <row r="928" ht="16.5" customHeight="1">
      <c r="A928" s="94"/>
      <c r="B928" s="113"/>
      <c r="C928" s="94"/>
      <c r="D928" s="94"/>
      <c r="E928" s="94"/>
      <c r="F928" s="113"/>
      <c r="G928" s="113"/>
      <c r="H928" s="42"/>
      <c r="I928" s="42"/>
      <c r="J928" s="42"/>
      <c r="K928" s="94"/>
      <c r="L928" s="94"/>
      <c r="M928" s="94"/>
      <c r="N928" s="94"/>
      <c r="O928" s="94"/>
      <c r="P928" s="94"/>
      <c r="Q928" s="94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</row>
    <row r="929" ht="16.5" customHeight="1">
      <c r="A929" s="94"/>
      <c r="B929" s="113"/>
      <c r="C929" s="94"/>
      <c r="D929" s="94"/>
      <c r="E929" s="94"/>
      <c r="F929" s="113"/>
      <c r="G929" s="113"/>
      <c r="H929" s="42"/>
      <c r="I929" s="42"/>
      <c r="J929" s="42"/>
      <c r="K929" s="94"/>
      <c r="L929" s="94"/>
      <c r="M929" s="94"/>
      <c r="N929" s="94"/>
      <c r="O929" s="94"/>
      <c r="P929" s="94"/>
      <c r="Q929" s="94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</row>
    <row r="930" ht="16.5" customHeight="1">
      <c r="A930" s="94"/>
      <c r="B930" s="113"/>
      <c r="C930" s="94"/>
      <c r="D930" s="94"/>
      <c r="E930" s="94"/>
      <c r="F930" s="113"/>
      <c r="G930" s="113"/>
      <c r="H930" s="42"/>
      <c r="I930" s="42"/>
      <c r="J930" s="42"/>
      <c r="K930" s="94"/>
      <c r="L930" s="94"/>
      <c r="M930" s="94"/>
      <c r="N930" s="94"/>
      <c r="O930" s="94"/>
      <c r="P930" s="94"/>
      <c r="Q930" s="94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</row>
    <row r="931" ht="16.5" customHeight="1">
      <c r="A931" s="94"/>
      <c r="B931" s="113"/>
      <c r="C931" s="94"/>
      <c r="D931" s="94"/>
      <c r="E931" s="94"/>
      <c r="F931" s="113"/>
      <c r="G931" s="113"/>
      <c r="H931" s="42"/>
      <c r="I931" s="42"/>
      <c r="J931" s="42"/>
      <c r="K931" s="94"/>
      <c r="L931" s="94"/>
      <c r="M931" s="94"/>
      <c r="N931" s="94"/>
      <c r="O931" s="94"/>
      <c r="P931" s="94"/>
      <c r="Q931" s="94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</row>
    <row r="932" ht="16.5" customHeight="1">
      <c r="A932" s="94"/>
      <c r="B932" s="113"/>
      <c r="C932" s="94"/>
      <c r="D932" s="94"/>
      <c r="E932" s="94"/>
      <c r="F932" s="113"/>
      <c r="G932" s="113"/>
      <c r="H932" s="42"/>
      <c r="I932" s="42"/>
      <c r="J932" s="42"/>
      <c r="K932" s="94"/>
      <c r="L932" s="94"/>
      <c r="M932" s="94"/>
      <c r="N932" s="94"/>
      <c r="O932" s="94"/>
      <c r="P932" s="94"/>
      <c r="Q932" s="94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</row>
    <row r="933" ht="16.5" customHeight="1">
      <c r="A933" s="94"/>
      <c r="B933" s="113"/>
      <c r="C933" s="94"/>
      <c r="D933" s="94"/>
      <c r="E933" s="94"/>
      <c r="F933" s="113"/>
      <c r="G933" s="113"/>
      <c r="H933" s="42"/>
      <c r="I933" s="42"/>
      <c r="J933" s="42"/>
      <c r="K933" s="94"/>
      <c r="L933" s="94"/>
      <c r="M933" s="94"/>
      <c r="N933" s="94"/>
      <c r="O933" s="94"/>
      <c r="P933" s="94"/>
      <c r="Q933" s="94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</row>
    <row r="934" ht="16.5" customHeight="1">
      <c r="A934" s="94"/>
      <c r="B934" s="113"/>
      <c r="C934" s="94"/>
      <c r="D934" s="94"/>
      <c r="E934" s="94"/>
      <c r="F934" s="113"/>
      <c r="G934" s="113"/>
      <c r="H934" s="42"/>
      <c r="I934" s="42"/>
      <c r="J934" s="42"/>
      <c r="K934" s="94"/>
      <c r="L934" s="94"/>
      <c r="M934" s="94"/>
      <c r="N934" s="94"/>
      <c r="O934" s="94"/>
      <c r="P934" s="94"/>
      <c r="Q934" s="94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</row>
    <row r="935" ht="16.5" customHeight="1">
      <c r="A935" s="94"/>
      <c r="B935" s="113"/>
      <c r="C935" s="94"/>
      <c r="D935" s="94"/>
      <c r="E935" s="94"/>
      <c r="F935" s="113"/>
      <c r="G935" s="113"/>
      <c r="H935" s="42"/>
      <c r="I935" s="42"/>
      <c r="J935" s="42"/>
      <c r="K935" s="94"/>
      <c r="L935" s="94"/>
      <c r="M935" s="94"/>
      <c r="N935" s="94"/>
      <c r="O935" s="94"/>
      <c r="P935" s="94"/>
      <c r="Q935" s="94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</row>
    <row r="936" ht="16.5" customHeight="1">
      <c r="A936" s="94"/>
      <c r="B936" s="113"/>
      <c r="C936" s="94"/>
      <c r="D936" s="94"/>
      <c r="E936" s="94"/>
      <c r="F936" s="113"/>
      <c r="G936" s="113"/>
      <c r="H936" s="42"/>
      <c r="I936" s="42"/>
      <c r="J936" s="42"/>
      <c r="K936" s="94"/>
      <c r="L936" s="94"/>
      <c r="M936" s="94"/>
      <c r="N936" s="94"/>
      <c r="O936" s="94"/>
      <c r="P936" s="94"/>
      <c r="Q936" s="94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</row>
    <row r="937" ht="16.5" customHeight="1">
      <c r="A937" s="94"/>
      <c r="B937" s="113"/>
      <c r="C937" s="94"/>
      <c r="D937" s="94"/>
      <c r="E937" s="94"/>
      <c r="F937" s="113"/>
      <c r="G937" s="113"/>
      <c r="H937" s="42"/>
      <c r="I937" s="42"/>
      <c r="J937" s="42"/>
      <c r="K937" s="94"/>
      <c r="L937" s="94"/>
      <c r="M937" s="94"/>
      <c r="N937" s="94"/>
      <c r="O937" s="94"/>
      <c r="P937" s="94"/>
      <c r="Q937" s="94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</row>
    <row r="938" ht="16.5" customHeight="1">
      <c r="A938" s="94"/>
      <c r="B938" s="113"/>
      <c r="C938" s="94"/>
      <c r="D938" s="94"/>
      <c r="E938" s="94"/>
      <c r="F938" s="113"/>
      <c r="G938" s="113"/>
      <c r="H938" s="42"/>
      <c r="I938" s="42"/>
      <c r="J938" s="42"/>
      <c r="K938" s="94"/>
      <c r="L938" s="94"/>
      <c r="M938" s="94"/>
      <c r="N938" s="94"/>
      <c r="O938" s="94"/>
      <c r="P938" s="94"/>
      <c r="Q938" s="94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</row>
    <row r="939" ht="16.5" customHeight="1">
      <c r="A939" s="94"/>
      <c r="B939" s="113"/>
      <c r="C939" s="94"/>
      <c r="D939" s="94"/>
      <c r="E939" s="94"/>
      <c r="F939" s="113"/>
      <c r="G939" s="113"/>
      <c r="H939" s="42"/>
      <c r="I939" s="42"/>
      <c r="J939" s="42"/>
      <c r="K939" s="94"/>
      <c r="L939" s="94"/>
      <c r="M939" s="94"/>
      <c r="N939" s="94"/>
      <c r="O939" s="94"/>
      <c r="P939" s="94"/>
      <c r="Q939" s="94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</row>
    <row r="940" ht="16.5" customHeight="1">
      <c r="A940" s="94"/>
      <c r="B940" s="113"/>
      <c r="C940" s="94"/>
      <c r="D940" s="94"/>
      <c r="E940" s="94"/>
      <c r="F940" s="113"/>
      <c r="G940" s="113"/>
      <c r="H940" s="42"/>
      <c r="I940" s="42"/>
      <c r="J940" s="42"/>
      <c r="K940" s="94"/>
      <c r="L940" s="94"/>
      <c r="M940" s="94"/>
      <c r="N940" s="94"/>
      <c r="O940" s="94"/>
      <c r="P940" s="94"/>
      <c r="Q940" s="94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</row>
    <row r="941" ht="16.5" customHeight="1">
      <c r="A941" s="94"/>
      <c r="B941" s="113"/>
      <c r="C941" s="94"/>
      <c r="D941" s="94"/>
      <c r="E941" s="94"/>
      <c r="F941" s="113"/>
      <c r="G941" s="113"/>
      <c r="H941" s="42"/>
      <c r="I941" s="42"/>
      <c r="J941" s="42"/>
      <c r="K941" s="94"/>
      <c r="L941" s="94"/>
      <c r="M941" s="94"/>
      <c r="N941" s="94"/>
      <c r="O941" s="94"/>
      <c r="P941" s="94"/>
      <c r="Q941" s="94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</row>
    <row r="942" ht="16.5" customHeight="1">
      <c r="A942" s="94"/>
      <c r="B942" s="113"/>
      <c r="C942" s="94"/>
      <c r="D942" s="94"/>
      <c r="E942" s="94"/>
      <c r="F942" s="113"/>
      <c r="G942" s="113"/>
      <c r="H942" s="42"/>
      <c r="I942" s="42"/>
      <c r="J942" s="42"/>
      <c r="K942" s="94"/>
      <c r="L942" s="94"/>
      <c r="M942" s="94"/>
      <c r="N942" s="94"/>
      <c r="O942" s="94"/>
      <c r="P942" s="94"/>
      <c r="Q942" s="94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</row>
    <row r="943" ht="16.5" customHeight="1">
      <c r="A943" s="94"/>
      <c r="B943" s="113"/>
      <c r="C943" s="94"/>
      <c r="D943" s="94"/>
      <c r="E943" s="94"/>
      <c r="F943" s="113"/>
      <c r="G943" s="113"/>
      <c r="H943" s="42"/>
      <c r="I943" s="42"/>
      <c r="J943" s="42"/>
      <c r="K943" s="94"/>
      <c r="L943" s="94"/>
      <c r="M943" s="94"/>
      <c r="N943" s="94"/>
      <c r="O943" s="94"/>
      <c r="P943" s="94"/>
      <c r="Q943" s="94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</row>
    <row r="944" ht="16.5" customHeight="1">
      <c r="A944" s="94"/>
      <c r="B944" s="113"/>
      <c r="C944" s="94"/>
      <c r="D944" s="94"/>
      <c r="E944" s="94"/>
      <c r="F944" s="113"/>
      <c r="G944" s="113"/>
      <c r="H944" s="42"/>
      <c r="I944" s="42"/>
      <c r="J944" s="42"/>
      <c r="K944" s="94"/>
      <c r="L944" s="94"/>
      <c r="M944" s="94"/>
      <c r="N944" s="94"/>
      <c r="O944" s="94"/>
      <c r="P944" s="94"/>
      <c r="Q944" s="94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</row>
    <row r="945" ht="16.5" customHeight="1">
      <c r="A945" s="94"/>
      <c r="B945" s="113"/>
      <c r="C945" s="94"/>
      <c r="D945" s="94"/>
      <c r="E945" s="94"/>
      <c r="F945" s="113"/>
      <c r="G945" s="113"/>
      <c r="H945" s="42"/>
      <c r="I945" s="42"/>
      <c r="J945" s="42"/>
      <c r="K945" s="94"/>
      <c r="L945" s="94"/>
      <c r="M945" s="94"/>
      <c r="N945" s="94"/>
      <c r="O945" s="94"/>
      <c r="P945" s="94"/>
      <c r="Q945" s="94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</row>
    <row r="946" ht="16.5" customHeight="1">
      <c r="A946" s="94"/>
      <c r="B946" s="113"/>
      <c r="C946" s="94"/>
      <c r="D946" s="94"/>
      <c r="E946" s="94"/>
      <c r="F946" s="113"/>
      <c r="G946" s="113"/>
      <c r="H946" s="42"/>
      <c r="I946" s="42"/>
      <c r="J946" s="42"/>
      <c r="K946" s="94"/>
      <c r="L946" s="94"/>
      <c r="M946" s="94"/>
      <c r="N946" s="94"/>
      <c r="O946" s="94"/>
      <c r="P946" s="94"/>
      <c r="Q946" s="94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</row>
    <row r="947" ht="16.5" customHeight="1">
      <c r="A947" s="94"/>
      <c r="B947" s="113"/>
      <c r="C947" s="94"/>
      <c r="D947" s="94"/>
      <c r="E947" s="94"/>
      <c r="F947" s="113"/>
      <c r="G947" s="113"/>
      <c r="H947" s="42"/>
      <c r="I947" s="42"/>
      <c r="J947" s="42"/>
      <c r="K947" s="94"/>
      <c r="L947" s="94"/>
      <c r="M947" s="94"/>
      <c r="N947" s="94"/>
      <c r="O947" s="94"/>
      <c r="P947" s="94"/>
      <c r="Q947" s="94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</row>
    <row r="948" ht="16.5" customHeight="1">
      <c r="A948" s="94"/>
      <c r="B948" s="113"/>
      <c r="C948" s="94"/>
      <c r="D948" s="94"/>
      <c r="E948" s="94"/>
      <c r="F948" s="113"/>
      <c r="G948" s="113"/>
      <c r="H948" s="42"/>
      <c r="I948" s="42"/>
      <c r="J948" s="42"/>
      <c r="K948" s="94"/>
      <c r="L948" s="94"/>
      <c r="M948" s="94"/>
      <c r="N948" s="94"/>
      <c r="O948" s="94"/>
      <c r="P948" s="94"/>
      <c r="Q948" s="94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</row>
    <row r="949" ht="16.5" customHeight="1">
      <c r="A949" s="94"/>
      <c r="B949" s="113"/>
      <c r="C949" s="94"/>
      <c r="D949" s="94"/>
      <c r="E949" s="94"/>
      <c r="F949" s="113"/>
      <c r="G949" s="113"/>
      <c r="H949" s="42"/>
      <c r="I949" s="42"/>
      <c r="J949" s="42"/>
      <c r="K949" s="94"/>
      <c r="L949" s="94"/>
      <c r="M949" s="94"/>
      <c r="N949" s="94"/>
      <c r="O949" s="94"/>
      <c r="P949" s="94"/>
      <c r="Q949" s="94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</row>
    <row r="950" ht="16.5" customHeight="1">
      <c r="A950" s="94"/>
      <c r="B950" s="113"/>
      <c r="C950" s="94"/>
      <c r="D950" s="94"/>
      <c r="E950" s="94"/>
      <c r="F950" s="113"/>
      <c r="G950" s="113"/>
      <c r="H950" s="42"/>
      <c r="I950" s="42"/>
      <c r="J950" s="42"/>
      <c r="K950" s="94"/>
      <c r="L950" s="94"/>
      <c r="M950" s="94"/>
      <c r="N950" s="94"/>
      <c r="O950" s="94"/>
      <c r="P950" s="94"/>
      <c r="Q950" s="94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</row>
    <row r="951" ht="16.5" customHeight="1">
      <c r="A951" s="94"/>
      <c r="B951" s="113"/>
      <c r="C951" s="94"/>
      <c r="D951" s="94"/>
      <c r="E951" s="94"/>
      <c r="F951" s="113"/>
      <c r="G951" s="113"/>
      <c r="H951" s="42"/>
      <c r="I951" s="42"/>
      <c r="J951" s="42"/>
      <c r="K951" s="94"/>
      <c r="L951" s="94"/>
      <c r="M951" s="94"/>
      <c r="N951" s="94"/>
      <c r="O951" s="94"/>
      <c r="P951" s="94"/>
      <c r="Q951" s="94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</row>
    <row r="952" ht="16.5" customHeight="1">
      <c r="A952" s="94"/>
      <c r="B952" s="113"/>
      <c r="C952" s="94"/>
      <c r="D952" s="94"/>
      <c r="E952" s="94"/>
      <c r="F952" s="113"/>
      <c r="G952" s="113"/>
      <c r="H952" s="42"/>
      <c r="I952" s="42"/>
      <c r="J952" s="42"/>
      <c r="K952" s="94"/>
      <c r="L952" s="94"/>
      <c r="M952" s="94"/>
      <c r="N952" s="94"/>
      <c r="O952" s="94"/>
      <c r="P952" s="94"/>
      <c r="Q952" s="94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</row>
    <row r="953" ht="16.5" customHeight="1">
      <c r="A953" s="94"/>
      <c r="B953" s="113"/>
      <c r="C953" s="94"/>
      <c r="D953" s="94"/>
      <c r="E953" s="94"/>
      <c r="F953" s="113"/>
      <c r="G953" s="113"/>
      <c r="H953" s="42"/>
      <c r="I953" s="42"/>
      <c r="J953" s="42"/>
      <c r="K953" s="94"/>
      <c r="L953" s="94"/>
      <c r="M953" s="94"/>
      <c r="N953" s="94"/>
      <c r="O953" s="94"/>
      <c r="P953" s="94"/>
      <c r="Q953" s="94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</row>
    <row r="954" ht="16.5" customHeight="1">
      <c r="A954" s="94"/>
      <c r="B954" s="113"/>
      <c r="C954" s="94"/>
      <c r="D954" s="94"/>
      <c r="E954" s="94"/>
      <c r="F954" s="113"/>
      <c r="G954" s="113"/>
      <c r="H954" s="42"/>
      <c r="I954" s="42"/>
      <c r="J954" s="42"/>
      <c r="K954" s="94"/>
      <c r="L954" s="94"/>
      <c r="M954" s="94"/>
      <c r="N954" s="94"/>
      <c r="O954" s="94"/>
      <c r="P954" s="94"/>
      <c r="Q954" s="94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</row>
    <row r="955" ht="16.5" customHeight="1">
      <c r="A955" s="94"/>
      <c r="B955" s="113"/>
      <c r="C955" s="94"/>
      <c r="D955" s="94"/>
      <c r="E955" s="94"/>
      <c r="F955" s="113"/>
      <c r="G955" s="113"/>
      <c r="H955" s="42"/>
      <c r="I955" s="42"/>
      <c r="J955" s="42"/>
      <c r="K955" s="94"/>
      <c r="L955" s="94"/>
      <c r="M955" s="94"/>
      <c r="N955" s="94"/>
      <c r="O955" s="94"/>
      <c r="P955" s="94"/>
      <c r="Q955" s="94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</row>
    <row r="956" ht="16.5" customHeight="1">
      <c r="A956" s="94"/>
      <c r="B956" s="113"/>
      <c r="C956" s="94"/>
      <c r="D956" s="94"/>
      <c r="E956" s="94"/>
      <c r="F956" s="113"/>
      <c r="G956" s="113"/>
      <c r="H956" s="42"/>
      <c r="I956" s="42"/>
      <c r="J956" s="42"/>
      <c r="K956" s="94"/>
      <c r="L956" s="94"/>
      <c r="M956" s="94"/>
      <c r="N956" s="94"/>
      <c r="O956" s="94"/>
      <c r="P956" s="94"/>
      <c r="Q956" s="94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</row>
    <row r="957" ht="16.5" customHeight="1">
      <c r="A957" s="94"/>
      <c r="B957" s="113"/>
      <c r="C957" s="94"/>
      <c r="D957" s="94"/>
      <c r="E957" s="94"/>
      <c r="F957" s="113"/>
      <c r="G957" s="113"/>
      <c r="H957" s="42"/>
      <c r="I957" s="42"/>
      <c r="J957" s="42"/>
      <c r="K957" s="94"/>
      <c r="L957" s="94"/>
      <c r="M957" s="94"/>
      <c r="N957" s="94"/>
      <c r="O957" s="94"/>
      <c r="P957" s="94"/>
      <c r="Q957" s="94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</row>
    <row r="958" ht="16.5" customHeight="1">
      <c r="A958" s="94"/>
      <c r="B958" s="113"/>
      <c r="C958" s="94"/>
      <c r="D958" s="94"/>
      <c r="E958" s="94"/>
      <c r="F958" s="113"/>
      <c r="G958" s="113"/>
      <c r="H958" s="42"/>
      <c r="I958" s="42"/>
      <c r="J958" s="42"/>
      <c r="K958" s="94"/>
      <c r="L958" s="94"/>
      <c r="M958" s="94"/>
      <c r="N958" s="94"/>
      <c r="O958" s="94"/>
      <c r="P958" s="94"/>
      <c r="Q958" s="94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</row>
    <row r="959" ht="16.5" customHeight="1">
      <c r="A959" s="94"/>
      <c r="B959" s="113"/>
      <c r="C959" s="94"/>
      <c r="D959" s="94"/>
      <c r="E959" s="94"/>
      <c r="F959" s="113"/>
      <c r="G959" s="113"/>
      <c r="H959" s="42"/>
      <c r="I959" s="42"/>
      <c r="J959" s="42"/>
      <c r="K959" s="94"/>
      <c r="L959" s="94"/>
      <c r="M959" s="94"/>
      <c r="N959" s="94"/>
      <c r="O959" s="94"/>
      <c r="P959" s="94"/>
      <c r="Q959" s="94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</row>
    <row r="960" ht="16.5" customHeight="1">
      <c r="A960" s="94"/>
      <c r="B960" s="113"/>
      <c r="C960" s="94"/>
      <c r="D960" s="94"/>
      <c r="E960" s="94"/>
      <c r="F960" s="113"/>
      <c r="G960" s="113"/>
      <c r="H960" s="42"/>
      <c r="I960" s="42"/>
      <c r="J960" s="42"/>
      <c r="K960" s="94"/>
      <c r="L960" s="94"/>
      <c r="M960" s="94"/>
      <c r="N960" s="94"/>
      <c r="O960" s="94"/>
      <c r="P960" s="94"/>
      <c r="Q960" s="94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</row>
    <row r="961" ht="16.5" customHeight="1">
      <c r="A961" s="94"/>
      <c r="B961" s="113"/>
      <c r="C961" s="94"/>
      <c r="D961" s="94"/>
      <c r="E961" s="94"/>
      <c r="F961" s="113"/>
      <c r="G961" s="113"/>
      <c r="H961" s="42"/>
      <c r="I961" s="42"/>
      <c r="J961" s="42"/>
      <c r="K961" s="94"/>
      <c r="L961" s="94"/>
      <c r="M961" s="94"/>
      <c r="N961" s="94"/>
      <c r="O961" s="94"/>
      <c r="P961" s="94"/>
      <c r="Q961" s="94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</row>
    <row r="962" ht="16.5" customHeight="1">
      <c r="A962" s="94"/>
      <c r="B962" s="113"/>
      <c r="C962" s="94"/>
      <c r="D962" s="94"/>
      <c r="E962" s="94"/>
      <c r="F962" s="113"/>
      <c r="G962" s="113"/>
      <c r="H962" s="42"/>
      <c r="I962" s="42"/>
      <c r="J962" s="42"/>
      <c r="K962" s="94"/>
      <c r="L962" s="94"/>
      <c r="M962" s="94"/>
      <c r="N962" s="94"/>
      <c r="O962" s="94"/>
      <c r="P962" s="94"/>
      <c r="Q962" s="94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</row>
    <row r="963" ht="16.5" customHeight="1">
      <c r="A963" s="94"/>
      <c r="B963" s="113"/>
      <c r="C963" s="94"/>
      <c r="D963" s="94"/>
      <c r="E963" s="94"/>
      <c r="F963" s="113"/>
      <c r="G963" s="113"/>
      <c r="H963" s="42"/>
      <c r="I963" s="42"/>
      <c r="J963" s="42"/>
      <c r="K963" s="94"/>
      <c r="L963" s="94"/>
      <c r="M963" s="94"/>
      <c r="N963" s="94"/>
      <c r="O963" s="94"/>
      <c r="P963" s="94"/>
      <c r="Q963" s="94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</row>
    <row r="964" ht="16.5" customHeight="1">
      <c r="A964" s="94"/>
      <c r="B964" s="113"/>
      <c r="C964" s="94"/>
      <c r="D964" s="94"/>
      <c r="E964" s="94"/>
      <c r="F964" s="113"/>
      <c r="G964" s="113"/>
      <c r="H964" s="42"/>
      <c r="I964" s="42"/>
      <c r="J964" s="42"/>
      <c r="K964" s="94"/>
      <c r="L964" s="94"/>
      <c r="M964" s="94"/>
      <c r="N964" s="94"/>
      <c r="O964" s="94"/>
      <c r="P964" s="94"/>
      <c r="Q964" s="94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</row>
    <row r="965" ht="16.5" customHeight="1">
      <c r="A965" s="94"/>
      <c r="B965" s="113"/>
      <c r="C965" s="94"/>
      <c r="D965" s="94"/>
      <c r="E965" s="94"/>
      <c r="F965" s="113"/>
      <c r="G965" s="113"/>
      <c r="H965" s="42"/>
      <c r="I965" s="42"/>
      <c r="J965" s="42"/>
      <c r="K965" s="94"/>
      <c r="L965" s="94"/>
      <c r="M965" s="94"/>
      <c r="N965" s="94"/>
      <c r="O965" s="94"/>
      <c r="P965" s="94"/>
      <c r="Q965" s="94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</row>
    <row r="966" ht="16.5" customHeight="1">
      <c r="A966" s="94"/>
      <c r="B966" s="113"/>
      <c r="C966" s="94"/>
      <c r="D966" s="94"/>
      <c r="E966" s="94"/>
      <c r="F966" s="113"/>
      <c r="G966" s="113"/>
      <c r="H966" s="42"/>
      <c r="I966" s="42"/>
      <c r="J966" s="42"/>
      <c r="K966" s="94"/>
      <c r="L966" s="94"/>
      <c r="M966" s="94"/>
      <c r="N966" s="94"/>
      <c r="O966" s="94"/>
      <c r="P966" s="94"/>
      <c r="Q966" s="94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</row>
    <row r="967" ht="16.5" customHeight="1">
      <c r="A967" s="94"/>
      <c r="B967" s="113"/>
      <c r="C967" s="94"/>
      <c r="D967" s="94"/>
      <c r="E967" s="94"/>
      <c r="F967" s="113"/>
      <c r="G967" s="113"/>
      <c r="H967" s="42"/>
      <c r="I967" s="42"/>
      <c r="J967" s="42"/>
      <c r="K967" s="94"/>
      <c r="L967" s="94"/>
      <c r="M967" s="94"/>
      <c r="N967" s="94"/>
      <c r="O967" s="94"/>
      <c r="P967" s="94"/>
      <c r="Q967" s="94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</row>
    <row r="968" ht="16.5" customHeight="1">
      <c r="A968" s="94"/>
      <c r="B968" s="113"/>
      <c r="C968" s="94"/>
      <c r="D968" s="94"/>
      <c r="E968" s="94"/>
      <c r="F968" s="113"/>
      <c r="G968" s="113"/>
      <c r="H968" s="42"/>
      <c r="I968" s="42"/>
      <c r="J968" s="42"/>
      <c r="K968" s="94"/>
      <c r="L968" s="94"/>
      <c r="M968" s="94"/>
      <c r="N968" s="94"/>
      <c r="O968" s="94"/>
      <c r="P968" s="94"/>
      <c r="Q968" s="94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</row>
    <row r="969" ht="16.5" customHeight="1">
      <c r="A969" s="94"/>
      <c r="B969" s="113"/>
      <c r="C969" s="94"/>
      <c r="D969" s="94"/>
      <c r="E969" s="94"/>
      <c r="F969" s="113"/>
      <c r="G969" s="113"/>
      <c r="H969" s="42"/>
      <c r="I969" s="42"/>
      <c r="J969" s="42"/>
      <c r="K969" s="94"/>
      <c r="L969" s="94"/>
      <c r="M969" s="94"/>
      <c r="N969" s="94"/>
      <c r="O969" s="94"/>
      <c r="P969" s="94"/>
      <c r="Q969" s="94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</row>
    <row r="970" ht="16.5" customHeight="1">
      <c r="A970" s="94"/>
      <c r="B970" s="113"/>
      <c r="C970" s="94"/>
      <c r="D970" s="94"/>
      <c r="E970" s="94"/>
      <c r="F970" s="113"/>
      <c r="G970" s="113"/>
      <c r="H970" s="42"/>
      <c r="I970" s="42"/>
      <c r="J970" s="42"/>
      <c r="K970" s="94"/>
      <c r="L970" s="94"/>
      <c r="M970" s="94"/>
      <c r="N970" s="94"/>
      <c r="O970" s="94"/>
      <c r="P970" s="94"/>
      <c r="Q970" s="94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</row>
    <row r="971" ht="16.5" customHeight="1">
      <c r="A971" s="94"/>
      <c r="B971" s="113"/>
      <c r="C971" s="94"/>
      <c r="D971" s="94"/>
      <c r="E971" s="94"/>
      <c r="F971" s="113"/>
      <c r="G971" s="113"/>
      <c r="H971" s="42"/>
      <c r="I971" s="42"/>
      <c r="J971" s="42"/>
      <c r="K971" s="94"/>
      <c r="L971" s="94"/>
      <c r="M971" s="94"/>
      <c r="N971" s="94"/>
      <c r="O971" s="94"/>
      <c r="P971" s="94"/>
      <c r="Q971" s="94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</row>
    <row r="972" ht="16.5" customHeight="1">
      <c r="A972" s="94"/>
      <c r="B972" s="113"/>
      <c r="C972" s="94"/>
      <c r="D972" s="94"/>
      <c r="E972" s="94"/>
      <c r="F972" s="113"/>
      <c r="G972" s="113"/>
      <c r="H972" s="42"/>
      <c r="I972" s="42"/>
      <c r="J972" s="42"/>
      <c r="K972" s="94"/>
      <c r="L972" s="94"/>
      <c r="M972" s="94"/>
      <c r="N972" s="94"/>
      <c r="O972" s="94"/>
      <c r="P972" s="94"/>
      <c r="Q972" s="94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</row>
    <row r="973" ht="16.5" customHeight="1">
      <c r="A973" s="94"/>
      <c r="B973" s="113"/>
      <c r="C973" s="94"/>
      <c r="D973" s="94"/>
      <c r="E973" s="94"/>
      <c r="F973" s="113"/>
      <c r="G973" s="113"/>
      <c r="H973" s="42"/>
      <c r="I973" s="42"/>
      <c r="J973" s="42"/>
      <c r="K973" s="94"/>
      <c r="L973" s="94"/>
      <c r="M973" s="94"/>
      <c r="N973" s="94"/>
      <c r="O973" s="94"/>
      <c r="P973" s="94"/>
      <c r="Q973" s="94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</row>
    <row r="974" ht="16.5" customHeight="1">
      <c r="A974" s="94"/>
      <c r="B974" s="113"/>
      <c r="C974" s="94"/>
      <c r="D974" s="94"/>
      <c r="E974" s="94"/>
      <c r="F974" s="113"/>
      <c r="G974" s="113"/>
      <c r="H974" s="42"/>
      <c r="I974" s="42"/>
      <c r="J974" s="42"/>
      <c r="K974" s="94"/>
      <c r="L974" s="94"/>
      <c r="M974" s="94"/>
      <c r="N974" s="94"/>
      <c r="O974" s="94"/>
      <c r="P974" s="94"/>
      <c r="Q974" s="94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</row>
    <row r="975" ht="16.5" customHeight="1">
      <c r="A975" s="94"/>
      <c r="B975" s="113"/>
      <c r="C975" s="94"/>
      <c r="D975" s="94"/>
      <c r="E975" s="94"/>
      <c r="F975" s="113"/>
      <c r="G975" s="113"/>
      <c r="H975" s="42"/>
      <c r="I975" s="42"/>
      <c r="J975" s="42"/>
      <c r="K975" s="94"/>
      <c r="L975" s="94"/>
      <c r="M975" s="94"/>
      <c r="N975" s="94"/>
      <c r="O975" s="94"/>
      <c r="P975" s="94"/>
      <c r="Q975" s="94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</row>
    <row r="976" ht="16.5" customHeight="1">
      <c r="A976" s="94"/>
      <c r="B976" s="113"/>
      <c r="C976" s="94"/>
      <c r="D976" s="94"/>
      <c r="E976" s="94"/>
      <c r="F976" s="113"/>
      <c r="G976" s="113"/>
      <c r="H976" s="42"/>
      <c r="I976" s="42"/>
      <c r="J976" s="42"/>
      <c r="K976" s="94"/>
      <c r="L976" s="94"/>
      <c r="M976" s="94"/>
      <c r="N976" s="94"/>
      <c r="O976" s="94"/>
      <c r="P976" s="94"/>
      <c r="Q976" s="94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</row>
    <row r="977" ht="16.5" customHeight="1">
      <c r="A977" s="94"/>
      <c r="B977" s="113"/>
      <c r="C977" s="94"/>
      <c r="D977" s="94"/>
      <c r="E977" s="94"/>
      <c r="F977" s="113"/>
      <c r="G977" s="113"/>
      <c r="H977" s="42"/>
      <c r="I977" s="42"/>
      <c r="J977" s="42"/>
      <c r="K977" s="94"/>
      <c r="L977" s="94"/>
      <c r="M977" s="94"/>
      <c r="N977" s="94"/>
      <c r="O977" s="94"/>
      <c r="P977" s="94"/>
      <c r="Q977" s="94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</row>
    <row r="978" ht="16.5" customHeight="1">
      <c r="A978" s="94"/>
      <c r="B978" s="113"/>
      <c r="C978" s="94"/>
      <c r="D978" s="94"/>
      <c r="E978" s="94"/>
      <c r="F978" s="113"/>
      <c r="G978" s="113"/>
      <c r="H978" s="42"/>
      <c r="I978" s="42"/>
      <c r="J978" s="42"/>
      <c r="K978" s="94"/>
      <c r="L978" s="94"/>
      <c r="M978" s="94"/>
      <c r="N978" s="94"/>
      <c r="O978" s="94"/>
      <c r="P978" s="94"/>
      <c r="Q978" s="94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</row>
    <row r="979" ht="16.5" customHeight="1">
      <c r="A979" s="94"/>
      <c r="B979" s="113"/>
      <c r="C979" s="94"/>
      <c r="D979" s="94"/>
      <c r="E979" s="94"/>
      <c r="F979" s="113"/>
      <c r="G979" s="113"/>
      <c r="H979" s="42"/>
      <c r="I979" s="42"/>
      <c r="J979" s="42"/>
      <c r="K979" s="94"/>
      <c r="L979" s="94"/>
      <c r="M979" s="94"/>
      <c r="N979" s="94"/>
      <c r="O979" s="94"/>
      <c r="P979" s="94"/>
      <c r="Q979" s="94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</row>
    <row r="980" ht="16.5" customHeight="1">
      <c r="A980" s="94"/>
      <c r="B980" s="113"/>
      <c r="C980" s="94"/>
      <c r="D980" s="94"/>
      <c r="E980" s="94"/>
      <c r="F980" s="113"/>
      <c r="G980" s="113"/>
      <c r="H980" s="42"/>
      <c r="I980" s="42"/>
      <c r="J980" s="42"/>
      <c r="K980" s="94"/>
      <c r="L980" s="94"/>
      <c r="M980" s="94"/>
      <c r="N980" s="94"/>
      <c r="O980" s="94"/>
      <c r="P980" s="94"/>
      <c r="Q980" s="94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</row>
    <row r="981" ht="16.5" customHeight="1">
      <c r="A981" s="94"/>
      <c r="B981" s="113"/>
      <c r="C981" s="94"/>
      <c r="D981" s="94"/>
      <c r="E981" s="94"/>
      <c r="F981" s="113"/>
      <c r="G981" s="113"/>
      <c r="H981" s="42"/>
      <c r="I981" s="42"/>
      <c r="J981" s="42"/>
      <c r="K981" s="94"/>
      <c r="L981" s="94"/>
      <c r="M981" s="94"/>
      <c r="N981" s="94"/>
      <c r="O981" s="94"/>
      <c r="P981" s="94"/>
      <c r="Q981" s="94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</row>
    <row r="982" ht="16.5" customHeight="1">
      <c r="A982" s="94"/>
      <c r="B982" s="113"/>
      <c r="C982" s="94"/>
      <c r="D982" s="94"/>
      <c r="E982" s="94"/>
      <c r="F982" s="113"/>
      <c r="G982" s="113"/>
      <c r="H982" s="42"/>
      <c r="I982" s="42"/>
      <c r="J982" s="42"/>
      <c r="K982" s="94"/>
      <c r="L982" s="94"/>
      <c r="M982" s="94"/>
      <c r="N982" s="94"/>
      <c r="O982" s="94"/>
      <c r="P982" s="94"/>
      <c r="Q982" s="94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</row>
    <row r="983" ht="16.5" customHeight="1">
      <c r="A983" s="94"/>
      <c r="B983" s="113"/>
      <c r="C983" s="94"/>
      <c r="D983" s="94"/>
      <c r="E983" s="94"/>
      <c r="F983" s="113"/>
      <c r="G983" s="113"/>
      <c r="H983" s="42"/>
      <c r="I983" s="42"/>
      <c r="J983" s="42"/>
      <c r="K983" s="94"/>
      <c r="L983" s="94"/>
      <c r="M983" s="94"/>
      <c r="N983" s="94"/>
      <c r="O983" s="94"/>
      <c r="P983" s="94"/>
      <c r="Q983" s="94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</row>
    <row r="984" ht="16.5" customHeight="1">
      <c r="A984" s="94"/>
      <c r="B984" s="113"/>
      <c r="C984" s="94"/>
      <c r="D984" s="94"/>
      <c r="E984" s="94"/>
      <c r="F984" s="113"/>
      <c r="G984" s="113"/>
      <c r="H984" s="42"/>
      <c r="I984" s="42"/>
      <c r="J984" s="42"/>
      <c r="K984" s="94"/>
      <c r="L984" s="94"/>
      <c r="M984" s="94"/>
      <c r="N984" s="94"/>
      <c r="O984" s="94"/>
      <c r="P984" s="94"/>
      <c r="Q984" s="94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</row>
    <row r="985" ht="16.5" customHeight="1">
      <c r="A985" s="94"/>
      <c r="B985" s="113"/>
      <c r="C985" s="94"/>
      <c r="D985" s="94"/>
      <c r="E985" s="94"/>
      <c r="F985" s="113"/>
      <c r="G985" s="113"/>
      <c r="H985" s="42"/>
      <c r="I985" s="42"/>
      <c r="J985" s="42"/>
      <c r="K985" s="94"/>
      <c r="L985" s="94"/>
      <c r="M985" s="94"/>
      <c r="N985" s="94"/>
      <c r="O985" s="94"/>
      <c r="P985" s="94"/>
      <c r="Q985" s="94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</row>
    <row r="986" ht="16.5" customHeight="1">
      <c r="A986" s="94"/>
      <c r="B986" s="113"/>
      <c r="C986" s="94"/>
      <c r="D986" s="94"/>
      <c r="E986" s="94"/>
      <c r="F986" s="113"/>
      <c r="G986" s="113"/>
      <c r="H986" s="42"/>
      <c r="I986" s="42"/>
      <c r="J986" s="42"/>
      <c r="K986" s="94"/>
      <c r="L986" s="94"/>
      <c r="M986" s="94"/>
      <c r="N986" s="94"/>
      <c r="O986" s="94"/>
      <c r="P986" s="94"/>
      <c r="Q986" s="94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</row>
    <row r="987" ht="16.5" customHeight="1">
      <c r="A987" s="94"/>
      <c r="B987" s="113"/>
      <c r="C987" s="94"/>
      <c r="D987" s="94"/>
      <c r="E987" s="94"/>
      <c r="F987" s="113"/>
      <c r="G987" s="113"/>
      <c r="H987" s="42"/>
      <c r="I987" s="42"/>
      <c r="J987" s="42"/>
      <c r="K987" s="94"/>
      <c r="L987" s="94"/>
      <c r="M987" s="94"/>
      <c r="N987" s="94"/>
      <c r="O987" s="94"/>
      <c r="P987" s="94"/>
      <c r="Q987" s="94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</row>
    <row r="988" ht="16.5" customHeight="1">
      <c r="A988" s="94"/>
      <c r="B988" s="113"/>
      <c r="C988" s="94"/>
      <c r="D988" s="94"/>
      <c r="E988" s="94"/>
      <c r="F988" s="113"/>
      <c r="G988" s="113"/>
      <c r="H988" s="42"/>
      <c r="I988" s="42"/>
      <c r="J988" s="42"/>
      <c r="K988" s="94"/>
      <c r="L988" s="94"/>
      <c r="M988" s="94"/>
      <c r="N988" s="94"/>
      <c r="O988" s="94"/>
      <c r="P988" s="94"/>
      <c r="Q988" s="94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</row>
    <row r="989" ht="16.5" customHeight="1">
      <c r="A989" s="94"/>
      <c r="B989" s="113"/>
      <c r="C989" s="94"/>
      <c r="D989" s="94"/>
      <c r="E989" s="94"/>
      <c r="F989" s="113"/>
      <c r="G989" s="113"/>
      <c r="H989" s="42"/>
      <c r="I989" s="42"/>
      <c r="J989" s="42"/>
      <c r="K989" s="94"/>
      <c r="L989" s="94"/>
      <c r="M989" s="94"/>
      <c r="N989" s="94"/>
      <c r="O989" s="94"/>
      <c r="P989" s="94"/>
      <c r="Q989" s="94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</row>
    <row r="990" ht="16.5" customHeight="1">
      <c r="A990" s="94"/>
      <c r="B990" s="113"/>
      <c r="C990" s="94"/>
      <c r="D990" s="94"/>
      <c r="E990" s="94"/>
      <c r="F990" s="113"/>
      <c r="G990" s="113"/>
      <c r="H990" s="42"/>
      <c r="I990" s="42"/>
      <c r="J990" s="42"/>
      <c r="K990" s="94"/>
      <c r="L990" s="94"/>
      <c r="M990" s="94"/>
      <c r="N990" s="94"/>
      <c r="O990" s="94"/>
      <c r="P990" s="94"/>
      <c r="Q990" s="94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</row>
    <row r="991" ht="16.5" customHeight="1">
      <c r="A991" s="94"/>
      <c r="B991" s="113"/>
      <c r="C991" s="94"/>
      <c r="D991" s="94"/>
      <c r="E991" s="94"/>
      <c r="F991" s="113"/>
      <c r="G991" s="113"/>
      <c r="H991" s="42"/>
      <c r="I991" s="42"/>
      <c r="J991" s="42"/>
      <c r="K991" s="94"/>
      <c r="L991" s="94"/>
      <c r="M991" s="94"/>
      <c r="N991" s="94"/>
      <c r="O991" s="94"/>
      <c r="P991" s="94"/>
      <c r="Q991" s="94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</row>
    <row r="992" ht="16.5" customHeight="1">
      <c r="A992" s="94"/>
      <c r="B992" s="113"/>
      <c r="C992" s="94"/>
      <c r="D992" s="94"/>
      <c r="E992" s="94"/>
      <c r="F992" s="113"/>
      <c r="G992" s="113"/>
      <c r="H992" s="42"/>
      <c r="I992" s="42"/>
      <c r="J992" s="42"/>
      <c r="K992" s="94"/>
      <c r="L992" s="94"/>
      <c r="M992" s="94"/>
      <c r="N992" s="94"/>
      <c r="O992" s="94"/>
      <c r="P992" s="94"/>
      <c r="Q992" s="94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</row>
    <row r="993" ht="16.5" customHeight="1">
      <c r="A993" s="94"/>
      <c r="B993" s="113"/>
      <c r="C993" s="94"/>
      <c r="D993" s="94"/>
      <c r="E993" s="94"/>
      <c r="F993" s="113"/>
      <c r="G993" s="113"/>
      <c r="H993" s="42"/>
      <c r="I993" s="42"/>
      <c r="J993" s="42"/>
      <c r="K993" s="94"/>
      <c r="L993" s="94"/>
      <c r="M993" s="94"/>
      <c r="N993" s="94"/>
      <c r="O993" s="94"/>
      <c r="P993" s="94"/>
      <c r="Q993" s="94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  <c r="AC993" s="42"/>
    </row>
    <row r="994" ht="16.5" customHeight="1">
      <c r="A994" s="94"/>
      <c r="B994" s="113"/>
      <c r="C994" s="94"/>
      <c r="D994" s="94"/>
      <c r="E994" s="94"/>
      <c r="F994" s="113"/>
      <c r="G994" s="113"/>
      <c r="H994" s="42"/>
      <c r="I994" s="42"/>
      <c r="J994" s="42"/>
      <c r="K994" s="94"/>
      <c r="L994" s="94"/>
      <c r="M994" s="94"/>
      <c r="N994" s="94"/>
      <c r="O994" s="94"/>
      <c r="P994" s="94"/>
      <c r="Q994" s="94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  <c r="AC994" s="42"/>
    </row>
    <row r="995" ht="16.5" customHeight="1">
      <c r="A995" s="94"/>
      <c r="B995" s="113"/>
      <c r="C995" s="94"/>
      <c r="D995" s="94"/>
      <c r="E995" s="94"/>
      <c r="F995" s="113"/>
      <c r="G995" s="113"/>
      <c r="H995" s="42"/>
      <c r="I995" s="42"/>
      <c r="J995" s="42"/>
      <c r="K995" s="94"/>
      <c r="L995" s="94"/>
      <c r="M995" s="94"/>
      <c r="N995" s="94"/>
      <c r="O995" s="94"/>
      <c r="P995" s="94"/>
      <c r="Q995" s="94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  <c r="AC995" s="42"/>
    </row>
    <row r="996" ht="16.5" customHeight="1">
      <c r="A996" s="94"/>
      <c r="B996" s="113"/>
      <c r="C996" s="94"/>
      <c r="D996" s="94"/>
      <c r="E996" s="94"/>
      <c r="F996" s="113"/>
      <c r="G996" s="113"/>
      <c r="H996" s="42"/>
      <c r="I996" s="42"/>
      <c r="J996" s="42"/>
      <c r="K996" s="94"/>
      <c r="L996" s="94"/>
      <c r="M996" s="94"/>
      <c r="N996" s="94"/>
      <c r="O996" s="94"/>
      <c r="P996" s="94"/>
      <c r="Q996" s="94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</row>
    <row r="997" ht="16.5" customHeight="1">
      <c r="A997" s="94"/>
      <c r="B997" s="113"/>
      <c r="C997" s="94"/>
      <c r="D997" s="94"/>
      <c r="E997" s="94"/>
      <c r="F997" s="113"/>
      <c r="G997" s="113"/>
      <c r="H997" s="42"/>
      <c r="I997" s="42"/>
      <c r="J997" s="42"/>
      <c r="K997" s="94"/>
      <c r="L997" s="94"/>
      <c r="M997" s="94"/>
      <c r="N997" s="94"/>
      <c r="O997" s="94"/>
      <c r="P997" s="94"/>
      <c r="Q997" s="94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  <c r="AC997" s="42"/>
    </row>
    <row r="998" ht="16.5" customHeight="1">
      <c r="A998" s="94"/>
      <c r="B998" s="113"/>
      <c r="C998" s="94"/>
      <c r="D998" s="94"/>
      <c r="E998" s="94"/>
      <c r="F998" s="113"/>
      <c r="G998" s="113"/>
      <c r="H998" s="42"/>
      <c r="I998" s="42"/>
      <c r="J998" s="42"/>
      <c r="K998" s="94"/>
      <c r="L998" s="94"/>
      <c r="M998" s="94"/>
      <c r="N998" s="94"/>
      <c r="O998" s="94"/>
      <c r="P998" s="94"/>
      <c r="Q998" s="94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  <c r="AC998" s="42"/>
    </row>
    <row r="999" ht="16.5" customHeight="1">
      <c r="A999" s="94"/>
      <c r="B999" s="113"/>
      <c r="C999" s="94"/>
      <c r="D999" s="94"/>
      <c r="E999" s="94"/>
      <c r="F999" s="113"/>
      <c r="G999" s="113"/>
      <c r="H999" s="42"/>
      <c r="I999" s="42"/>
      <c r="J999" s="42"/>
      <c r="K999" s="94"/>
      <c r="L999" s="94"/>
      <c r="M999" s="94"/>
      <c r="N999" s="94"/>
      <c r="O999" s="94"/>
      <c r="P999" s="94"/>
      <c r="Q999" s="94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</row>
  </sheetData>
  <mergeCells count="1">
    <mergeCell ref="K12:Q12"/>
  </mergeCells>
  <conditionalFormatting sqref="H4 H7 H10">
    <cfRule type="cellIs" dxfId="3" priority="1" operator="lessThan">
      <formula>0</formula>
    </cfRule>
  </conditionalFormatting>
  <conditionalFormatting sqref="H14 H17">
    <cfRule type="cellIs" dxfId="3" priority="2" operator="lessThan">
      <formula>0</formula>
    </cfRule>
  </conditionalFormatting>
  <conditionalFormatting sqref="H17">
    <cfRule type="cellIs" dxfId="3" priority="3" operator="lessThan">
      <formula>0</formula>
    </cfRule>
  </conditionalFormatting>
  <conditionalFormatting sqref="H4 H7 H10">
    <cfRule type="cellIs" dxfId="4" priority="4" operator="equal">
      <formula>0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63"/>
    <col customWidth="1" min="2" max="2" width="20.25"/>
    <col customWidth="1" min="3" max="3" width="7.25"/>
    <col customWidth="1" min="4" max="4" width="7.75"/>
    <col customWidth="1" min="5" max="5" width="8.88"/>
    <col customWidth="1" min="6" max="6" width="8.0"/>
    <col customWidth="1" min="7" max="7" width="10.38"/>
    <col customWidth="1" min="8" max="8" width="13.25"/>
    <col customWidth="1" min="9" max="9" width="2.25"/>
    <col customWidth="1" min="10" max="10" width="15.5"/>
    <col customWidth="1" hidden="1" min="11" max="11" width="9.63"/>
    <col customWidth="1" min="12" max="17" width="9.63"/>
    <col customWidth="1" min="18" max="29" width="7.25"/>
  </cols>
  <sheetData>
    <row r="1" ht="16.5" customHeight="1">
      <c r="A1" s="89" t="s">
        <v>86</v>
      </c>
      <c r="B1" s="89" t="s">
        <v>11</v>
      </c>
      <c r="C1" s="89" t="s">
        <v>15</v>
      </c>
      <c r="D1" s="89" t="s">
        <v>88</v>
      </c>
      <c r="E1" s="89" t="s">
        <v>89</v>
      </c>
      <c r="F1" s="89" t="s">
        <v>90</v>
      </c>
      <c r="G1" s="89" t="s">
        <v>91</v>
      </c>
      <c r="H1" s="90"/>
      <c r="I1" s="90"/>
      <c r="J1" s="90"/>
      <c r="K1" s="89">
        <v>2022.0</v>
      </c>
      <c r="L1" s="89">
        <v>2023.0</v>
      </c>
      <c r="M1" s="89">
        <v>2024.0</v>
      </c>
      <c r="N1" s="89">
        <v>2025.0</v>
      </c>
      <c r="O1" s="89">
        <v>2026.0</v>
      </c>
      <c r="P1" s="89">
        <v>2027.0</v>
      </c>
      <c r="Q1" s="89">
        <v>2028.0</v>
      </c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</row>
    <row r="2" ht="16.5" customHeight="1">
      <c r="A2" s="91" t="str">
        <f>VLOOKUP($B2,Players,2,FALSE)</f>
        <v>QB</v>
      </c>
      <c r="B2" s="111" t="s">
        <v>379</v>
      </c>
      <c r="C2" s="93">
        <f>VLOOKUP($B2,Players,4,FALSE)</f>
        <v>36</v>
      </c>
      <c r="D2" s="91">
        <f>VLOOKUP($B2,Players,5,FALSE)</f>
        <v>2026</v>
      </c>
      <c r="E2" s="94">
        <f>IF(COUNTA(D2)=1,D2-(Master!$C$2-1),"")</f>
        <v>4</v>
      </c>
      <c r="F2" s="95">
        <f>VLOOKUP($B2,Players,7,FALSE)</f>
        <v>500</v>
      </c>
      <c r="G2" s="96" t="str">
        <f>VLOOKUP($B2,Players,8,FALSE)</f>
        <v/>
      </c>
      <c r="H2" s="97" t="s">
        <v>1</v>
      </c>
      <c r="I2" s="42"/>
      <c r="J2" s="98" t="s">
        <v>696</v>
      </c>
      <c r="K2" s="99"/>
      <c r="L2" s="99"/>
      <c r="M2" s="99">
        <v>1.0</v>
      </c>
      <c r="N2" s="99">
        <v>1.0</v>
      </c>
      <c r="O2" s="99">
        <v>1.0</v>
      </c>
      <c r="P2" s="99">
        <v>1.0</v>
      </c>
      <c r="Q2" s="99">
        <v>1.0</v>
      </c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</row>
    <row r="3" ht="16.5" customHeight="1">
      <c r="A3" s="91" t="str">
        <f>VLOOKUP($B3,Players,2,FALSE)</f>
        <v>RB</v>
      </c>
      <c r="B3" s="111" t="s">
        <v>465</v>
      </c>
      <c r="C3" s="93">
        <f>VLOOKUP($B3,Players,4,FALSE)</f>
        <v>7</v>
      </c>
      <c r="D3" s="91">
        <f>VLOOKUP($B3,Players,5,FALSE)</f>
        <v>2023</v>
      </c>
      <c r="E3" s="94">
        <f>IF(COUNTA(D3)=1,D3-(Master!$C$2-1),"")</f>
        <v>1</v>
      </c>
      <c r="F3" s="95">
        <f>VLOOKUP($B3,Players,7,FALSE)</f>
        <v>500</v>
      </c>
      <c r="G3" s="96" t="str">
        <f>VLOOKUP($B3,Players,8,FALSE)</f>
        <v>Rookie</v>
      </c>
      <c r="H3" s="101" t="s">
        <v>84</v>
      </c>
      <c r="I3" s="42"/>
      <c r="J3" s="32"/>
      <c r="K3" s="99"/>
      <c r="L3" s="99"/>
      <c r="M3" s="99">
        <v>2.0</v>
      </c>
      <c r="N3" s="99">
        <v>2.0</v>
      </c>
      <c r="O3" s="99">
        <v>2.0</v>
      </c>
      <c r="P3" s="99">
        <v>2.0</v>
      </c>
      <c r="Q3" s="99">
        <v>2.0</v>
      </c>
      <c r="R3" s="42"/>
      <c r="S3" s="38"/>
      <c r="T3" s="42"/>
      <c r="U3" s="42"/>
      <c r="V3" s="42"/>
      <c r="W3" s="42"/>
      <c r="X3" s="42"/>
      <c r="Y3" s="42"/>
      <c r="Z3" s="42"/>
      <c r="AA3" s="42"/>
      <c r="AB3" s="42"/>
      <c r="AC3" s="42"/>
    </row>
    <row r="4" ht="16.5" customHeight="1">
      <c r="A4" s="91" t="str">
        <f>VLOOKUP($B4,Players,2,FALSE)</f>
        <v>RB</v>
      </c>
      <c r="B4" s="111" t="s">
        <v>528</v>
      </c>
      <c r="C4" s="93">
        <f>VLOOKUP($B4,Players,4,FALSE)</f>
        <v>1</v>
      </c>
      <c r="D4" s="91">
        <f>VLOOKUP($B4,Players,5,FALSE)</f>
        <v>2027</v>
      </c>
      <c r="E4" s="94">
        <f>IF(COUNTA(D4)=1,D4-(Master!$C$2-1),"")</f>
        <v>5</v>
      </c>
      <c r="F4" s="95">
        <f>VLOOKUP($B4,Players,7,FALSE)</f>
        <v>500</v>
      </c>
      <c r="G4" s="96" t="str">
        <f>VLOOKUP($B4,Players,8,FALSE)</f>
        <v>Rls by A&amp;C ($35)</v>
      </c>
      <c r="H4" s="102">
        <f>Master!C15-(SUMIF(E2:E26,"&gt;0",C2:C26)+(IF(Master!C2=2022,K13,IF(Master!C2=2023,L13,IF(Master!C2=2024,M13,IF(Master!C2=2025,N13,IF(Master!C2=2026,O13,IF(Master!C2=2027,P13,IF(Master!C2=2028,Q13)))))))))</f>
        <v>14</v>
      </c>
      <c r="I4" s="42"/>
      <c r="J4" s="32"/>
      <c r="K4" s="99"/>
      <c r="L4" s="99"/>
      <c r="M4" s="99">
        <v>4.0</v>
      </c>
      <c r="N4" s="99">
        <v>3.0</v>
      </c>
      <c r="O4" s="99">
        <v>3.0</v>
      </c>
      <c r="P4" s="99">
        <v>3.0</v>
      </c>
      <c r="Q4" s="99">
        <v>3.0</v>
      </c>
      <c r="R4" s="42"/>
      <c r="S4" s="38"/>
      <c r="T4" s="42"/>
      <c r="U4" s="42"/>
      <c r="V4" s="42"/>
      <c r="W4" s="42"/>
      <c r="X4" s="42"/>
      <c r="Y4" s="42"/>
      <c r="Z4" s="42"/>
      <c r="AA4" s="42"/>
      <c r="AB4" s="42"/>
      <c r="AC4" s="42"/>
    </row>
    <row r="5" ht="16.5" customHeight="1">
      <c r="A5" s="91" t="str">
        <f>VLOOKUP($B5,Players,2,FALSE)</f>
        <v>RB</v>
      </c>
      <c r="B5" s="111" t="s">
        <v>559</v>
      </c>
      <c r="C5" s="93">
        <f>VLOOKUP($B5,Players,4,FALSE)</f>
        <v>1</v>
      </c>
      <c r="D5" s="91">
        <f>VLOOKUP($B5,Players,5,FALSE)</f>
        <v>2023</v>
      </c>
      <c r="E5" s="94">
        <f>IF(COUNTA(D5)=1,D5-(Master!$C$2-1),"")</f>
        <v>1</v>
      </c>
      <c r="F5" s="95">
        <f>VLOOKUP($B5,Players,7,FALSE)</f>
        <v>500</v>
      </c>
      <c r="G5" s="96" t="str">
        <f>VLOOKUP($B5,Players,8,FALSE)</f>
        <v>Rookie</v>
      </c>
      <c r="H5" s="32"/>
      <c r="I5" s="42"/>
      <c r="J5" s="32"/>
      <c r="K5" s="99"/>
      <c r="L5" s="99"/>
      <c r="M5" s="103" t="s">
        <v>781</v>
      </c>
      <c r="N5" s="99">
        <v>4.0</v>
      </c>
      <c r="O5" s="99">
        <v>4.0</v>
      </c>
      <c r="P5" s="99">
        <v>4.0</v>
      </c>
      <c r="Q5" s="99">
        <v>4.0</v>
      </c>
      <c r="R5" s="38" t="s">
        <v>782</v>
      </c>
      <c r="S5" s="38"/>
      <c r="T5" s="42"/>
      <c r="U5" s="42"/>
      <c r="V5" s="42"/>
      <c r="W5" s="42"/>
      <c r="X5" s="42"/>
      <c r="Y5" s="42"/>
      <c r="Z5" s="42"/>
      <c r="AA5" s="42"/>
      <c r="AB5" s="42"/>
      <c r="AC5" s="42"/>
    </row>
    <row r="6" ht="16.5" customHeight="1">
      <c r="A6" s="91" t="str">
        <f>VLOOKUP($B6,Players,2,FALSE)</f>
        <v>RB</v>
      </c>
      <c r="B6" s="111" t="s">
        <v>567</v>
      </c>
      <c r="C6" s="93">
        <f>VLOOKUP($B6,Players,4,FALSE)</f>
        <v>1</v>
      </c>
      <c r="D6" s="91">
        <f>VLOOKUP($B6,Players,5,FALSE)</f>
        <v>2023</v>
      </c>
      <c r="E6" s="94">
        <f>IF(COUNTA(D6)=1,D6-(Master!$C$2-1),"")</f>
        <v>1</v>
      </c>
      <c r="F6" s="95">
        <f>VLOOKUP($B6,Players,7,FALSE)</f>
        <v>500</v>
      </c>
      <c r="G6" s="96" t="str">
        <f>VLOOKUP($B6,Players,8,FALSE)</f>
        <v>Rookie</v>
      </c>
      <c r="H6" s="101" t="s">
        <v>695</v>
      </c>
      <c r="I6" s="42"/>
      <c r="J6" s="32"/>
      <c r="K6" s="99"/>
      <c r="L6" s="99"/>
      <c r="M6" s="99" t="s">
        <v>783</v>
      </c>
      <c r="N6" s="99"/>
      <c r="O6" s="99"/>
      <c r="P6" s="99"/>
      <c r="Q6" s="99"/>
      <c r="R6" s="42"/>
      <c r="S6" s="38"/>
      <c r="T6" s="42"/>
      <c r="U6" s="42"/>
      <c r="V6" s="42"/>
      <c r="W6" s="42"/>
      <c r="X6" s="42"/>
      <c r="Y6" s="42"/>
      <c r="Z6" s="42"/>
      <c r="AA6" s="42"/>
      <c r="AB6" s="42"/>
      <c r="AC6" s="42"/>
    </row>
    <row r="7" ht="16.5" customHeight="1">
      <c r="A7" s="91" t="str">
        <f>VLOOKUP($B7,Players,2,FALSE)</f>
        <v>RB</v>
      </c>
      <c r="B7" s="111" t="s">
        <v>568</v>
      </c>
      <c r="C7" s="93">
        <f>VLOOKUP($B7,Players,4,FALSE)</f>
        <v>1</v>
      </c>
      <c r="D7" s="91">
        <f>VLOOKUP($B7,Players,5,FALSE)</f>
        <v>2023</v>
      </c>
      <c r="E7" s="94">
        <f>IF(COUNTA(D7)=1,D7-(Master!$C$2-1),"")</f>
        <v>1</v>
      </c>
      <c r="F7" s="95">
        <f>VLOOKUP($B7,Players,7,FALSE)</f>
        <v>500</v>
      </c>
      <c r="G7" s="96" t="str">
        <f>VLOOKUP($B7,Players,8,FALSE)</f>
        <v>Rookie</v>
      </c>
      <c r="H7" s="89">
        <f>Master!C4-SUMIF(E2:E26,"&gt;0",E2:E26)</f>
        <v>20</v>
      </c>
      <c r="I7" s="42"/>
      <c r="J7" s="32"/>
      <c r="K7" s="99"/>
      <c r="L7" s="99"/>
      <c r="M7" s="99" t="s">
        <v>784</v>
      </c>
      <c r="N7" s="99"/>
      <c r="O7" s="99"/>
      <c r="P7" s="99"/>
      <c r="Q7" s="99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</row>
    <row r="8" ht="16.5" customHeight="1">
      <c r="A8" s="91" t="str">
        <f>VLOOKUP($B8,Players,2,FALSE)</f>
        <v>RB</v>
      </c>
      <c r="B8" s="111" t="s">
        <v>608</v>
      </c>
      <c r="C8" s="93">
        <f>VLOOKUP($B8,Players,4,FALSE)</f>
        <v>1</v>
      </c>
      <c r="D8" s="91">
        <f>VLOOKUP($B8,Players,5,FALSE)</f>
        <v>2023</v>
      </c>
      <c r="E8" s="94">
        <f>IF(COUNTA(D8)=1,D8-(Master!$C$2-1),"")</f>
        <v>1</v>
      </c>
      <c r="F8" s="95">
        <f>VLOOKUP($B8,Players,7,FALSE)</f>
        <v>500</v>
      </c>
      <c r="G8" s="96" t="str">
        <f>VLOOKUP($B8,Players,8,FALSE)</f>
        <v>Rls by Sumida ($2)</v>
      </c>
      <c r="H8" s="32"/>
      <c r="I8" s="32"/>
      <c r="J8" s="32"/>
      <c r="K8" s="99"/>
      <c r="L8" s="99"/>
      <c r="M8" s="99"/>
      <c r="N8" s="99"/>
      <c r="O8" s="99"/>
      <c r="P8" s="99"/>
      <c r="Q8" s="99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</row>
    <row r="9" ht="16.5" customHeight="1">
      <c r="A9" s="91" t="str">
        <f>VLOOKUP($B9,Players,2,FALSE)</f>
        <v>RB</v>
      </c>
      <c r="B9" s="111" t="s">
        <v>785</v>
      </c>
      <c r="C9" s="93">
        <f>VLOOKUP($B9,Players,4,FALSE)</f>
        <v>1</v>
      </c>
      <c r="D9" s="91">
        <f>VLOOKUP($B9,Players,5,FALSE)</f>
        <v>2023</v>
      </c>
      <c r="E9" s="94">
        <f>IF(COUNTA(D9)=1,D9-(Master!$C$2-1),"")</f>
        <v>1</v>
      </c>
      <c r="F9" s="95">
        <f>VLOOKUP($B9,Players,7,FALSE)</f>
        <v>500</v>
      </c>
      <c r="G9" s="96" t="str">
        <f>VLOOKUP($B9,Players,8,FALSE)</f>
        <v/>
      </c>
      <c r="H9" s="101" t="s">
        <v>85</v>
      </c>
      <c r="I9" s="42"/>
      <c r="J9" s="32"/>
      <c r="K9" s="104"/>
      <c r="L9" s="104"/>
      <c r="M9" s="104"/>
      <c r="N9" s="104"/>
      <c r="O9" s="99"/>
      <c r="P9" s="99"/>
      <c r="Q9" s="99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</row>
    <row r="10" ht="16.5" customHeight="1">
      <c r="A10" s="91" t="str">
        <f>VLOOKUP($B10,Players,2,FALSE)</f>
        <v>WR</v>
      </c>
      <c r="B10" s="111" t="s">
        <v>347</v>
      </c>
      <c r="C10" s="93">
        <f>VLOOKUP($B10,Players,4,FALSE)</f>
        <v>76</v>
      </c>
      <c r="D10" s="91">
        <f>VLOOKUP($B10,Players,5,FALSE)</f>
        <v>2027</v>
      </c>
      <c r="E10" s="94">
        <f>IF(COUNTA(D10)=1,D10-(Master!$C$2-1),"")</f>
        <v>5</v>
      </c>
      <c r="F10" s="95">
        <f>VLOOKUP($B10,Players,7,FALSE)</f>
        <v>500</v>
      </c>
      <c r="G10" s="96" t="str">
        <f>VLOOKUP($B10,Players,8,FALSE)</f>
        <v/>
      </c>
      <c r="H10" s="105">
        <f>25-COUNT(D2:D26)</f>
        <v>8</v>
      </c>
      <c r="I10" s="42"/>
      <c r="J10" s="32"/>
      <c r="K10" s="104"/>
      <c r="L10" s="104"/>
      <c r="M10" s="104"/>
      <c r="N10" s="104"/>
      <c r="O10" s="99"/>
      <c r="P10" s="99"/>
      <c r="Q10" s="99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</row>
    <row r="11" ht="16.5" customHeight="1">
      <c r="A11" s="91" t="str">
        <f>VLOOKUP($B11,Players,2,FALSE)</f>
        <v>WR</v>
      </c>
      <c r="B11" s="111" t="s">
        <v>363</v>
      </c>
      <c r="C11" s="93">
        <f>VLOOKUP($B11,Players,4,FALSE)</f>
        <v>50</v>
      </c>
      <c r="D11" s="91">
        <f>VLOOKUP($B11,Players,5,FALSE)</f>
        <v>2027</v>
      </c>
      <c r="E11" s="94">
        <f>IF(COUNTA(D11)=1,D11-(Master!$C$2-1),"")</f>
        <v>5</v>
      </c>
      <c r="F11" s="95">
        <f>VLOOKUP($B11,Players,7,FALSE)</f>
        <v>500</v>
      </c>
      <c r="G11" s="96" t="str">
        <f>VLOOKUP($B11,Players,8,FALSE)</f>
        <v/>
      </c>
      <c r="H11" s="32"/>
      <c r="I11" s="42"/>
      <c r="J11" s="106" t="s">
        <v>770</v>
      </c>
      <c r="K11" s="99">
        <v>1.0</v>
      </c>
      <c r="L11" s="99">
        <v>1.0</v>
      </c>
      <c r="M11" s="99">
        <v>1.0</v>
      </c>
      <c r="N11" s="99">
        <v>1.0</v>
      </c>
      <c r="O11" s="99">
        <v>1.0</v>
      </c>
      <c r="P11" s="99">
        <v>1.0</v>
      </c>
      <c r="Q11" s="99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</row>
    <row r="12" ht="16.5" customHeight="1">
      <c r="A12" s="91" t="str">
        <f>VLOOKUP($B12,Players,2,FALSE)</f>
        <v>WR</v>
      </c>
      <c r="B12" s="111" t="s">
        <v>380</v>
      </c>
      <c r="C12" s="93">
        <f>VLOOKUP($B12,Players,4,FALSE)</f>
        <v>35</v>
      </c>
      <c r="D12" s="91">
        <f>VLOOKUP($B12,Players,5,FALSE)</f>
        <v>2025</v>
      </c>
      <c r="E12" s="94">
        <f>IF(COUNTA(D12)=1,D12-(Master!$C$2-1),"")</f>
        <v>3</v>
      </c>
      <c r="F12" s="95">
        <f>VLOOKUP($B12,Players,7,FALSE)</f>
        <v>500</v>
      </c>
      <c r="G12" s="96" t="str">
        <f>VLOOKUP($B12,Players,8,FALSE)</f>
        <v/>
      </c>
      <c r="H12" s="97" t="s">
        <v>693</v>
      </c>
      <c r="I12" s="42"/>
      <c r="J12" s="42"/>
      <c r="K12" s="97" t="s">
        <v>771</v>
      </c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</row>
    <row r="13" ht="16.5" customHeight="1">
      <c r="A13" s="91" t="str">
        <f>VLOOKUP($B13,Players,2,FALSE)</f>
        <v>WR</v>
      </c>
      <c r="B13" s="111" t="s">
        <v>385</v>
      </c>
      <c r="C13" s="93">
        <f>VLOOKUP($B13,Players,4,FALSE)</f>
        <v>32</v>
      </c>
      <c r="D13" s="91">
        <f>VLOOKUP($B13,Players,5,FALSE)</f>
        <v>2026</v>
      </c>
      <c r="E13" s="94">
        <f>IF(COUNTA(D13)=1,D13-(Master!$C$2-1),"")</f>
        <v>4</v>
      </c>
      <c r="F13" s="95">
        <f>VLOOKUP($B13,Players,7,FALSE)</f>
        <v>500</v>
      </c>
      <c r="G13" s="96" t="str">
        <f>VLOOKUP($B13,Players,8,FALSE)</f>
        <v/>
      </c>
      <c r="H13" s="101" t="s">
        <v>84</v>
      </c>
      <c r="I13" s="42"/>
      <c r="J13" s="106" t="s">
        <v>772</v>
      </c>
      <c r="K13" s="107">
        <f t="shared" ref="K13:Q13" si="1">SUM(K14:K52)</f>
        <v>4</v>
      </c>
      <c r="L13" s="107">
        <f t="shared" si="1"/>
        <v>52</v>
      </c>
      <c r="M13" s="107">
        <f t="shared" si="1"/>
        <v>8</v>
      </c>
      <c r="N13" s="107">
        <f t="shared" si="1"/>
        <v>5</v>
      </c>
      <c r="O13" s="107">
        <f t="shared" si="1"/>
        <v>4</v>
      </c>
      <c r="P13" s="107">
        <f t="shared" si="1"/>
        <v>5</v>
      </c>
      <c r="Q13" s="107">
        <f t="shared" si="1"/>
        <v>3</v>
      </c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</row>
    <row r="14" ht="16.5" customHeight="1">
      <c r="A14" s="91" t="str">
        <f>VLOOKUP($B14,Players,2,FALSE)</f>
        <v>WR</v>
      </c>
      <c r="B14" s="111" t="s">
        <v>446</v>
      </c>
      <c r="C14" s="93">
        <f>VLOOKUP($B14,Players,4,FALSE)</f>
        <v>10</v>
      </c>
      <c r="D14" s="91">
        <f>VLOOKUP($B14,Players,5,FALSE)</f>
        <v>2025</v>
      </c>
      <c r="E14" s="94">
        <f>IF(COUNTA(D14)=1,D14-(Master!$C$2-1),"")</f>
        <v>3</v>
      </c>
      <c r="F14" s="95">
        <f>VLOOKUP($B14,Players,7,FALSE)</f>
        <v>500</v>
      </c>
      <c r="G14" s="96" t="str">
        <f>VLOOKUP($B14,Players,8,FALSE)</f>
        <v>Rls by Sumida ($16)</v>
      </c>
      <c r="H14" s="108">
        <f>if(Master!C8=7,"N/A",(SUMIF(E2:E26,1,C2:C26))+H4+(IF(Master!C2=2022,K13,IF(Master!C2=2023,L13,IF(Master!C2=2024,M13,IF(Master!C2=2025,N13,IF(Master!C2=2026,O13,IF(Master!C2=2027,P13,IF(Master!C2=2028,Q13))))))))-(IF(Master!C2+1=2022,K13,IF(Master!C2+1=2023,L13,IF(Master!C2+1=2024,M13,IF(Master!C2+1=2025,N13,IF(Master!C2+1=2026,O13,IF(Master!C2+1=2027,P13,IF(Master!C2+1=2028,Q13)))))))))</f>
        <v>71</v>
      </c>
      <c r="I14" s="42"/>
      <c r="J14" s="111" t="s">
        <v>304</v>
      </c>
      <c r="K14" s="109">
        <v>1.0</v>
      </c>
      <c r="L14" s="109">
        <v>1.0</v>
      </c>
      <c r="M14" s="93">
        <v>1.0</v>
      </c>
      <c r="N14" s="93">
        <v>1.0</v>
      </c>
      <c r="O14" s="93">
        <v>1.0</v>
      </c>
      <c r="P14" s="93">
        <v>1.0</v>
      </c>
      <c r="Q14" s="93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</row>
    <row r="15" ht="16.5" customHeight="1">
      <c r="A15" s="91" t="str">
        <f>VLOOKUP($B15,Players,2,FALSE)</f>
        <v>WR</v>
      </c>
      <c r="B15" s="111" t="s">
        <v>492</v>
      </c>
      <c r="C15" s="93">
        <f>VLOOKUP($B15,Players,4,FALSE)</f>
        <v>4</v>
      </c>
      <c r="D15" s="91">
        <f>VLOOKUP($B15,Players,5,FALSE)</f>
        <v>2027</v>
      </c>
      <c r="E15" s="94">
        <f>IF(COUNTA(D15)=1,D15-(Master!$C$2-1),"")</f>
        <v>5</v>
      </c>
      <c r="F15" s="95">
        <f>VLOOKUP($B15,Players,7,FALSE)</f>
        <v>500</v>
      </c>
      <c r="G15" s="96" t="str">
        <f>VLOOKUP($B15,Players,8,FALSE)</f>
        <v>Rls by Sam ($42)</v>
      </c>
      <c r="H15" s="42"/>
      <c r="I15" s="42"/>
      <c r="J15" s="111" t="s">
        <v>312</v>
      </c>
      <c r="K15" s="109">
        <v>1.0</v>
      </c>
      <c r="L15" s="109">
        <v>1.0</v>
      </c>
      <c r="M15" s="110"/>
      <c r="N15" s="93"/>
      <c r="O15" s="93"/>
      <c r="P15" s="93"/>
      <c r="Q15" s="93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</row>
    <row r="16" ht="16.5" customHeight="1">
      <c r="A16" s="91" t="str">
        <f>VLOOKUP($B16,Players,2,FALSE)</f>
        <v>WR</v>
      </c>
      <c r="B16" s="92" t="s">
        <v>592</v>
      </c>
      <c r="C16" s="93">
        <f>VLOOKUP($B16,Players,4,FALSE)</f>
        <v>1</v>
      </c>
      <c r="D16" s="91">
        <f>VLOOKUP($B16,Players,5,FALSE)</f>
        <v>2026</v>
      </c>
      <c r="E16" s="94">
        <f>IF(COUNTA(D16)=1,D16-(Master!$C$2-1),"")</f>
        <v>4</v>
      </c>
      <c r="F16" s="95">
        <f>VLOOKUP($B16,Players,7,FALSE)</f>
        <v>500</v>
      </c>
      <c r="G16" s="96" t="str">
        <f>VLOOKUP($B16,Players,8,FALSE)</f>
        <v/>
      </c>
      <c r="H16" s="101" t="s">
        <v>695</v>
      </c>
      <c r="I16" s="42"/>
      <c r="J16" s="111" t="s">
        <v>337</v>
      </c>
      <c r="K16" s="109">
        <v>1.0</v>
      </c>
      <c r="L16" s="109">
        <v>1.0</v>
      </c>
      <c r="M16" s="110"/>
      <c r="N16" s="93"/>
      <c r="O16" s="93"/>
      <c r="P16" s="93"/>
      <c r="Q16" s="93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</row>
    <row r="17" ht="16.5" customHeight="1">
      <c r="A17" s="91" t="str">
        <f>VLOOKUP($B17,Players,2,FALSE)</f>
        <v>TE</v>
      </c>
      <c r="B17" s="92" t="s">
        <v>550</v>
      </c>
      <c r="C17" s="93">
        <f>VLOOKUP($B17,Players,4,FALSE)</f>
        <v>1</v>
      </c>
      <c r="D17" s="91">
        <f>VLOOKUP($B17,Players,5,FALSE)</f>
        <v>2023</v>
      </c>
      <c r="E17" s="94">
        <f>IF(COUNTA(D17)=1,D17-(Master!$C$2-1),"")</f>
        <v>1</v>
      </c>
      <c r="F17" s="95">
        <f>VLOOKUP($B17,Players,7,FALSE)</f>
        <v>500</v>
      </c>
      <c r="G17" s="96" t="str">
        <f>VLOOKUP($B17,Players,8,FALSE)</f>
        <v>Rookie</v>
      </c>
      <c r="H17" s="89">
        <f>if(Master!C8=7,"N/A",(Master!C6+COUNTIF(E2:E26,"&gt;0"))-SUMIF(E2:E26,"&gt;0",E2:E26))</f>
        <v>29</v>
      </c>
      <c r="I17" s="42"/>
      <c r="J17" s="38" t="s">
        <v>585</v>
      </c>
      <c r="K17" s="109">
        <v>1.0</v>
      </c>
      <c r="L17" s="109">
        <v>1.0</v>
      </c>
      <c r="M17" s="110"/>
      <c r="N17" s="93"/>
      <c r="O17" s="93"/>
      <c r="P17" s="93"/>
      <c r="Q17" s="93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</row>
    <row r="18" ht="16.5" customHeight="1">
      <c r="A18" s="91" t="str">
        <f>VLOOKUP($B18,Players,2,FALSE)</f>
        <v>TE</v>
      </c>
      <c r="B18" s="92" t="s">
        <v>58</v>
      </c>
      <c r="C18" s="93">
        <f>VLOOKUP($B18,Players,4,FALSE)</f>
        <v>1</v>
      </c>
      <c r="D18" s="91">
        <f>VLOOKUP($B18,Players,5,FALSE)</f>
        <v>2026</v>
      </c>
      <c r="E18" s="94">
        <f>IF(COUNTA(D18)=1,D18-(Master!$C$2-1),"")</f>
        <v>4</v>
      </c>
      <c r="F18" s="95">
        <f>VLOOKUP($B18,Players,7,FALSE)</f>
        <v>500</v>
      </c>
      <c r="G18" s="96" t="str">
        <f>VLOOKUP($B18,Players,8,FALSE)</f>
        <v/>
      </c>
      <c r="H18" s="42"/>
      <c r="I18" s="42"/>
      <c r="J18" s="111" t="s">
        <v>102</v>
      </c>
      <c r="K18" s="109"/>
      <c r="L18" s="109">
        <v>1.0</v>
      </c>
      <c r="M18" s="110"/>
      <c r="N18" s="93"/>
      <c r="O18" s="93"/>
      <c r="P18" s="93"/>
      <c r="Q18" s="93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</row>
    <row r="19" ht="16.5" customHeight="1">
      <c r="A19" s="91" t="str">
        <f>VLOOKUP($B19,Players,2,FALSE)</f>
        <v/>
      </c>
      <c r="B19" s="100" t="s">
        <v>345</v>
      </c>
      <c r="C19" s="93" t="str">
        <f>VLOOKUP($B19,Players,4,FALSE)</f>
        <v/>
      </c>
      <c r="D19" s="91" t="str">
        <f>VLOOKUP($B19,Players,5,FALSE)</f>
        <v/>
      </c>
      <c r="E19" s="94" t="str">
        <f>IF(COUNTA(D19)=1,D19-(Master!$C$2-1),"")</f>
        <v/>
      </c>
      <c r="F19" s="95" t="str">
        <f>VLOOKUP($B19,Players,7,FALSE)</f>
        <v/>
      </c>
      <c r="G19" s="96" t="str">
        <f>VLOOKUP($B19,Players,8,FALSE)</f>
        <v/>
      </c>
      <c r="H19" s="101" t="s">
        <v>85</v>
      </c>
      <c r="I19" s="42"/>
      <c r="J19" s="111" t="s">
        <v>660</v>
      </c>
      <c r="K19" s="109"/>
      <c r="L19" s="109">
        <v>1.0</v>
      </c>
      <c r="M19" s="110"/>
      <c r="N19" s="93"/>
      <c r="O19" s="93"/>
      <c r="P19" s="93"/>
      <c r="Q19" s="93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</row>
    <row r="20" ht="16.5" customHeight="1">
      <c r="A20" s="91" t="str">
        <f>VLOOKUP($B20,Players,2,FALSE)</f>
        <v/>
      </c>
      <c r="B20" s="100" t="s">
        <v>345</v>
      </c>
      <c r="C20" s="93" t="str">
        <f>VLOOKUP($B20,Players,4,FALSE)</f>
        <v/>
      </c>
      <c r="D20" s="91" t="str">
        <f>VLOOKUP($B20,Players,5,FALSE)</f>
        <v/>
      </c>
      <c r="E20" s="94" t="str">
        <f>IF(COUNTA(D20)=1,D20-(Master!$C$2-1),"")</f>
        <v/>
      </c>
      <c r="F20" s="95" t="str">
        <f>VLOOKUP($B20,Players,7,FALSE)</f>
        <v/>
      </c>
      <c r="G20" s="96" t="str">
        <f>VLOOKUP($B20,Players,8,FALSE)</f>
        <v/>
      </c>
      <c r="H20" s="105">
        <f>25-COUNT(E2:E26)+COUNTIF(E2:E26,"&lt;2")</f>
        <v>15</v>
      </c>
      <c r="I20" s="42"/>
      <c r="J20" s="111" t="s">
        <v>106</v>
      </c>
      <c r="K20" s="109"/>
      <c r="L20" s="109">
        <v>1.0</v>
      </c>
      <c r="M20" s="110"/>
      <c r="N20" s="93"/>
      <c r="O20" s="93"/>
      <c r="P20" s="93"/>
      <c r="Q20" s="93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</row>
    <row r="21" ht="16.5" customHeight="1">
      <c r="A21" s="91" t="str">
        <f>VLOOKUP($B21,Players,2,FALSE)</f>
        <v/>
      </c>
      <c r="B21" s="100" t="s">
        <v>345</v>
      </c>
      <c r="C21" s="93" t="str">
        <f>VLOOKUP($B21,Players,4,FALSE)</f>
        <v/>
      </c>
      <c r="D21" s="91" t="str">
        <f>VLOOKUP($B21,Players,5,FALSE)</f>
        <v/>
      </c>
      <c r="E21" s="94" t="str">
        <f>IF(COUNTA(D21)=1,D21-(Master!$C$2-1),"")</f>
        <v/>
      </c>
      <c r="F21" s="95" t="str">
        <f>VLOOKUP($B21,Players,7,FALSE)</f>
        <v/>
      </c>
      <c r="G21" s="96" t="str">
        <f>VLOOKUP($B21,Players,8,FALSE)</f>
        <v/>
      </c>
      <c r="H21" s="42"/>
      <c r="I21" s="42"/>
      <c r="J21" s="111" t="s">
        <v>121</v>
      </c>
      <c r="K21" s="109"/>
      <c r="L21" s="109">
        <v>1.0</v>
      </c>
      <c r="M21" s="93"/>
      <c r="N21" s="93"/>
      <c r="O21" s="93"/>
      <c r="P21" s="93"/>
      <c r="Q21" s="93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</row>
    <row r="22" ht="16.5" customHeight="1">
      <c r="A22" s="91" t="str">
        <f>VLOOKUP($B22,Players,2,FALSE)</f>
        <v/>
      </c>
      <c r="B22" s="100" t="s">
        <v>345</v>
      </c>
      <c r="C22" s="93" t="str">
        <f>VLOOKUP($B22,Players,4,FALSE)</f>
        <v/>
      </c>
      <c r="D22" s="91" t="str">
        <f>VLOOKUP($B22,Players,5,FALSE)</f>
        <v/>
      </c>
      <c r="E22" s="94" t="str">
        <f>IF(COUNTA(D22)=1,D22-(Master!$C$2-1),"")</f>
        <v/>
      </c>
      <c r="F22" s="95" t="str">
        <f>VLOOKUP($B22,Players,7,FALSE)</f>
        <v/>
      </c>
      <c r="G22" s="96" t="str">
        <f>VLOOKUP($B22,Players,8,FALSE)</f>
        <v/>
      </c>
      <c r="H22" s="42"/>
      <c r="I22" s="42"/>
      <c r="J22" s="111" t="s">
        <v>96</v>
      </c>
      <c r="K22" s="109"/>
      <c r="L22" s="109">
        <v>1.0</v>
      </c>
      <c r="M22" s="93">
        <v>1.0</v>
      </c>
      <c r="N22" s="93"/>
      <c r="O22" s="93"/>
      <c r="P22" s="93"/>
      <c r="Q22" s="93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</row>
    <row r="23" ht="16.5" customHeight="1">
      <c r="A23" s="91" t="str">
        <f>VLOOKUP($B23,Players,2,FALSE)</f>
        <v/>
      </c>
      <c r="B23" s="100" t="s">
        <v>345</v>
      </c>
      <c r="C23" s="93" t="str">
        <f>VLOOKUP($B23,Players,4,FALSE)</f>
        <v/>
      </c>
      <c r="D23" s="91" t="str">
        <f>VLOOKUP($B23,Players,5,FALSE)</f>
        <v/>
      </c>
      <c r="E23" s="94" t="str">
        <f>IF(COUNTA(D23)=1,D23-(Master!$C$2-1),"")</f>
        <v/>
      </c>
      <c r="F23" s="95" t="str">
        <f>VLOOKUP($B23,Players,7,FALSE)</f>
        <v/>
      </c>
      <c r="G23" s="96" t="str">
        <f>VLOOKUP($B23,Players,8,FALSE)</f>
        <v/>
      </c>
      <c r="H23" s="42"/>
      <c r="I23" s="42"/>
      <c r="J23" s="111" t="s">
        <v>98</v>
      </c>
      <c r="K23" s="109"/>
      <c r="L23" s="109">
        <v>1.0</v>
      </c>
      <c r="M23" s="93">
        <v>1.0</v>
      </c>
      <c r="N23" s="93">
        <v>1.0</v>
      </c>
      <c r="O23" s="93"/>
      <c r="P23" s="93"/>
      <c r="Q23" s="93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</row>
    <row r="24" ht="16.5" customHeight="1">
      <c r="A24" s="91" t="str">
        <f>VLOOKUP($B24,Players,2,FALSE)</f>
        <v/>
      </c>
      <c r="B24" s="100" t="s">
        <v>345</v>
      </c>
      <c r="C24" s="93" t="str">
        <f>VLOOKUP($B24,Players,4,FALSE)</f>
        <v/>
      </c>
      <c r="D24" s="91" t="str">
        <f>VLOOKUP($B24,Players,5,FALSE)</f>
        <v/>
      </c>
      <c r="E24" s="94" t="str">
        <f>IF(COUNTA(D24)=1,D24-(Master!$C$2-1),"")</f>
        <v/>
      </c>
      <c r="F24" s="95" t="str">
        <f>VLOOKUP($B24,Players,7,FALSE)</f>
        <v/>
      </c>
      <c r="G24" s="96" t="str">
        <f>VLOOKUP($B24,Players,8,FALSE)</f>
        <v/>
      </c>
      <c r="H24" s="42"/>
      <c r="I24" s="42"/>
      <c r="J24" s="111" t="s">
        <v>39</v>
      </c>
      <c r="K24" s="112"/>
      <c r="L24" s="109">
        <v>1.0</v>
      </c>
      <c r="M24" s="93">
        <v>1.0</v>
      </c>
      <c r="N24" s="93">
        <v>1.0</v>
      </c>
      <c r="O24" s="93">
        <v>1.0</v>
      </c>
      <c r="P24" s="93">
        <v>1.0</v>
      </c>
      <c r="Q24" s="93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</row>
    <row r="25" ht="16.5" customHeight="1">
      <c r="A25" s="91" t="str">
        <f>VLOOKUP($B25,Players,2,FALSE)</f>
        <v/>
      </c>
      <c r="B25" s="100" t="s">
        <v>345</v>
      </c>
      <c r="C25" s="93" t="str">
        <f>VLOOKUP($B25,Players,4,FALSE)</f>
        <v/>
      </c>
      <c r="D25" s="91" t="str">
        <f>VLOOKUP($B25,Players,5,FALSE)</f>
        <v/>
      </c>
      <c r="E25" s="94" t="str">
        <f>IF(COUNTA(D25)=1,D25-(Master!$C$2-1),"")</f>
        <v/>
      </c>
      <c r="F25" s="95" t="str">
        <f>VLOOKUP($B25,Players,7,FALSE)</f>
        <v/>
      </c>
      <c r="G25" s="96" t="str">
        <f>VLOOKUP($B25,Players,8,FALSE)</f>
        <v/>
      </c>
      <c r="H25" s="42"/>
      <c r="I25" s="42"/>
      <c r="J25" s="111" t="s">
        <v>665</v>
      </c>
      <c r="K25" s="112"/>
      <c r="L25" s="109">
        <v>1.0</v>
      </c>
      <c r="M25" s="93">
        <v>1.0</v>
      </c>
      <c r="N25" s="93"/>
      <c r="O25" s="93"/>
      <c r="P25" s="93"/>
      <c r="Q25" s="93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</row>
    <row r="26" ht="16.5" customHeight="1">
      <c r="A26" s="91" t="str">
        <f>VLOOKUP($B26,Players,2,FALSE)</f>
        <v/>
      </c>
      <c r="B26" s="100" t="s">
        <v>345</v>
      </c>
      <c r="C26" s="93" t="str">
        <f>VLOOKUP($B26,Players,4,FALSE)</f>
        <v/>
      </c>
      <c r="D26" s="91" t="str">
        <f>VLOOKUP($B26,Players,5,FALSE)</f>
        <v/>
      </c>
      <c r="E26" s="94" t="str">
        <f>IF(COUNTA(D26)=1,D26-(Master!$C$2-1),"")</f>
        <v/>
      </c>
      <c r="F26" s="95" t="str">
        <f>VLOOKUP($B26,Players,7,FALSE)</f>
        <v/>
      </c>
      <c r="G26" s="96" t="str">
        <f>VLOOKUP($B26,Players,8,FALSE)</f>
        <v/>
      </c>
      <c r="H26" s="42"/>
      <c r="I26" s="42"/>
      <c r="J26" s="111" t="s">
        <v>533</v>
      </c>
      <c r="K26" s="112"/>
      <c r="L26" s="109">
        <v>1.0</v>
      </c>
      <c r="M26" s="93">
        <v>1.0</v>
      </c>
      <c r="N26" s="93"/>
      <c r="O26" s="93"/>
      <c r="P26" s="93"/>
      <c r="Q26" s="93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</row>
    <row r="27" ht="16.5" customHeight="1">
      <c r="A27" s="94"/>
      <c r="B27" s="94"/>
      <c r="C27" s="94"/>
      <c r="D27" s="94"/>
      <c r="E27" s="94"/>
      <c r="F27" s="113"/>
      <c r="G27" s="113"/>
      <c r="H27" s="42"/>
      <c r="I27" s="42"/>
      <c r="J27" s="111" t="s">
        <v>663</v>
      </c>
      <c r="K27" s="112"/>
      <c r="L27" s="109">
        <v>1.0</v>
      </c>
      <c r="M27" s="110"/>
      <c r="N27" s="93"/>
      <c r="O27" s="93"/>
      <c r="P27" s="93"/>
      <c r="Q27" s="93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</row>
    <row r="28" ht="16.5" customHeight="1">
      <c r="A28" s="94"/>
      <c r="B28" s="113"/>
      <c r="C28" s="94"/>
      <c r="D28" s="94"/>
      <c r="E28" s="94"/>
      <c r="F28" s="113"/>
      <c r="G28" s="113"/>
      <c r="H28" s="42"/>
      <c r="I28" s="42"/>
      <c r="J28" s="111" t="s">
        <v>510</v>
      </c>
      <c r="K28" s="112"/>
      <c r="L28" s="109">
        <v>2.0</v>
      </c>
      <c r="M28" s="93">
        <v>2.0</v>
      </c>
      <c r="N28" s="93">
        <v>2.0</v>
      </c>
      <c r="O28" s="93">
        <v>2.0</v>
      </c>
      <c r="P28" s="93">
        <v>3.0</v>
      </c>
      <c r="Q28" s="93">
        <v>3.0</v>
      </c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</row>
    <row r="29" ht="16.5" customHeight="1">
      <c r="A29" s="94"/>
      <c r="B29" s="113"/>
      <c r="C29" s="94"/>
      <c r="D29" s="94"/>
      <c r="E29" s="94"/>
      <c r="F29" s="113"/>
      <c r="G29" s="113"/>
      <c r="H29" s="42"/>
      <c r="I29" s="42"/>
      <c r="J29" s="92" t="s">
        <v>636</v>
      </c>
      <c r="K29" s="112"/>
      <c r="L29" s="109">
        <v>1.0</v>
      </c>
      <c r="M29" s="110"/>
      <c r="N29" s="93"/>
      <c r="O29" s="93"/>
      <c r="P29" s="93"/>
      <c r="Q29" s="93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</row>
    <row r="30" ht="16.5" customHeight="1">
      <c r="A30" s="94"/>
      <c r="B30" s="111"/>
      <c r="C30" s="94"/>
      <c r="D30" s="94"/>
      <c r="E30" s="94"/>
      <c r="F30" s="113"/>
      <c r="G30" s="113"/>
      <c r="H30" s="42"/>
      <c r="I30" s="42"/>
      <c r="J30" s="92" t="s">
        <v>55</v>
      </c>
      <c r="K30" s="112"/>
      <c r="L30" s="109">
        <v>2.0</v>
      </c>
      <c r="M30" s="110"/>
      <c r="N30" s="93"/>
      <c r="O30" s="93"/>
      <c r="P30" s="93"/>
      <c r="Q30" s="93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</row>
    <row r="31" ht="16.5" customHeight="1">
      <c r="A31" s="94"/>
      <c r="B31" s="111"/>
      <c r="C31" s="94"/>
      <c r="D31" s="94"/>
      <c r="E31" s="94"/>
      <c r="F31" s="113"/>
      <c r="G31" s="113"/>
      <c r="H31" s="42"/>
      <c r="I31" s="42"/>
      <c r="J31" s="92" t="s">
        <v>631</v>
      </c>
      <c r="K31" s="112"/>
      <c r="L31" s="109">
        <v>1.0</v>
      </c>
      <c r="M31" s="110"/>
      <c r="N31" s="93"/>
      <c r="O31" s="93"/>
      <c r="P31" s="93"/>
      <c r="Q31" s="93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</row>
    <row r="32" ht="16.5" customHeight="1">
      <c r="A32" s="94"/>
      <c r="B32" s="111"/>
      <c r="C32" s="94"/>
      <c r="D32" s="94"/>
      <c r="E32" s="94"/>
      <c r="F32" s="113"/>
      <c r="G32" s="113"/>
      <c r="H32" s="42"/>
      <c r="I32" s="42"/>
      <c r="J32" s="111" t="s">
        <v>494</v>
      </c>
      <c r="K32" s="112"/>
      <c r="L32" s="109">
        <v>28.0</v>
      </c>
      <c r="M32" s="110"/>
      <c r="N32" s="93"/>
      <c r="O32" s="93"/>
      <c r="P32" s="110"/>
      <c r="Q32" s="93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</row>
    <row r="33" ht="16.5" customHeight="1">
      <c r="A33" s="94"/>
      <c r="B33" s="113"/>
      <c r="C33" s="94"/>
      <c r="D33" s="94"/>
      <c r="E33" s="94"/>
      <c r="F33" s="113"/>
      <c r="G33" s="113"/>
      <c r="H33" s="42"/>
      <c r="I33" s="42"/>
      <c r="J33" s="111" t="s">
        <v>76</v>
      </c>
      <c r="K33" s="112"/>
      <c r="L33" s="109">
        <v>1.0</v>
      </c>
      <c r="M33" s="110"/>
      <c r="N33" s="93"/>
      <c r="O33" s="93"/>
      <c r="P33" s="110"/>
      <c r="Q33" s="93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</row>
    <row r="34" ht="16.5" customHeight="1">
      <c r="A34" s="94"/>
      <c r="B34" s="113"/>
      <c r="C34" s="94"/>
      <c r="D34" s="94"/>
      <c r="E34" s="94"/>
      <c r="F34" s="113"/>
      <c r="G34" s="113"/>
      <c r="H34" s="42"/>
      <c r="I34" s="42"/>
      <c r="J34" s="111" t="s">
        <v>81</v>
      </c>
      <c r="K34" s="112"/>
      <c r="L34" s="109">
        <v>1.0</v>
      </c>
      <c r="M34" s="110"/>
      <c r="N34" s="110"/>
      <c r="O34" s="93"/>
      <c r="P34" s="110"/>
      <c r="Q34" s="93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</row>
    <row r="35" ht="16.5" customHeight="1">
      <c r="A35" s="94"/>
      <c r="B35" s="113"/>
      <c r="C35" s="94"/>
      <c r="D35" s="94"/>
      <c r="E35" s="94"/>
      <c r="F35" s="113"/>
      <c r="G35" s="113"/>
      <c r="H35" s="42"/>
      <c r="I35" s="42"/>
      <c r="J35" s="111" t="s">
        <v>491</v>
      </c>
      <c r="K35" s="112"/>
      <c r="L35" s="109">
        <v>1.0</v>
      </c>
      <c r="M35" s="110"/>
      <c r="N35" s="110"/>
      <c r="O35" s="93"/>
      <c r="P35" s="110"/>
      <c r="Q35" s="93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</row>
    <row r="36" ht="16.5" customHeight="1">
      <c r="A36" s="94"/>
      <c r="B36" s="113"/>
      <c r="C36" s="94"/>
      <c r="D36" s="94"/>
      <c r="E36" s="94"/>
      <c r="F36" s="113"/>
      <c r="G36" s="113"/>
      <c r="H36" s="42"/>
      <c r="I36" s="42"/>
      <c r="J36" s="92" t="s">
        <v>581</v>
      </c>
      <c r="K36" s="112"/>
      <c r="L36" s="109">
        <v>1.0</v>
      </c>
      <c r="M36" s="110"/>
      <c r="N36" s="110"/>
      <c r="O36" s="93"/>
      <c r="P36" s="110"/>
      <c r="Q36" s="93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</row>
    <row r="37" ht="16.5" customHeight="1">
      <c r="A37" s="94"/>
      <c r="B37" s="113"/>
      <c r="C37" s="94"/>
      <c r="D37" s="94"/>
      <c r="E37" s="94"/>
      <c r="F37" s="113"/>
      <c r="G37" s="113"/>
      <c r="H37" s="42"/>
      <c r="I37" s="42"/>
      <c r="J37" s="111"/>
      <c r="K37" s="112"/>
      <c r="L37" s="112"/>
      <c r="M37" s="110"/>
      <c r="N37" s="110"/>
      <c r="O37" s="93"/>
      <c r="P37" s="93"/>
      <c r="Q37" s="93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</row>
    <row r="38" ht="16.5" customHeight="1">
      <c r="A38" s="94"/>
      <c r="B38" s="113"/>
      <c r="C38" s="94"/>
      <c r="D38" s="94"/>
      <c r="E38" s="94"/>
      <c r="F38" s="113"/>
      <c r="G38" s="113"/>
      <c r="H38" s="42"/>
      <c r="I38" s="42"/>
      <c r="J38" s="111"/>
      <c r="K38" s="112"/>
      <c r="L38" s="112"/>
      <c r="M38" s="110"/>
      <c r="N38" s="110"/>
      <c r="O38" s="93"/>
      <c r="P38" s="93"/>
      <c r="Q38" s="93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</row>
    <row r="39" ht="16.5" customHeight="1">
      <c r="A39" s="94"/>
      <c r="B39" s="113"/>
      <c r="C39" s="94"/>
      <c r="D39" s="94"/>
      <c r="E39" s="94"/>
      <c r="F39" s="113"/>
      <c r="G39" s="113"/>
      <c r="H39" s="42"/>
      <c r="I39" s="42"/>
      <c r="J39" s="111"/>
      <c r="K39" s="112"/>
      <c r="L39" s="112"/>
      <c r="M39" s="110"/>
      <c r="N39" s="110"/>
      <c r="O39" s="93"/>
      <c r="P39" s="93"/>
      <c r="Q39" s="93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</row>
    <row r="40" ht="16.5" customHeight="1">
      <c r="A40" s="94"/>
      <c r="B40" s="113"/>
      <c r="C40" s="94"/>
      <c r="D40" s="94"/>
      <c r="E40" s="94"/>
      <c r="F40" s="113"/>
      <c r="G40" s="113"/>
      <c r="H40" s="42"/>
      <c r="I40" s="42"/>
      <c r="J40" s="111"/>
      <c r="K40" s="112"/>
      <c r="L40" s="112"/>
      <c r="M40" s="110"/>
      <c r="N40" s="93"/>
      <c r="O40" s="93"/>
      <c r="P40" s="93"/>
      <c r="Q40" s="93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</row>
    <row r="41" ht="16.5" customHeight="1">
      <c r="A41" s="94"/>
      <c r="B41" s="113"/>
      <c r="C41" s="94"/>
      <c r="D41" s="94"/>
      <c r="E41" s="94"/>
      <c r="F41" s="113"/>
      <c r="G41" s="113"/>
      <c r="H41" s="42"/>
      <c r="I41" s="42"/>
      <c r="J41" s="111"/>
      <c r="K41" s="112"/>
      <c r="L41" s="112"/>
      <c r="M41" s="110"/>
      <c r="N41" s="93"/>
      <c r="O41" s="93"/>
      <c r="P41" s="93"/>
      <c r="Q41" s="93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</row>
    <row r="42" ht="16.5" customHeight="1">
      <c r="A42" s="94"/>
      <c r="B42" s="113"/>
      <c r="C42" s="94"/>
      <c r="D42" s="94"/>
      <c r="E42" s="94"/>
      <c r="F42" s="113"/>
      <c r="G42" s="113"/>
      <c r="H42" s="42"/>
      <c r="I42" s="42"/>
      <c r="J42" s="111"/>
      <c r="K42" s="112"/>
      <c r="L42" s="112"/>
      <c r="M42" s="110"/>
      <c r="N42" s="93"/>
      <c r="O42" s="93"/>
      <c r="P42" s="93"/>
      <c r="Q42" s="93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</row>
    <row r="43" ht="16.5" customHeight="1">
      <c r="A43" s="94"/>
      <c r="B43" s="113"/>
      <c r="C43" s="94"/>
      <c r="D43" s="94"/>
      <c r="E43" s="94"/>
      <c r="F43" s="113"/>
      <c r="G43" s="113"/>
      <c r="H43" s="42"/>
      <c r="I43" s="42"/>
      <c r="J43" s="111"/>
      <c r="K43" s="112"/>
      <c r="L43" s="112"/>
      <c r="M43" s="110"/>
      <c r="N43" s="93"/>
      <c r="O43" s="93"/>
      <c r="P43" s="93"/>
      <c r="Q43" s="93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</row>
    <row r="44" ht="16.5" customHeight="1">
      <c r="A44" s="94"/>
      <c r="B44" s="113"/>
      <c r="C44" s="94"/>
      <c r="D44" s="94"/>
      <c r="E44" s="94"/>
      <c r="F44" s="113"/>
      <c r="G44" s="113"/>
      <c r="H44" s="42"/>
      <c r="I44" s="42"/>
      <c r="J44" s="111"/>
      <c r="K44" s="112"/>
      <c r="L44" s="112"/>
      <c r="M44" s="110"/>
      <c r="N44" s="93"/>
      <c r="O44" s="93"/>
      <c r="P44" s="110"/>
      <c r="Q44" s="93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</row>
    <row r="45" ht="16.5" customHeight="1">
      <c r="A45" s="94"/>
      <c r="B45" s="113"/>
      <c r="C45" s="94"/>
      <c r="D45" s="94"/>
      <c r="E45" s="94"/>
      <c r="F45" s="113"/>
      <c r="G45" s="113"/>
      <c r="H45" s="42"/>
      <c r="I45" s="42"/>
      <c r="J45" s="111"/>
      <c r="K45" s="112"/>
      <c r="L45" s="112"/>
      <c r="M45" s="110"/>
      <c r="N45" s="93"/>
      <c r="O45" s="93"/>
      <c r="P45" s="110"/>
      <c r="Q45" s="93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</row>
    <row r="46" ht="16.5" customHeight="1">
      <c r="A46" s="94"/>
      <c r="B46" s="113"/>
      <c r="C46" s="94"/>
      <c r="D46" s="94"/>
      <c r="E46" s="94"/>
      <c r="F46" s="113"/>
      <c r="G46" s="113"/>
      <c r="H46" s="42"/>
      <c r="I46" s="42"/>
      <c r="J46" s="111"/>
      <c r="K46" s="112"/>
      <c r="L46" s="112"/>
      <c r="M46" s="110"/>
      <c r="N46" s="110"/>
      <c r="O46" s="93"/>
      <c r="P46" s="110"/>
      <c r="Q46" s="93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</row>
    <row r="47" ht="16.5" customHeight="1">
      <c r="A47" s="94"/>
      <c r="B47" s="113"/>
      <c r="C47" s="94"/>
      <c r="D47" s="94"/>
      <c r="E47" s="94"/>
      <c r="F47" s="113"/>
      <c r="G47" s="113"/>
      <c r="H47" s="42"/>
      <c r="I47" s="42"/>
      <c r="J47" s="111"/>
      <c r="K47" s="112"/>
      <c r="L47" s="112"/>
      <c r="M47" s="110"/>
      <c r="N47" s="110"/>
      <c r="O47" s="93"/>
      <c r="P47" s="110"/>
      <c r="Q47" s="93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</row>
    <row r="48" ht="16.5" customHeight="1">
      <c r="A48" s="94"/>
      <c r="B48" s="113"/>
      <c r="C48" s="94"/>
      <c r="D48" s="94"/>
      <c r="E48" s="94"/>
      <c r="F48" s="113"/>
      <c r="G48" s="113"/>
      <c r="H48" s="42"/>
      <c r="I48" s="42"/>
      <c r="J48" s="111"/>
      <c r="K48" s="112"/>
      <c r="L48" s="112"/>
      <c r="M48" s="110"/>
      <c r="N48" s="110"/>
      <c r="O48" s="93"/>
      <c r="P48" s="110"/>
      <c r="Q48" s="93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</row>
    <row r="49" ht="16.5" customHeight="1">
      <c r="A49" s="94"/>
      <c r="B49" s="113"/>
      <c r="C49" s="94"/>
      <c r="D49" s="94"/>
      <c r="E49" s="94"/>
      <c r="F49" s="113"/>
      <c r="G49" s="113"/>
      <c r="H49" s="42"/>
      <c r="I49" s="42"/>
      <c r="J49" s="111"/>
      <c r="K49" s="112"/>
      <c r="L49" s="112"/>
      <c r="M49" s="110"/>
      <c r="N49" s="110"/>
      <c r="O49" s="93"/>
      <c r="P49" s="93"/>
      <c r="Q49" s="93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</row>
    <row r="50" ht="16.5" customHeight="1">
      <c r="A50" s="94"/>
      <c r="B50" s="113"/>
      <c r="C50" s="94"/>
      <c r="D50" s="94"/>
      <c r="E50" s="94"/>
      <c r="F50" s="113"/>
      <c r="G50" s="113"/>
      <c r="H50" s="42"/>
      <c r="I50" s="42"/>
      <c r="J50" s="111"/>
      <c r="K50" s="112"/>
      <c r="L50" s="112"/>
      <c r="M50" s="110"/>
      <c r="N50" s="110"/>
      <c r="O50" s="93"/>
      <c r="P50" s="93"/>
      <c r="Q50" s="93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</row>
    <row r="51" ht="16.5" customHeight="1">
      <c r="A51" s="94"/>
      <c r="B51" s="113"/>
      <c r="C51" s="94"/>
      <c r="D51" s="94"/>
      <c r="E51" s="94"/>
      <c r="F51" s="113"/>
      <c r="G51" s="113"/>
      <c r="H51" s="42"/>
      <c r="I51" s="42"/>
      <c r="J51" s="111"/>
      <c r="K51" s="112"/>
      <c r="L51" s="112"/>
      <c r="M51" s="110"/>
      <c r="N51" s="110"/>
      <c r="O51" s="93"/>
      <c r="P51" s="93"/>
      <c r="Q51" s="93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</row>
    <row r="52" ht="16.5" customHeight="1">
      <c r="A52" s="94"/>
      <c r="B52" s="113"/>
      <c r="C52" s="94"/>
      <c r="D52" s="94"/>
      <c r="E52" s="94"/>
      <c r="F52" s="113"/>
      <c r="G52" s="113"/>
      <c r="H52" s="42"/>
      <c r="I52" s="42"/>
      <c r="J52" s="38"/>
      <c r="K52" s="112"/>
      <c r="L52" s="112"/>
      <c r="M52" s="110"/>
      <c r="N52" s="110"/>
      <c r="O52" s="110"/>
      <c r="P52" s="110"/>
      <c r="Q52" s="93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</row>
    <row r="53" ht="16.5" customHeight="1">
      <c r="A53" s="94"/>
      <c r="B53" s="113"/>
      <c r="C53" s="94"/>
      <c r="D53" s="94"/>
      <c r="E53" s="94"/>
      <c r="F53" s="113"/>
      <c r="G53" s="113"/>
      <c r="H53" s="42"/>
      <c r="I53" s="42"/>
      <c r="J53" s="42"/>
      <c r="K53" s="104"/>
      <c r="L53" s="104"/>
      <c r="M53" s="94"/>
      <c r="N53" s="94"/>
      <c r="O53" s="94"/>
      <c r="P53" s="94"/>
      <c r="Q53" s="94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</row>
    <row r="54" ht="16.5" customHeight="1">
      <c r="A54" s="94"/>
      <c r="B54" s="113"/>
      <c r="C54" s="94"/>
      <c r="D54" s="94"/>
      <c r="E54" s="94"/>
      <c r="F54" s="113"/>
      <c r="G54" s="113"/>
      <c r="H54" s="42"/>
      <c r="I54" s="42"/>
      <c r="J54" s="42"/>
      <c r="K54" s="104"/>
      <c r="L54" s="104"/>
      <c r="M54" s="94"/>
      <c r="N54" s="94"/>
      <c r="O54" s="94"/>
      <c r="P54" s="94"/>
      <c r="Q54" s="94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</row>
    <row r="55" ht="16.5" customHeight="1">
      <c r="A55" s="94"/>
      <c r="B55" s="113"/>
      <c r="C55" s="94"/>
      <c r="D55" s="94"/>
      <c r="E55" s="94"/>
      <c r="F55" s="113"/>
      <c r="G55" s="113"/>
      <c r="H55" s="42"/>
      <c r="I55" s="42"/>
      <c r="J55" s="42"/>
      <c r="K55" s="104"/>
      <c r="L55" s="104"/>
      <c r="M55" s="94"/>
      <c r="N55" s="94"/>
      <c r="O55" s="94"/>
      <c r="P55" s="94"/>
      <c r="Q55" s="94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</row>
    <row r="56" ht="16.5" customHeight="1">
      <c r="A56" s="94"/>
      <c r="B56" s="113"/>
      <c r="C56" s="94"/>
      <c r="D56" s="94"/>
      <c r="E56" s="94"/>
      <c r="F56" s="113"/>
      <c r="G56" s="113"/>
      <c r="H56" s="42"/>
      <c r="I56" s="42"/>
      <c r="J56" s="42"/>
      <c r="K56" s="104"/>
      <c r="L56" s="104"/>
      <c r="M56" s="94"/>
      <c r="N56" s="94"/>
      <c r="O56" s="94"/>
      <c r="P56" s="94"/>
      <c r="Q56" s="94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</row>
    <row r="57" ht="16.5" customHeight="1">
      <c r="A57" s="94"/>
      <c r="B57" s="113"/>
      <c r="C57" s="94"/>
      <c r="D57" s="94"/>
      <c r="E57" s="94"/>
      <c r="F57" s="113"/>
      <c r="G57" s="113"/>
      <c r="H57" s="42"/>
      <c r="I57" s="42"/>
      <c r="J57" s="42"/>
      <c r="K57" s="104"/>
      <c r="L57" s="104"/>
      <c r="M57" s="94"/>
      <c r="N57" s="94"/>
      <c r="O57" s="94"/>
      <c r="P57" s="94"/>
      <c r="Q57" s="94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</row>
    <row r="58" ht="16.5" customHeight="1">
      <c r="A58" s="94"/>
      <c r="B58" s="113"/>
      <c r="C58" s="94"/>
      <c r="D58" s="94"/>
      <c r="E58" s="94"/>
      <c r="F58" s="113"/>
      <c r="G58" s="113"/>
      <c r="H58" s="42"/>
      <c r="I58" s="42"/>
      <c r="J58" s="42"/>
      <c r="K58" s="104"/>
      <c r="L58" s="104"/>
      <c r="M58" s="94"/>
      <c r="N58" s="94"/>
      <c r="O58" s="94"/>
      <c r="P58" s="94"/>
      <c r="Q58" s="94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</row>
    <row r="59" ht="16.5" customHeight="1">
      <c r="A59" s="94"/>
      <c r="B59" s="113"/>
      <c r="C59" s="94"/>
      <c r="D59" s="94"/>
      <c r="E59" s="94"/>
      <c r="F59" s="113"/>
      <c r="G59" s="113"/>
      <c r="H59" s="42"/>
      <c r="I59" s="42"/>
      <c r="J59" s="42"/>
      <c r="K59" s="104"/>
      <c r="L59" s="104"/>
      <c r="M59" s="94"/>
      <c r="N59" s="94"/>
      <c r="O59" s="94"/>
      <c r="P59" s="94"/>
      <c r="Q59" s="94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</row>
    <row r="60" ht="16.5" customHeight="1">
      <c r="A60" s="94"/>
      <c r="B60" s="113"/>
      <c r="C60" s="94"/>
      <c r="D60" s="94"/>
      <c r="E60" s="94"/>
      <c r="F60" s="113"/>
      <c r="G60" s="113"/>
      <c r="H60" s="42"/>
      <c r="I60" s="42"/>
      <c r="J60" s="42"/>
      <c r="K60" s="104"/>
      <c r="L60" s="104"/>
      <c r="M60" s="94"/>
      <c r="N60" s="94"/>
      <c r="O60" s="94"/>
      <c r="P60" s="94"/>
      <c r="Q60" s="94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</row>
    <row r="61" ht="16.5" customHeight="1">
      <c r="A61" s="94"/>
      <c r="B61" s="113"/>
      <c r="C61" s="94"/>
      <c r="D61" s="94"/>
      <c r="E61" s="94"/>
      <c r="F61" s="113"/>
      <c r="G61" s="113"/>
      <c r="H61" s="42"/>
      <c r="I61" s="42"/>
      <c r="J61" s="42"/>
      <c r="K61" s="104"/>
      <c r="L61" s="104"/>
      <c r="M61" s="94"/>
      <c r="N61" s="94"/>
      <c r="O61" s="94"/>
      <c r="P61" s="94"/>
      <c r="Q61" s="94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</row>
    <row r="62" ht="16.5" customHeight="1">
      <c r="A62" s="94"/>
      <c r="B62" s="113"/>
      <c r="C62" s="94"/>
      <c r="D62" s="94"/>
      <c r="E62" s="94"/>
      <c r="F62" s="113"/>
      <c r="G62" s="113"/>
      <c r="H62" s="42"/>
      <c r="I62" s="42"/>
      <c r="J62" s="42"/>
      <c r="K62" s="104"/>
      <c r="L62" s="104"/>
      <c r="M62" s="94"/>
      <c r="N62" s="94"/>
      <c r="O62" s="94"/>
      <c r="P62" s="94"/>
      <c r="Q62" s="94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</row>
    <row r="63" ht="16.5" customHeight="1">
      <c r="A63" s="94"/>
      <c r="B63" s="113"/>
      <c r="C63" s="94"/>
      <c r="D63" s="94"/>
      <c r="E63" s="94"/>
      <c r="F63" s="113"/>
      <c r="G63" s="113"/>
      <c r="H63" s="42"/>
      <c r="I63" s="42"/>
      <c r="J63" s="42"/>
      <c r="K63" s="104"/>
      <c r="L63" s="104"/>
      <c r="M63" s="94"/>
      <c r="N63" s="94"/>
      <c r="O63" s="94"/>
      <c r="P63" s="94"/>
      <c r="Q63" s="94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</row>
    <row r="64" ht="16.5" customHeight="1">
      <c r="A64" s="94"/>
      <c r="B64" s="113"/>
      <c r="C64" s="94"/>
      <c r="D64" s="94"/>
      <c r="E64" s="94"/>
      <c r="F64" s="113"/>
      <c r="G64" s="113"/>
      <c r="H64" s="42"/>
      <c r="I64" s="42"/>
      <c r="J64" s="42"/>
      <c r="K64" s="104"/>
      <c r="L64" s="104"/>
      <c r="M64" s="94"/>
      <c r="N64" s="94"/>
      <c r="O64" s="94"/>
      <c r="P64" s="94"/>
      <c r="Q64" s="94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</row>
    <row r="65" ht="16.5" customHeight="1">
      <c r="A65" s="94"/>
      <c r="B65" s="113"/>
      <c r="C65" s="94"/>
      <c r="D65" s="94"/>
      <c r="E65" s="94"/>
      <c r="F65" s="113"/>
      <c r="G65" s="113"/>
      <c r="H65" s="42"/>
      <c r="I65" s="42"/>
      <c r="J65" s="42"/>
      <c r="K65" s="104"/>
      <c r="L65" s="104"/>
      <c r="M65" s="94"/>
      <c r="N65" s="94"/>
      <c r="O65" s="94"/>
      <c r="P65" s="94"/>
      <c r="Q65" s="94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</row>
    <row r="66" ht="16.5" customHeight="1">
      <c r="A66" s="94"/>
      <c r="B66" s="113"/>
      <c r="C66" s="94"/>
      <c r="D66" s="94"/>
      <c r="E66" s="94"/>
      <c r="F66" s="113"/>
      <c r="G66" s="113"/>
      <c r="H66" s="42"/>
      <c r="I66" s="42"/>
      <c r="J66" s="42"/>
      <c r="K66" s="104"/>
      <c r="L66" s="104"/>
      <c r="M66" s="94"/>
      <c r="N66" s="94"/>
      <c r="O66" s="94"/>
      <c r="P66" s="94"/>
      <c r="Q66" s="94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</row>
    <row r="67" ht="16.5" customHeight="1">
      <c r="A67" s="94"/>
      <c r="B67" s="113"/>
      <c r="C67" s="94"/>
      <c r="D67" s="94"/>
      <c r="E67" s="94"/>
      <c r="F67" s="113"/>
      <c r="G67" s="113"/>
      <c r="H67" s="42"/>
      <c r="I67" s="42"/>
      <c r="J67" s="42"/>
      <c r="K67" s="104"/>
      <c r="L67" s="104"/>
      <c r="M67" s="94"/>
      <c r="N67" s="94"/>
      <c r="O67" s="94"/>
      <c r="P67" s="94"/>
      <c r="Q67" s="94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</row>
    <row r="68" ht="16.5" customHeight="1">
      <c r="A68" s="94"/>
      <c r="B68" s="113"/>
      <c r="C68" s="94"/>
      <c r="D68" s="94"/>
      <c r="E68" s="94"/>
      <c r="F68" s="113"/>
      <c r="G68" s="113"/>
      <c r="H68" s="42"/>
      <c r="I68" s="42"/>
      <c r="J68" s="42"/>
      <c r="K68" s="104"/>
      <c r="L68" s="104"/>
      <c r="M68" s="94"/>
      <c r="N68" s="94"/>
      <c r="O68" s="94"/>
      <c r="P68" s="94"/>
      <c r="Q68" s="94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</row>
    <row r="69" ht="16.5" customHeight="1">
      <c r="A69" s="94"/>
      <c r="B69" s="113"/>
      <c r="C69" s="94"/>
      <c r="D69" s="94"/>
      <c r="E69" s="94"/>
      <c r="F69" s="113"/>
      <c r="G69" s="113"/>
      <c r="H69" s="42"/>
      <c r="I69" s="42"/>
      <c r="J69" s="42"/>
      <c r="K69" s="104"/>
      <c r="L69" s="104"/>
      <c r="M69" s="94"/>
      <c r="N69" s="94"/>
      <c r="O69" s="94"/>
      <c r="P69" s="94"/>
      <c r="Q69" s="94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</row>
    <row r="70" ht="16.5" customHeight="1">
      <c r="A70" s="94"/>
      <c r="B70" s="113"/>
      <c r="C70" s="94"/>
      <c r="D70" s="94"/>
      <c r="E70" s="94"/>
      <c r="F70" s="113"/>
      <c r="G70" s="113"/>
      <c r="H70" s="42"/>
      <c r="I70" s="42"/>
      <c r="J70" s="42"/>
      <c r="K70" s="104"/>
      <c r="L70" s="104"/>
      <c r="M70" s="94"/>
      <c r="N70" s="94"/>
      <c r="O70" s="94"/>
      <c r="P70" s="94"/>
      <c r="Q70" s="94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</row>
    <row r="71" ht="16.5" customHeight="1">
      <c r="A71" s="94"/>
      <c r="B71" s="113"/>
      <c r="C71" s="94"/>
      <c r="D71" s="94"/>
      <c r="E71" s="94"/>
      <c r="F71" s="113"/>
      <c r="G71" s="113"/>
      <c r="H71" s="42"/>
      <c r="I71" s="42"/>
      <c r="J71" s="42"/>
      <c r="K71" s="104"/>
      <c r="L71" s="104"/>
      <c r="M71" s="94"/>
      <c r="N71" s="94"/>
      <c r="O71" s="94"/>
      <c r="P71" s="94"/>
      <c r="Q71" s="94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</row>
    <row r="72" ht="16.5" customHeight="1">
      <c r="A72" s="94"/>
      <c r="B72" s="113"/>
      <c r="C72" s="94"/>
      <c r="D72" s="94"/>
      <c r="E72" s="94"/>
      <c r="F72" s="113"/>
      <c r="G72" s="113"/>
      <c r="H72" s="42"/>
      <c r="I72" s="42"/>
      <c r="J72" s="42"/>
      <c r="K72" s="104"/>
      <c r="L72" s="104"/>
      <c r="M72" s="94"/>
      <c r="N72" s="94"/>
      <c r="O72" s="94"/>
      <c r="P72" s="94"/>
      <c r="Q72" s="94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</row>
    <row r="73" ht="16.5" customHeight="1">
      <c r="A73" s="94"/>
      <c r="B73" s="113"/>
      <c r="C73" s="94"/>
      <c r="D73" s="94"/>
      <c r="E73" s="94"/>
      <c r="F73" s="113"/>
      <c r="G73" s="113"/>
      <c r="H73" s="42"/>
      <c r="I73" s="42"/>
      <c r="J73" s="42"/>
      <c r="K73" s="104"/>
      <c r="L73" s="104"/>
      <c r="M73" s="94"/>
      <c r="N73" s="94"/>
      <c r="O73" s="94"/>
      <c r="P73" s="94"/>
      <c r="Q73" s="94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</row>
    <row r="74" ht="16.5" customHeight="1">
      <c r="A74" s="94"/>
      <c r="B74" s="113"/>
      <c r="C74" s="94"/>
      <c r="D74" s="94"/>
      <c r="E74" s="94"/>
      <c r="F74" s="113"/>
      <c r="G74" s="113"/>
      <c r="H74" s="42"/>
      <c r="I74" s="42"/>
      <c r="J74" s="42"/>
      <c r="K74" s="104"/>
      <c r="L74" s="104"/>
      <c r="M74" s="94"/>
      <c r="N74" s="94"/>
      <c r="O74" s="94"/>
      <c r="P74" s="94"/>
      <c r="Q74" s="94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</row>
    <row r="75" ht="16.5" customHeight="1">
      <c r="A75" s="94"/>
      <c r="B75" s="113"/>
      <c r="C75" s="94"/>
      <c r="D75" s="94"/>
      <c r="E75" s="94"/>
      <c r="F75" s="113"/>
      <c r="G75" s="113"/>
      <c r="H75" s="42"/>
      <c r="I75" s="42"/>
      <c r="J75" s="42"/>
      <c r="K75" s="104"/>
      <c r="L75" s="104"/>
      <c r="M75" s="94"/>
      <c r="N75" s="94"/>
      <c r="O75" s="94"/>
      <c r="P75" s="94"/>
      <c r="Q75" s="94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</row>
    <row r="76" ht="16.5" customHeight="1">
      <c r="A76" s="94"/>
      <c r="B76" s="113"/>
      <c r="C76" s="94"/>
      <c r="D76" s="94"/>
      <c r="E76" s="94"/>
      <c r="F76" s="113"/>
      <c r="G76" s="113"/>
      <c r="H76" s="42"/>
      <c r="I76" s="42"/>
      <c r="J76" s="42"/>
      <c r="K76" s="104"/>
      <c r="L76" s="104"/>
      <c r="M76" s="94"/>
      <c r="N76" s="94"/>
      <c r="O76" s="94"/>
      <c r="P76" s="94"/>
      <c r="Q76" s="94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</row>
    <row r="77" ht="16.5" customHeight="1">
      <c r="A77" s="94"/>
      <c r="B77" s="113"/>
      <c r="C77" s="94"/>
      <c r="D77" s="94"/>
      <c r="E77" s="94"/>
      <c r="F77" s="113"/>
      <c r="G77" s="113"/>
      <c r="H77" s="42"/>
      <c r="I77" s="42"/>
      <c r="J77" s="42"/>
      <c r="K77" s="104"/>
      <c r="L77" s="104"/>
      <c r="M77" s="94"/>
      <c r="N77" s="94"/>
      <c r="O77" s="94"/>
      <c r="P77" s="94"/>
      <c r="Q77" s="94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</row>
    <row r="78" ht="16.5" customHeight="1">
      <c r="A78" s="94"/>
      <c r="B78" s="113"/>
      <c r="C78" s="94"/>
      <c r="D78" s="94"/>
      <c r="E78" s="94"/>
      <c r="F78" s="113"/>
      <c r="G78" s="113"/>
      <c r="H78" s="42"/>
      <c r="I78" s="42"/>
      <c r="J78" s="42"/>
      <c r="K78" s="104"/>
      <c r="L78" s="104"/>
      <c r="M78" s="94"/>
      <c r="N78" s="94"/>
      <c r="O78" s="94"/>
      <c r="P78" s="94"/>
      <c r="Q78" s="94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</row>
    <row r="79" ht="16.5" customHeight="1">
      <c r="A79" s="94"/>
      <c r="B79" s="113"/>
      <c r="C79" s="94"/>
      <c r="D79" s="94"/>
      <c r="E79" s="94"/>
      <c r="F79" s="113"/>
      <c r="G79" s="113"/>
      <c r="H79" s="42"/>
      <c r="I79" s="42"/>
      <c r="J79" s="42"/>
      <c r="K79" s="104"/>
      <c r="L79" s="104"/>
      <c r="M79" s="94"/>
      <c r="N79" s="94"/>
      <c r="O79" s="94"/>
      <c r="P79" s="94"/>
      <c r="Q79" s="94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</row>
    <row r="80" ht="16.5" customHeight="1">
      <c r="A80" s="94"/>
      <c r="B80" s="113"/>
      <c r="C80" s="94"/>
      <c r="D80" s="94"/>
      <c r="E80" s="94"/>
      <c r="F80" s="113"/>
      <c r="G80" s="113"/>
      <c r="H80" s="42"/>
      <c r="I80" s="42"/>
      <c r="J80" s="42"/>
      <c r="K80" s="104"/>
      <c r="L80" s="104"/>
      <c r="M80" s="94"/>
      <c r="N80" s="94"/>
      <c r="O80" s="94"/>
      <c r="P80" s="94"/>
      <c r="Q80" s="94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</row>
    <row r="81" ht="16.5" customHeight="1">
      <c r="A81" s="94"/>
      <c r="B81" s="113"/>
      <c r="C81" s="94"/>
      <c r="D81" s="94"/>
      <c r="E81" s="94"/>
      <c r="F81" s="113"/>
      <c r="G81" s="113"/>
      <c r="H81" s="42"/>
      <c r="I81" s="42"/>
      <c r="J81" s="42"/>
      <c r="K81" s="104"/>
      <c r="L81" s="104"/>
      <c r="M81" s="94"/>
      <c r="N81" s="94"/>
      <c r="O81" s="94"/>
      <c r="P81" s="94"/>
      <c r="Q81" s="94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</row>
    <row r="82" ht="16.5" customHeight="1">
      <c r="A82" s="94"/>
      <c r="B82" s="113"/>
      <c r="C82" s="94"/>
      <c r="D82" s="94"/>
      <c r="E82" s="94"/>
      <c r="F82" s="113"/>
      <c r="G82" s="113"/>
      <c r="H82" s="42"/>
      <c r="I82" s="42"/>
      <c r="J82" s="42"/>
      <c r="K82" s="104"/>
      <c r="L82" s="104"/>
      <c r="M82" s="94"/>
      <c r="N82" s="94"/>
      <c r="O82" s="94"/>
      <c r="P82" s="94"/>
      <c r="Q82" s="94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</row>
    <row r="83" ht="16.5" customHeight="1">
      <c r="A83" s="94"/>
      <c r="B83" s="113"/>
      <c r="C83" s="94"/>
      <c r="D83" s="94"/>
      <c r="E83" s="94"/>
      <c r="F83" s="113"/>
      <c r="G83" s="113"/>
      <c r="H83" s="42"/>
      <c r="I83" s="42"/>
      <c r="J83" s="42"/>
      <c r="K83" s="104"/>
      <c r="L83" s="104"/>
      <c r="M83" s="94"/>
      <c r="N83" s="94"/>
      <c r="O83" s="94"/>
      <c r="P83" s="94"/>
      <c r="Q83" s="94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</row>
    <row r="84" ht="16.5" customHeight="1">
      <c r="A84" s="94"/>
      <c r="B84" s="113"/>
      <c r="C84" s="94"/>
      <c r="D84" s="94"/>
      <c r="E84" s="94"/>
      <c r="F84" s="113"/>
      <c r="G84" s="113"/>
      <c r="H84" s="42"/>
      <c r="I84" s="42"/>
      <c r="J84" s="42"/>
      <c r="K84" s="104"/>
      <c r="L84" s="104"/>
      <c r="M84" s="94"/>
      <c r="N84" s="94"/>
      <c r="O84" s="94"/>
      <c r="P84" s="94"/>
      <c r="Q84" s="94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</row>
    <row r="85" ht="16.5" customHeight="1">
      <c r="A85" s="94"/>
      <c r="B85" s="113"/>
      <c r="C85" s="94"/>
      <c r="D85" s="94"/>
      <c r="E85" s="94"/>
      <c r="F85" s="113"/>
      <c r="G85" s="113"/>
      <c r="H85" s="42"/>
      <c r="I85" s="42"/>
      <c r="J85" s="42"/>
      <c r="K85" s="104"/>
      <c r="L85" s="104"/>
      <c r="M85" s="94"/>
      <c r="N85" s="94"/>
      <c r="O85" s="94"/>
      <c r="P85" s="94"/>
      <c r="Q85" s="94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</row>
    <row r="86" ht="16.5" customHeight="1">
      <c r="A86" s="94"/>
      <c r="B86" s="113"/>
      <c r="C86" s="94"/>
      <c r="D86" s="94"/>
      <c r="E86" s="94"/>
      <c r="F86" s="113"/>
      <c r="G86" s="113"/>
      <c r="H86" s="42"/>
      <c r="I86" s="42"/>
      <c r="J86" s="42"/>
      <c r="K86" s="104"/>
      <c r="L86" s="104"/>
      <c r="M86" s="94"/>
      <c r="N86" s="94"/>
      <c r="O86" s="94"/>
      <c r="P86" s="94"/>
      <c r="Q86" s="94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</row>
    <row r="87" ht="16.5" customHeight="1">
      <c r="A87" s="94"/>
      <c r="B87" s="113"/>
      <c r="C87" s="94"/>
      <c r="D87" s="94"/>
      <c r="E87" s="94"/>
      <c r="F87" s="113"/>
      <c r="G87" s="113"/>
      <c r="H87" s="42"/>
      <c r="I87" s="42"/>
      <c r="J87" s="42"/>
      <c r="K87" s="104"/>
      <c r="L87" s="104"/>
      <c r="M87" s="94"/>
      <c r="N87" s="94"/>
      <c r="O87" s="94"/>
      <c r="P87" s="94"/>
      <c r="Q87" s="94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</row>
    <row r="88" ht="16.5" customHeight="1">
      <c r="A88" s="94"/>
      <c r="B88" s="113"/>
      <c r="C88" s="94"/>
      <c r="D88" s="94"/>
      <c r="E88" s="94"/>
      <c r="F88" s="113"/>
      <c r="G88" s="113"/>
      <c r="H88" s="42"/>
      <c r="I88" s="42"/>
      <c r="J88" s="42"/>
      <c r="K88" s="104"/>
      <c r="L88" s="104"/>
      <c r="M88" s="94"/>
      <c r="N88" s="94"/>
      <c r="O88" s="94"/>
      <c r="P88" s="94"/>
      <c r="Q88" s="94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</row>
    <row r="89" ht="16.5" customHeight="1">
      <c r="A89" s="94"/>
      <c r="B89" s="113"/>
      <c r="C89" s="94"/>
      <c r="D89" s="94"/>
      <c r="E89" s="94"/>
      <c r="F89" s="113"/>
      <c r="G89" s="113"/>
      <c r="H89" s="42"/>
      <c r="I89" s="42"/>
      <c r="J89" s="42"/>
      <c r="K89" s="104"/>
      <c r="L89" s="104"/>
      <c r="M89" s="94"/>
      <c r="N89" s="94"/>
      <c r="O89" s="94"/>
      <c r="P89" s="94"/>
      <c r="Q89" s="94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</row>
    <row r="90" ht="16.5" customHeight="1">
      <c r="A90" s="94"/>
      <c r="B90" s="113"/>
      <c r="C90" s="94"/>
      <c r="D90" s="94"/>
      <c r="E90" s="94"/>
      <c r="F90" s="113"/>
      <c r="G90" s="113"/>
      <c r="H90" s="42"/>
      <c r="I90" s="42"/>
      <c r="J90" s="42"/>
      <c r="K90" s="104"/>
      <c r="L90" s="104"/>
      <c r="M90" s="94"/>
      <c r="N90" s="94"/>
      <c r="O90" s="94"/>
      <c r="P90" s="94"/>
      <c r="Q90" s="94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</row>
    <row r="91" ht="16.5" customHeight="1">
      <c r="A91" s="94"/>
      <c r="B91" s="113"/>
      <c r="C91" s="94"/>
      <c r="D91" s="94"/>
      <c r="E91" s="94"/>
      <c r="F91" s="113"/>
      <c r="G91" s="113"/>
      <c r="H91" s="42"/>
      <c r="I91" s="42"/>
      <c r="J91" s="42"/>
      <c r="K91" s="104"/>
      <c r="L91" s="104"/>
      <c r="M91" s="94"/>
      <c r="N91" s="94"/>
      <c r="O91" s="94"/>
      <c r="P91" s="94"/>
      <c r="Q91" s="94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</row>
    <row r="92" ht="16.5" customHeight="1">
      <c r="A92" s="94"/>
      <c r="B92" s="113"/>
      <c r="C92" s="94"/>
      <c r="D92" s="94"/>
      <c r="E92" s="94"/>
      <c r="F92" s="113"/>
      <c r="G92" s="113"/>
      <c r="H92" s="42"/>
      <c r="I92" s="42"/>
      <c r="J92" s="42"/>
      <c r="K92" s="104"/>
      <c r="L92" s="104"/>
      <c r="M92" s="94"/>
      <c r="N92" s="94"/>
      <c r="O92" s="94"/>
      <c r="P92" s="94"/>
      <c r="Q92" s="94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</row>
    <row r="93" ht="16.5" customHeight="1">
      <c r="A93" s="94"/>
      <c r="B93" s="113"/>
      <c r="C93" s="94"/>
      <c r="D93" s="94"/>
      <c r="E93" s="94"/>
      <c r="F93" s="113"/>
      <c r="G93" s="113"/>
      <c r="H93" s="42"/>
      <c r="I93" s="42"/>
      <c r="J93" s="42"/>
      <c r="K93" s="104"/>
      <c r="L93" s="104"/>
      <c r="M93" s="94"/>
      <c r="N93" s="94"/>
      <c r="O93" s="94"/>
      <c r="P93" s="94"/>
      <c r="Q93" s="94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</row>
    <row r="94" ht="16.5" customHeight="1">
      <c r="A94" s="94"/>
      <c r="B94" s="113"/>
      <c r="C94" s="94"/>
      <c r="D94" s="94"/>
      <c r="E94" s="94"/>
      <c r="F94" s="113"/>
      <c r="G94" s="113"/>
      <c r="H94" s="42"/>
      <c r="I94" s="42"/>
      <c r="J94" s="42"/>
      <c r="K94" s="104"/>
      <c r="L94" s="104"/>
      <c r="M94" s="94"/>
      <c r="N94" s="94"/>
      <c r="O94" s="94"/>
      <c r="P94" s="94"/>
      <c r="Q94" s="94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</row>
    <row r="95" ht="16.5" customHeight="1">
      <c r="A95" s="94"/>
      <c r="B95" s="113"/>
      <c r="C95" s="94"/>
      <c r="D95" s="94"/>
      <c r="E95" s="94"/>
      <c r="F95" s="113"/>
      <c r="G95" s="113"/>
      <c r="H95" s="42"/>
      <c r="I95" s="42"/>
      <c r="J95" s="42"/>
      <c r="K95" s="104"/>
      <c r="L95" s="104"/>
      <c r="M95" s="94"/>
      <c r="N95" s="94"/>
      <c r="O95" s="94"/>
      <c r="P95" s="94"/>
      <c r="Q95" s="94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</row>
    <row r="96" ht="16.5" customHeight="1">
      <c r="A96" s="94"/>
      <c r="B96" s="113"/>
      <c r="C96" s="94"/>
      <c r="D96" s="94"/>
      <c r="E96" s="94"/>
      <c r="F96" s="113"/>
      <c r="G96" s="113"/>
      <c r="H96" s="42"/>
      <c r="I96" s="42"/>
      <c r="J96" s="42"/>
      <c r="K96" s="104"/>
      <c r="L96" s="104"/>
      <c r="M96" s="94"/>
      <c r="N96" s="94"/>
      <c r="O96" s="94"/>
      <c r="P96" s="94"/>
      <c r="Q96" s="94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</row>
    <row r="97" ht="16.5" customHeight="1">
      <c r="A97" s="94"/>
      <c r="B97" s="113"/>
      <c r="C97" s="94"/>
      <c r="D97" s="94"/>
      <c r="E97" s="94"/>
      <c r="F97" s="113"/>
      <c r="G97" s="113"/>
      <c r="H97" s="42"/>
      <c r="I97" s="42"/>
      <c r="J97" s="42"/>
      <c r="K97" s="104"/>
      <c r="L97" s="104"/>
      <c r="M97" s="94"/>
      <c r="N97" s="94"/>
      <c r="O97" s="94"/>
      <c r="P97" s="94"/>
      <c r="Q97" s="94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</row>
    <row r="98" ht="16.5" customHeight="1">
      <c r="A98" s="94"/>
      <c r="B98" s="113"/>
      <c r="C98" s="94"/>
      <c r="D98" s="94"/>
      <c r="E98" s="94"/>
      <c r="F98" s="113"/>
      <c r="G98" s="113"/>
      <c r="H98" s="42"/>
      <c r="I98" s="42"/>
      <c r="J98" s="42"/>
      <c r="K98" s="104"/>
      <c r="L98" s="104"/>
      <c r="M98" s="94"/>
      <c r="N98" s="94"/>
      <c r="O98" s="94"/>
      <c r="P98" s="94"/>
      <c r="Q98" s="94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</row>
    <row r="99" ht="16.5" customHeight="1">
      <c r="A99" s="94"/>
      <c r="B99" s="113"/>
      <c r="C99" s="94"/>
      <c r="D99" s="94"/>
      <c r="E99" s="94"/>
      <c r="F99" s="113"/>
      <c r="G99" s="113"/>
      <c r="H99" s="42"/>
      <c r="I99" s="42"/>
      <c r="J99" s="42"/>
      <c r="K99" s="104"/>
      <c r="L99" s="104"/>
      <c r="M99" s="94"/>
      <c r="N99" s="94"/>
      <c r="O99" s="94"/>
      <c r="P99" s="94"/>
      <c r="Q99" s="94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</row>
    <row r="100" ht="16.5" customHeight="1">
      <c r="A100" s="94"/>
      <c r="B100" s="113"/>
      <c r="C100" s="94"/>
      <c r="D100" s="94"/>
      <c r="E100" s="94"/>
      <c r="F100" s="113"/>
      <c r="G100" s="113"/>
      <c r="H100" s="42"/>
      <c r="I100" s="42"/>
      <c r="J100" s="42"/>
      <c r="K100" s="104"/>
      <c r="L100" s="104"/>
      <c r="M100" s="94"/>
      <c r="N100" s="94"/>
      <c r="O100" s="94"/>
      <c r="P100" s="94"/>
      <c r="Q100" s="94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</row>
    <row r="101" ht="16.5" customHeight="1">
      <c r="A101" s="94"/>
      <c r="B101" s="113"/>
      <c r="C101" s="94"/>
      <c r="D101" s="94"/>
      <c r="E101" s="94"/>
      <c r="F101" s="113"/>
      <c r="G101" s="113"/>
      <c r="H101" s="42"/>
      <c r="I101" s="42"/>
      <c r="J101" s="42"/>
      <c r="K101" s="104"/>
      <c r="L101" s="104"/>
      <c r="M101" s="94"/>
      <c r="N101" s="94"/>
      <c r="O101" s="94"/>
      <c r="P101" s="94"/>
      <c r="Q101" s="94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</row>
    <row r="102" ht="16.5" customHeight="1">
      <c r="A102" s="94"/>
      <c r="B102" s="113"/>
      <c r="C102" s="94"/>
      <c r="D102" s="94"/>
      <c r="E102" s="94"/>
      <c r="F102" s="113"/>
      <c r="G102" s="113"/>
      <c r="H102" s="42"/>
      <c r="I102" s="42"/>
      <c r="J102" s="42"/>
      <c r="K102" s="104"/>
      <c r="L102" s="104"/>
      <c r="M102" s="94"/>
      <c r="N102" s="94"/>
      <c r="O102" s="94"/>
      <c r="P102" s="94"/>
      <c r="Q102" s="94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</row>
    <row r="103" ht="16.5" customHeight="1">
      <c r="A103" s="94"/>
      <c r="B103" s="113"/>
      <c r="C103" s="94"/>
      <c r="D103" s="94"/>
      <c r="E103" s="94"/>
      <c r="F103" s="113"/>
      <c r="G103" s="113"/>
      <c r="H103" s="42"/>
      <c r="I103" s="42"/>
      <c r="J103" s="42"/>
      <c r="K103" s="104"/>
      <c r="L103" s="104"/>
      <c r="M103" s="94"/>
      <c r="N103" s="94"/>
      <c r="O103" s="94"/>
      <c r="P103" s="94"/>
      <c r="Q103" s="94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</row>
    <row r="104" ht="16.5" customHeight="1">
      <c r="A104" s="94"/>
      <c r="B104" s="113"/>
      <c r="C104" s="94"/>
      <c r="D104" s="94"/>
      <c r="E104" s="94"/>
      <c r="F104" s="113"/>
      <c r="G104" s="113"/>
      <c r="H104" s="42"/>
      <c r="I104" s="42"/>
      <c r="J104" s="42"/>
      <c r="K104" s="104"/>
      <c r="L104" s="104"/>
      <c r="M104" s="94"/>
      <c r="N104" s="94"/>
      <c r="O104" s="94"/>
      <c r="P104" s="94"/>
      <c r="Q104" s="94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</row>
    <row r="105" ht="16.5" customHeight="1">
      <c r="A105" s="94"/>
      <c r="B105" s="113"/>
      <c r="C105" s="94"/>
      <c r="D105" s="94"/>
      <c r="E105" s="94"/>
      <c r="F105" s="113"/>
      <c r="G105" s="113"/>
      <c r="H105" s="42"/>
      <c r="I105" s="42"/>
      <c r="J105" s="42"/>
      <c r="K105" s="104"/>
      <c r="L105" s="104"/>
      <c r="M105" s="94"/>
      <c r="N105" s="94"/>
      <c r="O105" s="94"/>
      <c r="P105" s="94"/>
      <c r="Q105" s="94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</row>
    <row r="106" ht="16.5" customHeight="1">
      <c r="A106" s="94"/>
      <c r="B106" s="113"/>
      <c r="C106" s="94"/>
      <c r="D106" s="94"/>
      <c r="E106" s="94"/>
      <c r="F106" s="113"/>
      <c r="G106" s="113"/>
      <c r="H106" s="42"/>
      <c r="I106" s="42"/>
      <c r="J106" s="42"/>
      <c r="K106" s="104"/>
      <c r="L106" s="104"/>
      <c r="M106" s="94"/>
      <c r="N106" s="94"/>
      <c r="O106" s="94"/>
      <c r="P106" s="94"/>
      <c r="Q106" s="94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</row>
    <row r="107" ht="16.5" customHeight="1">
      <c r="A107" s="94"/>
      <c r="B107" s="113"/>
      <c r="C107" s="94"/>
      <c r="D107" s="94"/>
      <c r="E107" s="94"/>
      <c r="F107" s="113"/>
      <c r="G107" s="113"/>
      <c r="H107" s="42"/>
      <c r="I107" s="42"/>
      <c r="J107" s="42"/>
      <c r="K107" s="104"/>
      <c r="L107" s="104"/>
      <c r="M107" s="94"/>
      <c r="N107" s="94"/>
      <c r="O107" s="94"/>
      <c r="P107" s="94"/>
      <c r="Q107" s="94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</row>
    <row r="108" ht="16.5" customHeight="1">
      <c r="A108" s="94"/>
      <c r="B108" s="113"/>
      <c r="C108" s="94"/>
      <c r="D108" s="94"/>
      <c r="E108" s="94"/>
      <c r="F108" s="113"/>
      <c r="G108" s="113"/>
      <c r="H108" s="42"/>
      <c r="I108" s="42"/>
      <c r="J108" s="42"/>
      <c r="K108" s="104"/>
      <c r="L108" s="104"/>
      <c r="M108" s="94"/>
      <c r="N108" s="94"/>
      <c r="O108" s="94"/>
      <c r="P108" s="94"/>
      <c r="Q108" s="94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</row>
    <row r="109" ht="16.5" customHeight="1">
      <c r="A109" s="94"/>
      <c r="B109" s="113"/>
      <c r="C109" s="94"/>
      <c r="D109" s="94"/>
      <c r="E109" s="94"/>
      <c r="F109" s="113"/>
      <c r="G109" s="113"/>
      <c r="H109" s="42"/>
      <c r="I109" s="42"/>
      <c r="J109" s="42"/>
      <c r="K109" s="104"/>
      <c r="L109" s="104"/>
      <c r="M109" s="94"/>
      <c r="N109" s="94"/>
      <c r="O109" s="94"/>
      <c r="P109" s="94"/>
      <c r="Q109" s="94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</row>
    <row r="110" ht="16.5" customHeight="1">
      <c r="A110" s="94"/>
      <c r="B110" s="113"/>
      <c r="C110" s="94"/>
      <c r="D110" s="94"/>
      <c r="E110" s="94"/>
      <c r="F110" s="113"/>
      <c r="G110" s="113"/>
      <c r="H110" s="42"/>
      <c r="I110" s="42"/>
      <c r="J110" s="42"/>
      <c r="K110" s="104"/>
      <c r="L110" s="104"/>
      <c r="M110" s="94"/>
      <c r="N110" s="94"/>
      <c r="O110" s="94"/>
      <c r="P110" s="94"/>
      <c r="Q110" s="94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</row>
    <row r="111" ht="16.5" customHeight="1">
      <c r="A111" s="94"/>
      <c r="B111" s="113"/>
      <c r="C111" s="94"/>
      <c r="D111" s="94"/>
      <c r="E111" s="94"/>
      <c r="F111" s="113"/>
      <c r="G111" s="113"/>
      <c r="H111" s="42"/>
      <c r="I111" s="42"/>
      <c r="J111" s="42"/>
      <c r="K111" s="104"/>
      <c r="L111" s="104"/>
      <c r="M111" s="94"/>
      <c r="N111" s="94"/>
      <c r="O111" s="94"/>
      <c r="P111" s="94"/>
      <c r="Q111" s="94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</row>
    <row r="112" ht="16.5" customHeight="1">
      <c r="A112" s="94"/>
      <c r="B112" s="113"/>
      <c r="C112" s="94"/>
      <c r="D112" s="94"/>
      <c r="E112" s="94"/>
      <c r="F112" s="113"/>
      <c r="G112" s="113"/>
      <c r="H112" s="42"/>
      <c r="I112" s="42"/>
      <c r="J112" s="42"/>
      <c r="K112" s="94"/>
      <c r="L112" s="94"/>
      <c r="M112" s="94"/>
      <c r="N112" s="94"/>
      <c r="O112" s="94"/>
      <c r="P112" s="94"/>
      <c r="Q112" s="94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</row>
    <row r="113" ht="16.5" customHeight="1">
      <c r="A113" s="94"/>
      <c r="B113" s="113"/>
      <c r="C113" s="94"/>
      <c r="D113" s="94"/>
      <c r="E113" s="94"/>
      <c r="F113" s="113"/>
      <c r="G113" s="113"/>
      <c r="H113" s="42"/>
      <c r="I113" s="42"/>
      <c r="J113" s="42"/>
      <c r="K113" s="94"/>
      <c r="L113" s="94"/>
      <c r="M113" s="94"/>
      <c r="N113" s="94"/>
      <c r="O113" s="94"/>
      <c r="P113" s="94"/>
      <c r="Q113" s="94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</row>
    <row r="114" ht="16.5" customHeight="1">
      <c r="A114" s="94"/>
      <c r="B114" s="113"/>
      <c r="C114" s="94"/>
      <c r="D114" s="94"/>
      <c r="E114" s="94"/>
      <c r="F114" s="113"/>
      <c r="G114" s="113"/>
      <c r="H114" s="42"/>
      <c r="I114" s="42"/>
      <c r="J114" s="42"/>
      <c r="K114" s="94"/>
      <c r="L114" s="94"/>
      <c r="M114" s="94"/>
      <c r="N114" s="94"/>
      <c r="O114" s="94"/>
      <c r="P114" s="94"/>
      <c r="Q114" s="94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</row>
    <row r="115" ht="16.5" customHeight="1">
      <c r="A115" s="94"/>
      <c r="B115" s="113"/>
      <c r="C115" s="94"/>
      <c r="D115" s="94"/>
      <c r="E115" s="94"/>
      <c r="F115" s="113"/>
      <c r="G115" s="113"/>
      <c r="H115" s="42"/>
      <c r="I115" s="42"/>
      <c r="J115" s="42"/>
      <c r="K115" s="94"/>
      <c r="L115" s="94"/>
      <c r="M115" s="94"/>
      <c r="N115" s="94"/>
      <c r="O115" s="94"/>
      <c r="P115" s="94"/>
      <c r="Q115" s="94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</row>
    <row r="116" ht="16.5" customHeight="1">
      <c r="A116" s="94"/>
      <c r="B116" s="113"/>
      <c r="C116" s="94"/>
      <c r="D116" s="94"/>
      <c r="E116" s="94"/>
      <c r="F116" s="113"/>
      <c r="G116" s="113"/>
      <c r="H116" s="42"/>
      <c r="I116" s="42"/>
      <c r="J116" s="42"/>
      <c r="K116" s="94"/>
      <c r="L116" s="94"/>
      <c r="M116" s="94"/>
      <c r="N116" s="94"/>
      <c r="O116" s="94"/>
      <c r="P116" s="94"/>
      <c r="Q116" s="94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</row>
    <row r="117" ht="16.5" customHeight="1">
      <c r="A117" s="94"/>
      <c r="B117" s="113"/>
      <c r="C117" s="94"/>
      <c r="D117" s="94"/>
      <c r="E117" s="94"/>
      <c r="F117" s="113"/>
      <c r="G117" s="113"/>
      <c r="H117" s="42"/>
      <c r="I117" s="42"/>
      <c r="J117" s="42"/>
      <c r="K117" s="94"/>
      <c r="L117" s="94"/>
      <c r="M117" s="94"/>
      <c r="N117" s="94"/>
      <c r="O117" s="94"/>
      <c r="P117" s="94"/>
      <c r="Q117" s="94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</row>
    <row r="118" ht="16.5" customHeight="1">
      <c r="A118" s="94"/>
      <c r="B118" s="113"/>
      <c r="C118" s="94"/>
      <c r="D118" s="94"/>
      <c r="E118" s="94"/>
      <c r="F118" s="113"/>
      <c r="G118" s="113"/>
      <c r="H118" s="42"/>
      <c r="I118" s="42"/>
      <c r="J118" s="42"/>
      <c r="K118" s="94"/>
      <c r="L118" s="94"/>
      <c r="M118" s="94"/>
      <c r="N118" s="94"/>
      <c r="O118" s="94"/>
      <c r="P118" s="94"/>
      <c r="Q118" s="94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</row>
    <row r="119" ht="16.5" customHeight="1">
      <c r="A119" s="94"/>
      <c r="B119" s="113"/>
      <c r="C119" s="94"/>
      <c r="D119" s="94"/>
      <c r="E119" s="94"/>
      <c r="F119" s="113"/>
      <c r="G119" s="113"/>
      <c r="H119" s="42"/>
      <c r="I119" s="42"/>
      <c r="J119" s="42"/>
      <c r="K119" s="94"/>
      <c r="L119" s="94"/>
      <c r="M119" s="94"/>
      <c r="N119" s="94"/>
      <c r="O119" s="94"/>
      <c r="P119" s="94"/>
      <c r="Q119" s="94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</row>
    <row r="120" ht="16.5" customHeight="1">
      <c r="A120" s="94"/>
      <c r="B120" s="113"/>
      <c r="C120" s="94"/>
      <c r="D120" s="94"/>
      <c r="E120" s="94"/>
      <c r="F120" s="113"/>
      <c r="G120" s="113"/>
      <c r="H120" s="42"/>
      <c r="I120" s="42"/>
      <c r="J120" s="42"/>
      <c r="K120" s="94"/>
      <c r="L120" s="94"/>
      <c r="M120" s="94"/>
      <c r="N120" s="94"/>
      <c r="O120" s="94"/>
      <c r="P120" s="94"/>
      <c r="Q120" s="94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</row>
    <row r="121" ht="16.5" customHeight="1">
      <c r="A121" s="94"/>
      <c r="B121" s="113"/>
      <c r="C121" s="94"/>
      <c r="D121" s="94"/>
      <c r="E121" s="94"/>
      <c r="F121" s="113"/>
      <c r="G121" s="113"/>
      <c r="H121" s="42"/>
      <c r="I121" s="42"/>
      <c r="J121" s="42"/>
      <c r="K121" s="94"/>
      <c r="L121" s="94"/>
      <c r="M121" s="94"/>
      <c r="N121" s="94"/>
      <c r="O121" s="94"/>
      <c r="P121" s="94"/>
      <c r="Q121" s="94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</row>
    <row r="122" ht="16.5" customHeight="1">
      <c r="A122" s="94"/>
      <c r="B122" s="113"/>
      <c r="C122" s="94"/>
      <c r="D122" s="94"/>
      <c r="E122" s="94"/>
      <c r="F122" s="113"/>
      <c r="G122" s="113"/>
      <c r="H122" s="42"/>
      <c r="I122" s="42"/>
      <c r="J122" s="42"/>
      <c r="K122" s="94"/>
      <c r="L122" s="94"/>
      <c r="M122" s="94"/>
      <c r="N122" s="94"/>
      <c r="O122" s="94"/>
      <c r="P122" s="94"/>
      <c r="Q122" s="94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</row>
    <row r="123" ht="16.5" customHeight="1">
      <c r="A123" s="94"/>
      <c r="B123" s="113"/>
      <c r="C123" s="94"/>
      <c r="D123" s="94"/>
      <c r="E123" s="94"/>
      <c r="F123" s="113"/>
      <c r="G123" s="113"/>
      <c r="H123" s="42"/>
      <c r="I123" s="42"/>
      <c r="J123" s="42"/>
      <c r="K123" s="94"/>
      <c r="L123" s="94"/>
      <c r="M123" s="94"/>
      <c r="N123" s="94"/>
      <c r="O123" s="94"/>
      <c r="P123" s="94"/>
      <c r="Q123" s="94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</row>
    <row r="124" ht="16.5" customHeight="1">
      <c r="A124" s="94"/>
      <c r="B124" s="113"/>
      <c r="C124" s="94"/>
      <c r="D124" s="94"/>
      <c r="E124" s="94"/>
      <c r="F124" s="113"/>
      <c r="G124" s="113"/>
      <c r="H124" s="42"/>
      <c r="I124" s="42"/>
      <c r="J124" s="42"/>
      <c r="K124" s="94"/>
      <c r="L124" s="94"/>
      <c r="M124" s="94"/>
      <c r="N124" s="94"/>
      <c r="O124" s="94"/>
      <c r="P124" s="94"/>
      <c r="Q124" s="94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</row>
    <row r="125" ht="16.5" customHeight="1">
      <c r="A125" s="94"/>
      <c r="B125" s="113"/>
      <c r="C125" s="94"/>
      <c r="D125" s="94"/>
      <c r="E125" s="94"/>
      <c r="F125" s="113"/>
      <c r="G125" s="113"/>
      <c r="H125" s="42"/>
      <c r="I125" s="42"/>
      <c r="J125" s="42"/>
      <c r="K125" s="94"/>
      <c r="L125" s="94"/>
      <c r="M125" s="94"/>
      <c r="N125" s="94"/>
      <c r="O125" s="94"/>
      <c r="P125" s="94"/>
      <c r="Q125" s="94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</row>
    <row r="126" ht="16.5" customHeight="1">
      <c r="A126" s="94"/>
      <c r="B126" s="113"/>
      <c r="C126" s="94"/>
      <c r="D126" s="94"/>
      <c r="E126" s="94"/>
      <c r="F126" s="113"/>
      <c r="G126" s="113"/>
      <c r="H126" s="42"/>
      <c r="I126" s="42"/>
      <c r="J126" s="42"/>
      <c r="K126" s="94"/>
      <c r="L126" s="94"/>
      <c r="M126" s="94"/>
      <c r="N126" s="94"/>
      <c r="O126" s="94"/>
      <c r="P126" s="94"/>
      <c r="Q126" s="94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</row>
    <row r="127" ht="16.5" customHeight="1">
      <c r="A127" s="94"/>
      <c r="B127" s="113"/>
      <c r="C127" s="94"/>
      <c r="D127" s="94"/>
      <c r="E127" s="94"/>
      <c r="F127" s="113"/>
      <c r="G127" s="113"/>
      <c r="H127" s="42"/>
      <c r="I127" s="42"/>
      <c r="J127" s="42"/>
      <c r="K127" s="94"/>
      <c r="L127" s="94"/>
      <c r="M127" s="94"/>
      <c r="N127" s="94"/>
      <c r="O127" s="94"/>
      <c r="P127" s="94"/>
      <c r="Q127" s="94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</row>
    <row r="128" ht="16.5" customHeight="1">
      <c r="A128" s="94"/>
      <c r="B128" s="113"/>
      <c r="C128" s="94"/>
      <c r="D128" s="94"/>
      <c r="E128" s="94"/>
      <c r="F128" s="113"/>
      <c r="G128" s="113"/>
      <c r="H128" s="42"/>
      <c r="I128" s="42"/>
      <c r="J128" s="42"/>
      <c r="K128" s="94"/>
      <c r="L128" s="94"/>
      <c r="M128" s="94"/>
      <c r="N128" s="94"/>
      <c r="O128" s="94"/>
      <c r="P128" s="94"/>
      <c r="Q128" s="94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</row>
    <row r="129" ht="16.5" customHeight="1">
      <c r="A129" s="94"/>
      <c r="B129" s="113"/>
      <c r="C129" s="94"/>
      <c r="D129" s="94"/>
      <c r="E129" s="94"/>
      <c r="F129" s="113"/>
      <c r="G129" s="113"/>
      <c r="H129" s="42"/>
      <c r="I129" s="42"/>
      <c r="J129" s="42"/>
      <c r="K129" s="94"/>
      <c r="L129" s="94"/>
      <c r="M129" s="94"/>
      <c r="N129" s="94"/>
      <c r="O129" s="94"/>
      <c r="P129" s="94"/>
      <c r="Q129" s="94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</row>
    <row r="130" ht="16.5" customHeight="1">
      <c r="A130" s="94"/>
      <c r="B130" s="113"/>
      <c r="C130" s="94"/>
      <c r="D130" s="94"/>
      <c r="E130" s="94"/>
      <c r="F130" s="113"/>
      <c r="G130" s="113"/>
      <c r="H130" s="42"/>
      <c r="I130" s="42"/>
      <c r="J130" s="42"/>
      <c r="K130" s="94"/>
      <c r="L130" s="94"/>
      <c r="M130" s="94"/>
      <c r="N130" s="94"/>
      <c r="O130" s="94"/>
      <c r="P130" s="94"/>
      <c r="Q130" s="94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</row>
    <row r="131" ht="16.5" customHeight="1">
      <c r="A131" s="94"/>
      <c r="B131" s="113"/>
      <c r="C131" s="94"/>
      <c r="D131" s="94"/>
      <c r="E131" s="94"/>
      <c r="F131" s="113"/>
      <c r="G131" s="113"/>
      <c r="H131" s="42"/>
      <c r="I131" s="42"/>
      <c r="J131" s="42"/>
      <c r="K131" s="94"/>
      <c r="L131" s="94"/>
      <c r="M131" s="94"/>
      <c r="N131" s="94"/>
      <c r="O131" s="94"/>
      <c r="P131" s="94"/>
      <c r="Q131" s="94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</row>
    <row r="132" ht="16.5" customHeight="1">
      <c r="A132" s="94"/>
      <c r="B132" s="113"/>
      <c r="C132" s="94"/>
      <c r="D132" s="94"/>
      <c r="E132" s="94"/>
      <c r="F132" s="113"/>
      <c r="G132" s="113"/>
      <c r="H132" s="42"/>
      <c r="I132" s="42"/>
      <c r="J132" s="42"/>
      <c r="K132" s="94"/>
      <c r="L132" s="94"/>
      <c r="M132" s="94"/>
      <c r="N132" s="94"/>
      <c r="O132" s="94"/>
      <c r="P132" s="94"/>
      <c r="Q132" s="94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</row>
    <row r="133" ht="16.5" customHeight="1">
      <c r="A133" s="94"/>
      <c r="B133" s="113"/>
      <c r="C133" s="94"/>
      <c r="D133" s="94"/>
      <c r="E133" s="94"/>
      <c r="F133" s="113"/>
      <c r="G133" s="113"/>
      <c r="H133" s="42"/>
      <c r="I133" s="42"/>
      <c r="J133" s="42"/>
      <c r="K133" s="94"/>
      <c r="L133" s="94"/>
      <c r="M133" s="94"/>
      <c r="N133" s="94"/>
      <c r="O133" s="94"/>
      <c r="P133" s="94"/>
      <c r="Q133" s="94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</row>
    <row r="134" ht="16.5" customHeight="1">
      <c r="A134" s="94"/>
      <c r="B134" s="113"/>
      <c r="C134" s="94"/>
      <c r="D134" s="94"/>
      <c r="E134" s="94"/>
      <c r="F134" s="113"/>
      <c r="G134" s="113"/>
      <c r="H134" s="42"/>
      <c r="I134" s="42"/>
      <c r="J134" s="42"/>
      <c r="K134" s="94"/>
      <c r="L134" s="94"/>
      <c r="M134" s="94"/>
      <c r="N134" s="94"/>
      <c r="O134" s="94"/>
      <c r="P134" s="94"/>
      <c r="Q134" s="94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</row>
    <row r="135" ht="16.5" customHeight="1">
      <c r="A135" s="94"/>
      <c r="B135" s="113"/>
      <c r="C135" s="94"/>
      <c r="D135" s="94"/>
      <c r="E135" s="94"/>
      <c r="F135" s="113"/>
      <c r="G135" s="113"/>
      <c r="H135" s="42"/>
      <c r="I135" s="42"/>
      <c r="J135" s="42"/>
      <c r="K135" s="94"/>
      <c r="L135" s="94"/>
      <c r="M135" s="94"/>
      <c r="N135" s="94"/>
      <c r="O135" s="94"/>
      <c r="P135" s="94"/>
      <c r="Q135" s="94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</row>
    <row r="136" ht="16.5" customHeight="1">
      <c r="A136" s="94"/>
      <c r="B136" s="113"/>
      <c r="C136" s="94"/>
      <c r="D136" s="94"/>
      <c r="E136" s="94"/>
      <c r="F136" s="113"/>
      <c r="G136" s="113"/>
      <c r="H136" s="42"/>
      <c r="I136" s="42"/>
      <c r="J136" s="42"/>
      <c r="K136" s="94"/>
      <c r="L136" s="94"/>
      <c r="M136" s="94"/>
      <c r="N136" s="94"/>
      <c r="O136" s="94"/>
      <c r="P136" s="94"/>
      <c r="Q136" s="94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</row>
    <row r="137" ht="16.5" customHeight="1">
      <c r="A137" s="94"/>
      <c r="B137" s="113"/>
      <c r="C137" s="94"/>
      <c r="D137" s="94"/>
      <c r="E137" s="94"/>
      <c r="F137" s="113"/>
      <c r="G137" s="113"/>
      <c r="H137" s="42"/>
      <c r="I137" s="42"/>
      <c r="J137" s="42"/>
      <c r="K137" s="94"/>
      <c r="L137" s="94"/>
      <c r="M137" s="94"/>
      <c r="N137" s="94"/>
      <c r="O137" s="94"/>
      <c r="P137" s="94"/>
      <c r="Q137" s="94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</row>
    <row r="138" ht="16.5" customHeight="1">
      <c r="A138" s="94"/>
      <c r="B138" s="113"/>
      <c r="C138" s="94"/>
      <c r="D138" s="94"/>
      <c r="E138" s="94"/>
      <c r="F138" s="113"/>
      <c r="G138" s="113"/>
      <c r="H138" s="42"/>
      <c r="I138" s="42"/>
      <c r="J138" s="42"/>
      <c r="K138" s="94"/>
      <c r="L138" s="94"/>
      <c r="M138" s="94"/>
      <c r="N138" s="94"/>
      <c r="O138" s="94"/>
      <c r="P138" s="94"/>
      <c r="Q138" s="94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</row>
    <row r="139" ht="16.5" customHeight="1">
      <c r="A139" s="94"/>
      <c r="B139" s="113"/>
      <c r="C139" s="94"/>
      <c r="D139" s="94"/>
      <c r="E139" s="94"/>
      <c r="F139" s="113"/>
      <c r="G139" s="113"/>
      <c r="H139" s="42"/>
      <c r="I139" s="42"/>
      <c r="J139" s="42"/>
      <c r="K139" s="94"/>
      <c r="L139" s="94"/>
      <c r="M139" s="94"/>
      <c r="N139" s="94"/>
      <c r="O139" s="94"/>
      <c r="P139" s="94"/>
      <c r="Q139" s="94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</row>
    <row r="140" ht="16.5" customHeight="1">
      <c r="A140" s="94"/>
      <c r="B140" s="113"/>
      <c r="C140" s="94"/>
      <c r="D140" s="94"/>
      <c r="E140" s="94"/>
      <c r="F140" s="113"/>
      <c r="G140" s="113"/>
      <c r="H140" s="42"/>
      <c r="I140" s="42"/>
      <c r="J140" s="42"/>
      <c r="K140" s="94"/>
      <c r="L140" s="94"/>
      <c r="M140" s="94"/>
      <c r="N140" s="94"/>
      <c r="O140" s="94"/>
      <c r="P140" s="94"/>
      <c r="Q140" s="94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</row>
    <row r="141" ht="16.5" customHeight="1">
      <c r="A141" s="94"/>
      <c r="B141" s="113"/>
      <c r="C141" s="94"/>
      <c r="D141" s="94"/>
      <c r="E141" s="94"/>
      <c r="F141" s="113"/>
      <c r="G141" s="113"/>
      <c r="H141" s="42"/>
      <c r="I141" s="42"/>
      <c r="J141" s="42"/>
      <c r="K141" s="94"/>
      <c r="L141" s="94"/>
      <c r="M141" s="94"/>
      <c r="N141" s="94"/>
      <c r="O141" s="94"/>
      <c r="P141" s="94"/>
      <c r="Q141" s="94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</row>
    <row r="142" ht="16.5" customHeight="1">
      <c r="A142" s="94"/>
      <c r="B142" s="113"/>
      <c r="C142" s="94"/>
      <c r="D142" s="94"/>
      <c r="E142" s="94"/>
      <c r="F142" s="113"/>
      <c r="G142" s="113"/>
      <c r="H142" s="42"/>
      <c r="I142" s="42"/>
      <c r="J142" s="42"/>
      <c r="K142" s="94"/>
      <c r="L142" s="94"/>
      <c r="M142" s="94"/>
      <c r="N142" s="94"/>
      <c r="O142" s="94"/>
      <c r="P142" s="94"/>
      <c r="Q142" s="94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ht="16.5" customHeight="1">
      <c r="A143" s="94"/>
      <c r="B143" s="113"/>
      <c r="C143" s="94"/>
      <c r="D143" s="94"/>
      <c r="E143" s="94"/>
      <c r="F143" s="113"/>
      <c r="G143" s="113"/>
      <c r="H143" s="42"/>
      <c r="I143" s="42"/>
      <c r="J143" s="42"/>
      <c r="K143" s="94"/>
      <c r="L143" s="94"/>
      <c r="M143" s="94"/>
      <c r="N143" s="94"/>
      <c r="O143" s="94"/>
      <c r="P143" s="94"/>
      <c r="Q143" s="94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</row>
    <row r="144" ht="16.5" customHeight="1">
      <c r="A144" s="94"/>
      <c r="B144" s="113"/>
      <c r="C144" s="94"/>
      <c r="D144" s="94"/>
      <c r="E144" s="94"/>
      <c r="F144" s="113"/>
      <c r="G144" s="113"/>
      <c r="H144" s="42"/>
      <c r="I144" s="42"/>
      <c r="J144" s="42"/>
      <c r="K144" s="94"/>
      <c r="L144" s="94"/>
      <c r="M144" s="94"/>
      <c r="N144" s="94"/>
      <c r="O144" s="94"/>
      <c r="P144" s="94"/>
      <c r="Q144" s="94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</row>
    <row r="145" ht="16.5" customHeight="1">
      <c r="A145" s="94"/>
      <c r="B145" s="113"/>
      <c r="C145" s="94"/>
      <c r="D145" s="94"/>
      <c r="E145" s="94"/>
      <c r="F145" s="113"/>
      <c r="G145" s="113"/>
      <c r="H145" s="42"/>
      <c r="I145" s="42"/>
      <c r="J145" s="42"/>
      <c r="K145" s="94"/>
      <c r="L145" s="94"/>
      <c r="M145" s="94"/>
      <c r="N145" s="94"/>
      <c r="O145" s="94"/>
      <c r="P145" s="94"/>
      <c r="Q145" s="94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</row>
    <row r="146" ht="16.5" customHeight="1">
      <c r="A146" s="94"/>
      <c r="B146" s="113"/>
      <c r="C146" s="94"/>
      <c r="D146" s="94"/>
      <c r="E146" s="94"/>
      <c r="F146" s="113"/>
      <c r="G146" s="113"/>
      <c r="H146" s="42"/>
      <c r="I146" s="42"/>
      <c r="J146" s="42"/>
      <c r="K146" s="94"/>
      <c r="L146" s="94"/>
      <c r="M146" s="94"/>
      <c r="N146" s="94"/>
      <c r="O146" s="94"/>
      <c r="P146" s="94"/>
      <c r="Q146" s="94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</row>
    <row r="147" ht="16.5" customHeight="1">
      <c r="A147" s="94"/>
      <c r="B147" s="113"/>
      <c r="C147" s="94"/>
      <c r="D147" s="94"/>
      <c r="E147" s="94"/>
      <c r="F147" s="113"/>
      <c r="G147" s="113"/>
      <c r="H147" s="42"/>
      <c r="I147" s="42"/>
      <c r="J147" s="42"/>
      <c r="K147" s="94"/>
      <c r="L147" s="94"/>
      <c r="M147" s="94"/>
      <c r="N147" s="94"/>
      <c r="O147" s="94"/>
      <c r="P147" s="94"/>
      <c r="Q147" s="94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</row>
    <row r="148" ht="16.5" customHeight="1">
      <c r="A148" s="94"/>
      <c r="B148" s="113"/>
      <c r="C148" s="94"/>
      <c r="D148" s="94"/>
      <c r="E148" s="94"/>
      <c r="F148" s="113"/>
      <c r="G148" s="113"/>
      <c r="H148" s="42"/>
      <c r="I148" s="42"/>
      <c r="J148" s="42"/>
      <c r="K148" s="94"/>
      <c r="L148" s="94"/>
      <c r="M148" s="94"/>
      <c r="N148" s="94"/>
      <c r="O148" s="94"/>
      <c r="P148" s="94"/>
      <c r="Q148" s="94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</row>
    <row r="149" ht="16.5" customHeight="1">
      <c r="A149" s="94"/>
      <c r="B149" s="113"/>
      <c r="C149" s="94"/>
      <c r="D149" s="94"/>
      <c r="E149" s="94"/>
      <c r="F149" s="113"/>
      <c r="G149" s="113"/>
      <c r="H149" s="42"/>
      <c r="I149" s="42"/>
      <c r="J149" s="42"/>
      <c r="K149" s="94"/>
      <c r="L149" s="94"/>
      <c r="M149" s="94"/>
      <c r="N149" s="94"/>
      <c r="O149" s="94"/>
      <c r="P149" s="94"/>
      <c r="Q149" s="94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</row>
    <row r="150" ht="16.5" customHeight="1">
      <c r="A150" s="94"/>
      <c r="B150" s="113"/>
      <c r="C150" s="94"/>
      <c r="D150" s="94"/>
      <c r="E150" s="94"/>
      <c r="F150" s="113"/>
      <c r="G150" s="113"/>
      <c r="H150" s="42"/>
      <c r="I150" s="42"/>
      <c r="J150" s="42"/>
      <c r="K150" s="94"/>
      <c r="L150" s="94"/>
      <c r="M150" s="94"/>
      <c r="N150" s="94"/>
      <c r="O150" s="94"/>
      <c r="P150" s="94"/>
      <c r="Q150" s="94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</row>
    <row r="151" ht="16.5" customHeight="1">
      <c r="A151" s="94"/>
      <c r="B151" s="113"/>
      <c r="C151" s="94"/>
      <c r="D151" s="94"/>
      <c r="E151" s="94"/>
      <c r="F151" s="113"/>
      <c r="G151" s="113"/>
      <c r="H151" s="42"/>
      <c r="I151" s="42"/>
      <c r="J151" s="42"/>
      <c r="K151" s="94"/>
      <c r="L151" s="94"/>
      <c r="M151" s="94"/>
      <c r="N151" s="94"/>
      <c r="O151" s="94"/>
      <c r="P151" s="94"/>
      <c r="Q151" s="94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</row>
    <row r="152" ht="16.5" customHeight="1">
      <c r="A152" s="94"/>
      <c r="B152" s="113"/>
      <c r="C152" s="94"/>
      <c r="D152" s="94"/>
      <c r="E152" s="94"/>
      <c r="F152" s="113"/>
      <c r="G152" s="113"/>
      <c r="H152" s="42"/>
      <c r="I152" s="42"/>
      <c r="J152" s="42"/>
      <c r="K152" s="94"/>
      <c r="L152" s="94"/>
      <c r="M152" s="94"/>
      <c r="N152" s="94"/>
      <c r="O152" s="94"/>
      <c r="P152" s="94"/>
      <c r="Q152" s="94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</row>
    <row r="153" ht="16.5" customHeight="1">
      <c r="A153" s="94"/>
      <c r="B153" s="113"/>
      <c r="C153" s="94"/>
      <c r="D153" s="94"/>
      <c r="E153" s="94"/>
      <c r="F153" s="113"/>
      <c r="G153" s="113"/>
      <c r="H153" s="42"/>
      <c r="I153" s="42"/>
      <c r="J153" s="42"/>
      <c r="K153" s="94"/>
      <c r="L153" s="94"/>
      <c r="M153" s="94"/>
      <c r="N153" s="94"/>
      <c r="O153" s="94"/>
      <c r="P153" s="94"/>
      <c r="Q153" s="94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</row>
    <row r="154" ht="16.5" customHeight="1">
      <c r="A154" s="94"/>
      <c r="B154" s="113"/>
      <c r="C154" s="94"/>
      <c r="D154" s="94"/>
      <c r="E154" s="94"/>
      <c r="F154" s="113"/>
      <c r="G154" s="113"/>
      <c r="H154" s="42"/>
      <c r="I154" s="42"/>
      <c r="J154" s="42"/>
      <c r="K154" s="94"/>
      <c r="L154" s="94"/>
      <c r="M154" s="94"/>
      <c r="N154" s="94"/>
      <c r="O154" s="94"/>
      <c r="P154" s="94"/>
      <c r="Q154" s="94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</row>
    <row r="155" ht="16.5" customHeight="1">
      <c r="A155" s="94"/>
      <c r="B155" s="113"/>
      <c r="C155" s="94"/>
      <c r="D155" s="94"/>
      <c r="E155" s="94"/>
      <c r="F155" s="113"/>
      <c r="G155" s="113"/>
      <c r="H155" s="42"/>
      <c r="I155" s="42"/>
      <c r="J155" s="42"/>
      <c r="K155" s="94"/>
      <c r="L155" s="94"/>
      <c r="M155" s="94"/>
      <c r="N155" s="94"/>
      <c r="O155" s="94"/>
      <c r="P155" s="94"/>
      <c r="Q155" s="94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</row>
    <row r="156" ht="16.5" customHeight="1">
      <c r="A156" s="94"/>
      <c r="B156" s="113"/>
      <c r="C156" s="94"/>
      <c r="D156" s="94"/>
      <c r="E156" s="94"/>
      <c r="F156" s="113"/>
      <c r="G156" s="113"/>
      <c r="H156" s="42"/>
      <c r="I156" s="42"/>
      <c r="J156" s="42"/>
      <c r="K156" s="94"/>
      <c r="L156" s="94"/>
      <c r="M156" s="94"/>
      <c r="N156" s="94"/>
      <c r="O156" s="94"/>
      <c r="P156" s="94"/>
      <c r="Q156" s="94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</row>
    <row r="157" ht="16.5" customHeight="1">
      <c r="A157" s="94"/>
      <c r="B157" s="113"/>
      <c r="C157" s="94"/>
      <c r="D157" s="94"/>
      <c r="E157" s="94"/>
      <c r="F157" s="113"/>
      <c r="G157" s="113"/>
      <c r="H157" s="42"/>
      <c r="I157" s="42"/>
      <c r="J157" s="42"/>
      <c r="K157" s="94"/>
      <c r="L157" s="94"/>
      <c r="M157" s="94"/>
      <c r="N157" s="94"/>
      <c r="O157" s="94"/>
      <c r="P157" s="94"/>
      <c r="Q157" s="94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</row>
    <row r="158" ht="16.5" customHeight="1">
      <c r="A158" s="94"/>
      <c r="B158" s="113"/>
      <c r="C158" s="94"/>
      <c r="D158" s="94"/>
      <c r="E158" s="94"/>
      <c r="F158" s="113"/>
      <c r="G158" s="113"/>
      <c r="H158" s="42"/>
      <c r="I158" s="42"/>
      <c r="J158" s="42"/>
      <c r="K158" s="94"/>
      <c r="L158" s="94"/>
      <c r="M158" s="94"/>
      <c r="N158" s="94"/>
      <c r="O158" s="94"/>
      <c r="P158" s="94"/>
      <c r="Q158" s="94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</row>
    <row r="159" ht="16.5" customHeight="1">
      <c r="A159" s="94"/>
      <c r="B159" s="113"/>
      <c r="C159" s="94"/>
      <c r="D159" s="94"/>
      <c r="E159" s="94"/>
      <c r="F159" s="113"/>
      <c r="G159" s="113"/>
      <c r="H159" s="42"/>
      <c r="I159" s="42"/>
      <c r="J159" s="42"/>
      <c r="K159" s="94"/>
      <c r="L159" s="94"/>
      <c r="M159" s="94"/>
      <c r="N159" s="94"/>
      <c r="O159" s="94"/>
      <c r="P159" s="94"/>
      <c r="Q159" s="94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</row>
    <row r="160" ht="16.5" customHeight="1">
      <c r="A160" s="94"/>
      <c r="B160" s="113"/>
      <c r="C160" s="94"/>
      <c r="D160" s="94"/>
      <c r="E160" s="94"/>
      <c r="F160" s="113"/>
      <c r="G160" s="113"/>
      <c r="H160" s="42"/>
      <c r="I160" s="42"/>
      <c r="J160" s="42"/>
      <c r="K160" s="94"/>
      <c r="L160" s="94"/>
      <c r="M160" s="94"/>
      <c r="N160" s="94"/>
      <c r="O160" s="94"/>
      <c r="P160" s="94"/>
      <c r="Q160" s="94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</row>
    <row r="161" ht="16.5" customHeight="1">
      <c r="A161" s="94"/>
      <c r="B161" s="113"/>
      <c r="C161" s="94"/>
      <c r="D161" s="94"/>
      <c r="E161" s="94"/>
      <c r="F161" s="113"/>
      <c r="G161" s="113"/>
      <c r="H161" s="42"/>
      <c r="I161" s="42"/>
      <c r="J161" s="42"/>
      <c r="K161" s="94"/>
      <c r="L161" s="94"/>
      <c r="M161" s="94"/>
      <c r="N161" s="94"/>
      <c r="O161" s="94"/>
      <c r="P161" s="94"/>
      <c r="Q161" s="94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</row>
    <row r="162" ht="16.5" customHeight="1">
      <c r="A162" s="94"/>
      <c r="B162" s="113"/>
      <c r="C162" s="94"/>
      <c r="D162" s="94"/>
      <c r="E162" s="94"/>
      <c r="F162" s="113"/>
      <c r="G162" s="113"/>
      <c r="H162" s="42"/>
      <c r="I162" s="42"/>
      <c r="J162" s="42"/>
      <c r="K162" s="94"/>
      <c r="L162" s="94"/>
      <c r="M162" s="94"/>
      <c r="N162" s="94"/>
      <c r="O162" s="94"/>
      <c r="P162" s="94"/>
      <c r="Q162" s="94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</row>
    <row r="163" ht="16.5" customHeight="1">
      <c r="A163" s="94"/>
      <c r="B163" s="113"/>
      <c r="C163" s="94"/>
      <c r="D163" s="94"/>
      <c r="E163" s="94"/>
      <c r="F163" s="113"/>
      <c r="G163" s="113"/>
      <c r="H163" s="42"/>
      <c r="I163" s="42"/>
      <c r="J163" s="42"/>
      <c r="K163" s="94"/>
      <c r="L163" s="94"/>
      <c r="M163" s="94"/>
      <c r="N163" s="94"/>
      <c r="O163" s="94"/>
      <c r="P163" s="94"/>
      <c r="Q163" s="94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</row>
    <row r="164" ht="16.5" customHeight="1">
      <c r="A164" s="94"/>
      <c r="B164" s="113"/>
      <c r="C164" s="94"/>
      <c r="D164" s="94"/>
      <c r="E164" s="94"/>
      <c r="F164" s="113"/>
      <c r="G164" s="113"/>
      <c r="H164" s="42"/>
      <c r="I164" s="42"/>
      <c r="J164" s="42"/>
      <c r="K164" s="94"/>
      <c r="L164" s="94"/>
      <c r="M164" s="94"/>
      <c r="N164" s="94"/>
      <c r="O164" s="94"/>
      <c r="P164" s="94"/>
      <c r="Q164" s="94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</row>
    <row r="165" ht="16.5" customHeight="1">
      <c r="A165" s="94"/>
      <c r="B165" s="113"/>
      <c r="C165" s="94"/>
      <c r="D165" s="94"/>
      <c r="E165" s="94"/>
      <c r="F165" s="113"/>
      <c r="G165" s="113"/>
      <c r="H165" s="42"/>
      <c r="I165" s="42"/>
      <c r="J165" s="42"/>
      <c r="K165" s="94"/>
      <c r="L165" s="94"/>
      <c r="M165" s="94"/>
      <c r="N165" s="94"/>
      <c r="O165" s="94"/>
      <c r="P165" s="94"/>
      <c r="Q165" s="94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</row>
    <row r="166" ht="16.5" customHeight="1">
      <c r="A166" s="94"/>
      <c r="B166" s="113"/>
      <c r="C166" s="94"/>
      <c r="D166" s="94"/>
      <c r="E166" s="94"/>
      <c r="F166" s="113"/>
      <c r="G166" s="113"/>
      <c r="H166" s="42"/>
      <c r="I166" s="42"/>
      <c r="J166" s="42"/>
      <c r="K166" s="94"/>
      <c r="L166" s="94"/>
      <c r="M166" s="94"/>
      <c r="N166" s="94"/>
      <c r="O166" s="94"/>
      <c r="P166" s="94"/>
      <c r="Q166" s="94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</row>
    <row r="167" ht="16.5" customHeight="1">
      <c r="A167" s="94"/>
      <c r="B167" s="113"/>
      <c r="C167" s="94"/>
      <c r="D167" s="94"/>
      <c r="E167" s="94"/>
      <c r="F167" s="113"/>
      <c r="G167" s="113"/>
      <c r="H167" s="42"/>
      <c r="I167" s="42"/>
      <c r="J167" s="42"/>
      <c r="K167" s="94"/>
      <c r="L167" s="94"/>
      <c r="M167" s="94"/>
      <c r="N167" s="94"/>
      <c r="O167" s="94"/>
      <c r="P167" s="94"/>
      <c r="Q167" s="94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</row>
    <row r="168" ht="16.5" customHeight="1">
      <c r="A168" s="94"/>
      <c r="B168" s="113"/>
      <c r="C168" s="94"/>
      <c r="D168" s="94"/>
      <c r="E168" s="94"/>
      <c r="F168" s="113"/>
      <c r="G168" s="113"/>
      <c r="H168" s="42"/>
      <c r="I168" s="42"/>
      <c r="J168" s="42"/>
      <c r="K168" s="94"/>
      <c r="L168" s="94"/>
      <c r="M168" s="94"/>
      <c r="N168" s="94"/>
      <c r="O168" s="94"/>
      <c r="P168" s="94"/>
      <c r="Q168" s="94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</row>
    <row r="169" ht="16.5" customHeight="1">
      <c r="A169" s="94"/>
      <c r="B169" s="113"/>
      <c r="C169" s="94"/>
      <c r="D169" s="94"/>
      <c r="E169" s="94"/>
      <c r="F169" s="113"/>
      <c r="G169" s="113"/>
      <c r="H169" s="42"/>
      <c r="I169" s="42"/>
      <c r="J169" s="42"/>
      <c r="K169" s="94"/>
      <c r="L169" s="94"/>
      <c r="M169" s="94"/>
      <c r="N169" s="94"/>
      <c r="O169" s="94"/>
      <c r="P169" s="94"/>
      <c r="Q169" s="94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</row>
    <row r="170" ht="16.5" customHeight="1">
      <c r="A170" s="94"/>
      <c r="B170" s="113"/>
      <c r="C170" s="94"/>
      <c r="D170" s="94"/>
      <c r="E170" s="94"/>
      <c r="F170" s="113"/>
      <c r="G170" s="113"/>
      <c r="H170" s="42"/>
      <c r="I170" s="42"/>
      <c r="J170" s="42"/>
      <c r="K170" s="94"/>
      <c r="L170" s="94"/>
      <c r="M170" s="94"/>
      <c r="N170" s="94"/>
      <c r="O170" s="94"/>
      <c r="P170" s="94"/>
      <c r="Q170" s="94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</row>
    <row r="171" ht="16.5" customHeight="1">
      <c r="A171" s="94"/>
      <c r="B171" s="113"/>
      <c r="C171" s="94"/>
      <c r="D171" s="94"/>
      <c r="E171" s="94"/>
      <c r="F171" s="113"/>
      <c r="G171" s="113"/>
      <c r="H171" s="42"/>
      <c r="I171" s="42"/>
      <c r="J171" s="42"/>
      <c r="K171" s="94"/>
      <c r="L171" s="94"/>
      <c r="M171" s="94"/>
      <c r="N171" s="94"/>
      <c r="O171" s="94"/>
      <c r="P171" s="94"/>
      <c r="Q171" s="94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</row>
    <row r="172" ht="16.5" customHeight="1">
      <c r="A172" s="94"/>
      <c r="B172" s="113"/>
      <c r="C172" s="94"/>
      <c r="D172" s="94"/>
      <c r="E172" s="94"/>
      <c r="F172" s="113"/>
      <c r="G172" s="113"/>
      <c r="H172" s="42"/>
      <c r="I172" s="42"/>
      <c r="J172" s="42"/>
      <c r="K172" s="94"/>
      <c r="L172" s="94"/>
      <c r="M172" s="94"/>
      <c r="N172" s="94"/>
      <c r="O172" s="94"/>
      <c r="P172" s="94"/>
      <c r="Q172" s="94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</row>
    <row r="173" ht="16.5" customHeight="1">
      <c r="A173" s="94"/>
      <c r="B173" s="113"/>
      <c r="C173" s="94"/>
      <c r="D173" s="94"/>
      <c r="E173" s="94"/>
      <c r="F173" s="113"/>
      <c r="G173" s="113"/>
      <c r="H173" s="42"/>
      <c r="I173" s="42"/>
      <c r="J173" s="42"/>
      <c r="K173" s="94"/>
      <c r="L173" s="94"/>
      <c r="M173" s="94"/>
      <c r="N173" s="94"/>
      <c r="O173" s="94"/>
      <c r="P173" s="94"/>
      <c r="Q173" s="94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</row>
    <row r="174" ht="16.5" customHeight="1">
      <c r="A174" s="94"/>
      <c r="B174" s="113"/>
      <c r="C174" s="94"/>
      <c r="D174" s="94"/>
      <c r="E174" s="94"/>
      <c r="F174" s="113"/>
      <c r="G174" s="113"/>
      <c r="H174" s="42"/>
      <c r="I174" s="42"/>
      <c r="J174" s="42"/>
      <c r="K174" s="94"/>
      <c r="L174" s="94"/>
      <c r="M174" s="94"/>
      <c r="N174" s="94"/>
      <c r="O174" s="94"/>
      <c r="P174" s="94"/>
      <c r="Q174" s="94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</row>
    <row r="175" ht="16.5" customHeight="1">
      <c r="A175" s="94"/>
      <c r="B175" s="113"/>
      <c r="C175" s="94"/>
      <c r="D175" s="94"/>
      <c r="E175" s="94"/>
      <c r="F175" s="113"/>
      <c r="G175" s="113"/>
      <c r="H175" s="42"/>
      <c r="I175" s="42"/>
      <c r="J175" s="42"/>
      <c r="K175" s="94"/>
      <c r="L175" s="94"/>
      <c r="M175" s="94"/>
      <c r="N175" s="94"/>
      <c r="O175" s="94"/>
      <c r="P175" s="94"/>
      <c r="Q175" s="94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</row>
    <row r="176" ht="16.5" customHeight="1">
      <c r="A176" s="94"/>
      <c r="B176" s="113"/>
      <c r="C176" s="94"/>
      <c r="D176" s="94"/>
      <c r="E176" s="94"/>
      <c r="F176" s="113"/>
      <c r="G176" s="113"/>
      <c r="H176" s="42"/>
      <c r="I176" s="42"/>
      <c r="J176" s="42"/>
      <c r="K176" s="94"/>
      <c r="L176" s="94"/>
      <c r="M176" s="94"/>
      <c r="N176" s="94"/>
      <c r="O176" s="94"/>
      <c r="P176" s="94"/>
      <c r="Q176" s="94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</row>
    <row r="177" ht="16.5" customHeight="1">
      <c r="A177" s="94"/>
      <c r="B177" s="113"/>
      <c r="C177" s="94"/>
      <c r="D177" s="94"/>
      <c r="E177" s="94"/>
      <c r="F177" s="113"/>
      <c r="G177" s="113"/>
      <c r="H177" s="42"/>
      <c r="I177" s="42"/>
      <c r="J177" s="42"/>
      <c r="K177" s="94"/>
      <c r="L177" s="94"/>
      <c r="M177" s="94"/>
      <c r="N177" s="94"/>
      <c r="O177" s="94"/>
      <c r="P177" s="94"/>
      <c r="Q177" s="94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</row>
    <row r="178" ht="16.5" customHeight="1">
      <c r="A178" s="94"/>
      <c r="B178" s="113"/>
      <c r="C178" s="94"/>
      <c r="D178" s="94"/>
      <c r="E178" s="94"/>
      <c r="F178" s="113"/>
      <c r="G178" s="113"/>
      <c r="H178" s="42"/>
      <c r="I178" s="42"/>
      <c r="J178" s="42"/>
      <c r="K178" s="94"/>
      <c r="L178" s="94"/>
      <c r="M178" s="94"/>
      <c r="N178" s="94"/>
      <c r="O178" s="94"/>
      <c r="P178" s="94"/>
      <c r="Q178" s="94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</row>
    <row r="179" ht="16.5" customHeight="1">
      <c r="A179" s="94"/>
      <c r="B179" s="113"/>
      <c r="C179" s="94"/>
      <c r="D179" s="94"/>
      <c r="E179" s="94"/>
      <c r="F179" s="113"/>
      <c r="G179" s="113"/>
      <c r="H179" s="42"/>
      <c r="I179" s="42"/>
      <c r="J179" s="42"/>
      <c r="K179" s="94"/>
      <c r="L179" s="94"/>
      <c r="M179" s="94"/>
      <c r="N179" s="94"/>
      <c r="O179" s="94"/>
      <c r="P179" s="94"/>
      <c r="Q179" s="94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</row>
    <row r="180" ht="16.5" customHeight="1">
      <c r="A180" s="94"/>
      <c r="B180" s="113"/>
      <c r="C180" s="94"/>
      <c r="D180" s="94"/>
      <c r="E180" s="94"/>
      <c r="F180" s="113"/>
      <c r="G180" s="113"/>
      <c r="H180" s="42"/>
      <c r="I180" s="42"/>
      <c r="J180" s="42"/>
      <c r="K180" s="94"/>
      <c r="L180" s="94"/>
      <c r="M180" s="94"/>
      <c r="N180" s="94"/>
      <c r="O180" s="94"/>
      <c r="P180" s="94"/>
      <c r="Q180" s="94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</row>
    <row r="181" ht="16.5" customHeight="1">
      <c r="A181" s="94"/>
      <c r="B181" s="113"/>
      <c r="C181" s="94"/>
      <c r="D181" s="94"/>
      <c r="E181" s="94"/>
      <c r="F181" s="113"/>
      <c r="G181" s="113"/>
      <c r="H181" s="42"/>
      <c r="I181" s="42"/>
      <c r="J181" s="42"/>
      <c r="K181" s="94"/>
      <c r="L181" s="94"/>
      <c r="M181" s="94"/>
      <c r="N181" s="94"/>
      <c r="O181" s="94"/>
      <c r="P181" s="94"/>
      <c r="Q181" s="94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</row>
    <row r="182" ht="16.5" customHeight="1">
      <c r="A182" s="94"/>
      <c r="B182" s="113"/>
      <c r="C182" s="94"/>
      <c r="D182" s="94"/>
      <c r="E182" s="94"/>
      <c r="F182" s="113"/>
      <c r="G182" s="113"/>
      <c r="H182" s="42"/>
      <c r="I182" s="42"/>
      <c r="J182" s="42"/>
      <c r="K182" s="94"/>
      <c r="L182" s="94"/>
      <c r="M182" s="94"/>
      <c r="N182" s="94"/>
      <c r="O182" s="94"/>
      <c r="P182" s="94"/>
      <c r="Q182" s="94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</row>
    <row r="183" ht="16.5" customHeight="1">
      <c r="A183" s="94"/>
      <c r="B183" s="113"/>
      <c r="C183" s="94"/>
      <c r="D183" s="94"/>
      <c r="E183" s="94"/>
      <c r="F183" s="113"/>
      <c r="G183" s="113"/>
      <c r="H183" s="42"/>
      <c r="I183" s="42"/>
      <c r="J183" s="42"/>
      <c r="K183" s="94"/>
      <c r="L183" s="94"/>
      <c r="M183" s="94"/>
      <c r="N183" s="94"/>
      <c r="O183" s="94"/>
      <c r="P183" s="94"/>
      <c r="Q183" s="94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</row>
    <row r="184" ht="16.5" customHeight="1">
      <c r="A184" s="94"/>
      <c r="B184" s="113"/>
      <c r="C184" s="94"/>
      <c r="D184" s="94"/>
      <c r="E184" s="94"/>
      <c r="F184" s="113"/>
      <c r="G184" s="113"/>
      <c r="H184" s="42"/>
      <c r="I184" s="42"/>
      <c r="J184" s="42"/>
      <c r="K184" s="94"/>
      <c r="L184" s="94"/>
      <c r="M184" s="94"/>
      <c r="N184" s="94"/>
      <c r="O184" s="94"/>
      <c r="P184" s="94"/>
      <c r="Q184" s="94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</row>
    <row r="185" ht="16.5" customHeight="1">
      <c r="A185" s="94"/>
      <c r="B185" s="113"/>
      <c r="C185" s="94"/>
      <c r="D185" s="94"/>
      <c r="E185" s="94"/>
      <c r="F185" s="113"/>
      <c r="G185" s="113"/>
      <c r="H185" s="42"/>
      <c r="I185" s="42"/>
      <c r="J185" s="42"/>
      <c r="K185" s="94"/>
      <c r="L185" s="94"/>
      <c r="M185" s="94"/>
      <c r="N185" s="94"/>
      <c r="O185" s="94"/>
      <c r="P185" s="94"/>
      <c r="Q185" s="94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</row>
    <row r="186" ht="16.5" customHeight="1">
      <c r="A186" s="94"/>
      <c r="B186" s="113"/>
      <c r="C186" s="94"/>
      <c r="D186" s="94"/>
      <c r="E186" s="94"/>
      <c r="F186" s="113"/>
      <c r="G186" s="113"/>
      <c r="H186" s="42"/>
      <c r="I186" s="42"/>
      <c r="J186" s="42"/>
      <c r="K186" s="94"/>
      <c r="L186" s="94"/>
      <c r="M186" s="94"/>
      <c r="N186" s="94"/>
      <c r="O186" s="94"/>
      <c r="P186" s="94"/>
      <c r="Q186" s="94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</row>
    <row r="187" ht="16.5" customHeight="1">
      <c r="A187" s="94"/>
      <c r="B187" s="113"/>
      <c r="C187" s="94"/>
      <c r="D187" s="94"/>
      <c r="E187" s="94"/>
      <c r="F187" s="113"/>
      <c r="G187" s="113"/>
      <c r="H187" s="42"/>
      <c r="I187" s="42"/>
      <c r="J187" s="42"/>
      <c r="K187" s="94"/>
      <c r="L187" s="94"/>
      <c r="M187" s="94"/>
      <c r="N187" s="94"/>
      <c r="O187" s="94"/>
      <c r="P187" s="94"/>
      <c r="Q187" s="94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</row>
    <row r="188" ht="16.5" customHeight="1">
      <c r="A188" s="94"/>
      <c r="B188" s="113"/>
      <c r="C188" s="94"/>
      <c r="D188" s="94"/>
      <c r="E188" s="94"/>
      <c r="F188" s="113"/>
      <c r="G188" s="113"/>
      <c r="H188" s="42"/>
      <c r="I188" s="42"/>
      <c r="J188" s="42"/>
      <c r="K188" s="94"/>
      <c r="L188" s="94"/>
      <c r="M188" s="94"/>
      <c r="N188" s="94"/>
      <c r="O188" s="94"/>
      <c r="P188" s="94"/>
      <c r="Q188" s="94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</row>
    <row r="189" ht="16.5" customHeight="1">
      <c r="A189" s="94"/>
      <c r="B189" s="113"/>
      <c r="C189" s="94"/>
      <c r="D189" s="94"/>
      <c r="E189" s="94"/>
      <c r="F189" s="113"/>
      <c r="G189" s="113"/>
      <c r="H189" s="42"/>
      <c r="I189" s="42"/>
      <c r="J189" s="42"/>
      <c r="K189" s="94"/>
      <c r="L189" s="94"/>
      <c r="M189" s="94"/>
      <c r="N189" s="94"/>
      <c r="O189" s="94"/>
      <c r="P189" s="94"/>
      <c r="Q189" s="94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</row>
    <row r="190" ht="16.5" customHeight="1">
      <c r="A190" s="94"/>
      <c r="B190" s="113"/>
      <c r="C190" s="94"/>
      <c r="D190" s="94"/>
      <c r="E190" s="94"/>
      <c r="F190" s="113"/>
      <c r="G190" s="113"/>
      <c r="H190" s="42"/>
      <c r="I190" s="42"/>
      <c r="J190" s="42"/>
      <c r="K190" s="94"/>
      <c r="L190" s="94"/>
      <c r="M190" s="94"/>
      <c r="N190" s="94"/>
      <c r="O190" s="94"/>
      <c r="P190" s="94"/>
      <c r="Q190" s="94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</row>
    <row r="191" ht="16.5" customHeight="1">
      <c r="A191" s="94"/>
      <c r="B191" s="113"/>
      <c r="C191" s="94"/>
      <c r="D191" s="94"/>
      <c r="E191" s="94"/>
      <c r="F191" s="113"/>
      <c r="G191" s="113"/>
      <c r="H191" s="42"/>
      <c r="I191" s="42"/>
      <c r="J191" s="42"/>
      <c r="K191" s="94"/>
      <c r="L191" s="94"/>
      <c r="M191" s="94"/>
      <c r="N191" s="94"/>
      <c r="O191" s="94"/>
      <c r="P191" s="94"/>
      <c r="Q191" s="94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</row>
    <row r="192" ht="16.5" customHeight="1">
      <c r="A192" s="94"/>
      <c r="B192" s="113"/>
      <c r="C192" s="94"/>
      <c r="D192" s="94"/>
      <c r="E192" s="94"/>
      <c r="F192" s="113"/>
      <c r="G192" s="113"/>
      <c r="H192" s="42"/>
      <c r="I192" s="42"/>
      <c r="J192" s="42"/>
      <c r="K192" s="94"/>
      <c r="L192" s="94"/>
      <c r="M192" s="94"/>
      <c r="N192" s="94"/>
      <c r="O192" s="94"/>
      <c r="P192" s="94"/>
      <c r="Q192" s="94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</row>
    <row r="193" ht="16.5" customHeight="1">
      <c r="A193" s="94"/>
      <c r="B193" s="113"/>
      <c r="C193" s="94"/>
      <c r="D193" s="94"/>
      <c r="E193" s="94"/>
      <c r="F193" s="113"/>
      <c r="G193" s="113"/>
      <c r="H193" s="42"/>
      <c r="I193" s="42"/>
      <c r="J193" s="42"/>
      <c r="K193" s="94"/>
      <c r="L193" s="94"/>
      <c r="M193" s="94"/>
      <c r="N193" s="94"/>
      <c r="O193" s="94"/>
      <c r="P193" s="94"/>
      <c r="Q193" s="94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</row>
    <row r="194" ht="16.5" customHeight="1">
      <c r="A194" s="94"/>
      <c r="B194" s="113"/>
      <c r="C194" s="94"/>
      <c r="D194" s="94"/>
      <c r="E194" s="94"/>
      <c r="F194" s="113"/>
      <c r="G194" s="113"/>
      <c r="H194" s="42"/>
      <c r="I194" s="42"/>
      <c r="J194" s="42"/>
      <c r="K194" s="94"/>
      <c r="L194" s="94"/>
      <c r="M194" s="94"/>
      <c r="N194" s="94"/>
      <c r="O194" s="94"/>
      <c r="P194" s="94"/>
      <c r="Q194" s="94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</row>
    <row r="195" ht="16.5" customHeight="1">
      <c r="A195" s="94"/>
      <c r="B195" s="113"/>
      <c r="C195" s="94"/>
      <c r="D195" s="94"/>
      <c r="E195" s="94"/>
      <c r="F195" s="113"/>
      <c r="G195" s="113"/>
      <c r="H195" s="42"/>
      <c r="I195" s="42"/>
      <c r="J195" s="42"/>
      <c r="K195" s="94"/>
      <c r="L195" s="94"/>
      <c r="M195" s="94"/>
      <c r="N195" s="94"/>
      <c r="O195" s="94"/>
      <c r="P195" s="94"/>
      <c r="Q195" s="94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</row>
    <row r="196" ht="16.5" customHeight="1">
      <c r="A196" s="94"/>
      <c r="B196" s="113"/>
      <c r="C196" s="94"/>
      <c r="D196" s="94"/>
      <c r="E196" s="94"/>
      <c r="F196" s="113"/>
      <c r="G196" s="113"/>
      <c r="H196" s="42"/>
      <c r="I196" s="42"/>
      <c r="J196" s="42"/>
      <c r="K196" s="94"/>
      <c r="L196" s="94"/>
      <c r="M196" s="94"/>
      <c r="N196" s="94"/>
      <c r="O196" s="94"/>
      <c r="P196" s="94"/>
      <c r="Q196" s="94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</row>
    <row r="197" ht="16.5" customHeight="1">
      <c r="A197" s="94"/>
      <c r="B197" s="113"/>
      <c r="C197" s="94"/>
      <c r="D197" s="94"/>
      <c r="E197" s="94"/>
      <c r="F197" s="113"/>
      <c r="G197" s="113"/>
      <c r="H197" s="42"/>
      <c r="I197" s="42"/>
      <c r="J197" s="42"/>
      <c r="K197" s="94"/>
      <c r="L197" s="94"/>
      <c r="M197" s="94"/>
      <c r="N197" s="94"/>
      <c r="O197" s="94"/>
      <c r="P197" s="94"/>
      <c r="Q197" s="94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</row>
    <row r="198" ht="16.5" customHeight="1">
      <c r="A198" s="94"/>
      <c r="B198" s="113"/>
      <c r="C198" s="94"/>
      <c r="D198" s="94"/>
      <c r="E198" s="94"/>
      <c r="F198" s="113"/>
      <c r="G198" s="113"/>
      <c r="H198" s="42"/>
      <c r="I198" s="42"/>
      <c r="J198" s="42"/>
      <c r="K198" s="94"/>
      <c r="L198" s="94"/>
      <c r="M198" s="94"/>
      <c r="N198" s="94"/>
      <c r="O198" s="94"/>
      <c r="P198" s="94"/>
      <c r="Q198" s="94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</row>
    <row r="199" ht="16.5" customHeight="1">
      <c r="A199" s="94"/>
      <c r="B199" s="113"/>
      <c r="C199" s="94"/>
      <c r="D199" s="94"/>
      <c r="E199" s="94"/>
      <c r="F199" s="113"/>
      <c r="G199" s="113"/>
      <c r="H199" s="42"/>
      <c r="I199" s="42"/>
      <c r="J199" s="42"/>
      <c r="K199" s="94"/>
      <c r="L199" s="94"/>
      <c r="M199" s="94"/>
      <c r="N199" s="94"/>
      <c r="O199" s="94"/>
      <c r="P199" s="94"/>
      <c r="Q199" s="94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</row>
    <row r="200" ht="16.5" customHeight="1">
      <c r="A200" s="94"/>
      <c r="B200" s="113"/>
      <c r="C200" s="94"/>
      <c r="D200" s="94"/>
      <c r="E200" s="94"/>
      <c r="F200" s="113"/>
      <c r="G200" s="113"/>
      <c r="H200" s="42"/>
      <c r="I200" s="42"/>
      <c r="J200" s="42"/>
      <c r="K200" s="94"/>
      <c r="L200" s="94"/>
      <c r="M200" s="94"/>
      <c r="N200" s="94"/>
      <c r="O200" s="94"/>
      <c r="P200" s="94"/>
      <c r="Q200" s="94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</row>
    <row r="201" ht="16.5" customHeight="1">
      <c r="A201" s="94"/>
      <c r="B201" s="113"/>
      <c r="C201" s="94"/>
      <c r="D201" s="94"/>
      <c r="E201" s="94"/>
      <c r="F201" s="113"/>
      <c r="G201" s="113"/>
      <c r="H201" s="42"/>
      <c r="I201" s="42"/>
      <c r="J201" s="42"/>
      <c r="K201" s="94"/>
      <c r="L201" s="94"/>
      <c r="M201" s="94"/>
      <c r="N201" s="94"/>
      <c r="O201" s="94"/>
      <c r="P201" s="94"/>
      <c r="Q201" s="94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</row>
    <row r="202" ht="16.5" customHeight="1">
      <c r="A202" s="94"/>
      <c r="B202" s="113"/>
      <c r="C202" s="94"/>
      <c r="D202" s="94"/>
      <c r="E202" s="94"/>
      <c r="F202" s="113"/>
      <c r="G202" s="113"/>
      <c r="H202" s="42"/>
      <c r="I202" s="42"/>
      <c r="J202" s="42"/>
      <c r="K202" s="94"/>
      <c r="L202" s="94"/>
      <c r="M202" s="94"/>
      <c r="N202" s="94"/>
      <c r="O202" s="94"/>
      <c r="P202" s="94"/>
      <c r="Q202" s="94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</row>
    <row r="203" ht="16.5" customHeight="1">
      <c r="A203" s="94"/>
      <c r="B203" s="113"/>
      <c r="C203" s="94"/>
      <c r="D203" s="94"/>
      <c r="E203" s="94"/>
      <c r="F203" s="113"/>
      <c r="G203" s="113"/>
      <c r="H203" s="42"/>
      <c r="I203" s="42"/>
      <c r="J203" s="42"/>
      <c r="K203" s="94"/>
      <c r="L203" s="94"/>
      <c r="M203" s="94"/>
      <c r="N203" s="94"/>
      <c r="O203" s="94"/>
      <c r="P203" s="94"/>
      <c r="Q203" s="94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</row>
    <row r="204" ht="16.5" customHeight="1">
      <c r="A204" s="94"/>
      <c r="B204" s="113"/>
      <c r="C204" s="94"/>
      <c r="D204" s="94"/>
      <c r="E204" s="94"/>
      <c r="F204" s="113"/>
      <c r="G204" s="113"/>
      <c r="H204" s="42"/>
      <c r="I204" s="42"/>
      <c r="J204" s="42"/>
      <c r="K204" s="94"/>
      <c r="L204" s="94"/>
      <c r="M204" s="94"/>
      <c r="N204" s="94"/>
      <c r="O204" s="94"/>
      <c r="P204" s="94"/>
      <c r="Q204" s="94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</row>
    <row r="205" ht="16.5" customHeight="1">
      <c r="A205" s="94"/>
      <c r="B205" s="113"/>
      <c r="C205" s="94"/>
      <c r="D205" s="94"/>
      <c r="E205" s="94"/>
      <c r="F205" s="113"/>
      <c r="G205" s="113"/>
      <c r="H205" s="42"/>
      <c r="I205" s="42"/>
      <c r="J205" s="42"/>
      <c r="K205" s="94"/>
      <c r="L205" s="94"/>
      <c r="M205" s="94"/>
      <c r="N205" s="94"/>
      <c r="O205" s="94"/>
      <c r="P205" s="94"/>
      <c r="Q205" s="94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</row>
    <row r="206" ht="16.5" customHeight="1">
      <c r="A206" s="94"/>
      <c r="B206" s="113"/>
      <c r="C206" s="94"/>
      <c r="D206" s="94"/>
      <c r="E206" s="94"/>
      <c r="F206" s="113"/>
      <c r="G206" s="113"/>
      <c r="H206" s="42"/>
      <c r="I206" s="42"/>
      <c r="J206" s="42"/>
      <c r="K206" s="94"/>
      <c r="L206" s="94"/>
      <c r="M206" s="94"/>
      <c r="N206" s="94"/>
      <c r="O206" s="94"/>
      <c r="P206" s="94"/>
      <c r="Q206" s="94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</row>
    <row r="207" ht="16.5" customHeight="1">
      <c r="A207" s="94"/>
      <c r="B207" s="113"/>
      <c r="C207" s="94"/>
      <c r="D207" s="94"/>
      <c r="E207" s="94"/>
      <c r="F207" s="113"/>
      <c r="G207" s="113"/>
      <c r="H207" s="42"/>
      <c r="I207" s="42"/>
      <c r="J207" s="42"/>
      <c r="K207" s="94"/>
      <c r="L207" s="94"/>
      <c r="M207" s="94"/>
      <c r="N207" s="94"/>
      <c r="O207" s="94"/>
      <c r="P207" s="94"/>
      <c r="Q207" s="94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</row>
    <row r="208" ht="16.5" customHeight="1">
      <c r="A208" s="94"/>
      <c r="B208" s="113"/>
      <c r="C208" s="94"/>
      <c r="D208" s="94"/>
      <c r="E208" s="94"/>
      <c r="F208" s="113"/>
      <c r="G208" s="113"/>
      <c r="H208" s="42"/>
      <c r="I208" s="42"/>
      <c r="J208" s="42"/>
      <c r="K208" s="94"/>
      <c r="L208" s="94"/>
      <c r="M208" s="94"/>
      <c r="N208" s="94"/>
      <c r="O208" s="94"/>
      <c r="P208" s="94"/>
      <c r="Q208" s="94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</row>
    <row r="209" ht="16.5" customHeight="1">
      <c r="A209" s="94"/>
      <c r="B209" s="113"/>
      <c r="C209" s="94"/>
      <c r="D209" s="94"/>
      <c r="E209" s="94"/>
      <c r="F209" s="113"/>
      <c r="G209" s="113"/>
      <c r="H209" s="42"/>
      <c r="I209" s="42"/>
      <c r="J209" s="42"/>
      <c r="K209" s="94"/>
      <c r="L209" s="94"/>
      <c r="M209" s="94"/>
      <c r="N209" s="94"/>
      <c r="O209" s="94"/>
      <c r="P209" s="94"/>
      <c r="Q209" s="94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</row>
    <row r="210" ht="16.5" customHeight="1">
      <c r="A210" s="94"/>
      <c r="B210" s="113"/>
      <c r="C210" s="94"/>
      <c r="D210" s="94"/>
      <c r="E210" s="94"/>
      <c r="F210" s="113"/>
      <c r="G210" s="113"/>
      <c r="H210" s="42"/>
      <c r="I210" s="42"/>
      <c r="J210" s="42"/>
      <c r="K210" s="94"/>
      <c r="L210" s="94"/>
      <c r="M210" s="94"/>
      <c r="N210" s="94"/>
      <c r="O210" s="94"/>
      <c r="P210" s="94"/>
      <c r="Q210" s="94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</row>
    <row r="211" ht="16.5" customHeight="1">
      <c r="A211" s="94"/>
      <c r="B211" s="113"/>
      <c r="C211" s="94"/>
      <c r="D211" s="94"/>
      <c r="E211" s="94"/>
      <c r="F211" s="113"/>
      <c r="G211" s="113"/>
      <c r="H211" s="42"/>
      <c r="I211" s="42"/>
      <c r="J211" s="42"/>
      <c r="K211" s="94"/>
      <c r="L211" s="94"/>
      <c r="M211" s="94"/>
      <c r="N211" s="94"/>
      <c r="O211" s="94"/>
      <c r="P211" s="94"/>
      <c r="Q211" s="94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</row>
    <row r="212" ht="16.5" customHeight="1">
      <c r="A212" s="94"/>
      <c r="B212" s="113"/>
      <c r="C212" s="94"/>
      <c r="D212" s="94"/>
      <c r="E212" s="94"/>
      <c r="F212" s="113"/>
      <c r="G212" s="113"/>
      <c r="H212" s="42"/>
      <c r="I212" s="42"/>
      <c r="J212" s="42"/>
      <c r="K212" s="94"/>
      <c r="L212" s="94"/>
      <c r="M212" s="94"/>
      <c r="N212" s="94"/>
      <c r="O212" s="94"/>
      <c r="P212" s="94"/>
      <c r="Q212" s="94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</row>
    <row r="213" ht="16.5" customHeight="1">
      <c r="A213" s="94"/>
      <c r="B213" s="113"/>
      <c r="C213" s="94"/>
      <c r="D213" s="94"/>
      <c r="E213" s="94"/>
      <c r="F213" s="113"/>
      <c r="G213" s="113"/>
      <c r="H213" s="42"/>
      <c r="I213" s="42"/>
      <c r="J213" s="42"/>
      <c r="K213" s="94"/>
      <c r="L213" s="94"/>
      <c r="M213" s="94"/>
      <c r="N213" s="94"/>
      <c r="O213" s="94"/>
      <c r="P213" s="94"/>
      <c r="Q213" s="94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</row>
    <row r="214" ht="16.5" customHeight="1">
      <c r="A214" s="94"/>
      <c r="B214" s="113"/>
      <c r="C214" s="94"/>
      <c r="D214" s="94"/>
      <c r="E214" s="94"/>
      <c r="F214" s="113"/>
      <c r="G214" s="113"/>
      <c r="H214" s="42"/>
      <c r="I214" s="42"/>
      <c r="J214" s="42"/>
      <c r="K214" s="94"/>
      <c r="L214" s="94"/>
      <c r="M214" s="94"/>
      <c r="N214" s="94"/>
      <c r="O214" s="94"/>
      <c r="P214" s="94"/>
      <c r="Q214" s="94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</row>
    <row r="215" ht="16.5" customHeight="1">
      <c r="A215" s="94"/>
      <c r="B215" s="113"/>
      <c r="C215" s="94"/>
      <c r="D215" s="94"/>
      <c r="E215" s="94"/>
      <c r="F215" s="113"/>
      <c r="G215" s="113"/>
      <c r="H215" s="42"/>
      <c r="I215" s="42"/>
      <c r="J215" s="42"/>
      <c r="K215" s="94"/>
      <c r="L215" s="94"/>
      <c r="M215" s="94"/>
      <c r="N215" s="94"/>
      <c r="O215" s="94"/>
      <c r="P215" s="94"/>
      <c r="Q215" s="94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</row>
    <row r="216" ht="16.5" customHeight="1">
      <c r="A216" s="94"/>
      <c r="B216" s="113"/>
      <c r="C216" s="94"/>
      <c r="D216" s="94"/>
      <c r="E216" s="94"/>
      <c r="F216" s="113"/>
      <c r="G216" s="113"/>
      <c r="H216" s="42"/>
      <c r="I216" s="42"/>
      <c r="J216" s="42"/>
      <c r="K216" s="94"/>
      <c r="L216" s="94"/>
      <c r="M216" s="94"/>
      <c r="N216" s="94"/>
      <c r="O216" s="94"/>
      <c r="P216" s="94"/>
      <c r="Q216" s="94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</row>
    <row r="217" ht="16.5" customHeight="1">
      <c r="A217" s="94"/>
      <c r="B217" s="113"/>
      <c r="C217" s="94"/>
      <c r="D217" s="94"/>
      <c r="E217" s="94"/>
      <c r="F217" s="113"/>
      <c r="G217" s="113"/>
      <c r="H217" s="42"/>
      <c r="I217" s="42"/>
      <c r="J217" s="42"/>
      <c r="K217" s="94"/>
      <c r="L217" s="94"/>
      <c r="M217" s="94"/>
      <c r="N217" s="94"/>
      <c r="O217" s="94"/>
      <c r="P217" s="94"/>
      <c r="Q217" s="94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</row>
    <row r="218" ht="16.5" customHeight="1">
      <c r="A218" s="94"/>
      <c r="B218" s="113"/>
      <c r="C218" s="94"/>
      <c r="D218" s="94"/>
      <c r="E218" s="94"/>
      <c r="F218" s="113"/>
      <c r="G218" s="113"/>
      <c r="H218" s="42"/>
      <c r="I218" s="42"/>
      <c r="J218" s="42"/>
      <c r="K218" s="94"/>
      <c r="L218" s="94"/>
      <c r="M218" s="94"/>
      <c r="N218" s="94"/>
      <c r="O218" s="94"/>
      <c r="P218" s="94"/>
      <c r="Q218" s="94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</row>
    <row r="219" ht="16.5" customHeight="1">
      <c r="A219" s="94"/>
      <c r="B219" s="113"/>
      <c r="C219" s="94"/>
      <c r="D219" s="94"/>
      <c r="E219" s="94"/>
      <c r="F219" s="113"/>
      <c r="G219" s="113"/>
      <c r="H219" s="42"/>
      <c r="I219" s="42"/>
      <c r="J219" s="42"/>
      <c r="K219" s="94"/>
      <c r="L219" s="94"/>
      <c r="M219" s="94"/>
      <c r="N219" s="94"/>
      <c r="O219" s="94"/>
      <c r="P219" s="94"/>
      <c r="Q219" s="94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</row>
    <row r="220" ht="16.5" customHeight="1">
      <c r="A220" s="94"/>
      <c r="B220" s="113"/>
      <c r="C220" s="94"/>
      <c r="D220" s="94"/>
      <c r="E220" s="94"/>
      <c r="F220" s="113"/>
      <c r="G220" s="113"/>
      <c r="H220" s="42"/>
      <c r="I220" s="42"/>
      <c r="J220" s="42"/>
      <c r="K220" s="94"/>
      <c r="L220" s="94"/>
      <c r="M220" s="94"/>
      <c r="N220" s="94"/>
      <c r="O220" s="94"/>
      <c r="P220" s="94"/>
      <c r="Q220" s="94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</row>
    <row r="221" ht="16.5" customHeight="1">
      <c r="A221" s="94"/>
      <c r="B221" s="113"/>
      <c r="C221" s="94"/>
      <c r="D221" s="94"/>
      <c r="E221" s="94"/>
      <c r="F221" s="113"/>
      <c r="G221" s="113"/>
      <c r="H221" s="42"/>
      <c r="I221" s="42"/>
      <c r="J221" s="42"/>
      <c r="K221" s="94"/>
      <c r="L221" s="94"/>
      <c r="M221" s="94"/>
      <c r="N221" s="94"/>
      <c r="O221" s="94"/>
      <c r="P221" s="94"/>
      <c r="Q221" s="94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</row>
    <row r="222" ht="16.5" customHeight="1">
      <c r="A222" s="94"/>
      <c r="B222" s="113"/>
      <c r="C222" s="94"/>
      <c r="D222" s="94"/>
      <c r="E222" s="94"/>
      <c r="F222" s="113"/>
      <c r="G222" s="113"/>
      <c r="H222" s="42"/>
      <c r="I222" s="42"/>
      <c r="J222" s="42"/>
      <c r="K222" s="94"/>
      <c r="L222" s="94"/>
      <c r="M222" s="94"/>
      <c r="N222" s="94"/>
      <c r="O222" s="94"/>
      <c r="P222" s="94"/>
      <c r="Q222" s="94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</row>
    <row r="223" ht="16.5" customHeight="1">
      <c r="A223" s="94"/>
      <c r="B223" s="113"/>
      <c r="C223" s="94"/>
      <c r="D223" s="94"/>
      <c r="E223" s="94"/>
      <c r="F223" s="113"/>
      <c r="G223" s="113"/>
      <c r="H223" s="42"/>
      <c r="I223" s="42"/>
      <c r="J223" s="42"/>
      <c r="K223" s="94"/>
      <c r="L223" s="94"/>
      <c r="M223" s="94"/>
      <c r="N223" s="94"/>
      <c r="O223" s="94"/>
      <c r="P223" s="94"/>
      <c r="Q223" s="94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</row>
    <row r="224" ht="16.5" customHeight="1">
      <c r="A224" s="94"/>
      <c r="B224" s="113"/>
      <c r="C224" s="94"/>
      <c r="D224" s="94"/>
      <c r="E224" s="94"/>
      <c r="F224" s="113"/>
      <c r="G224" s="113"/>
      <c r="H224" s="42"/>
      <c r="I224" s="42"/>
      <c r="J224" s="42"/>
      <c r="K224" s="94"/>
      <c r="L224" s="94"/>
      <c r="M224" s="94"/>
      <c r="N224" s="94"/>
      <c r="O224" s="94"/>
      <c r="P224" s="94"/>
      <c r="Q224" s="94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</row>
    <row r="225" ht="16.5" customHeight="1">
      <c r="A225" s="94"/>
      <c r="B225" s="113"/>
      <c r="C225" s="94"/>
      <c r="D225" s="94"/>
      <c r="E225" s="94"/>
      <c r="F225" s="113"/>
      <c r="G225" s="113"/>
      <c r="H225" s="42"/>
      <c r="I225" s="42"/>
      <c r="J225" s="42"/>
      <c r="K225" s="94"/>
      <c r="L225" s="94"/>
      <c r="M225" s="94"/>
      <c r="N225" s="94"/>
      <c r="O225" s="94"/>
      <c r="P225" s="94"/>
      <c r="Q225" s="94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</row>
    <row r="226" ht="16.5" customHeight="1">
      <c r="A226" s="94"/>
      <c r="B226" s="113"/>
      <c r="C226" s="94"/>
      <c r="D226" s="94"/>
      <c r="E226" s="94"/>
      <c r="F226" s="113"/>
      <c r="G226" s="113"/>
      <c r="H226" s="42"/>
      <c r="I226" s="42"/>
      <c r="J226" s="42"/>
      <c r="K226" s="94"/>
      <c r="L226" s="94"/>
      <c r="M226" s="94"/>
      <c r="N226" s="94"/>
      <c r="O226" s="94"/>
      <c r="P226" s="94"/>
      <c r="Q226" s="94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</row>
    <row r="227" ht="16.5" customHeight="1">
      <c r="A227" s="94"/>
      <c r="B227" s="113"/>
      <c r="C227" s="94"/>
      <c r="D227" s="94"/>
      <c r="E227" s="94"/>
      <c r="F227" s="113"/>
      <c r="G227" s="113"/>
      <c r="H227" s="42"/>
      <c r="I227" s="42"/>
      <c r="J227" s="42"/>
      <c r="K227" s="94"/>
      <c r="L227" s="94"/>
      <c r="M227" s="94"/>
      <c r="N227" s="94"/>
      <c r="O227" s="94"/>
      <c r="P227" s="94"/>
      <c r="Q227" s="94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</row>
    <row r="228" ht="16.5" customHeight="1">
      <c r="A228" s="94"/>
      <c r="B228" s="113"/>
      <c r="C228" s="94"/>
      <c r="D228" s="94"/>
      <c r="E228" s="94"/>
      <c r="F228" s="113"/>
      <c r="G228" s="113"/>
      <c r="H228" s="42"/>
      <c r="I228" s="42"/>
      <c r="J228" s="42"/>
      <c r="K228" s="94"/>
      <c r="L228" s="94"/>
      <c r="M228" s="94"/>
      <c r="N228" s="94"/>
      <c r="O228" s="94"/>
      <c r="P228" s="94"/>
      <c r="Q228" s="94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</row>
    <row r="229" ht="16.5" customHeight="1">
      <c r="A229" s="94"/>
      <c r="B229" s="113"/>
      <c r="C229" s="94"/>
      <c r="D229" s="94"/>
      <c r="E229" s="94"/>
      <c r="F229" s="113"/>
      <c r="G229" s="113"/>
      <c r="H229" s="42"/>
      <c r="I229" s="42"/>
      <c r="J229" s="42"/>
      <c r="K229" s="94"/>
      <c r="L229" s="94"/>
      <c r="M229" s="94"/>
      <c r="N229" s="94"/>
      <c r="O229" s="94"/>
      <c r="P229" s="94"/>
      <c r="Q229" s="94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</row>
    <row r="230" ht="16.5" customHeight="1">
      <c r="A230" s="94"/>
      <c r="B230" s="113"/>
      <c r="C230" s="94"/>
      <c r="D230" s="94"/>
      <c r="E230" s="94"/>
      <c r="F230" s="113"/>
      <c r="G230" s="113"/>
      <c r="H230" s="42"/>
      <c r="I230" s="42"/>
      <c r="J230" s="42"/>
      <c r="K230" s="94"/>
      <c r="L230" s="94"/>
      <c r="M230" s="94"/>
      <c r="N230" s="94"/>
      <c r="O230" s="94"/>
      <c r="P230" s="94"/>
      <c r="Q230" s="94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</row>
    <row r="231" ht="16.5" customHeight="1">
      <c r="A231" s="94"/>
      <c r="B231" s="113"/>
      <c r="C231" s="94"/>
      <c r="D231" s="94"/>
      <c r="E231" s="94"/>
      <c r="F231" s="113"/>
      <c r="G231" s="113"/>
      <c r="H231" s="42"/>
      <c r="I231" s="42"/>
      <c r="J231" s="42"/>
      <c r="K231" s="94"/>
      <c r="L231" s="94"/>
      <c r="M231" s="94"/>
      <c r="N231" s="94"/>
      <c r="O231" s="94"/>
      <c r="P231" s="94"/>
      <c r="Q231" s="94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</row>
    <row r="232" ht="16.5" customHeight="1">
      <c r="A232" s="94"/>
      <c r="B232" s="113"/>
      <c r="C232" s="94"/>
      <c r="D232" s="94"/>
      <c r="E232" s="94"/>
      <c r="F232" s="113"/>
      <c r="G232" s="113"/>
      <c r="H232" s="42"/>
      <c r="I232" s="42"/>
      <c r="J232" s="42"/>
      <c r="K232" s="94"/>
      <c r="L232" s="94"/>
      <c r="M232" s="94"/>
      <c r="N232" s="94"/>
      <c r="O232" s="94"/>
      <c r="P232" s="94"/>
      <c r="Q232" s="94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</row>
    <row r="233" ht="16.5" customHeight="1">
      <c r="A233" s="94"/>
      <c r="B233" s="113"/>
      <c r="C233" s="94"/>
      <c r="D233" s="94"/>
      <c r="E233" s="94"/>
      <c r="F233" s="113"/>
      <c r="G233" s="113"/>
      <c r="H233" s="42"/>
      <c r="I233" s="42"/>
      <c r="J233" s="42"/>
      <c r="K233" s="94"/>
      <c r="L233" s="94"/>
      <c r="M233" s="94"/>
      <c r="N233" s="94"/>
      <c r="O233" s="94"/>
      <c r="P233" s="94"/>
      <c r="Q233" s="94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</row>
    <row r="234" ht="16.5" customHeight="1">
      <c r="A234" s="94"/>
      <c r="B234" s="113"/>
      <c r="C234" s="94"/>
      <c r="D234" s="94"/>
      <c r="E234" s="94"/>
      <c r="F234" s="113"/>
      <c r="G234" s="113"/>
      <c r="H234" s="42"/>
      <c r="I234" s="42"/>
      <c r="J234" s="42"/>
      <c r="K234" s="94"/>
      <c r="L234" s="94"/>
      <c r="M234" s="94"/>
      <c r="N234" s="94"/>
      <c r="O234" s="94"/>
      <c r="P234" s="94"/>
      <c r="Q234" s="94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</row>
    <row r="235" ht="16.5" customHeight="1">
      <c r="A235" s="94"/>
      <c r="B235" s="113"/>
      <c r="C235" s="94"/>
      <c r="D235" s="94"/>
      <c r="E235" s="94"/>
      <c r="F235" s="113"/>
      <c r="G235" s="113"/>
      <c r="H235" s="42"/>
      <c r="I235" s="42"/>
      <c r="J235" s="42"/>
      <c r="K235" s="94"/>
      <c r="L235" s="94"/>
      <c r="M235" s="94"/>
      <c r="N235" s="94"/>
      <c r="O235" s="94"/>
      <c r="P235" s="94"/>
      <c r="Q235" s="94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</row>
    <row r="236" ht="16.5" customHeight="1">
      <c r="A236" s="94"/>
      <c r="B236" s="113"/>
      <c r="C236" s="94"/>
      <c r="D236" s="94"/>
      <c r="E236" s="94"/>
      <c r="F236" s="113"/>
      <c r="G236" s="113"/>
      <c r="H236" s="42"/>
      <c r="I236" s="42"/>
      <c r="J236" s="42"/>
      <c r="K236" s="94"/>
      <c r="L236" s="94"/>
      <c r="M236" s="94"/>
      <c r="N236" s="94"/>
      <c r="O236" s="94"/>
      <c r="P236" s="94"/>
      <c r="Q236" s="94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</row>
    <row r="237" ht="16.5" customHeight="1">
      <c r="A237" s="94"/>
      <c r="B237" s="113"/>
      <c r="C237" s="94"/>
      <c r="D237" s="94"/>
      <c r="E237" s="94"/>
      <c r="F237" s="113"/>
      <c r="G237" s="113"/>
      <c r="H237" s="42"/>
      <c r="I237" s="42"/>
      <c r="J237" s="42"/>
      <c r="K237" s="94"/>
      <c r="L237" s="94"/>
      <c r="M237" s="94"/>
      <c r="N237" s="94"/>
      <c r="O237" s="94"/>
      <c r="P237" s="94"/>
      <c r="Q237" s="94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</row>
    <row r="238" ht="16.5" customHeight="1">
      <c r="A238" s="94"/>
      <c r="B238" s="113"/>
      <c r="C238" s="94"/>
      <c r="D238" s="94"/>
      <c r="E238" s="94"/>
      <c r="F238" s="113"/>
      <c r="G238" s="113"/>
      <c r="H238" s="42"/>
      <c r="I238" s="42"/>
      <c r="J238" s="42"/>
      <c r="K238" s="94"/>
      <c r="L238" s="94"/>
      <c r="M238" s="94"/>
      <c r="N238" s="94"/>
      <c r="O238" s="94"/>
      <c r="P238" s="94"/>
      <c r="Q238" s="94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</row>
    <row r="239" ht="16.5" customHeight="1">
      <c r="A239" s="94"/>
      <c r="B239" s="113"/>
      <c r="C239" s="94"/>
      <c r="D239" s="94"/>
      <c r="E239" s="94"/>
      <c r="F239" s="113"/>
      <c r="G239" s="113"/>
      <c r="H239" s="42"/>
      <c r="I239" s="42"/>
      <c r="J239" s="42"/>
      <c r="K239" s="94"/>
      <c r="L239" s="94"/>
      <c r="M239" s="94"/>
      <c r="N239" s="94"/>
      <c r="O239" s="94"/>
      <c r="P239" s="94"/>
      <c r="Q239" s="94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</row>
    <row r="240" ht="16.5" customHeight="1">
      <c r="A240" s="94"/>
      <c r="B240" s="113"/>
      <c r="C240" s="94"/>
      <c r="D240" s="94"/>
      <c r="E240" s="94"/>
      <c r="F240" s="113"/>
      <c r="G240" s="113"/>
      <c r="H240" s="42"/>
      <c r="I240" s="42"/>
      <c r="J240" s="42"/>
      <c r="K240" s="94"/>
      <c r="L240" s="94"/>
      <c r="M240" s="94"/>
      <c r="N240" s="94"/>
      <c r="O240" s="94"/>
      <c r="P240" s="94"/>
      <c r="Q240" s="94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</row>
    <row r="241" ht="16.5" customHeight="1">
      <c r="A241" s="94"/>
      <c r="B241" s="113"/>
      <c r="C241" s="94"/>
      <c r="D241" s="94"/>
      <c r="E241" s="94"/>
      <c r="F241" s="113"/>
      <c r="G241" s="113"/>
      <c r="H241" s="42"/>
      <c r="I241" s="42"/>
      <c r="J241" s="42"/>
      <c r="K241" s="94"/>
      <c r="L241" s="94"/>
      <c r="M241" s="94"/>
      <c r="N241" s="94"/>
      <c r="O241" s="94"/>
      <c r="P241" s="94"/>
      <c r="Q241" s="94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</row>
    <row r="242" ht="16.5" customHeight="1">
      <c r="A242" s="94"/>
      <c r="B242" s="113"/>
      <c r="C242" s="94"/>
      <c r="D242" s="94"/>
      <c r="E242" s="94"/>
      <c r="F242" s="113"/>
      <c r="G242" s="113"/>
      <c r="H242" s="42"/>
      <c r="I242" s="42"/>
      <c r="J242" s="42"/>
      <c r="K242" s="94"/>
      <c r="L242" s="94"/>
      <c r="M242" s="94"/>
      <c r="N242" s="94"/>
      <c r="O242" s="94"/>
      <c r="P242" s="94"/>
      <c r="Q242" s="94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</row>
    <row r="243" ht="16.5" customHeight="1">
      <c r="A243" s="94"/>
      <c r="B243" s="113"/>
      <c r="C243" s="94"/>
      <c r="D243" s="94"/>
      <c r="E243" s="94"/>
      <c r="F243" s="113"/>
      <c r="G243" s="113"/>
      <c r="H243" s="42"/>
      <c r="I243" s="42"/>
      <c r="J243" s="42"/>
      <c r="K243" s="94"/>
      <c r="L243" s="94"/>
      <c r="M243" s="94"/>
      <c r="N243" s="94"/>
      <c r="O243" s="94"/>
      <c r="P243" s="94"/>
      <c r="Q243" s="94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</row>
    <row r="244" ht="16.5" customHeight="1">
      <c r="A244" s="94"/>
      <c r="B244" s="113"/>
      <c r="C244" s="94"/>
      <c r="D244" s="94"/>
      <c r="E244" s="94"/>
      <c r="F244" s="113"/>
      <c r="G244" s="113"/>
      <c r="H244" s="42"/>
      <c r="I244" s="42"/>
      <c r="J244" s="42"/>
      <c r="K244" s="94"/>
      <c r="L244" s="94"/>
      <c r="M244" s="94"/>
      <c r="N244" s="94"/>
      <c r="O244" s="94"/>
      <c r="P244" s="94"/>
      <c r="Q244" s="94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</row>
    <row r="245" ht="16.5" customHeight="1">
      <c r="A245" s="94"/>
      <c r="B245" s="113"/>
      <c r="C245" s="94"/>
      <c r="D245" s="94"/>
      <c r="E245" s="94"/>
      <c r="F245" s="113"/>
      <c r="G245" s="113"/>
      <c r="H245" s="42"/>
      <c r="I245" s="42"/>
      <c r="J245" s="42"/>
      <c r="K245" s="94"/>
      <c r="L245" s="94"/>
      <c r="M245" s="94"/>
      <c r="N245" s="94"/>
      <c r="O245" s="94"/>
      <c r="P245" s="94"/>
      <c r="Q245" s="94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</row>
    <row r="246" ht="16.5" customHeight="1">
      <c r="A246" s="94"/>
      <c r="B246" s="113"/>
      <c r="C246" s="94"/>
      <c r="D246" s="94"/>
      <c r="E246" s="94"/>
      <c r="F246" s="113"/>
      <c r="G246" s="113"/>
      <c r="H246" s="42"/>
      <c r="I246" s="42"/>
      <c r="J246" s="42"/>
      <c r="K246" s="94"/>
      <c r="L246" s="94"/>
      <c r="M246" s="94"/>
      <c r="N246" s="94"/>
      <c r="O246" s="94"/>
      <c r="P246" s="94"/>
      <c r="Q246" s="94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</row>
    <row r="247" ht="16.5" customHeight="1">
      <c r="A247" s="94"/>
      <c r="B247" s="113"/>
      <c r="C247" s="94"/>
      <c r="D247" s="94"/>
      <c r="E247" s="94"/>
      <c r="F247" s="113"/>
      <c r="G247" s="113"/>
      <c r="H247" s="42"/>
      <c r="I247" s="42"/>
      <c r="J247" s="42"/>
      <c r="K247" s="94"/>
      <c r="L247" s="94"/>
      <c r="M247" s="94"/>
      <c r="N247" s="94"/>
      <c r="O247" s="94"/>
      <c r="P247" s="94"/>
      <c r="Q247" s="94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</row>
    <row r="248" ht="16.5" customHeight="1">
      <c r="A248" s="94"/>
      <c r="B248" s="113"/>
      <c r="C248" s="94"/>
      <c r="D248" s="94"/>
      <c r="E248" s="94"/>
      <c r="F248" s="113"/>
      <c r="G248" s="113"/>
      <c r="H248" s="42"/>
      <c r="I248" s="42"/>
      <c r="J248" s="42"/>
      <c r="K248" s="94"/>
      <c r="L248" s="94"/>
      <c r="M248" s="94"/>
      <c r="N248" s="94"/>
      <c r="O248" s="94"/>
      <c r="P248" s="94"/>
      <c r="Q248" s="94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</row>
    <row r="249" ht="16.5" customHeight="1">
      <c r="A249" s="94"/>
      <c r="B249" s="113"/>
      <c r="C249" s="94"/>
      <c r="D249" s="94"/>
      <c r="E249" s="94"/>
      <c r="F249" s="113"/>
      <c r="G249" s="113"/>
      <c r="H249" s="42"/>
      <c r="I249" s="42"/>
      <c r="J249" s="42"/>
      <c r="K249" s="94"/>
      <c r="L249" s="94"/>
      <c r="M249" s="94"/>
      <c r="N249" s="94"/>
      <c r="O249" s="94"/>
      <c r="P249" s="94"/>
      <c r="Q249" s="94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</row>
    <row r="250" ht="16.5" customHeight="1">
      <c r="A250" s="94"/>
      <c r="B250" s="113"/>
      <c r="C250" s="94"/>
      <c r="D250" s="94"/>
      <c r="E250" s="94"/>
      <c r="F250" s="113"/>
      <c r="G250" s="113"/>
      <c r="H250" s="42"/>
      <c r="I250" s="42"/>
      <c r="J250" s="42"/>
      <c r="K250" s="94"/>
      <c r="L250" s="94"/>
      <c r="M250" s="94"/>
      <c r="N250" s="94"/>
      <c r="O250" s="94"/>
      <c r="P250" s="94"/>
      <c r="Q250" s="94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</row>
    <row r="251" ht="16.5" customHeight="1">
      <c r="A251" s="94"/>
      <c r="B251" s="113"/>
      <c r="C251" s="94"/>
      <c r="D251" s="94"/>
      <c r="E251" s="94"/>
      <c r="F251" s="113"/>
      <c r="G251" s="113"/>
      <c r="H251" s="42"/>
      <c r="I251" s="42"/>
      <c r="J251" s="42"/>
      <c r="K251" s="94"/>
      <c r="L251" s="94"/>
      <c r="M251" s="94"/>
      <c r="N251" s="94"/>
      <c r="O251" s="94"/>
      <c r="P251" s="94"/>
      <c r="Q251" s="94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</row>
    <row r="252" ht="16.5" customHeight="1">
      <c r="A252" s="94"/>
      <c r="B252" s="113"/>
      <c r="C252" s="94"/>
      <c r="D252" s="94"/>
      <c r="E252" s="94"/>
      <c r="F252" s="113"/>
      <c r="G252" s="113"/>
      <c r="H252" s="42"/>
      <c r="I252" s="42"/>
      <c r="J252" s="42"/>
      <c r="K252" s="94"/>
      <c r="L252" s="94"/>
      <c r="M252" s="94"/>
      <c r="N252" s="94"/>
      <c r="O252" s="94"/>
      <c r="P252" s="94"/>
      <c r="Q252" s="94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</row>
    <row r="253" ht="16.5" customHeight="1">
      <c r="A253" s="94"/>
      <c r="B253" s="113"/>
      <c r="C253" s="94"/>
      <c r="D253" s="94"/>
      <c r="E253" s="94"/>
      <c r="F253" s="113"/>
      <c r="G253" s="113"/>
      <c r="H253" s="42"/>
      <c r="I253" s="42"/>
      <c r="J253" s="42"/>
      <c r="K253" s="94"/>
      <c r="L253" s="94"/>
      <c r="M253" s="94"/>
      <c r="N253" s="94"/>
      <c r="O253" s="94"/>
      <c r="P253" s="94"/>
      <c r="Q253" s="94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</row>
    <row r="254" ht="16.5" customHeight="1">
      <c r="A254" s="94"/>
      <c r="B254" s="113"/>
      <c r="C254" s="94"/>
      <c r="D254" s="94"/>
      <c r="E254" s="94"/>
      <c r="F254" s="113"/>
      <c r="G254" s="113"/>
      <c r="H254" s="42"/>
      <c r="I254" s="42"/>
      <c r="J254" s="42"/>
      <c r="K254" s="94"/>
      <c r="L254" s="94"/>
      <c r="M254" s="94"/>
      <c r="N254" s="94"/>
      <c r="O254" s="94"/>
      <c r="P254" s="94"/>
      <c r="Q254" s="94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</row>
    <row r="255" ht="16.5" customHeight="1">
      <c r="A255" s="94"/>
      <c r="B255" s="113"/>
      <c r="C255" s="94"/>
      <c r="D255" s="94"/>
      <c r="E255" s="94"/>
      <c r="F255" s="113"/>
      <c r="G255" s="113"/>
      <c r="H255" s="42"/>
      <c r="I255" s="42"/>
      <c r="J255" s="42"/>
      <c r="K255" s="94"/>
      <c r="L255" s="94"/>
      <c r="M255" s="94"/>
      <c r="N255" s="94"/>
      <c r="O255" s="94"/>
      <c r="P255" s="94"/>
      <c r="Q255" s="94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</row>
    <row r="256" ht="16.5" customHeight="1">
      <c r="A256" s="94"/>
      <c r="B256" s="113"/>
      <c r="C256" s="94"/>
      <c r="D256" s="94"/>
      <c r="E256" s="94"/>
      <c r="F256" s="113"/>
      <c r="G256" s="113"/>
      <c r="H256" s="42"/>
      <c r="I256" s="42"/>
      <c r="J256" s="42"/>
      <c r="K256" s="94"/>
      <c r="L256" s="94"/>
      <c r="M256" s="94"/>
      <c r="N256" s="94"/>
      <c r="O256" s="94"/>
      <c r="P256" s="94"/>
      <c r="Q256" s="94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</row>
    <row r="257" ht="16.5" customHeight="1">
      <c r="A257" s="94"/>
      <c r="B257" s="113"/>
      <c r="C257" s="94"/>
      <c r="D257" s="94"/>
      <c r="E257" s="94"/>
      <c r="F257" s="113"/>
      <c r="G257" s="113"/>
      <c r="H257" s="42"/>
      <c r="I257" s="42"/>
      <c r="J257" s="42"/>
      <c r="K257" s="94"/>
      <c r="L257" s="94"/>
      <c r="M257" s="94"/>
      <c r="N257" s="94"/>
      <c r="O257" s="94"/>
      <c r="P257" s="94"/>
      <c r="Q257" s="94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</row>
    <row r="258" ht="16.5" customHeight="1">
      <c r="A258" s="94"/>
      <c r="B258" s="113"/>
      <c r="C258" s="94"/>
      <c r="D258" s="94"/>
      <c r="E258" s="94"/>
      <c r="F258" s="113"/>
      <c r="G258" s="113"/>
      <c r="H258" s="42"/>
      <c r="I258" s="42"/>
      <c r="J258" s="42"/>
      <c r="K258" s="94"/>
      <c r="L258" s="94"/>
      <c r="M258" s="94"/>
      <c r="N258" s="94"/>
      <c r="O258" s="94"/>
      <c r="P258" s="94"/>
      <c r="Q258" s="94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</row>
    <row r="259" ht="16.5" customHeight="1">
      <c r="A259" s="94"/>
      <c r="B259" s="113"/>
      <c r="C259" s="94"/>
      <c r="D259" s="94"/>
      <c r="E259" s="94"/>
      <c r="F259" s="113"/>
      <c r="G259" s="113"/>
      <c r="H259" s="42"/>
      <c r="I259" s="42"/>
      <c r="J259" s="42"/>
      <c r="K259" s="94"/>
      <c r="L259" s="94"/>
      <c r="M259" s="94"/>
      <c r="N259" s="94"/>
      <c r="O259" s="94"/>
      <c r="P259" s="94"/>
      <c r="Q259" s="94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</row>
    <row r="260" ht="16.5" customHeight="1">
      <c r="A260" s="94"/>
      <c r="B260" s="113"/>
      <c r="C260" s="94"/>
      <c r="D260" s="94"/>
      <c r="E260" s="94"/>
      <c r="F260" s="113"/>
      <c r="G260" s="113"/>
      <c r="H260" s="42"/>
      <c r="I260" s="42"/>
      <c r="J260" s="42"/>
      <c r="K260" s="94"/>
      <c r="L260" s="94"/>
      <c r="M260" s="94"/>
      <c r="N260" s="94"/>
      <c r="O260" s="94"/>
      <c r="P260" s="94"/>
      <c r="Q260" s="94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</row>
    <row r="261" ht="16.5" customHeight="1">
      <c r="A261" s="94"/>
      <c r="B261" s="113"/>
      <c r="C261" s="94"/>
      <c r="D261" s="94"/>
      <c r="E261" s="94"/>
      <c r="F261" s="113"/>
      <c r="G261" s="113"/>
      <c r="H261" s="42"/>
      <c r="I261" s="42"/>
      <c r="J261" s="42"/>
      <c r="K261" s="94"/>
      <c r="L261" s="94"/>
      <c r="M261" s="94"/>
      <c r="N261" s="94"/>
      <c r="O261" s="94"/>
      <c r="P261" s="94"/>
      <c r="Q261" s="94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</row>
    <row r="262" ht="16.5" customHeight="1">
      <c r="A262" s="94"/>
      <c r="B262" s="113"/>
      <c r="C262" s="94"/>
      <c r="D262" s="94"/>
      <c r="E262" s="94"/>
      <c r="F262" s="113"/>
      <c r="G262" s="113"/>
      <c r="H262" s="42"/>
      <c r="I262" s="42"/>
      <c r="J262" s="42"/>
      <c r="K262" s="94"/>
      <c r="L262" s="94"/>
      <c r="M262" s="94"/>
      <c r="N262" s="94"/>
      <c r="O262" s="94"/>
      <c r="P262" s="94"/>
      <c r="Q262" s="94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</row>
    <row r="263" ht="16.5" customHeight="1">
      <c r="A263" s="94"/>
      <c r="B263" s="113"/>
      <c r="C263" s="94"/>
      <c r="D263" s="94"/>
      <c r="E263" s="94"/>
      <c r="F263" s="113"/>
      <c r="G263" s="113"/>
      <c r="H263" s="42"/>
      <c r="I263" s="42"/>
      <c r="J263" s="42"/>
      <c r="K263" s="94"/>
      <c r="L263" s="94"/>
      <c r="M263" s="94"/>
      <c r="N263" s="94"/>
      <c r="O263" s="94"/>
      <c r="P263" s="94"/>
      <c r="Q263" s="94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</row>
    <row r="264" ht="16.5" customHeight="1">
      <c r="A264" s="94"/>
      <c r="B264" s="113"/>
      <c r="C264" s="94"/>
      <c r="D264" s="94"/>
      <c r="E264" s="94"/>
      <c r="F264" s="113"/>
      <c r="G264" s="113"/>
      <c r="H264" s="42"/>
      <c r="I264" s="42"/>
      <c r="J264" s="42"/>
      <c r="K264" s="94"/>
      <c r="L264" s="94"/>
      <c r="M264" s="94"/>
      <c r="N264" s="94"/>
      <c r="O264" s="94"/>
      <c r="P264" s="94"/>
      <c r="Q264" s="94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</row>
    <row r="265" ht="16.5" customHeight="1">
      <c r="A265" s="94"/>
      <c r="B265" s="113"/>
      <c r="C265" s="94"/>
      <c r="D265" s="94"/>
      <c r="E265" s="94"/>
      <c r="F265" s="113"/>
      <c r="G265" s="113"/>
      <c r="H265" s="42"/>
      <c r="I265" s="42"/>
      <c r="J265" s="42"/>
      <c r="K265" s="94"/>
      <c r="L265" s="94"/>
      <c r="M265" s="94"/>
      <c r="N265" s="94"/>
      <c r="O265" s="94"/>
      <c r="P265" s="94"/>
      <c r="Q265" s="94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</row>
    <row r="266" ht="16.5" customHeight="1">
      <c r="A266" s="94"/>
      <c r="B266" s="113"/>
      <c r="C266" s="94"/>
      <c r="D266" s="94"/>
      <c r="E266" s="94"/>
      <c r="F266" s="113"/>
      <c r="G266" s="113"/>
      <c r="H266" s="42"/>
      <c r="I266" s="42"/>
      <c r="J266" s="42"/>
      <c r="K266" s="94"/>
      <c r="L266" s="94"/>
      <c r="M266" s="94"/>
      <c r="N266" s="94"/>
      <c r="O266" s="94"/>
      <c r="P266" s="94"/>
      <c r="Q266" s="94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</row>
    <row r="267" ht="16.5" customHeight="1">
      <c r="A267" s="94"/>
      <c r="B267" s="113"/>
      <c r="C267" s="94"/>
      <c r="D267" s="94"/>
      <c r="E267" s="94"/>
      <c r="F267" s="113"/>
      <c r="G267" s="113"/>
      <c r="H267" s="42"/>
      <c r="I267" s="42"/>
      <c r="J267" s="42"/>
      <c r="K267" s="94"/>
      <c r="L267" s="94"/>
      <c r="M267" s="94"/>
      <c r="N267" s="94"/>
      <c r="O267" s="94"/>
      <c r="P267" s="94"/>
      <c r="Q267" s="94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</row>
    <row r="268" ht="16.5" customHeight="1">
      <c r="A268" s="94"/>
      <c r="B268" s="113"/>
      <c r="C268" s="94"/>
      <c r="D268" s="94"/>
      <c r="E268" s="94"/>
      <c r="F268" s="113"/>
      <c r="G268" s="113"/>
      <c r="H268" s="42"/>
      <c r="I268" s="42"/>
      <c r="J268" s="42"/>
      <c r="K268" s="94"/>
      <c r="L268" s="94"/>
      <c r="M268" s="94"/>
      <c r="N268" s="94"/>
      <c r="O268" s="94"/>
      <c r="P268" s="94"/>
      <c r="Q268" s="94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</row>
    <row r="269" ht="16.5" customHeight="1">
      <c r="A269" s="94"/>
      <c r="B269" s="113"/>
      <c r="C269" s="94"/>
      <c r="D269" s="94"/>
      <c r="E269" s="94"/>
      <c r="F269" s="113"/>
      <c r="G269" s="113"/>
      <c r="H269" s="42"/>
      <c r="I269" s="42"/>
      <c r="J269" s="42"/>
      <c r="K269" s="94"/>
      <c r="L269" s="94"/>
      <c r="M269" s="94"/>
      <c r="N269" s="94"/>
      <c r="O269" s="94"/>
      <c r="P269" s="94"/>
      <c r="Q269" s="94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</row>
    <row r="270" ht="16.5" customHeight="1">
      <c r="A270" s="94"/>
      <c r="B270" s="113"/>
      <c r="C270" s="94"/>
      <c r="D270" s="94"/>
      <c r="E270" s="94"/>
      <c r="F270" s="113"/>
      <c r="G270" s="113"/>
      <c r="H270" s="42"/>
      <c r="I270" s="42"/>
      <c r="J270" s="42"/>
      <c r="K270" s="94"/>
      <c r="L270" s="94"/>
      <c r="M270" s="94"/>
      <c r="N270" s="94"/>
      <c r="O270" s="94"/>
      <c r="P270" s="94"/>
      <c r="Q270" s="94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</row>
    <row r="271" ht="16.5" customHeight="1">
      <c r="A271" s="94"/>
      <c r="B271" s="113"/>
      <c r="C271" s="94"/>
      <c r="D271" s="94"/>
      <c r="E271" s="94"/>
      <c r="F271" s="113"/>
      <c r="G271" s="113"/>
      <c r="H271" s="42"/>
      <c r="I271" s="42"/>
      <c r="J271" s="42"/>
      <c r="K271" s="94"/>
      <c r="L271" s="94"/>
      <c r="M271" s="94"/>
      <c r="N271" s="94"/>
      <c r="O271" s="94"/>
      <c r="P271" s="94"/>
      <c r="Q271" s="94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</row>
    <row r="272" ht="16.5" customHeight="1">
      <c r="A272" s="94"/>
      <c r="B272" s="113"/>
      <c r="C272" s="94"/>
      <c r="D272" s="94"/>
      <c r="E272" s="94"/>
      <c r="F272" s="113"/>
      <c r="G272" s="113"/>
      <c r="H272" s="42"/>
      <c r="I272" s="42"/>
      <c r="J272" s="42"/>
      <c r="K272" s="94"/>
      <c r="L272" s="94"/>
      <c r="M272" s="94"/>
      <c r="N272" s="94"/>
      <c r="O272" s="94"/>
      <c r="P272" s="94"/>
      <c r="Q272" s="94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</row>
    <row r="273" ht="16.5" customHeight="1">
      <c r="A273" s="94"/>
      <c r="B273" s="113"/>
      <c r="C273" s="94"/>
      <c r="D273" s="94"/>
      <c r="E273" s="94"/>
      <c r="F273" s="113"/>
      <c r="G273" s="113"/>
      <c r="H273" s="42"/>
      <c r="I273" s="42"/>
      <c r="J273" s="42"/>
      <c r="K273" s="94"/>
      <c r="L273" s="94"/>
      <c r="M273" s="94"/>
      <c r="N273" s="94"/>
      <c r="O273" s="94"/>
      <c r="P273" s="94"/>
      <c r="Q273" s="94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</row>
    <row r="274" ht="16.5" customHeight="1">
      <c r="A274" s="94"/>
      <c r="B274" s="113"/>
      <c r="C274" s="94"/>
      <c r="D274" s="94"/>
      <c r="E274" s="94"/>
      <c r="F274" s="113"/>
      <c r="G274" s="113"/>
      <c r="H274" s="42"/>
      <c r="I274" s="42"/>
      <c r="J274" s="42"/>
      <c r="K274" s="94"/>
      <c r="L274" s="94"/>
      <c r="M274" s="94"/>
      <c r="N274" s="94"/>
      <c r="O274" s="94"/>
      <c r="P274" s="94"/>
      <c r="Q274" s="94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</row>
    <row r="275" ht="16.5" customHeight="1">
      <c r="A275" s="94"/>
      <c r="B275" s="113"/>
      <c r="C275" s="94"/>
      <c r="D275" s="94"/>
      <c r="E275" s="94"/>
      <c r="F275" s="113"/>
      <c r="G275" s="113"/>
      <c r="H275" s="42"/>
      <c r="I275" s="42"/>
      <c r="J275" s="42"/>
      <c r="K275" s="94"/>
      <c r="L275" s="94"/>
      <c r="M275" s="94"/>
      <c r="N275" s="94"/>
      <c r="O275" s="94"/>
      <c r="P275" s="94"/>
      <c r="Q275" s="94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</row>
    <row r="276" ht="16.5" customHeight="1">
      <c r="A276" s="94"/>
      <c r="B276" s="113"/>
      <c r="C276" s="94"/>
      <c r="D276" s="94"/>
      <c r="E276" s="94"/>
      <c r="F276" s="113"/>
      <c r="G276" s="113"/>
      <c r="H276" s="42"/>
      <c r="I276" s="42"/>
      <c r="J276" s="42"/>
      <c r="K276" s="94"/>
      <c r="L276" s="94"/>
      <c r="M276" s="94"/>
      <c r="N276" s="94"/>
      <c r="O276" s="94"/>
      <c r="P276" s="94"/>
      <c r="Q276" s="94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</row>
    <row r="277" ht="16.5" customHeight="1">
      <c r="A277" s="94"/>
      <c r="B277" s="113"/>
      <c r="C277" s="94"/>
      <c r="D277" s="94"/>
      <c r="E277" s="94"/>
      <c r="F277" s="113"/>
      <c r="G277" s="113"/>
      <c r="H277" s="42"/>
      <c r="I277" s="42"/>
      <c r="J277" s="42"/>
      <c r="K277" s="94"/>
      <c r="L277" s="94"/>
      <c r="M277" s="94"/>
      <c r="N277" s="94"/>
      <c r="O277" s="94"/>
      <c r="P277" s="94"/>
      <c r="Q277" s="94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</row>
    <row r="278" ht="16.5" customHeight="1">
      <c r="A278" s="94"/>
      <c r="B278" s="113"/>
      <c r="C278" s="94"/>
      <c r="D278" s="94"/>
      <c r="E278" s="94"/>
      <c r="F278" s="113"/>
      <c r="G278" s="113"/>
      <c r="H278" s="42"/>
      <c r="I278" s="42"/>
      <c r="J278" s="42"/>
      <c r="K278" s="94"/>
      <c r="L278" s="94"/>
      <c r="M278" s="94"/>
      <c r="N278" s="94"/>
      <c r="O278" s="94"/>
      <c r="P278" s="94"/>
      <c r="Q278" s="94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</row>
    <row r="279" ht="16.5" customHeight="1">
      <c r="A279" s="94"/>
      <c r="B279" s="113"/>
      <c r="C279" s="94"/>
      <c r="D279" s="94"/>
      <c r="E279" s="94"/>
      <c r="F279" s="113"/>
      <c r="G279" s="113"/>
      <c r="H279" s="42"/>
      <c r="I279" s="42"/>
      <c r="J279" s="42"/>
      <c r="K279" s="94"/>
      <c r="L279" s="94"/>
      <c r="M279" s="94"/>
      <c r="N279" s="94"/>
      <c r="O279" s="94"/>
      <c r="P279" s="94"/>
      <c r="Q279" s="94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</row>
    <row r="280" ht="16.5" customHeight="1">
      <c r="A280" s="94"/>
      <c r="B280" s="113"/>
      <c r="C280" s="94"/>
      <c r="D280" s="94"/>
      <c r="E280" s="94"/>
      <c r="F280" s="113"/>
      <c r="G280" s="113"/>
      <c r="H280" s="42"/>
      <c r="I280" s="42"/>
      <c r="J280" s="42"/>
      <c r="K280" s="94"/>
      <c r="L280" s="94"/>
      <c r="M280" s="94"/>
      <c r="N280" s="94"/>
      <c r="O280" s="94"/>
      <c r="P280" s="94"/>
      <c r="Q280" s="94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</row>
    <row r="281" ht="16.5" customHeight="1">
      <c r="A281" s="94"/>
      <c r="B281" s="113"/>
      <c r="C281" s="94"/>
      <c r="D281" s="94"/>
      <c r="E281" s="94"/>
      <c r="F281" s="113"/>
      <c r="G281" s="113"/>
      <c r="H281" s="42"/>
      <c r="I281" s="42"/>
      <c r="J281" s="42"/>
      <c r="K281" s="94"/>
      <c r="L281" s="94"/>
      <c r="M281" s="94"/>
      <c r="N281" s="94"/>
      <c r="O281" s="94"/>
      <c r="P281" s="94"/>
      <c r="Q281" s="94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</row>
    <row r="282" ht="16.5" customHeight="1">
      <c r="A282" s="94"/>
      <c r="B282" s="113"/>
      <c r="C282" s="94"/>
      <c r="D282" s="94"/>
      <c r="E282" s="94"/>
      <c r="F282" s="113"/>
      <c r="G282" s="113"/>
      <c r="H282" s="42"/>
      <c r="I282" s="42"/>
      <c r="J282" s="42"/>
      <c r="K282" s="94"/>
      <c r="L282" s="94"/>
      <c r="M282" s="94"/>
      <c r="N282" s="94"/>
      <c r="O282" s="94"/>
      <c r="P282" s="94"/>
      <c r="Q282" s="94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</row>
    <row r="283" ht="16.5" customHeight="1">
      <c r="A283" s="94"/>
      <c r="B283" s="113"/>
      <c r="C283" s="94"/>
      <c r="D283" s="94"/>
      <c r="E283" s="94"/>
      <c r="F283" s="113"/>
      <c r="G283" s="113"/>
      <c r="H283" s="42"/>
      <c r="I283" s="42"/>
      <c r="J283" s="42"/>
      <c r="K283" s="94"/>
      <c r="L283" s="94"/>
      <c r="M283" s="94"/>
      <c r="N283" s="94"/>
      <c r="O283" s="94"/>
      <c r="P283" s="94"/>
      <c r="Q283" s="94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</row>
    <row r="284" ht="16.5" customHeight="1">
      <c r="A284" s="94"/>
      <c r="B284" s="113"/>
      <c r="C284" s="94"/>
      <c r="D284" s="94"/>
      <c r="E284" s="94"/>
      <c r="F284" s="113"/>
      <c r="G284" s="113"/>
      <c r="H284" s="42"/>
      <c r="I284" s="42"/>
      <c r="J284" s="42"/>
      <c r="K284" s="94"/>
      <c r="L284" s="94"/>
      <c r="M284" s="94"/>
      <c r="N284" s="94"/>
      <c r="O284" s="94"/>
      <c r="P284" s="94"/>
      <c r="Q284" s="94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</row>
    <row r="285" ht="16.5" customHeight="1">
      <c r="A285" s="94"/>
      <c r="B285" s="113"/>
      <c r="C285" s="94"/>
      <c r="D285" s="94"/>
      <c r="E285" s="94"/>
      <c r="F285" s="113"/>
      <c r="G285" s="113"/>
      <c r="H285" s="42"/>
      <c r="I285" s="42"/>
      <c r="J285" s="42"/>
      <c r="K285" s="94"/>
      <c r="L285" s="94"/>
      <c r="M285" s="94"/>
      <c r="N285" s="94"/>
      <c r="O285" s="94"/>
      <c r="P285" s="94"/>
      <c r="Q285" s="94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</row>
    <row r="286" ht="16.5" customHeight="1">
      <c r="A286" s="94"/>
      <c r="B286" s="113"/>
      <c r="C286" s="94"/>
      <c r="D286" s="94"/>
      <c r="E286" s="94"/>
      <c r="F286" s="113"/>
      <c r="G286" s="113"/>
      <c r="H286" s="42"/>
      <c r="I286" s="42"/>
      <c r="J286" s="42"/>
      <c r="K286" s="94"/>
      <c r="L286" s="94"/>
      <c r="M286" s="94"/>
      <c r="N286" s="94"/>
      <c r="O286" s="94"/>
      <c r="P286" s="94"/>
      <c r="Q286" s="94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</row>
    <row r="287" ht="16.5" customHeight="1">
      <c r="A287" s="94"/>
      <c r="B287" s="113"/>
      <c r="C287" s="94"/>
      <c r="D287" s="94"/>
      <c r="E287" s="94"/>
      <c r="F287" s="113"/>
      <c r="G287" s="113"/>
      <c r="H287" s="42"/>
      <c r="I287" s="42"/>
      <c r="J287" s="42"/>
      <c r="K287" s="94"/>
      <c r="L287" s="94"/>
      <c r="M287" s="94"/>
      <c r="N287" s="94"/>
      <c r="O287" s="94"/>
      <c r="P287" s="94"/>
      <c r="Q287" s="94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</row>
    <row r="288" ht="16.5" customHeight="1">
      <c r="A288" s="94"/>
      <c r="B288" s="113"/>
      <c r="C288" s="94"/>
      <c r="D288" s="94"/>
      <c r="E288" s="94"/>
      <c r="F288" s="113"/>
      <c r="G288" s="113"/>
      <c r="H288" s="42"/>
      <c r="I288" s="42"/>
      <c r="J288" s="42"/>
      <c r="K288" s="94"/>
      <c r="L288" s="94"/>
      <c r="M288" s="94"/>
      <c r="N288" s="94"/>
      <c r="O288" s="94"/>
      <c r="P288" s="94"/>
      <c r="Q288" s="94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</row>
    <row r="289" ht="16.5" customHeight="1">
      <c r="A289" s="94"/>
      <c r="B289" s="113"/>
      <c r="C289" s="94"/>
      <c r="D289" s="94"/>
      <c r="E289" s="94"/>
      <c r="F289" s="113"/>
      <c r="G289" s="113"/>
      <c r="H289" s="42"/>
      <c r="I289" s="42"/>
      <c r="J289" s="42"/>
      <c r="K289" s="94"/>
      <c r="L289" s="94"/>
      <c r="M289" s="94"/>
      <c r="N289" s="94"/>
      <c r="O289" s="94"/>
      <c r="P289" s="94"/>
      <c r="Q289" s="94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</row>
    <row r="290" ht="16.5" customHeight="1">
      <c r="A290" s="94"/>
      <c r="B290" s="113"/>
      <c r="C290" s="94"/>
      <c r="D290" s="94"/>
      <c r="E290" s="94"/>
      <c r="F290" s="113"/>
      <c r="G290" s="113"/>
      <c r="H290" s="42"/>
      <c r="I290" s="42"/>
      <c r="J290" s="42"/>
      <c r="K290" s="94"/>
      <c r="L290" s="94"/>
      <c r="M290" s="94"/>
      <c r="N290" s="94"/>
      <c r="O290" s="94"/>
      <c r="P290" s="94"/>
      <c r="Q290" s="94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</row>
    <row r="291" ht="16.5" customHeight="1">
      <c r="A291" s="94"/>
      <c r="B291" s="113"/>
      <c r="C291" s="94"/>
      <c r="D291" s="94"/>
      <c r="E291" s="94"/>
      <c r="F291" s="113"/>
      <c r="G291" s="113"/>
      <c r="H291" s="42"/>
      <c r="I291" s="42"/>
      <c r="J291" s="42"/>
      <c r="K291" s="94"/>
      <c r="L291" s="94"/>
      <c r="M291" s="94"/>
      <c r="N291" s="94"/>
      <c r="O291" s="94"/>
      <c r="P291" s="94"/>
      <c r="Q291" s="94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</row>
    <row r="292" ht="16.5" customHeight="1">
      <c r="A292" s="94"/>
      <c r="B292" s="113"/>
      <c r="C292" s="94"/>
      <c r="D292" s="94"/>
      <c r="E292" s="94"/>
      <c r="F292" s="113"/>
      <c r="G292" s="113"/>
      <c r="H292" s="42"/>
      <c r="I292" s="42"/>
      <c r="J292" s="42"/>
      <c r="K292" s="94"/>
      <c r="L292" s="94"/>
      <c r="M292" s="94"/>
      <c r="N292" s="94"/>
      <c r="O292" s="94"/>
      <c r="P292" s="94"/>
      <c r="Q292" s="94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</row>
    <row r="293" ht="16.5" customHeight="1">
      <c r="A293" s="94"/>
      <c r="B293" s="113"/>
      <c r="C293" s="94"/>
      <c r="D293" s="94"/>
      <c r="E293" s="94"/>
      <c r="F293" s="113"/>
      <c r="G293" s="113"/>
      <c r="H293" s="42"/>
      <c r="I293" s="42"/>
      <c r="J293" s="42"/>
      <c r="K293" s="94"/>
      <c r="L293" s="94"/>
      <c r="M293" s="94"/>
      <c r="N293" s="94"/>
      <c r="O293" s="94"/>
      <c r="P293" s="94"/>
      <c r="Q293" s="94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</row>
    <row r="294" ht="16.5" customHeight="1">
      <c r="A294" s="94"/>
      <c r="B294" s="113"/>
      <c r="C294" s="94"/>
      <c r="D294" s="94"/>
      <c r="E294" s="94"/>
      <c r="F294" s="113"/>
      <c r="G294" s="113"/>
      <c r="H294" s="42"/>
      <c r="I294" s="42"/>
      <c r="J294" s="42"/>
      <c r="K294" s="94"/>
      <c r="L294" s="94"/>
      <c r="M294" s="94"/>
      <c r="N294" s="94"/>
      <c r="O294" s="94"/>
      <c r="P294" s="94"/>
      <c r="Q294" s="94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</row>
    <row r="295" ht="16.5" customHeight="1">
      <c r="A295" s="94"/>
      <c r="B295" s="113"/>
      <c r="C295" s="94"/>
      <c r="D295" s="94"/>
      <c r="E295" s="94"/>
      <c r="F295" s="113"/>
      <c r="G295" s="113"/>
      <c r="H295" s="42"/>
      <c r="I295" s="42"/>
      <c r="J295" s="42"/>
      <c r="K295" s="94"/>
      <c r="L295" s="94"/>
      <c r="M295" s="94"/>
      <c r="N295" s="94"/>
      <c r="O295" s="94"/>
      <c r="P295" s="94"/>
      <c r="Q295" s="94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</row>
    <row r="296" ht="16.5" customHeight="1">
      <c r="A296" s="94"/>
      <c r="B296" s="113"/>
      <c r="C296" s="94"/>
      <c r="D296" s="94"/>
      <c r="E296" s="94"/>
      <c r="F296" s="113"/>
      <c r="G296" s="113"/>
      <c r="H296" s="42"/>
      <c r="I296" s="42"/>
      <c r="J296" s="42"/>
      <c r="K296" s="94"/>
      <c r="L296" s="94"/>
      <c r="M296" s="94"/>
      <c r="N296" s="94"/>
      <c r="O296" s="94"/>
      <c r="P296" s="94"/>
      <c r="Q296" s="94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</row>
    <row r="297" ht="16.5" customHeight="1">
      <c r="A297" s="94"/>
      <c r="B297" s="113"/>
      <c r="C297" s="94"/>
      <c r="D297" s="94"/>
      <c r="E297" s="94"/>
      <c r="F297" s="113"/>
      <c r="G297" s="113"/>
      <c r="H297" s="42"/>
      <c r="I297" s="42"/>
      <c r="J297" s="42"/>
      <c r="K297" s="94"/>
      <c r="L297" s="94"/>
      <c r="M297" s="94"/>
      <c r="N297" s="94"/>
      <c r="O297" s="94"/>
      <c r="P297" s="94"/>
      <c r="Q297" s="94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</row>
    <row r="298" ht="16.5" customHeight="1">
      <c r="A298" s="94"/>
      <c r="B298" s="113"/>
      <c r="C298" s="94"/>
      <c r="D298" s="94"/>
      <c r="E298" s="94"/>
      <c r="F298" s="113"/>
      <c r="G298" s="113"/>
      <c r="H298" s="42"/>
      <c r="I298" s="42"/>
      <c r="J298" s="42"/>
      <c r="K298" s="94"/>
      <c r="L298" s="94"/>
      <c r="M298" s="94"/>
      <c r="N298" s="94"/>
      <c r="O298" s="94"/>
      <c r="P298" s="94"/>
      <c r="Q298" s="94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</row>
    <row r="299" ht="16.5" customHeight="1">
      <c r="A299" s="94"/>
      <c r="B299" s="113"/>
      <c r="C299" s="94"/>
      <c r="D299" s="94"/>
      <c r="E299" s="94"/>
      <c r="F299" s="113"/>
      <c r="G299" s="113"/>
      <c r="H299" s="42"/>
      <c r="I299" s="42"/>
      <c r="J299" s="42"/>
      <c r="K299" s="94"/>
      <c r="L299" s="94"/>
      <c r="M299" s="94"/>
      <c r="N299" s="94"/>
      <c r="O299" s="94"/>
      <c r="P299" s="94"/>
      <c r="Q299" s="94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</row>
    <row r="300" ht="16.5" customHeight="1">
      <c r="A300" s="94"/>
      <c r="B300" s="113"/>
      <c r="C300" s="94"/>
      <c r="D300" s="94"/>
      <c r="E300" s="94"/>
      <c r="F300" s="113"/>
      <c r="G300" s="113"/>
      <c r="H300" s="42"/>
      <c r="I300" s="42"/>
      <c r="J300" s="42"/>
      <c r="K300" s="94"/>
      <c r="L300" s="94"/>
      <c r="M300" s="94"/>
      <c r="N300" s="94"/>
      <c r="O300" s="94"/>
      <c r="P300" s="94"/>
      <c r="Q300" s="94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</row>
    <row r="301" ht="16.5" customHeight="1">
      <c r="A301" s="94"/>
      <c r="B301" s="113"/>
      <c r="C301" s="94"/>
      <c r="D301" s="94"/>
      <c r="E301" s="94"/>
      <c r="F301" s="113"/>
      <c r="G301" s="113"/>
      <c r="H301" s="42"/>
      <c r="I301" s="42"/>
      <c r="J301" s="42"/>
      <c r="K301" s="94"/>
      <c r="L301" s="94"/>
      <c r="M301" s="94"/>
      <c r="N301" s="94"/>
      <c r="O301" s="94"/>
      <c r="P301" s="94"/>
      <c r="Q301" s="94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</row>
    <row r="302" ht="16.5" customHeight="1">
      <c r="A302" s="94"/>
      <c r="B302" s="113"/>
      <c r="C302" s="94"/>
      <c r="D302" s="94"/>
      <c r="E302" s="94"/>
      <c r="F302" s="113"/>
      <c r="G302" s="113"/>
      <c r="H302" s="42"/>
      <c r="I302" s="42"/>
      <c r="J302" s="42"/>
      <c r="K302" s="94"/>
      <c r="L302" s="94"/>
      <c r="M302" s="94"/>
      <c r="N302" s="94"/>
      <c r="O302" s="94"/>
      <c r="P302" s="94"/>
      <c r="Q302" s="94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</row>
    <row r="303" ht="16.5" customHeight="1">
      <c r="A303" s="94"/>
      <c r="B303" s="113"/>
      <c r="C303" s="94"/>
      <c r="D303" s="94"/>
      <c r="E303" s="94"/>
      <c r="F303" s="113"/>
      <c r="G303" s="113"/>
      <c r="H303" s="42"/>
      <c r="I303" s="42"/>
      <c r="J303" s="42"/>
      <c r="K303" s="94"/>
      <c r="L303" s="94"/>
      <c r="M303" s="94"/>
      <c r="N303" s="94"/>
      <c r="O303" s="94"/>
      <c r="P303" s="94"/>
      <c r="Q303" s="94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</row>
    <row r="304" ht="16.5" customHeight="1">
      <c r="A304" s="94"/>
      <c r="B304" s="113"/>
      <c r="C304" s="94"/>
      <c r="D304" s="94"/>
      <c r="E304" s="94"/>
      <c r="F304" s="113"/>
      <c r="G304" s="113"/>
      <c r="H304" s="42"/>
      <c r="I304" s="42"/>
      <c r="J304" s="42"/>
      <c r="K304" s="94"/>
      <c r="L304" s="94"/>
      <c r="M304" s="94"/>
      <c r="N304" s="94"/>
      <c r="O304" s="94"/>
      <c r="P304" s="94"/>
      <c r="Q304" s="94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</row>
    <row r="305" ht="16.5" customHeight="1">
      <c r="A305" s="94"/>
      <c r="B305" s="113"/>
      <c r="C305" s="94"/>
      <c r="D305" s="94"/>
      <c r="E305" s="94"/>
      <c r="F305" s="113"/>
      <c r="G305" s="113"/>
      <c r="H305" s="42"/>
      <c r="I305" s="42"/>
      <c r="J305" s="42"/>
      <c r="K305" s="94"/>
      <c r="L305" s="94"/>
      <c r="M305" s="94"/>
      <c r="N305" s="94"/>
      <c r="O305" s="94"/>
      <c r="P305" s="94"/>
      <c r="Q305" s="94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</row>
    <row r="306" ht="16.5" customHeight="1">
      <c r="A306" s="94"/>
      <c r="B306" s="113"/>
      <c r="C306" s="94"/>
      <c r="D306" s="94"/>
      <c r="E306" s="94"/>
      <c r="F306" s="113"/>
      <c r="G306" s="113"/>
      <c r="H306" s="42"/>
      <c r="I306" s="42"/>
      <c r="J306" s="42"/>
      <c r="K306" s="94"/>
      <c r="L306" s="94"/>
      <c r="M306" s="94"/>
      <c r="N306" s="94"/>
      <c r="O306" s="94"/>
      <c r="P306" s="94"/>
      <c r="Q306" s="94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</row>
    <row r="307" ht="16.5" customHeight="1">
      <c r="A307" s="94"/>
      <c r="B307" s="113"/>
      <c r="C307" s="94"/>
      <c r="D307" s="94"/>
      <c r="E307" s="94"/>
      <c r="F307" s="113"/>
      <c r="G307" s="113"/>
      <c r="H307" s="42"/>
      <c r="I307" s="42"/>
      <c r="J307" s="42"/>
      <c r="K307" s="94"/>
      <c r="L307" s="94"/>
      <c r="M307" s="94"/>
      <c r="N307" s="94"/>
      <c r="O307" s="94"/>
      <c r="P307" s="94"/>
      <c r="Q307" s="94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</row>
    <row r="308" ht="16.5" customHeight="1">
      <c r="A308" s="94"/>
      <c r="B308" s="113"/>
      <c r="C308" s="94"/>
      <c r="D308" s="94"/>
      <c r="E308" s="94"/>
      <c r="F308" s="113"/>
      <c r="G308" s="113"/>
      <c r="H308" s="42"/>
      <c r="I308" s="42"/>
      <c r="J308" s="42"/>
      <c r="K308" s="94"/>
      <c r="L308" s="94"/>
      <c r="M308" s="94"/>
      <c r="N308" s="94"/>
      <c r="O308" s="94"/>
      <c r="P308" s="94"/>
      <c r="Q308" s="94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</row>
    <row r="309" ht="16.5" customHeight="1">
      <c r="A309" s="94"/>
      <c r="B309" s="113"/>
      <c r="C309" s="94"/>
      <c r="D309" s="94"/>
      <c r="E309" s="94"/>
      <c r="F309" s="113"/>
      <c r="G309" s="113"/>
      <c r="H309" s="42"/>
      <c r="I309" s="42"/>
      <c r="J309" s="42"/>
      <c r="K309" s="94"/>
      <c r="L309" s="94"/>
      <c r="M309" s="94"/>
      <c r="N309" s="94"/>
      <c r="O309" s="94"/>
      <c r="P309" s="94"/>
      <c r="Q309" s="94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</row>
    <row r="310" ht="16.5" customHeight="1">
      <c r="A310" s="94"/>
      <c r="B310" s="113"/>
      <c r="C310" s="94"/>
      <c r="D310" s="94"/>
      <c r="E310" s="94"/>
      <c r="F310" s="113"/>
      <c r="G310" s="113"/>
      <c r="H310" s="42"/>
      <c r="I310" s="42"/>
      <c r="J310" s="42"/>
      <c r="K310" s="94"/>
      <c r="L310" s="94"/>
      <c r="M310" s="94"/>
      <c r="N310" s="94"/>
      <c r="O310" s="94"/>
      <c r="P310" s="94"/>
      <c r="Q310" s="94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</row>
    <row r="311" ht="16.5" customHeight="1">
      <c r="A311" s="94"/>
      <c r="B311" s="113"/>
      <c r="C311" s="94"/>
      <c r="D311" s="94"/>
      <c r="E311" s="94"/>
      <c r="F311" s="113"/>
      <c r="G311" s="113"/>
      <c r="H311" s="42"/>
      <c r="I311" s="42"/>
      <c r="J311" s="42"/>
      <c r="K311" s="94"/>
      <c r="L311" s="94"/>
      <c r="M311" s="94"/>
      <c r="N311" s="94"/>
      <c r="O311" s="94"/>
      <c r="P311" s="94"/>
      <c r="Q311" s="94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</row>
    <row r="312" ht="16.5" customHeight="1">
      <c r="A312" s="94"/>
      <c r="B312" s="113"/>
      <c r="C312" s="94"/>
      <c r="D312" s="94"/>
      <c r="E312" s="94"/>
      <c r="F312" s="113"/>
      <c r="G312" s="113"/>
      <c r="H312" s="42"/>
      <c r="I312" s="42"/>
      <c r="J312" s="42"/>
      <c r="K312" s="94"/>
      <c r="L312" s="94"/>
      <c r="M312" s="94"/>
      <c r="N312" s="94"/>
      <c r="O312" s="94"/>
      <c r="P312" s="94"/>
      <c r="Q312" s="94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</row>
    <row r="313" ht="16.5" customHeight="1">
      <c r="A313" s="94"/>
      <c r="B313" s="113"/>
      <c r="C313" s="94"/>
      <c r="D313" s="94"/>
      <c r="E313" s="94"/>
      <c r="F313" s="113"/>
      <c r="G313" s="113"/>
      <c r="H313" s="42"/>
      <c r="I313" s="42"/>
      <c r="J313" s="42"/>
      <c r="K313" s="94"/>
      <c r="L313" s="94"/>
      <c r="M313" s="94"/>
      <c r="N313" s="94"/>
      <c r="O313" s="94"/>
      <c r="P313" s="94"/>
      <c r="Q313" s="94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</row>
    <row r="314" ht="16.5" customHeight="1">
      <c r="A314" s="94"/>
      <c r="B314" s="113"/>
      <c r="C314" s="94"/>
      <c r="D314" s="94"/>
      <c r="E314" s="94"/>
      <c r="F314" s="113"/>
      <c r="G314" s="113"/>
      <c r="H314" s="42"/>
      <c r="I314" s="42"/>
      <c r="J314" s="42"/>
      <c r="K314" s="94"/>
      <c r="L314" s="94"/>
      <c r="M314" s="94"/>
      <c r="N314" s="94"/>
      <c r="O314" s="94"/>
      <c r="P314" s="94"/>
      <c r="Q314" s="94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</row>
    <row r="315" ht="16.5" customHeight="1">
      <c r="A315" s="94"/>
      <c r="B315" s="113"/>
      <c r="C315" s="94"/>
      <c r="D315" s="94"/>
      <c r="E315" s="94"/>
      <c r="F315" s="113"/>
      <c r="G315" s="113"/>
      <c r="H315" s="42"/>
      <c r="I315" s="42"/>
      <c r="J315" s="42"/>
      <c r="K315" s="94"/>
      <c r="L315" s="94"/>
      <c r="M315" s="94"/>
      <c r="N315" s="94"/>
      <c r="O315" s="94"/>
      <c r="P315" s="94"/>
      <c r="Q315" s="94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</row>
    <row r="316" ht="16.5" customHeight="1">
      <c r="A316" s="94"/>
      <c r="B316" s="113"/>
      <c r="C316" s="94"/>
      <c r="D316" s="94"/>
      <c r="E316" s="94"/>
      <c r="F316" s="113"/>
      <c r="G316" s="113"/>
      <c r="H316" s="42"/>
      <c r="I316" s="42"/>
      <c r="J316" s="42"/>
      <c r="K316" s="94"/>
      <c r="L316" s="94"/>
      <c r="M316" s="94"/>
      <c r="N316" s="94"/>
      <c r="O316" s="94"/>
      <c r="P316" s="94"/>
      <c r="Q316" s="94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</row>
    <row r="317" ht="16.5" customHeight="1">
      <c r="A317" s="94"/>
      <c r="B317" s="113"/>
      <c r="C317" s="94"/>
      <c r="D317" s="94"/>
      <c r="E317" s="94"/>
      <c r="F317" s="113"/>
      <c r="G317" s="113"/>
      <c r="H317" s="42"/>
      <c r="I317" s="42"/>
      <c r="J317" s="42"/>
      <c r="K317" s="94"/>
      <c r="L317" s="94"/>
      <c r="M317" s="94"/>
      <c r="N317" s="94"/>
      <c r="O317" s="94"/>
      <c r="P317" s="94"/>
      <c r="Q317" s="94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</row>
    <row r="318" ht="16.5" customHeight="1">
      <c r="A318" s="94"/>
      <c r="B318" s="113"/>
      <c r="C318" s="94"/>
      <c r="D318" s="94"/>
      <c r="E318" s="94"/>
      <c r="F318" s="113"/>
      <c r="G318" s="113"/>
      <c r="H318" s="42"/>
      <c r="I318" s="42"/>
      <c r="J318" s="42"/>
      <c r="K318" s="94"/>
      <c r="L318" s="94"/>
      <c r="M318" s="94"/>
      <c r="N318" s="94"/>
      <c r="O318" s="94"/>
      <c r="P318" s="94"/>
      <c r="Q318" s="94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</row>
    <row r="319" ht="16.5" customHeight="1">
      <c r="A319" s="94"/>
      <c r="B319" s="113"/>
      <c r="C319" s="94"/>
      <c r="D319" s="94"/>
      <c r="E319" s="94"/>
      <c r="F319" s="113"/>
      <c r="G319" s="113"/>
      <c r="H319" s="42"/>
      <c r="I319" s="42"/>
      <c r="J319" s="42"/>
      <c r="K319" s="94"/>
      <c r="L319" s="94"/>
      <c r="M319" s="94"/>
      <c r="N319" s="94"/>
      <c r="O319" s="94"/>
      <c r="P319" s="94"/>
      <c r="Q319" s="94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</row>
    <row r="320" ht="16.5" customHeight="1">
      <c r="A320" s="94"/>
      <c r="B320" s="113"/>
      <c r="C320" s="94"/>
      <c r="D320" s="94"/>
      <c r="E320" s="94"/>
      <c r="F320" s="113"/>
      <c r="G320" s="113"/>
      <c r="H320" s="42"/>
      <c r="I320" s="42"/>
      <c r="J320" s="42"/>
      <c r="K320" s="94"/>
      <c r="L320" s="94"/>
      <c r="M320" s="94"/>
      <c r="N320" s="94"/>
      <c r="O320" s="94"/>
      <c r="P320" s="94"/>
      <c r="Q320" s="94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</row>
    <row r="321" ht="16.5" customHeight="1">
      <c r="A321" s="94"/>
      <c r="B321" s="113"/>
      <c r="C321" s="94"/>
      <c r="D321" s="94"/>
      <c r="E321" s="94"/>
      <c r="F321" s="113"/>
      <c r="G321" s="113"/>
      <c r="H321" s="42"/>
      <c r="I321" s="42"/>
      <c r="J321" s="42"/>
      <c r="K321" s="94"/>
      <c r="L321" s="94"/>
      <c r="M321" s="94"/>
      <c r="N321" s="94"/>
      <c r="O321" s="94"/>
      <c r="P321" s="94"/>
      <c r="Q321" s="94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</row>
    <row r="322" ht="16.5" customHeight="1">
      <c r="A322" s="94"/>
      <c r="B322" s="113"/>
      <c r="C322" s="94"/>
      <c r="D322" s="94"/>
      <c r="E322" s="94"/>
      <c r="F322" s="113"/>
      <c r="G322" s="113"/>
      <c r="H322" s="42"/>
      <c r="I322" s="42"/>
      <c r="J322" s="42"/>
      <c r="K322" s="94"/>
      <c r="L322" s="94"/>
      <c r="M322" s="94"/>
      <c r="N322" s="94"/>
      <c r="O322" s="94"/>
      <c r="P322" s="94"/>
      <c r="Q322" s="94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</row>
    <row r="323" ht="16.5" customHeight="1">
      <c r="A323" s="94"/>
      <c r="B323" s="113"/>
      <c r="C323" s="94"/>
      <c r="D323" s="94"/>
      <c r="E323" s="94"/>
      <c r="F323" s="113"/>
      <c r="G323" s="113"/>
      <c r="H323" s="42"/>
      <c r="I323" s="42"/>
      <c r="J323" s="42"/>
      <c r="K323" s="94"/>
      <c r="L323" s="94"/>
      <c r="M323" s="94"/>
      <c r="N323" s="94"/>
      <c r="O323" s="94"/>
      <c r="P323" s="94"/>
      <c r="Q323" s="94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</row>
    <row r="324" ht="16.5" customHeight="1">
      <c r="A324" s="94"/>
      <c r="B324" s="113"/>
      <c r="C324" s="94"/>
      <c r="D324" s="94"/>
      <c r="E324" s="94"/>
      <c r="F324" s="113"/>
      <c r="G324" s="113"/>
      <c r="H324" s="42"/>
      <c r="I324" s="42"/>
      <c r="J324" s="42"/>
      <c r="K324" s="94"/>
      <c r="L324" s="94"/>
      <c r="M324" s="94"/>
      <c r="N324" s="94"/>
      <c r="O324" s="94"/>
      <c r="P324" s="94"/>
      <c r="Q324" s="94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</row>
    <row r="325" ht="16.5" customHeight="1">
      <c r="A325" s="94"/>
      <c r="B325" s="113"/>
      <c r="C325" s="94"/>
      <c r="D325" s="94"/>
      <c r="E325" s="94"/>
      <c r="F325" s="113"/>
      <c r="G325" s="113"/>
      <c r="H325" s="42"/>
      <c r="I325" s="42"/>
      <c r="J325" s="42"/>
      <c r="K325" s="94"/>
      <c r="L325" s="94"/>
      <c r="M325" s="94"/>
      <c r="N325" s="94"/>
      <c r="O325" s="94"/>
      <c r="P325" s="94"/>
      <c r="Q325" s="94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</row>
    <row r="326" ht="16.5" customHeight="1">
      <c r="A326" s="94"/>
      <c r="B326" s="113"/>
      <c r="C326" s="94"/>
      <c r="D326" s="94"/>
      <c r="E326" s="94"/>
      <c r="F326" s="113"/>
      <c r="G326" s="113"/>
      <c r="H326" s="42"/>
      <c r="I326" s="42"/>
      <c r="J326" s="42"/>
      <c r="K326" s="94"/>
      <c r="L326" s="94"/>
      <c r="M326" s="94"/>
      <c r="N326" s="94"/>
      <c r="O326" s="94"/>
      <c r="P326" s="94"/>
      <c r="Q326" s="94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</row>
    <row r="327" ht="16.5" customHeight="1">
      <c r="A327" s="94"/>
      <c r="B327" s="113"/>
      <c r="C327" s="94"/>
      <c r="D327" s="94"/>
      <c r="E327" s="94"/>
      <c r="F327" s="113"/>
      <c r="G327" s="113"/>
      <c r="H327" s="42"/>
      <c r="I327" s="42"/>
      <c r="J327" s="42"/>
      <c r="K327" s="94"/>
      <c r="L327" s="94"/>
      <c r="M327" s="94"/>
      <c r="N327" s="94"/>
      <c r="O327" s="94"/>
      <c r="P327" s="94"/>
      <c r="Q327" s="94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</row>
    <row r="328" ht="16.5" customHeight="1">
      <c r="A328" s="94"/>
      <c r="B328" s="113"/>
      <c r="C328" s="94"/>
      <c r="D328" s="94"/>
      <c r="E328" s="94"/>
      <c r="F328" s="113"/>
      <c r="G328" s="113"/>
      <c r="H328" s="42"/>
      <c r="I328" s="42"/>
      <c r="J328" s="42"/>
      <c r="K328" s="94"/>
      <c r="L328" s="94"/>
      <c r="M328" s="94"/>
      <c r="N328" s="94"/>
      <c r="O328" s="94"/>
      <c r="P328" s="94"/>
      <c r="Q328" s="94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</row>
    <row r="329" ht="16.5" customHeight="1">
      <c r="A329" s="94"/>
      <c r="B329" s="113"/>
      <c r="C329" s="94"/>
      <c r="D329" s="94"/>
      <c r="E329" s="94"/>
      <c r="F329" s="113"/>
      <c r="G329" s="113"/>
      <c r="H329" s="42"/>
      <c r="I329" s="42"/>
      <c r="J329" s="42"/>
      <c r="K329" s="94"/>
      <c r="L329" s="94"/>
      <c r="M329" s="94"/>
      <c r="N329" s="94"/>
      <c r="O329" s="94"/>
      <c r="P329" s="94"/>
      <c r="Q329" s="94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</row>
    <row r="330" ht="16.5" customHeight="1">
      <c r="A330" s="94"/>
      <c r="B330" s="113"/>
      <c r="C330" s="94"/>
      <c r="D330" s="94"/>
      <c r="E330" s="94"/>
      <c r="F330" s="113"/>
      <c r="G330" s="113"/>
      <c r="H330" s="42"/>
      <c r="I330" s="42"/>
      <c r="J330" s="42"/>
      <c r="K330" s="94"/>
      <c r="L330" s="94"/>
      <c r="M330" s="94"/>
      <c r="N330" s="94"/>
      <c r="O330" s="94"/>
      <c r="P330" s="94"/>
      <c r="Q330" s="94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</row>
    <row r="331" ht="16.5" customHeight="1">
      <c r="A331" s="94"/>
      <c r="B331" s="113"/>
      <c r="C331" s="94"/>
      <c r="D331" s="94"/>
      <c r="E331" s="94"/>
      <c r="F331" s="113"/>
      <c r="G331" s="113"/>
      <c r="H331" s="42"/>
      <c r="I331" s="42"/>
      <c r="J331" s="42"/>
      <c r="K331" s="94"/>
      <c r="L331" s="94"/>
      <c r="M331" s="94"/>
      <c r="N331" s="94"/>
      <c r="O331" s="94"/>
      <c r="P331" s="94"/>
      <c r="Q331" s="94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</row>
    <row r="332" ht="16.5" customHeight="1">
      <c r="A332" s="94"/>
      <c r="B332" s="113"/>
      <c r="C332" s="94"/>
      <c r="D332" s="94"/>
      <c r="E332" s="94"/>
      <c r="F332" s="113"/>
      <c r="G332" s="113"/>
      <c r="H332" s="42"/>
      <c r="I332" s="42"/>
      <c r="J332" s="42"/>
      <c r="K332" s="94"/>
      <c r="L332" s="94"/>
      <c r="M332" s="94"/>
      <c r="N332" s="94"/>
      <c r="O332" s="94"/>
      <c r="P332" s="94"/>
      <c r="Q332" s="94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</row>
    <row r="333" ht="16.5" customHeight="1">
      <c r="A333" s="94"/>
      <c r="B333" s="113"/>
      <c r="C333" s="94"/>
      <c r="D333" s="94"/>
      <c r="E333" s="94"/>
      <c r="F333" s="113"/>
      <c r="G333" s="113"/>
      <c r="H333" s="42"/>
      <c r="I333" s="42"/>
      <c r="J333" s="42"/>
      <c r="K333" s="94"/>
      <c r="L333" s="94"/>
      <c r="M333" s="94"/>
      <c r="N333" s="94"/>
      <c r="O333" s="94"/>
      <c r="P333" s="94"/>
      <c r="Q333" s="94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</row>
    <row r="334" ht="16.5" customHeight="1">
      <c r="A334" s="94"/>
      <c r="B334" s="113"/>
      <c r="C334" s="94"/>
      <c r="D334" s="94"/>
      <c r="E334" s="94"/>
      <c r="F334" s="113"/>
      <c r="G334" s="113"/>
      <c r="H334" s="42"/>
      <c r="I334" s="42"/>
      <c r="J334" s="42"/>
      <c r="K334" s="94"/>
      <c r="L334" s="94"/>
      <c r="M334" s="94"/>
      <c r="N334" s="94"/>
      <c r="O334" s="94"/>
      <c r="P334" s="94"/>
      <c r="Q334" s="94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</row>
    <row r="335" ht="16.5" customHeight="1">
      <c r="A335" s="94"/>
      <c r="B335" s="113"/>
      <c r="C335" s="94"/>
      <c r="D335" s="94"/>
      <c r="E335" s="94"/>
      <c r="F335" s="113"/>
      <c r="G335" s="113"/>
      <c r="H335" s="42"/>
      <c r="I335" s="42"/>
      <c r="J335" s="42"/>
      <c r="K335" s="94"/>
      <c r="L335" s="94"/>
      <c r="M335" s="94"/>
      <c r="N335" s="94"/>
      <c r="O335" s="94"/>
      <c r="P335" s="94"/>
      <c r="Q335" s="94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</row>
    <row r="336" ht="16.5" customHeight="1">
      <c r="A336" s="94"/>
      <c r="B336" s="113"/>
      <c r="C336" s="94"/>
      <c r="D336" s="94"/>
      <c r="E336" s="94"/>
      <c r="F336" s="113"/>
      <c r="G336" s="113"/>
      <c r="H336" s="42"/>
      <c r="I336" s="42"/>
      <c r="J336" s="42"/>
      <c r="K336" s="94"/>
      <c r="L336" s="94"/>
      <c r="M336" s="94"/>
      <c r="N336" s="94"/>
      <c r="O336" s="94"/>
      <c r="P336" s="94"/>
      <c r="Q336" s="94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</row>
    <row r="337" ht="16.5" customHeight="1">
      <c r="A337" s="94"/>
      <c r="B337" s="113"/>
      <c r="C337" s="94"/>
      <c r="D337" s="94"/>
      <c r="E337" s="94"/>
      <c r="F337" s="113"/>
      <c r="G337" s="113"/>
      <c r="H337" s="42"/>
      <c r="I337" s="42"/>
      <c r="J337" s="42"/>
      <c r="K337" s="94"/>
      <c r="L337" s="94"/>
      <c r="M337" s="94"/>
      <c r="N337" s="94"/>
      <c r="O337" s="94"/>
      <c r="P337" s="94"/>
      <c r="Q337" s="94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</row>
    <row r="338" ht="16.5" customHeight="1">
      <c r="A338" s="94"/>
      <c r="B338" s="113"/>
      <c r="C338" s="94"/>
      <c r="D338" s="94"/>
      <c r="E338" s="94"/>
      <c r="F338" s="113"/>
      <c r="G338" s="113"/>
      <c r="H338" s="42"/>
      <c r="I338" s="42"/>
      <c r="J338" s="42"/>
      <c r="K338" s="94"/>
      <c r="L338" s="94"/>
      <c r="M338" s="94"/>
      <c r="N338" s="94"/>
      <c r="O338" s="94"/>
      <c r="P338" s="94"/>
      <c r="Q338" s="94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</row>
    <row r="339" ht="16.5" customHeight="1">
      <c r="A339" s="94"/>
      <c r="B339" s="113"/>
      <c r="C339" s="94"/>
      <c r="D339" s="94"/>
      <c r="E339" s="94"/>
      <c r="F339" s="113"/>
      <c r="G339" s="113"/>
      <c r="H339" s="42"/>
      <c r="I339" s="42"/>
      <c r="J339" s="42"/>
      <c r="K339" s="94"/>
      <c r="L339" s="94"/>
      <c r="M339" s="94"/>
      <c r="N339" s="94"/>
      <c r="O339" s="94"/>
      <c r="P339" s="94"/>
      <c r="Q339" s="94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</row>
    <row r="340" ht="16.5" customHeight="1">
      <c r="A340" s="94"/>
      <c r="B340" s="113"/>
      <c r="C340" s="94"/>
      <c r="D340" s="94"/>
      <c r="E340" s="94"/>
      <c r="F340" s="113"/>
      <c r="G340" s="113"/>
      <c r="H340" s="42"/>
      <c r="I340" s="42"/>
      <c r="J340" s="42"/>
      <c r="K340" s="94"/>
      <c r="L340" s="94"/>
      <c r="M340" s="94"/>
      <c r="N340" s="94"/>
      <c r="O340" s="94"/>
      <c r="P340" s="94"/>
      <c r="Q340" s="94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</row>
    <row r="341" ht="16.5" customHeight="1">
      <c r="A341" s="94"/>
      <c r="B341" s="113"/>
      <c r="C341" s="94"/>
      <c r="D341" s="94"/>
      <c r="E341" s="94"/>
      <c r="F341" s="113"/>
      <c r="G341" s="113"/>
      <c r="H341" s="42"/>
      <c r="I341" s="42"/>
      <c r="J341" s="42"/>
      <c r="K341" s="94"/>
      <c r="L341" s="94"/>
      <c r="M341" s="94"/>
      <c r="N341" s="94"/>
      <c r="O341" s="94"/>
      <c r="P341" s="94"/>
      <c r="Q341" s="94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</row>
    <row r="342" ht="16.5" customHeight="1">
      <c r="A342" s="94"/>
      <c r="B342" s="113"/>
      <c r="C342" s="94"/>
      <c r="D342" s="94"/>
      <c r="E342" s="94"/>
      <c r="F342" s="113"/>
      <c r="G342" s="113"/>
      <c r="H342" s="42"/>
      <c r="I342" s="42"/>
      <c r="J342" s="42"/>
      <c r="K342" s="94"/>
      <c r="L342" s="94"/>
      <c r="M342" s="94"/>
      <c r="N342" s="94"/>
      <c r="O342" s="94"/>
      <c r="P342" s="94"/>
      <c r="Q342" s="94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</row>
    <row r="343" ht="16.5" customHeight="1">
      <c r="A343" s="94"/>
      <c r="B343" s="113"/>
      <c r="C343" s="94"/>
      <c r="D343" s="94"/>
      <c r="E343" s="94"/>
      <c r="F343" s="113"/>
      <c r="G343" s="113"/>
      <c r="H343" s="42"/>
      <c r="I343" s="42"/>
      <c r="J343" s="42"/>
      <c r="K343" s="94"/>
      <c r="L343" s="94"/>
      <c r="M343" s="94"/>
      <c r="N343" s="94"/>
      <c r="O343" s="94"/>
      <c r="P343" s="94"/>
      <c r="Q343" s="94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</row>
    <row r="344" ht="16.5" customHeight="1">
      <c r="A344" s="94"/>
      <c r="B344" s="113"/>
      <c r="C344" s="94"/>
      <c r="D344" s="94"/>
      <c r="E344" s="94"/>
      <c r="F344" s="113"/>
      <c r="G344" s="113"/>
      <c r="H344" s="42"/>
      <c r="I344" s="42"/>
      <c r="J344" s="42"/>
      <c r="K344" s="94"/>
      <c r="L344" s="94"/>
      <c r="M344" s="94"/>
      <c r="N344" s="94"/>
      <c r="O344" s="94"/>
      <c r="P344" s="94"/>
      <c r="Q344" s="94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</row>
    <row r="345" ht="16.5" customHeight="1">
      <c r="A345" s="94"/>
      <c r="B345" s="113"/>
      <c r="C345" s="94"/>
      <c r="D345" s="94"/>
      <c r="E345" s="94"/>
      <c r="F345" s="113"/>
      <c r="G345" s="113"/>
      <c r="H345" s="42"/>
      <c r="I345" s="42"/>
      <c r="J345" s="42"/>
      <c r="K345" s="94"/>
      <c r="L345" s="94"/>
      <c r="M345" s="94"/>
      <c r="N345" s="94"/>
      <c r="O345" s="94"/>
      <c r="P345" s="94"/>
      <c r="Q345" s="94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</row>
    <row r="346" ht="16.5" customHeight="1">
      <c r="A346" s="94"/>
      <c r="B346" s="113"/>
      <c r="C346" s="94"/>
      <c r="D346" s="94"/>
      <c r="E346" s="94"/>
      <c r="F346" s="113"/>
      <c r="G346" s="113"/>
      <c r="H346" s="42"/>
      <c r="I346" s="42"/>
      <c r="J346" s="42"/>
      <c r="K346" s="94"/>
      <c r="L346" s="94"/>
      <c r="M346" s="94"/>
      <c r="N346" s="94"/>
      <c r="O346" s="94"/>
      <c r="P346" s="94"/>
      <c r="Q346" s="94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</row>
    <row r="347" ht="16.5" customHeight="1">
      <c r="A347" s="94"/>
      <c r="B347" s="113"/>
      <c r="C347" s="94"/>
      <c r="D347" s="94"/>
      <c r="E347" s="94"/>
      <c r="F347" s="113"/>
      <c r="G347" s="113"/>
      <c r="H347" s="42"/>
      <c r="I347" s="42"/>
      <c r="J347" s="42"/>
      <c r="K347" s="94"/>
      <c r="L347" s="94"/>
      <c r="M347" s="94"/>
      <c r="N347" s="94"/>
      <c r="O347" s="94"/>
      <c r="P347" s="94"/>
      <c r="Q347" s="94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</row>
    <row r="348" ht="16.5" customHeight="1">
      <c r="A348" s="94"/>
      <c r="B348" s="113"/>
      <c r="C348" s="94"/>
      <c r="D348" s="94"/>
      <c r="E348" s="94"/>
      <c r="F348" s="113"/>
      <c r="G348" s="113"/>
      <c r="H348" s="42"/>
      <c r="I348" s="42"/>
      <c r="J348" s="42"/>
      <c r="K348" s="94"/>
      <c r="L348" s="94"/>
      <c r="M348" s="94"/>
      <c r="N348" s="94"/>
      <c r="O348" s="94"/>
      <c r="P348" s="94"/>
      <c r="Q348" s="94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</row>
    <row r="349" ht="16.5" customHeight="1">
      <c r="A349" s="94"/>
      <c r="B349" s="113"/>
      <c r="C349" s="94"/>
      <c r="D349" s="94"/>
      <c r="E349" s="94"/>
      <c r="F349" s="113"/>
      <c r="G349" s="113"/>
      <c r="H349" s="42"/>
      <c r="I349" s="42"/>
      <c r="J349" s="42"/>
      <c r="K349" s="94"/>
      <c r="L349" s="94"/>
      <c r="M349" s="94"/>
      <c r="N349" s="94"/>
      <c r="O349" s="94"/>
      <c r="P349" s="94"/>
      <c r="Q349" s="94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</row>
    <row r="350" ht="16.5" customHeight="1">
      <c r="A350" s="94"/>
      <c r="B350" s="113"/>
      <c r="C350" s="94"/>
      <c r="D350" s="94"/>
      <c r="E350" s="94"/>
      <c r="F350" s="113"/>
      <c r="G350" s="113"/>
      <c r="H350" s="42"/>
      <c r="I350" s="42"/>
      <c r="J350" s="42"/>
      <c r="K350" s="94"/>
      <c r="L350" s="94"/>
      <c r="M350" s="94"/>
      <c r="N350" s="94"/>
      <c r="O350" s="94"/>
      <c r="P350" s="94"/>
      <c r="Q350" s="94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</row>
    <row r="351" ht="16.5" customHeight="1">
      <c r="A351" s="94"/>
      <c r="B351" s="113"/>
      <c r="C351" s="94"/>
      <c r="D351" s="94"/>
      <c r="E351" s="94"/>
      <c r="F351" s="113"/>
      <c r="G351" s="113"/>
      <c r="H351" s="42"/>
      <c r="I351" s="42"/>
      <c r="J351" s="42"/>
      <c r="K351" s="94"/>
      <c r="L351" s="94"/>
      <c r="M351" s="94"/>
      <c r="N351" s="94"/>
      <c r="O351" s="94"/>
      <c r="P351" s="94"/>
      <c r="Q351" s="94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</row>
    <row r="352" ht="16.5" customHeight="1">
      <c r="A352" s="94"/>
      <c r="B352" s="113"/>
      <c r="C352" s="94"/>
      <c r="D352" s="94"/>
      <c r="E352" s="94"/>
      <c r="F352" s="113"/>
      <c r="G352" s="113"/>
      <c r="H352" s="42"/>
      <c r="I352" s="42"/>
      <c r="J352" s="42"/>
      <c r="K352" s="94"/>
      <c r="L352" s="94"/>
      <c r="M352" s="94"/>
      <c r="N352" s="94"/>
      <c r="O352" s="94"/>
      <c r="P352" s="94"/>
      <c r="Q352" s="94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</row>
    <row r="353" ht="16.5" customHeight="1">
      <c r="A353" s="94"/>
      <c r="B353" s="113"/>
      <c r="C353" s="94"/>
      <c r="D353" s="94"/>
      <c r="E353" s="94"/>
      <c r="F353" s="113"/>
      <c r="G353" s="113"/>
      <c r="H353" s="42"/>
      <c r="I353" s="42"/>
      <c r="J353" s="42"/>
      <c r="K353" s="94"/>
      <c r="L353" s="94"/>
      <c r="M353" s="94"/>
      <c r="N353" s="94"/>
      <c r="O353" s="94"/>
      <c r="P353" s="94"/>
      <c r="Q353" s="94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</row>
    <row r="354" ht="16.5" customHeight="1">
      <c r="A354" s="94"/>
      <c r="B354" s="113"/>
      <c r="C354" s="94"/>
      <c r="D354" s="94"/>
      <c r="E354" s="94"/>
      <c r="F354" s="113"/>
      <c r="G354" s="113"/>
      <c r="H354" s="42"/>
      <c r="I354" s="42"/>
      <c r="J354" s="42"/>
      <c r="K354" s="94"/>
      <c r="L354" s="94"/>
      <c r="M354" s="94"/>
      <c r="N354" s="94"/>
      <c r="O354" s="94"/>
      <c r="P354" s="94"/>
      <c r="Q354" s="94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</row>
    <row r="355" ht="16.5" customHeight="1">
      <c r="A355" s="94"/>
      <c r="B355" s="113"/>
      <c r="C355" s="94"/>
      <c r="D355" s="94"/>
      <c r="E355" s="94"/>
      <c r="F355" s="113"/>
      <c r="G355" s="113"/>
      <c r="H355" s="42"/>
      <c r="I355" s="42"/>
      <c r="J355" s="42"/>
      <c r="K355" s="94"/>
      <c r="L355" s="94"/>
      <c r="M355" s="94"/>
      <c r="N355" s="94"/>
      <c r="O355" s="94"/>
      <c r="P355" s="94"/>
      <c r="Q355" s="94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</row>
    <row r="356" ht="16.5" customHeight="1">
      <c r="A356" s="94"/>
      <c r="B356" s="113"/>
      <c r="C356" s="94"/>
      <c r="D356" s="94"/>
      <c r="E356" s="94"/>
      <c r="F356" s="113"/>
      <c r="G356" s="113"/>
      <c r="H356" s="42"/>
      <c r="I356" s="42"/>
      <c r="J356" s="42"/>
      <c r="K356" s="94"/>
      <c r="L356" s="94"/>
      <c r="M356" s="94"/>
      <c r="N356" s="94"/>
      <c r="O356" s="94"/>
      <c r="P356" s="94"/>
      <c r="Q356" s="94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</row>
    <row r="357" ht="16.5" customHeight="1">
      <c r="A357" s="94"/>
      <c r="B357" s="113"/>
      <c r="C357" s="94"/>
      <c r="D357" s="94"/>
      <c r="E357" s="94"/>
      <c r="F357" s="113"/>
      <c r="G357" s="113"/>
      <c r="H357" s="42"/>
      <c r="I357" s="42"/>
      <c r="J357" s="42"/>
      <c r="K357" s="94"/>
      <c r="L357" s="94"/>
      <c r="M357" s="94"/>
      <c r="N357" s="94"/>
      <c r="O357" s="94"/>
      <c r="P357" s="94"/>
      <c r="Q357" s="94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</row>
    <row r="358" ht="16.5" customHeight="1">
      <c r="A358" s="94"/>
      <c r="B358" s="113"/>
      <c r="C358" s="94"/>
      <c r="D358" s="94"/>
      <c r="E358" s="94"/>
      <c r="F358" s="113"/>
      <c r="G358" s="113"/>
      <c r="H358" s="42"/>
      <c r="I358" s="42"/>
      <c r="J358" s="42"/>
      <c r="K358" s="94"/>
      <c r="L358" s="94"/>
      <c r="M358" s="94"/>
      <c r="N358" s="94"/>
      <c r="O358" s="94"/>
      <c r="P358" s="94"/>
      <c r="Q358" s="94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</row>
    <row r="359" ht="16.5" customHeight="1">
      <c r="A359" s="94"/>
      <c r="B359" s="113"/>
      <c r="C359" s="94"/>
      <c r="D359" s="94"/>
      <c r="E359" s="94"/>
      <c r="F359" s="113"/>
      <c r="G359" s="113"/>
      <c r="H359" s="42"/>
      <c r="I359" s="42"/>
      <c r="J359" s="42"/>
      <c r="K359" s="94"/>
      <c r="L359" s="94"/>
      <c r="M359" s="94"/>
      <c r="N359" s="94"/>
      <c r="O359" s="94"/>
      <c r="P359" s="94"/>
      <c r="Q359" s="94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</row>
    <row r="360" ht="16.5" customHeight="1">
      <c r="A360" s="94"/>
      <c r="B360" s="113"/>
      <c r="C360" s="94"/>
      <c r="D360" s="94"/>
      <c r="E360" s="94"/>
      <c r="F360" s="113"/>
      <c r="G360" s="113"/>
      <c r="H360" s="42"/>
      <c r="I360" s="42"/>
      <c r="J360" s="42"/>
      <c r="K360" s="94"/>
      <c r="L360" s="94"/>
      <c r="M360" s="94"/>
      <c r="N360" s="94"/>
      <c r="O360" s="94"/>
      <c r="P360" s="94"/>
      <c r="Q360" s="94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</row>
    <row r="361" ht="16.5" customHeight="1">
      <c r="A361" s="94"/>
      <c r="B361" s="113"/>
      <c r="C361" s="94"/>
      <c r="D361" s="94"/>
      <c r="E361" s="94"/>
      <c r="F361" s="113"/>
      <c r="G361" s="113"/>
      <c r="H361" s="42"/>
      <c r="I361" s="42"/>
      <c r="J361" s="42"/>
      <c r="K361" s="94"/>
      <c r="L361" s="94"/>
      <c r="M361" s="94"/>
      <c r="N361" s="94"/>
      <c r="O361" s="94"/>
      <c r="P361" s="94"/>
      <c r="Q361" s="94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</row>
    <row r="362" ht="16.5" customHeight="1">
      <c r="A362" s="94"/>
      <c r="B362" s="113"/>
      <c r="C362" s="94"/>
      <c r="D362" s="94"/>
      <c r="E362" s="94"/>
      <c r="F362" s="113"/>
      <c r="G362" s="113"/>
      <c r="H362" s="42"/>
      <c r="I362" s="42"/>
      <c r="J362" s="42"/>
      <c r="K362" s="94"/>
      <c r="L362" s="94"/>
      <c r="M362" s="94"/>
      <c r="N362" s="94"/>
      <c r="O362" s="94"/>
      <c r="P362" s="94"/>
      <c r="Q362" s="94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</row>
    <row r="363" ht="16.5" customHeight="1">
      <c r="A363" s="94"/>
      <c r="B363" s="113"/>
      <c r="C363" s="94"/>
      <c r="D363" s="94"/>
      <c r="E363" s="94"/>
      <c r="F363" s="113"/>
      <c r="G363" s="113"/>
      <c r="H363" s="42"/>
      <c r="I363" s="42"/>
      <c r="J363" s="42"/>
      <c r="K363" s="94"/>
      <c r="L363" s="94"/>
      <c r="M363" s="94"/>
      <c r="N363" s="94"/>
      <c r="O363" s="94"/>
      <c r="P363" s="94"/>
      <c r="Q363" s="94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</row>
    <row r="364" ht="16.5" customHeight="1">
      <c r="A364" s="94"/>
      <c r="B364" s="113"/>
      <c r="C364" s="94"/>
      <c r="D364" s="94"/>
      <c r="E364" s="94"/>
      <c r="F364" s="113"/>
      <c r="G364" s="113"/>
      <c r="H364" s="42"/>
      <c r="I364" s="42"/>
      <c r="J364" s="42"/>
      <c r="K364" s="94"/>
      <c r="L364" s="94"/>
      <c r="M364" s="94"/>
      <c r="N364" s="94"/>
      <c r="O364" s="94"/>
      <c r="P364" s="94"/>
      <c r="Q364" s="94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</row>
    <row r="365" ht="16.5" customHeight="1">
      <c r="A365" s="94"/>
      <c r="B365" s="113"/>
      <c r="C365" s="94"/>
      <c r="D365" s="94"/>
      <c r="E365" s="94"/>
      <c r="F365" s="113"/>
      <c r="G365" s="113"/>
      <c r="H365" s="42"/>
      <c r="I365" s="42"/>
      <c r="J365" s="42"/>
      <c r="K365" s="94"/>
      <c r="L365" s="94"/>
      <c r="M365" s="94"/>
      <c r="N365" s="94"/>
      <c r="O365" s="94"/>
      <c r="P365" s="94"/>
      <c r="Q365" s="94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</row>
    <row r="366" ht="16.5" customHeight="1">
      <c r="A366" s="94"/>
      <c r="B366" s="113"/>
      <c r="C366" s="94"/>
      <c r="D366" s="94"/>
      <c r="E366" s="94"/>
      <c r="F366" s="113"/>
      <c r="G366" s="113"/>
      <c r="H366" s="42"/>
      <c r="I366" s="42"/>
      <c r="J366" s="42"/>
      <c r="K366" s="94"/>
      <c r="L366" s="94"/>
      <c r="M366" s="94"/>
      <c r="N366" s="94"/>
      <c r="O366" s="94"/>
      <c r="P366" s="94"/>
      <c r="Q366" s="94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</row>
    <row r="367" ht="16.5" customHeight="1">
      <c r="A367" s="94"/>
      <c r="B367" s="113"/>
      <c r="C367" s="94"/>
      <c r="D367" s="94"/>
      <c r="E367" s="94"/>
      <c r="F367" s="113"/>
      <c r="G367" s="113"/>
      <c r="H367" s="42"/>
      <c r="I367" s="42"/>
      <c r="J367" s="42"/>
      <c r="K367" s="94"/>
      <c r="L367" s="94"/>
      <c r="M367" s="94"/>
      <c r="N367" s="94"/>
      <c r="O367" s="94"/>
      <c r="P367" s="94"/>
      <c r="Q367" s="94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</row>
    <row r="368" ht="16.5" customHeight="1">
      <c r="A368" s="94"/>
      <c r="B368" s="113"/>
      <c r="C368" s="94"/>
      <c r="D368" s="94"/>
      <c r="E368" s="94"/>
      <c r="F368" s="113"/>
      <c r="G368" s="113"/>
      <c r="H368" s="42"/>
      <c r="I368" s="42"/>
      <c r="J368" s="42"/>
      <c r="K368" s="94"/>
      <c r="L368" s="94"/>
      <c r="M368" s="94"/>
      <c r="N368" s="94"/>
      <c r="O368" s="94"/>
      <c r="P368" s="94"/>
      <c r="Q368" s="94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</row>
    <row r="369" ht="16.5" customHeight="1">
      <c r="A369" s="94"/>
      <c r="B369" s="113"/>
      <c r="C369" s="94"/>
      <c r="D369" s="94"/>
      <c r="E369" s="94"/>
      <c r="F369" s="113"/>
      <c r="G369" s="113"/>
      <c r="H369" s="42"/>
      <c r="I369" s="42"/>
      <c r="J369" s="42"/>
      <c r="K369" s="94"/>
      <c r="L369" s="94"/>
      <c r="M369" s="94"/>
      <c r="N369" s="94"/>
      <c r="O369" s="94"/>
      <c r="P369" s="94"/>
      <c r="Q369" s="94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</row>
    <row r="370" ht="16.5" customHeight="1">
      <c r="A370" s="94"/>
      <c r="B370" s="113"/>
      <c r="C370" s="94"/>
      <c r="D370" s="94"/>
      <c r="E370" s="94"/>
      <c r="F370" s="113"/>
      <c r="G370" s="113"/>
      <c r="H370" s="42"/>
      <c r="I370" s="42"/>
      <c r="J370" s="42"/>
      <c r="K370" s="94"/>
      <c r="L370" s="94"/>
      <c r="M370" s="94"/>
      <c r="N370" s="94"/>
      <c r="O370" s="94"/>
      <c r="P370" s="94"/>
      <c r="Q370" s="94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</row>
    <row r="371" ht="16.5" customHeight="1">
      <c r="A371" s="94"/>
      <c r="B371" s="113"/>
      <c r="C371" s="94"/>
      <c r="D371" s="94"/>
      <c r="E371" s="94"/>
      <c r="F371" s="113"/>
      <c r="G371" s="113"/>
      <c r="H371" s="42"/>
      <c r="I371" s="42"/>
      <c r="J371" s="42"/>
      <c r="K371" s="94"/>
      <c r="L371" s="94"/>
      <c r="M371" s="94"/>
      <c r="N371" s="94"/>
      <c r="O371" s="94"/>
      <c r="P371" s="94"/>
      <c r="Q371" s="94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</row>
    <row r="372" ht="16.5" customHeight="1">
      <c r="A372" s="94"/>
      <c r="B372" s="113"/>
      <c r="C372" s="94"/>
      <c r="D372" s="94"/>
      <c r="E372" s="94"/>
      <c r="F372" s="113"/>
      <c r="G372" s="113"/>
      <c r="H372" s="42"/>
      <c r="I372" s="42"/>
      <c r="J372" s="42"/>
      <c r="K372" s="94"/>
      <c r="L372" s="94"/>
      <c r="M372" s="94"/>
      <c r="N372" s="94"/>
      <c r="O372" s="94"/>
      <c r="P372" s="94"/>
      <c r="Q372" s="94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</row>
    <row r="373" ht="16.5" customHeight="1">
      <c r="A373" s="94"/>
      <c r="B373" s="113"/>
      <c r="C373" s="94"/>
      <c r="D373" s="94"/>
      <c r="E373" s="94"/>
      <c r="F373" s="113"/>
      <c r="G373" s="113"/>
      <c r="H373" s="42"/>
      <c r="I373" s="42"/>
      <c r="J373" s="42"/>
      <c r="K373" s="94"/>
      <c r="L373" s="94"/>
      <c r="M373" s="94"/>
      <c r="N373" s="94"/>
      <c r="O373" s="94"/>
      <c r="P373" s="94"/>
      <c r="Q373" s="94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</row>
    <row r="374" ht="16.5" customHeight="1">
      <c r="A374" s="94"/>
      <c r="B374" s="113"/>
      <c r="C374" s="94"/>
      <c r="D374" s="94"/>
      <c r="E374" s="94"/>
      <c r="F374" s="113"/>
      <c r="G374" s="113"/>
      <c r="H374" s="42"/>
      <c r="I374" s="42"/>
      <c r="J374" s="42"/>
      <c r="K374" s="94"/>
      <c r="L374" s="94"/>
      <c r="M374" s="94"/>
      <c r="N374" s="94"/>
      <c r="O374" s="94"/>
      <c r="P374" s="94"/>
      <c r="Q374" s="94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</row>
    <row r="375" ht="16.5" customHeight="1">
      <c r="A375" s="94"/>
      <c r="B375" s="113"/>
      <c r="C375" s="94"/>
      <c r="D375" s="94"/>
      <c r="E375" s="94"/>
      <c r="F375" s="113"/>
      <c r="G375" s="113"/>
      <c r="H375" s="42"/>
      <c r="I375" s="42"/>
      <c r="J375" s="42"/>
      <c r="K375" s="94"/>
      <c r="L375" s="94"/>
      <c r="M375" s="94"/>
      <c r="N375" s="94"/>
      <c r="O375" s="94"/>
      <c r="P375" s="94"/>
      <c r="Q375" s="94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</row>
    <row r="376" ht="16.5" customHeight="1">
      <c r="A376" s="94"/>
      <c r="B376" s="113"/>
      <c r="C376" s="94"/>
      <c r="D376" s="94"/>
      <c r="E376" s="94"/>
      <c r="F376" s="113"/>
      <c r="G376" s="113"/>
      <c r="H376" s="42"/>
      <c r="I376" s="42"/>
      <c r="J376" s="42"/>
      <c r="K376" s="94"/>
      <c r="L376" s="94"/>
      <c r="M376" s="94"/>
      <c r="N376" s="94"/>
      <c r="O376" s="94"/>
      <c r="P376" s="94"/>
      <c r="Q376" s="94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</row>
    <row r="377" ht="16.5" customHeight="1">
      <c r="A377" s="94"/>
      <c r="B377" s="113"/>
      <c r="C377" s="94"/>
      <c r="D377" s="94"/>
      <c r="E377" s="94"/>
      <c r="F377" s="113"/>
      <c r="G377" s="113"/>
      <c r="H377" s="42"/>
      <c r="I377" s="42"/>
      <c r="J377" s="42"/>
      <c r="K377" s="94"/>
      <c r="L377" s="94"/>
      <c r="M377" s="94"/>
      <c r="N377" s="94"/>
      <c r="O377" s="94"/>
      <c r="P377" s="94"/>
      <c r="Q377" s="94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</row>
    <row r="378" ht="16.5" customHeight="1">
      <c r="A378" s="94"/>
      <c r="B378" s="113"/>
      <c r="C378" s="94"/>
      <c r="D378" s="94"/>
      <c r="E378" s="94"/>
      <c r="F378" s="113"/>
      <c r="G378" s="113"/>
      <c r="H378" s="42"/>
      <c r="I378" s="42"/>
      <c r="J378" s="42"/>
      <c r="K378" s="94"/>
      <c r="L378" s="94"/>
      <c r="M378" s="94"/>
      <c r="N378" s="94"/>
      <c r="O378" s="94"/>
      <c r="P378" s="94"/>
      <c r="Q378" s="94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</row>
    <row r="379" ht="16.5" customHeight="1">
      <c r="A379" s="94"/>
      <c r="B379" s="113"/>
      <c r="C379" s="94"/>
      <c r="D379" s="94"/>
      <c r="E379" s="94"/>
      <c r="F379" s="113"/>
      <c r="G379" s="113"/>
      <c r="H379" s="42"/>
      <c r="I379" s="42"/>
      <c r="J379" s="42"/>
      <c r="K379" s="94"/>
      <c r="L379" s="94"/>
      <c r="M379" s="94"/>
      <c r="N379" s="94"/>
      <c r="O379" s="94"/>
      <c r="P379" s="94"/>
      <c r="Q379" s="94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</row>
    <row r="380" ht="16.5" customHeight="1">
      <c r="A380" s="94"/>
      <c r="B380" s="113"/>
      <c r="C380" s="94"/>
      <c r="D380" s="94"/>
      <c r="E380" s="94"/>
      <c r="F380" s="113"/>
      <c r="G380" s="113"/>
      <c r="H380" s="42"/>
      <c r="I380" s="42"/>
      <c r="J380" s="42"/>
      <c r="K380" s="94"/>
      <c r="L380" s="94"/>
      <c r="M380" s="94"/>
      <c r="N380" s="94"/>
      <c r="O380" s="94"/>
      <c r="P380" s="94"/>
      <c r="Q380" s="94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</row>
    <row r="381" ht="16.5" customHeight="1">
      <c r="A381" s="94"/>
      <c r="B381" s="113"/>
      <c r="C381" s="94"/>
      <c r="D381" s="94"/>
      <c r="E381" s="94"/>
      <c r="F381" s="113"/>
      <c r="G381" s="113"/>
      <c r="H381" s="42"/>
      <c r="I381" s="42"/>
      <c r="J381" s="42"/>
      <c r="K381" s="94"/>
      <c r="L381" s="94"/>
      <c r="M381" s="94"/>
      <c r="N381" s="94"/>
      <c r="O381" s="94"/>
      <c r="P381" s="94"/>
      <c r="Q381" s="94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</row>
    <row r="382" ht="16.5" customHeight="1">
      <c r="A382" s="94"/>
      <c r="B382" s="113"/>
      <c r="C382" s="94"/>
      <c r="D382" s="94"/>
      <c r="E382" s="94"/>
      <c r="F382" s="113"/>
      <c r="G382" s="113"/>
      <c r="H382" s="42"/>
      <c r="I382" s="42"/>
      <c r="J382" s="42"/>
      <c r="K382" s="94"/>
      <c r="L382" s="94"/>
      <c r="M382" s="94"/>
      <c r="N382" s="94"/>
      <c r="O382" s="94"/>
      <c r="P382" s="94"/>
      <c r="Q382" s="94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</row>
    <row r="383" ht="16.5" customHeight="1">
      <c r="A383" s="94"/>
      <c r="B383" s="113"/>
      <c r="C383" s="94"/>
      <c r="D383" s="94"/>
      <c r="E383" s="94"/>
      <c r="F383" s="113"/>
      <c r="G383" s="113"/>
      <c r="H383" s="42"/>
      <c r="I383" s="42"/>
      <c r="J383" s="42"/>
      <c r="K383" s="94"/>
      <c r="L383" s="94"/>
      <c r="M383" s="94"/>
      <c r="N383" s="94"/>
      <c r="O383" s="94"/>
      <c r="P383" s="94"/>
      <c r="Q383" s="94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</row>
    <row r="384" ht="16.5" customHeight="1">
      <c r="A384" s="94"/>
      <c r="B384" s="113"/>
      <c r="C384" s="94"/>
      <c r="D384" s="94"/>
      <c r="E384" s="94"/>
      <c r="F384" s="113"/>
      <c r="G384" s="113"/>
      <c r="H384" s="42"/>
      <c r="I384" s="42"/>
      <c r="J384" s="42"/>
      <c r="K384" s="94"/>
      <c r="L384" s="94"/>
      <c r="M384" s="94"/>
      <c r="N384" s="94"/>
      <c r="O384" s="94"/>
      <c r="P384" s="94"/>
      <c r="Q384" s="94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</row>
    <row r="385" ht="16.5" customHeight="1">
      <c r="A385" s="94"/>
      <c r="B385" s="113"/>
      <c r="C385" s="94"/>
      <c r="D385" s="94"/>
      <c r="E385" s="94"/>
      <c r="F385" s="113"/>
      <c r="G385" s="113"/>
      <c r="H385" s="42"/>
      <c r="I385" s="42"/>
      <c r="J385" s="42"/>
      <c r="K385" s="94"/>
      <c r="L385" s="94"/>
      <c r="M385" s="94"/>
      <c r="N385" s="94"/>
      <c r="O385" s="94"/>
      <c r="P385" s="94"/>
      <c r="Q385" s="94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</row>
    <row r="386" ht="16.5" customHeight="1">
      <c r="A386" s="94"/>
      <c r="B386" s="113"/>
      <c r="C386" s="94"/>
      <c r="D386" s="94"/>
      <c r="E386" s="94"/>
      <c r="F386" s="113"/>
      <c r="G386" s="113"/>
      <c r="H386" s="42"/>
      <c r="I386" s="42"/>
      <c r="J386" s="42"/>
      <c r="K386" s="94"/>
      <c r="L386" s="94"/>
      <c r="M386" s="94"/>
      <c r="N386" s="94"/>
      <c r="O386" s="94"/>
      <c r="P386" s="94"/>
      <c r="Q386" s="94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</row>
    <row r="387" ht="16.5" customHeight="1">
      <c r="A387" s="94"/>
      <c r="B387" s="113"/>
      <c r="C387" s="94"/>
      <c r="D387" s="94"/>
      <c r="E387" s="94"/>
      <c r="F387" s="113"/>
      <c r="G387" s="113"/>
      <c r="H387" s="42"/>
      <c r="I387" s="42"/>
      <c r="J387" s="42"/>
      <c r="K387" s="94"/>
      <c r="L387" s="94"/>
      <c r="M387" s="94"/>
      <c r="N387" s="94"/>
      <c r="O387" s="94"/>
      <c r="P387" s="94"/>
      <c r="Q387" s="94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</row>
    <row r="388" ht="16.5" customHeight="1">
      <c r="A388" s="94"/>
      <c r="B388" s="113"/>
      <c r="C388" s="94"/>
      <c r="D388" s="94"/>
      <c r="E388" s="94"/>
      <c r="F388" s="113"/>
      <c r="G388" s="113"/>
      <c r="H388" s="42"/>
      <c r="I388" s="42"/>
      <c r="J388" s="42"/>
      <c r="K388" s="94"/>
      <c r="L388" s="94"/>
      <c r="M388" s="94"/>
      <c r="N388" s="94"/>
      <c r="O388" s="94"/>
      <c r="P388" s="94"/>
      <c r="Q388" s="94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</row>
    <row r="389" ht="16.5" customHeight="1">
      <c r="A389" s="94"/>
      <c r="B389" s="113"/>
      <c r="C389" s="94"/>
      <c r="D389" s="94"/>
      <c r="E389" s="94"/>
      <c r="F389" s="113"/>
      <c r="G389" s="113"/>
      <c r="H389" s="42"/>
      <c r="I389" s="42"/>
      <c r="J389" s="42"/>
      <c r="K389" s="94"/>
      <c r="L389" s="94"/>
      <c r="M389" s="94"/>
      <c r="N389" s="94"/>
      <c r="O389" s="94"/>
      <c r="P389" s="94"/>
      <c r="Q389" s="94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</row>
    <row r="390" ht="16.5" customHeight="1">
      <c r="A390" s="94"/>
      <c r="B390" s="113"/>
      <c r="C390" s="94"/>
      <c r="D390" s="94"/>
      <c r="E390" s="94"/>
      <c r="F390" s="113"/>
      <c r="G390" s="113"/>
      <c r="H390" s="42"/>
      <c r="I390" s="42"/>
      <c r="J390" s="42"/>
      <c r="K390" s="94"/>
      <c r="L390" s="94"/>
      <c r="M390" s="94"/>
      <c r="N390" s="94"/>
      <c r="O390" s="94"/>
      <c r="P390" s="94"/>
      <c r="Q390" s="94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</row>
    <row r="391" ht="16.5" customHeight="1">
      <c r="A391" s="94"/>
      <c r="B391" s="113"/>
      <c r="C391" s="94"/>
      <c r="D391" s="94"/>
      <c r="E391" s="94"/>
      <c r="F391" s="113"/>
      <c r="G391" s="113"/>
      <c r="H391" s="42"/>
      <c r="I391" s="42"/>
      <c r="J391" s="42"/>
      <c r="K391" s="94"/>
      <c r="L391" s="94"/>
      <c r="M391" s="94"/>
      <c r="N391" s="94"/>
      <c r="O391" s="94"/>
      <c r="P391" s="94"/>
      <c r="Q391" s="94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</row>
    <row r="392" ht="16.5" customHeight="1">
      <c r="A392" s="94"/>
      <c r="B392" s="113"/>
      <c r="C392" s="94"/>
      <c r="D392" s="94"/>
      <c r="E392" s="94"/>
      <c r="F392" s="113"/>
      <c r="G392" s="113"/>
      <c r="H392" s="42"/>
      <c r="I392" s="42"/>
      <c r="J392" s="42"/>
      <c r="K392" s="94"/>
      <c r="L392" s="94"/>
      <c r="M392" s="94"/>
      <c r="N392" s="94"/>
      <c r="O392" s="94"/>
      <c r="P392" s="94"/>
      <c r="Q392" s="94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</row>
    <row r="393" ht="16.5" customHeight="1">
      <c r="A393" s="94"/>
      <c r="B393" s="113"/>
      <c r="C393" s="94"/>
      <c r="D393" s="94"/>
      <c r="E393" s="94"/>
      <c r="F393" s="113"/>
      <c r="G393" s="113"/>
      <c r="H393" s="42"/>
      <c r="I393" s="42"/>
      <c r="J393" s="42"/>
      <c r="K393" s="94"/>
      <c r="L393" s="94"/>
      <c r="M393" s="94"/>
      <c r="N393" s="94"/>
      <c r="O393" s="94"/>
      <c r="P393" s="94"/>
      <c r="Q393" s="94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</row>
    <row r="394" ht="16.5" customHeight="1">
      <c r="A394" s="94"/>
      <c r="B394" s="113"/>
      <c r="C394" s="94"/>
      <c r="D394" s="94"/>
      <c r="E394" s="94"/>
      <c r="F394" s="113"/>
      <c r="G394" s="113"/>
      <c r="H394" s="42"/>
      <c r="I394" s="42"/>
      <c r="J394" s="42"/>
      <c r="K394" s="94"/>
      <c r="L394" s="94"/>
      <c r="M394" s="94"/>
      <c r="N394" s="94"/>
      <c r="O394" s="94"/>
      <c r="P394" s="94"/>
      <c r="Q394" s="94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</row>
    <row r="395" ht="16.5" customHeight="1">
      <c r="A395" s="94"/>
      <c r="B395" s="113"/>
      <c r="C395" s="94"/>
      <c r="D395" s="94"/>
      <c r="E395" s="94"/>
      <c r="F395" s="113"/>
      <c r="G395" s="113"/>
      <c r="H395" s="42"/>
      <c r="I395" s="42"/>
      <c r="J395" s="42"/>
      <c r="K395" s="94"/>
      <c r="L395" s="94"/>
      <c r="M395" s="94"/>
      <c r="N395" s="94"/>
      <c r="O395" s="94"/>
      <c r="P395" s="94"/>
      <c r="Q395" s="94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</row>
    <row r="396" ht="16.5" customHeight="1">
      <c r="A396" s="94"/>
      <c r="B396" s="113"/>
      <c r="C396" s="94"/>
      <c r="D396" s="94"/>
      <c r="E396" s="94"/>
      <c r="F396" s="113"/>
      <c r="G396" s="113"/>
      <c r="H396" s="42"/>
      <c r="I396" s="42"/>
      <c r="J396" s="42"/>
      <c r="K396" s="94"/>
      <c r="L396" s="94"/>
      <c r="M396" s="94"/>
      <c r="N396" s="94"/>
      <c r="O396" s="94"/>
      <c r="P396" s="94"/>
      <c r="Q396" s="94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</row>
    <row r="397" ht="16.5" customHeight="1">
      <c r="A397" s="94"/>
      <c r="B397" s="113"/>
      <c r="C397" s="94"/>
      <c r="D397" s="94"/>
      <c r="E397" s="94"/>
      <c r="F397" s="113"/>
      <c r="G397" s="113"/>
      <c r="H397" s="42"/>
      <c r="I397" s="42"/>
      <c r="J397" s="42"/>
      <c r="K397" s="94"/>
      <c r="L397" s="94"/>
      <c r="M397" s="94"/>
      <c r="N397" s="94"/>
      <c r="O397" s="94"/>
      <c r="P397" s="94"/>
      <c r="Q397" s="94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</row>
    <row r="398" ht="16.5" customHeight="1">
      <c r="A398" s="94"/>
      <c r="B398" s="113"/>
      <c r="C398" s="94"/>
      <c r="D398" s="94"/>
      <c r="E398" s="94"/>
      <c r="F398" s="113"/>
      <c r="G398" s="113"/>
      <c r="H398" s="42"/>
      <c r="I398" s="42"/>
      <c r="J398" s="42"/>
      <c r="K398" s="94"/>
      <c r="L398" s="94"/>
      <c r="M398" s="94"/>
      <c r="N398" s="94"/>
      <c r="O398" s="94"/>
      <c r="P398" s="94"/>
      <c r="Q398" s="94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</row>
    <row r="399" ht="16.5" customHeight="1">
      <c r="A399" s="94"/>
      <c r="B399" s="113"/>
      <c r="C399" s="94"/>
      <c r="D399" s="94"/>
      <c r="E399" s="94"/>
      <c r="F399" s="113"/>
      <c r="G399" s="113"/>
      <c r="H399" s="42"/>
      <c r="I399" s="42"/>
      <c r="J399" s="42"/>
      <c r="K399" s="94"/>
      <c r="L399" s="94"/>
      <c r="M399" s="94"/>
      <c r="N399" s="94"/>
      <c r="O399" s="94"/>
      <c r="P399" s="94"/>
      <c r="Q399" s="94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</row>
    <row r="400" ht="16.5" customHeight="1">
      <c r="A400" s="94"/>
      <c r="B400" s="113"/>
      <c r="C400" s="94"/>
      <c r="D400" s="94"/>
      <c r="E400" s="94"/>
      <c r="F400" s="113"/>
      <c r="G400" s="113"/>
      <c r="H400" s="42"/>
      <c r="I400" s="42"/>
      <c r="J400" s="42"/>
      <c r="K400" s="94"/>
      <c r="L400" s="94"/>
      <c r="M400" s="94"/>
      <c r="N400" s="94"/>
      <c r="O400" s="94"/>
      <c r="P400" s="94"/>
      <c r="Q400" s="94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</row>
    <row r="401" ht="16.5" customHeight="1">
      <c r="A401" s="94"/>
      <c r="B401" s="113"/>
      <c r="C401" s="94"/>
      <c r="D401" s="94"/>
      <c r="E401" s="94"/>
      <c r="F401" s="113"/>
      <c r="G401" s="113"/>
      <c r="H401" s="42"/>
      <c r="I401" s="42"/>
      <c r="J401" s="42"/>
      <c r="K401" s="94"/>
      <c r="L401" s="94"/>
      <c r="M401" s="94"/>
      <c r="N401" s="94"/>
      <c r="O401" s="94"/>
      <c r="P401" s="94"/>
      <c r="Q401" s="94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</row>
    <row r="402" ht="16.5" customHeight="1">
      <c r="A402" s="94"/>
      <c r="B402" s="113"/>
      <c r="C402" s="94"/>
      <c r="D402" s="94"/>
      <c r="E402" s="94"/>
      <c r="F402" s="113"/>
      <c r="G402" s="113"/>
      <c r="H402" s="42"/>
      <c r="I402" s="42"/>
      <c r="J402" s="42"/>
      <c r="K402" s="94"/>
      <c r="L402" s="94"/>
      <c r="M402" s="94"/>
      <c r="N402" s="94"/>
      <c r="O402" s="94"/>
      <c r="P402" s="94"/>
      <c r="Q402" s="94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</row>
    <row r="403" ht="16.5" customHeight="1">
      <c r="A403" s="94"/>
      <c r="B403" s="113"/>
      <c r="C403" s="94"/>
      <c r="D403" s="94"/>
      <c r="E403" s="94"/>
      <c r="F403" s="113"/>
      <c r="G403" s="113"/>
      <c r="H403" s="42"/>
      <c r="I403" s="42"/>
      <c r="J403" s="42"/>
      <c r="K403" s="94"/>
      <c r="L403" s="94"/>
      <c r="M403" s="94"/>
      <c r="N403" s="94"/>
      <c r="O403" s="94"/>
      <c r="P403" s="94"/>
      <c r="Q403" s="94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</row>
    <row r="404" ht="16.5" customHeight="1">
      <c r="A404" s="94"/>
      <c r="B404" s="113"/>
      <c r="C404" s="94"/>
      <c r="D404" s="94"/>
      <c r="E404" s="94"/>
      <c r="F404" s="113"/>
      <c r="G404" s="113"/>
      <c r="H404" s="42"/>
      <c r="I404" s="42"/>
      <c r="J404" s="42"/>
      <c r="K404" s="94"/>
      <c r="L404" s="94"/>
      <c r="M404" s="94"/>
      <c r="N404" s="94"/>
      <c r="O404" s="94"/>
      <c r="P404" s="94"/>
      <c r="Q404" s="94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</row>
    <row r="405" ht="16.5" customHeight="1">
      <c r="A405" s="94"/>
      <c r="B405" s="113"/>
      <c r="C405" s="94"/>
      <c r="D405" s="94"/>
      <c r="E405" s="94"/>
      <c r="F405" s="113"/>
      <c r="G405" s="113"/>
      <c r="H405" s="42"/>
      <c r="I405" s="42"/>
      <c r="J405" s="42"/>
      <c r="K405" s="94"/>
      <c r="L405" s="94"/>
      <c r="M405" s="94"/>
      <c r="N405" s="94"/>
      <c r="O405" s="94"/>
      <c r="P405" s="94"/>
      <c r="Q405" s="94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</row>
    <row r="406" ht="16.5" customHeight="1">
      <c r="A406" s="94"/>
      <c r="B406" s="113"/>
      <c r="C406" s="94"/>
      <c r="D406" s="94"/>
      <c r="E406" s="94"/>
      <c r="F406" s="113"/>
      <c r="G406" s="113"/>
      <c r="H406" s="42"/>
      <c r="I406" s="42"/>
      <c r="J406" s="42"/>
      <c r="K406" s="94"/>
      <c r="L406" s="94"/>
      <c r="M406" s="94"/>
      <c r="N406" s="94"/>
      <c r="O406" s="94"/>
      <c r="P406" s="94"/>
      <c r="Q406" s="94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</row>
    <row r="407" ht="16.5" customHeight="1">
      <c r="A407" s="94"/>
      <c r="B407" s="113"/>
      <c r="C407" s="94"/>
      <c r="D407" s="94"/>
      <c r="E407" s="94"/>
      <c r="F407" s="113"/>
      <c r="G407" s="113"/>
      <c r="H407" s="42"/>
      <c r="I407" s="42"/>
      <c r="J407" s="42"/>
      <c r="K407" s="94"/>
      <c r="L407" s="94"/>
      <c r="M407" s="94"/>
      <c r="N407" s="94"/>
      <c r="O407" s="94"/>
      <c r="P407" s="94"/>
      <c r="Q407" s="94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</row>
    <row r="408" ht="16.5" customHeight="1">
      <c r="A408" s="94"/>
      <c r="B408" s="113"/>
      <c r="C408" s="94"/>
      <c r="D408" s="94"/>
      <c r="E408" s="94"/>
      <c r="F408" s="113"/>
      <c r="G408" s="113"/>
      <c r="H408" s="42"/>
      <c r="I408" s="42"/>
      <c r="J408" s="42"/>
      <c r="K408" s="94"/>
      <c r="L408" s="94"/>
      <c r="M408" s="94"/>
      <c r="N408" s="94"/>
      <c r="O408" s="94"/>
      <c r="P408" s="94"/>
      <c r="Q408" s="94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</row>
    <row r="409" ht="16.5" customHeight="1">
      <c r="A409" s="94"/>
      <c r="B409" s="113"/>
      <c r="C409" s="94"/>
      <c r="D409" s="94"/>
      <c r="E409" s="94"/>
      <c r="F409" s="113"/>
      <c r="G409" s="113"/>
      <c r="H409" s="42"/>
      <c r="I409" s="42"/>
      <c r="J409" s="42"/>
      <c r="K409" s="94"/>
      <c r="L409" s="94"/>
      <c r="M409" s="94"/>
      <c r="N409" s="94"/>
      <c r="O409" s="94"/>
      <c r="P409" s="94"/>
      <c r="Q409" s="94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</row>
    <row r="410" ht="16.5" customHeight="1">
      <c r="A410" s="94"/>
      <c r="B410" s="113"/>
      <c r="C410" s="94"/>
      <c r="D410" s="94"/>
      <c r="E410" s="94"/>
      <c r="F410" s="113"/>
      <c r="G410" s="113"/>
      <c r="H410" s="42"/>
      <c r="I410" s="42"/>
      <c r="J410" s="42"/>
      <c r="K410" s="94"/>
      <c r="L410" s="94"/>
      <c r="M410" s="94"/>
      <c r="N410" s="94"/>
      <c r="O410" s="94"/>
      <c r="P410" s="94"/>
      <c r="Q410" s="94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</row>
    <row r="411" ht="16.5" customHeight="1">
      <c r="A411" s="94"/>
      <c r="B411" s="113"/>
      <c r="C411" s="94"/>
      <c r="D411" s="94"/>
      <c r="E411" s="94"/>
      <c r="F411" s="113"/>
      <c r="G411" s="113"/>
      <c r="H411" s="42"/>
      <c r="I411" s="42"/>
      <c r="J411" s="42"/>
      <c r="K411" s="94"/>
      <c r="L411" s="94"/>
      <c r="M411" s="94"/>
      <c r="N411" s="94"/>
      <c r="O411" s="94"/>
      <c r="P411" s="94"/>
      <c r="Q411" s="94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</row>
    <row r="412" ht="16.5" customHeight="1">
      <c r="A412" s="94"/>
      <c r="B412" s="113"/>
      <c r="C412" s="94"/>
      <c r="D412" s="94"/>
      <c r="E412" s="94"/>
      <c r="F412" s="113"/>
      <c r="G412" s="113"/>
      <c r="H412" s="42"/>
      <c r="I412" s="42"/>
      <c r="J412" s="42"/>
      <c r="K412" s="94"/>
      <c r="L412" s="94"/>
      <c r="M412" s="94"/>
      <c r="N412" s="94"/>
      <c r="O412" s="94"/>
      <c r="P412" s="94"/>
      <c r="Q412" s="94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</row>
    <row r="413" ht="16.5" customHeight="1">
      <c r="A413" s="94"/>
      <c r="B413" s="113"/>
      <c r="C413" s="94"/>
      <c r="D413" s="94"/>
      <c r="E413" s="94"/>
      <c r="F413" s="113"/>
      <c r="G413" s="113"/>
      <c r="H413" s="42"/>
      <c r="I413" s="42"/>
      <c r="J413" s="42"/>
      <c r="K413" s="94"/>
      <c r="L413" s="94"/>
      <c r="M413" s="94"/>
      <c r="N413" s="94"/>
      <c r="O413" s="94"/>
      <c r="P413" s="94"/>
      <c r="Q413" s="94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</row>
    <row r="414" ht="16.5" customHeight="1">
      <c r="A414" s="94"/>
      <c r="B414" s="113"/>
      <c r="C414" s="94"/>
      <c r="D414" s="94"/>
      <c r="E414" s="94"/>
      <c r="F414" s="113"/>
      <c r="G414" s="113"/>
      <c r="H414" s="42"/>
      <c r="I414" s="42"/>
      <c r="J414" s="42"/>
      <c r="K414" s="94"/>
      <c r="L414" s="94"/>
      <c r="M414" s="94"/>
      <c r="N414" s="94"/>
      <c r="O414" s="94"/>
      <c r="P414" s="94"/>
      <c r="Q414" s="94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</row>
    <row r="415" ht="16.5" customHeight="1">
      <c r="A415" s="94"/>
      <c r="B415" s="113"/>
      <c r="C415" s="94"/>
      <c r="D415" s="94"/>
      <c r="E415" s="94"/>
      <c r="F415" s="113"/>
      <c r="G415" s="113"/>
      <c r="H415" s="42"/>
      <c r="I415" s="42"/>
      <c r="J415" s="42"/>
      <c r="K415" s="94"/>
      <c r="L415" s="94"/>
      <c r="M415" s="94"/>
      <c r="N415" s="94"/>
      <c r="O415" s="94"/>
      <c r="P415" s="94"/>
      <c r="Q415" s="94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</row>
    <row r="416" ht="16.5" customHeight="1">
      <c r="A416" s="94"/>
      <c r="B416" s="113"/>
      <c r="C416" s="94"/>
      <c r="D416" s="94"/>
      <c r="E416" s="94"/>
      <c r="F416" s="113"/>
      <c r="G416" s="113"/>
      <c r="H416" s="42"/>
      <c r="I416" s="42"/>
      <c r="J416" s="42"/>
      <c r="K416" s="94"/>
      <c r="L416" s="94"/>
      <c r="M416" s="94"/>
      <c r="N416" s="94"/>
      <c r="O416" s="94"/>
      <c r="P416" s="94"/>
      <c r="Q416" s="94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</row>
    <row r="417" ht="16.5" customHeight="1">
      <c r="A417" s="94"/>
      <c r="B417" s="113"/>
      <c r="C417" s="94"/>
      <c r="D417" s="94"/>
      <c r="E417" s="94"/>
      <c r="F417" s="113"/>
      <c r="G417" s="113"/>
      <c r="H417" s="42"/>
      <c r="I417" s="42"/>
      <c r="J417" s="42"/>
      <c r="K417" s="94"/>
      <c r="L417" s="94"/>
      <c r="M417" s="94"/>
      <c r="N417" s="94"/>
      <c r="O417" s="94"/>
      <c r="P417" s="94"/>
      <c r="Q417" s="94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</row>
    <row r="418" ht="16.5" customHeight="1">
      <c r="A418" s="94"/>
      <c r="B418" s="113"/>
      <c r="C418" s="94"/>
      <c r="D418" s="94"/>
      <c r="E418" s="94"/>
      <c r="F418" s="113"/>
      <c r="G418" s="113"/>
      <c r="H418" s="42"/>
      <c r="I418" s="42"/>
      <c r="J418" s="42"/>
      <c r="K418" s="94"/>
      <c r="L418" s="94"/>
      <c r="M418" s="94"/>
      <c r="N418" s="94"/>
      <c r="O418" s="94"/>
      <c r="P418" s="94"/>
      <c r="Q418" s="94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</row>
    <row r="419" ht="16.5" customHeight="1">
      <c r="A419" s="94"/>
      <c r="B419" s="113"/>
      <c r="C419" s="94"/>
      <c r="D419" s="94"/>
      <c r="E419" s="94"/>
      <c r="F419" s="113"/>
      <c r="G419" s="113"/>
      <c r="H419" s="42"/>
      <c r="I419" s="42"/>
      <c r="J419" s="42"/>
      <c r="K419" s="94"/>
      <c r="L419" s="94"/>
      <c r="M419" s="94"/>
      <c r="N419" s="94"/>
      <c r="O419" s="94"/>
      <c r="P419" s="94"/>
      <c r="Q419" s="94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</row>
    <row r="420" ht="16.5" customHeight="1">
      <c r="A420" s="94"/>
      <c r="B420" s="113"/>
      <c r="C420" s="94"/>
      <c r="D420" s="94"/>
      <c r="E420" s="94"/>
      <c r="F420" s="113"/>
      <c r="G420" s="113"/>
      <c r="H420" s="42"/>
      <c r="I420" s="42"/>
      <c r="J420" s="42"/>
      <c r="K420" s="94"/>
      <c r="L420" s="94"/>
      <c r="M420" s="94"/>
      <c r="N420" s="94"/>
      <c r="O420" s="94"/>
      <c r="P420" s="94"/>
      <c r="Q420" s="94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</row>
    <row r="421" ht="16.5" customHeight="1">
      <c r="A421" s="94"/>
      <c r="B421" s="113"/>
      <c r="C421" s="94"/>
      <c r="D421" s="94"/>
      <c r="E421" s="94"/>
      <c r="F421" s="113"/>
      <c r="G421" s="113"/>
      <c r="H421" s="42"/>
      <c r="I421" s="42"/>
      <c r="J421" s="42"/>
      <c r="K421" s="94"/>
      <c r="L421" s="94"/>
      <c r="M421" s="94"/>
      <c r="N421" s="94"/>
      <c r="O421" s="94"/>
      <c r="P421" s="94"/>
      <c r="Q421" s="94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</row>
    <row r="422" ht="16.5" customHeight="1">
      <c r="A422" s="94"/>
      <c r="B422" s="113"/>
      <c r="C422" s="94"/>
      <c r="D422" s="94"/>
      <c r="E422" s="94"/>
      <c r="F422" s="113"/>
      <c r="G422" s="113"/>
      <c r="H422" s="42"/>
      <c r="I422" s="42"/>
      <c r="J422" s="42"/>
      <c r="K422" s="94"/>
      <c r="L422" s="94"/>
      <c r="M422" s="94"/>
      <c r="N422" s="94"/>
      <c r="O422" s="94"/>
      <c r="P422" s="94"/>
      <c r="Q422" s="94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</row>
    <row r="423" ht="16.5" customHeight="1">
      <c r="A423" s="94"/>
      <c r="B423" s="113"/>
      <c r="C423" s="94"/>
      <c r="D423" s="94"/>
      <c r="E423" s="94"/>
      <c r="F423" s="113"/>
      <c r="G423" s="113"/>
      <c r="H423" s="42"/>
      <c r="I423" s="42"/>
      <c r="J423" s="42"/>
      <c r="K423" s="94"/>
      <c r="L423" s="94"/>
      <c r="M423" s="94"/>
      <c r="N423" s="94"/>
      <c r="O423" s="94"/>
      <c r="P423" s="94"/>
      <c r="Q423" s="94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</row>
    <row r="424" ht="16.5" customHeight="1">
      <c r="A424" s="94"/>
      <c r="B424" s="113"/>
      <c r="C424" s="94"/>
      <c r="D424" s="94"/>
      <c r="E424" s="94"/>
      <c r="F424" s="113"/>
      <c r="G424" s="113"/>
      <c r="H424" s="42"/>
      <c r="I424" s="42"/>
      <c r="J424" s="42"/>
      <c r="K424" s="94"/>
      <c r="L424" s="94"/>
      <c r="M424" s="94"/>
      <c r="N424" s="94"/>
      <c r="O424" s="94"/>
      <c r="P424" s="94"/>
      <c r="Q424" s="94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</row>
    <row r="425" ht="16.5" customHeight="1">
      <c r="A425" s="94"/>
      <c r="B425" s="113"/>
      <c r="C425" s="94"/>
      <c r="D425" s="94"/>
      <c r="E425" s="94"/>
      <c r="F425" s="113"/>
      <c r="G425" s="113"/>
      <c r="H425" s="42"/>
      <c r="I425" s="42"/>
      <c r="J425" s="42"/>
      <c r="K425" s="94"/>
      <c r="L425" s="94"/>
      <c r="M425" s="94"/>
      <c r="N425" s="94"/>
      <c r="O425" s="94"/>
      <c r="P425" s="94"/>
      <c r="Q425" s="94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</row>
    <row r="426" ht="16.5" customHeight="1">
      <c r="A426" s="94"/>
      <c r="B426" s="113"/>
      <c r="C426" s="94"/>
      <c r="D426" s="94"/>
      <c r="E426" s="94"/>
      <c r="F426" s="113"/>
      <c r="G426" s="113"/>
      <c r="H426" s="42"/>
      <c r="I426" s="42"/>
      <c r="J426" s="42"/>
      <c r="K426" s="94"/>
      <c r="L426" s="94"/>
      <c r="M426" s="94"/>
      <c r="N426" s="94"/>
      <c r="O426" s="94"/>
      <c r="P426" s="94"/>
      <c r="Q426" s="94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</row>
    <row r="427" ht="16.5" customHeight="1">
      <c r="A427" s="94"/>
      <c r="B427" s="113"/>
      <c r="C427" s="94"/>
      <c r="D427" s="94"/>
      <c r="E427" s="94"/>
      <c r="F427" s="113"/>
      <c r="G427" s="113"/>
      <c r="H427" s="42"/>
      <c r="I427" s="42"/>
      <c r="J427" s="42"/>
      <c r="K427" s="94"/>
      <c r="L427" s="94"/>
      <c r="M427" s="94"/>
      <c r="N427" s="94"/>
      <c r="O427" s="94"/>
      <c r="P427" s="94"/>
      <c r="Q427" s="94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</row>
    <row r="428" ht="16.5" customHeight="1">
      <c r="A428" s="94"/>
      <c r="B428" s="113"/>
      <c r="C428" s="94"/>
      <c r="D428" s="94"/>
      <c r="E428" s="94"/>
      <c r="F428" s="113"/>
      <c r="G428" s="113"/>
      <c r="H428" s="42"/>
      <c r="I428" s="42"/>
      <c r="J428" s="42"/>
      <c r="K428" s="94"/>
      <c r="L428" s="94"/>
      <c r="M428" s="94"/>
      <c r="N428" s="94"/>
      <c r="O428" s="94"/>
      <c r="P428" s="94"/>
      <c r="Q428" s="94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</row>
    <row r="429" ht="16.5" customHeight="1">
      <c r="A429" s="94"/>
      <c r="B429" s="113"/>
      <c r="C429" s="94"/>
      <c r="D429" s="94"/>
      <c r="E429" s="94"/>
      <c r="F429" s="113"/>
      <c r="G429" s="113"/>
      <c r="H429" s="42"/>
      <c r="I429" s="42"/>
      <c r="J429" s="42"/>
      <c r="K429" s="94"/>
      <c r="L429" s="94"/>
      <c r="M429" s="94"/>
      <c r="N429" s="94"/>
      <c r="O429" s="94"/>
      <c r="P429" s="94"/>
      <c r="Q429" s="94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</row>
    <row r="430" ht="16.5" customHeight="1">
      <c r="A430" s="94"/>
      <c r="B430" s="113"/>
      <c r="C430" s="94"/>
      <c r="D430" s="94"/>
      <c r="E430" s="94"/>
      <c r="F430" s="113"/>
      <c r="G430" s="113"/>
      <c r="H430" s="42"/>
      <c r="I430" s="42"/>
      <c r="J430" s="42"/>
      <c r="K430" s="94"/>
      <c r="L430" s="94"/>
      <c r="M430" s="94"/>
      <c r="N430" s="94"/>
      <c r="O430" s="94"/>
      <c r="P430" s="94"/>
      <c r="Q430" s="94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</row>
    <row r="431" ht="16.5" customHeight="1">
      <c r="A431" s="94"/>
      <c r="B431" s="113"/>
      <c r="C431" s="94"/>
      <c r="D431" s="94"/>
      <c r="E431" s="94"/>
      <c r="F431" s="113"/>
      <c r="G431" s="113"/>
      <c r="H431" s="42"/>
      <c r="I431" s="42"/>
      <c r="J431" s="42"/>
      <c r="K431" s="94"/>
      <c r="L431" s="94"/>
      <c r="M431" s="94"/>
      <c r="N431" s="94"/>
      <c r="O431" s="94"/>
      <c r="P431" s="94"/>
      <c r="Q431" s="94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</row>
    <row r="432" ht="16.5" customHeight="1">
      <c r="A432" s="94"/>
      <c r="B432" s="113"/>
      <c r="C432" s="94"/>
      <c r="D432" s="94"/>
      <c r="E432" s="94"/>
      <c r="F432" s="113"/>
      <c r="G432" s="113"/>
      <c r="H432" s="42"/>
      <c r="I432" s="42"/>
      <c r="J432" s="42"/>
      <c r="K432" s="94"/>
      <c r="L432" s="94"/>
      <c r="M432" s="94"/>
      <c r="N432" s="94"/>
      <c r="O432" s="94"/>
      <c r="P432" s="94"/>
      <c r="Q432" s="94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</row>
    <row r="433" ht="16.5" customHeight="1">
      <c r="A433" s="94"/>
      <c r="B433" s="113"/>
      <c r="C433" s="94"/>
      <c r="D433" s="94"/>
      <c r="E433" s="94"/>
      <c r="F433" s="113"/>
      <c r="G433" s="113"/>
      <c r="H433" s="42"/>
      <c r="I433" s="42"/>
      <c r="J433" s="42"/>
      <c r="K433" s="94"/>
      <c r="L433" s="94"/>
      <c r="M433" s="94"/>
      <c r="N433" s="94"/>
      <c r="O433" s="94"/>
      <c r="P433" s="94"/>
      <c r="Q433" s="94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</row>
    <row r="434" ht="16.5" customHeight="1">
      <c r="A434" s="94"/>
      <c r="B434" s="113"/>
      <c r="C434" s="94"/>
      <c r="D434" s="94"/>
      <c r="E434" s="94"/>
      <c r="F434" s="113"/>
      <c r="G434" s="113"/>
      <c r="H434" s="42"/>
      <c r="I434" s="42"/>
      <c r="J434" s="42"/>
      <c r="K434" s="94"/>
      <c r="L434" s="94"/>
      <c r="M434" s="94"/>
      <c r="N434" s="94"/>
      <c r="O434" s="94"/>
      <c r="P434" s="94"/>
      <c r="Q434" s="94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</row>
    <row r="435" ht="16.5" customHeight="1">
      <c r="A435" s="94"/>
      <c r="B435" s="113"/>
      <c r="C435" s="94"/>
      <c r="D435" s="94"/>
      <c r="E435" s="94"/>
      <c r="F435" s="113"/>
      <c r="G435" s="113"/>
      <c r="H435" s="42"/>
      <c r="I435" s="42"/>
      <c r="J435" s="42"/>
      <c r="K435" s="94"/>
      <c r="L435" s="94"/>
      <c r="M435" s="94"/>
      <c r="N435" s="94"/>
      <c r="O435" s="94"/>
      <c r="P435" s="94"/>
      <c r="Q435" s="94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</row>
    <row r="436" ht="16.5" customHeight="1">
      <c r="A436" s="94"/>
      <c r="B436" s="113"/>
      <c r="C436" s="94"/>
      <c r="D436" s="94"/>
      <c r="E436" s="94"/>
      <c r="F436" s="113"/>
      <c r="G436" s="113"/>
      <c r="H436" s="42"/>
      <c r="I436" s="42"/>
      <c r="J436" s="42"/>
      <c r="K436" s="94"/>
      <c r="L436" s="94"/>
      <c r="M436" s="94"/>
      <c r="N436" s="94"/>
      <c r="O436" s="94"/>
      <c r="P436" s="94"/>
      <c r="Q436" s="94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</row>
    <row r="437" ht="16.5" customHeight="1">
      <c r="A437" s="94"/>
      <c r="B437" s="113"/>
      <c r="C437" s="94"/>
      <c r="D437" s="94"/>
      <c r="E437" s="94"/>
      <c r="F437" s="113"/>
      <c r="G437" s="113"/>
      <c r="H437" s="42"/>
      <c r="I437" s="42"/>
      <c r="J437" s="42"/>
      <c r="K437" s="94"/>
      <c r="L437" s="94"/>
      <c r="M437" s="94"/>
      <c r="N437" s="94"/>
      <c r="O437" s="94"/>
      <c r="P437" s="94"/>
      <c r="Q437" s="94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</row>
    <row r="438" ht="16.5" customHeight="1">
      <c r="A438" s="94"/>
      <c r="B438" s="113"/>
      <c r="C438" s="94"/>
      <c r="D438" s="94"/>
      <c r="E438" s="94"/>
      <c r="F438" s="113"/>
      <c r="G438" s="113"/>
      <c r="H438" s="42"/>
      <c r="I438" s="42"/>
      <c r="J438" s="42"/>
      <c r="K438" s="94"/>
      <c r="L438" s="94"/>
      <c r="M438" s="94"/>
      <c r="N438" s="94"/>
      <c r="O438" s="94"/>
      <c r="P438" s="94"/>
      <c r="Q438" s="94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</row>
    <row r="439" ht="16.5" customHeight="1">
      <c r="A439" s="94"/>
      <c r="B439" s="113"/>
      <c r="C439" s="94"/>
      <c r="D439" s="94"/>
      <c r="E439" s="94"/>
      <c r="F439" s="113"/>
      <c r="G439" s="113"/>
      <c r="H439" s="42"/>
      <c r="I439" s="42"/>
      <c r="J439" s="42"/>
      <c r="K439" s="94"/>
      <c r="L439" s="94"/>
      <c r="M439" s="94"/>
      <c r="N439" s="94"/>
      <c r="O439" s="94"/>
      <c r="P439" s="94"/>
      <c r="Q439" s="94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</row>
    <row r="440" ht="16.5" customHeight="1">
      <c r="A440" s="94"/>
      <c r="B440" s="113"/>
      <c r="C440" s="94"/>
      <c r="D440" s="94"/>
      <c r="E440" s="94"/>
      <c r="F440" s="113"/>
      <c r="G440" s="113"/>
      <c r="H440" s="42"/>
      <c r="I440" s="42"/>
      <c r="J440" s="42"/>
      <c r="K440" s="94"/>
      <c r="L440" s="94"/>
      <c r="M440" s="94"/>
      <c r="N440" s="94"/>
      <c r="O440" s="94"/>
      <c r="P440" s="94"/>
      <c r="Q440" s="94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</row>
    <row r="441" ht="16.5" customHeight="1">
      <c r="A441" s="94"/>
      <c r="B441" s="113"/>
      <c r="C441" s="94"/>
      <c r="D441" s="94"/>
      <c r="E441" s="94"/>
      <c r="F441" s="113"/>
      <c r="G441" s="113"/>
      <c r="H441" s="42"/>
      <c r="I441" s="42"/>
      <c r="J441" s="42"/>
      <c r="K441" s="94"/>
      <c r="L441" s="94"/>
      <c r="M441" s="94"/>
      <c r="N441" s="94"/>
      <c r="O441" s="94"/>
      <c r="P441" s="94"/>
      <c r="Q441" s="94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</row>
    <row r="442" ht="16.5" customHeight="1">
      <c r="A442" s="94"/>
      <c r="B442" s="113"/>
      <c r="C442" s="94"/>
      <c r="D442" s="94"/>
      <c r="E442" s="94"/>
      <c r="F442" s="113"/>
      <c r="G442" s="113"/>
      <c r="H442" s="42"/>
      <c r="I442" s="42"/>
      <c r="J442" s="42"/>
      <c r="K442" s="94"/>
      <c r="L442" s="94"/>
      <c r="M442" s="94"/>
      <c r="N442" s="94"/>
      <c r="O442" s="94"/>
      <c r="P442" s="94"/>
      <c r="Q442" s="94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</row>
    <row r="443" ht="16.5" customHeight="1">
      <c r="A443" s="94"/>
      <c r="B443" s="113"/>
      <c r="C443" s="94"/>
      <c r="D443" s="94"/>
      <c r="E443" s="94"/>
      <c r="F443" s="113"/>
      <c r="G443" s="113"/>
      <c r="H443" s="42"/>
      <c r="I443" s="42"/>
      <c r="J443" s="42"/>
      <c r="K443" s="94"/>
      <c r="L443" s="94"/>
      <c r="M443" s="94"/>
      <c r="N443" s="94"/>
      <c r="O443" s="94"/>
      <c r="P443" s="94"/>
      <c r="Q443" s="94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</row>
    <row r="444" ht="16.5" customHeight="1">
      <c r="A444" s="94"/>
      <c r="B444" s="113"/>
      <c r="C444" s="94"/>
      <c r="D444" s="94"/>
      <c r="E444" s="94"/>
      <c r="F444" s="113"/>
      <c r="G444" s="113"/>
      <c r="H444" s="42"/>
      <c r="I444" s="42"/>
      <c r="J444" s="42"/>
      <c r="K444" s="94"/>
      <c r="L444" s="94"/>
      <c r="M444" s="94"/>
      <c r="N444" s="94"/>
      <c r="O444" s="94"/>
      <c r="P444" s="94"/>
      <c r="Q444" s="94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</row>
    <row r="445" ht="16.5" customHeight="1">
      <c r="A445" s="94"/>
      <c r="B445" s="113"/>
      <c r="C445" s="94"/>
      <c r="D445" s="94"/>
      <c r="E445" s="94"/>
      <c r="F445" s="113"/>
      <c r="G445" s="113"/>
      <c r="H445" s="42"/>
      <c r="I445" s="42"/>
      <c r="J445" s="42"/>
      <c r="K445" s="94"/>
      <c r="L445" s="94"/>
      <c r="M445" s="94"/>
      <c r="N445" s="94"/>
      <c r="O445" s="94"/>
      <c r="P445" s="94"/>
      <c r="Q445" s="94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</row>
    <row r="446" ht="16.5" customHeight="1">
      <c r="A446" s="94"/>
      <c r="B446" s="113"/>
      <c r="C446" s="94"/>
      <c r="D446" s="94"/>
      <c r="E446" s="94"/>
      <c r="F446" s="113"/>
      <c r="G446" s="113"/>
      <c r="H446" s="42"/>
      <c r="I446" s="42"/>
      <c r="J446" s="42"/>
      <c r="K446" s="94"/>
      <c r="L446" s="94"/>
      <c r="M446" s="94"/>
      <c r="N446" s="94"/>
      <c r="O446" s="94"/>
      <c r="P446" s="94"/>
      <c r="Q446" s="94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</row>
    <row r="447" ht="16.5" customHeight="1">
      <c r="A447" s="94"/>
      <c r="B447" s="113"/>
      <c r="C447" s="94"/>
      <c r="D447" s="94"/>
      <c r="E447" s="94"/>
      <c r="F447" s="113"/>
      <c r="G447" s="113"/>
      <c r="H447" s="42"/>
      <c r="I447" s="42"/>
      <c r="J447" s="42"/>
      <c r="K447" s="94"/>
      <c r="L447" s="94"/>
      <c r="M447" s="94"/>
      <c r="N447" s="94"/>
      <c r="O447" s="94"/>
      <c r="P447" s="94"/>
      <c r="Q447" s="94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</row>
    <row r="448" ht="16.5" customHeight="1">
      <c r="A448" s="94"/>
      <c r="B448" s="113"/>
      <c r="C448" s="94"/>
      <c r="D448" s="94"/>
      <c r="E448" s="94"/>
      <c r="F448" s="113"/>
      <c r="G448" s="113"/>
      <c r="H448" s="42"/>
      <c r="I448" s="42"/>
      <c r="J448" s="42"/>
      <c r="K448" s="94"/>
      <c r="L448" s="94"/>
      <c r="M448" s="94"/>
      <c r="N448" s="94"/>
      <c r="O448" s="94"/>
      <c r="P448" s="94"/>
      <c r="Q448" s="94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</row>
    <row r="449" ht="16.5" customHeight="1">
      <c r="A449" s="94"/>
      <c r="B449" s="113"/>
      <c r="C449" s="94"/>
      <c r="D449" s="94"/>
      <c r="E449" s="94"/>
      <c r="F449" s="113"/>
      <c r="G449" s="113"/>
      <c r="H449" s="42"/>
      <c r="I449" s="42"/>
      <c r="J449" s="42"/>
      <c r="K449" s="94"/>
      <c r="L449" s="94"/>
      <c r="M449" s="94"/>
      <c r="N449" s="94"/>
      <c r="O449" s="94"/>
      <c r="P449" s="94"/>
      <c r="Q449" s="94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</row>
    <row r="450" ht="16.5" customHeight="1">
      <c r="A450" s="94"/>
      <c r="B450" s="113"/>
      <c r="C450" s="94"/>
      <c r="D450" s="94"/>
      <c r="E450" s="94"/>
      <c r="F450" s="113"/>
      <c r="G450" s="113"/>
      <c r="H450" s="42"/>
      <c r="I450" s="42"/>
      <c r="J450" s="42"/>
      <c r="K450" s="94"/>
      <c r="L450" s="94"/>
      <c r="M450" s="94"/>
      <c r="N450" s="94"/>
      <c r="O450" s="94"/>
      <c r="P450" s="94"/>
      <c r="Q450" s="94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</row>
    <row r="451" ht="16.5" customHeight="1">
      <c r="A451" s="94"/>
      <c r="B451" s="113"/>
      <c r="C451" s="94"/>
      <c r="D451" s="94"/>
      <c r="E451" s="94"/>
      <c r="F451" s="113"/>
      <c r="G451" s="113"/>
      <c r="H451" s="42"/>
      <c r="I451" s="42"/>
      <c r="J451" s="42"/>
      <c r="K451" s="94"/>
      <c r="L451" s="94"/>
      <c r="M451" s="94"/>
      <c r="N451" s="94"/>
      <c r="O451" s="94"/>
      <c r="P451" s="94"/>
      <c r="Q451" s="94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</row>
    <row r="452" ht="16.5" customHeight="1">
      <c r="A452" s="94"/>
      <c r="B452" s="113"/>
      <c r="C452" s="94"/>
      <c r="D452" s="94"/>
      <c r="E452" s="94"/>
      <c r="F452" s="113"/>
      <c r="G452" s="113"/>
      <c r="H452" s="42"/>
      <c r="I452" s="42"/>
      <c r="J452" s="42"/>
      <c r="K452" s="94"/>
      <c r="L452" s="94"/>
      <c r="M452" s="94"/>
      <c r="N452" s="94"/>
      <c r="O452" s="94"/>
      <c r="P452" s="94"/>
      <c r="Q452" s="94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</row>
    <row r="453" ht="16.5" customHeight="1">
      <c r="A453" s="94"/>
      <c r="B453" s="113"/>
      <c r="C453" s="94"/>
      <c r="D453" s="94"/>
      <c r="E453" s="94"/>
      <c r="F453" s="113"/>
      <c r="G453" s="113"/>
      <c r="H453" s="42"/>
      <c r="I453" s="42"/>
      <c r="J453" s="42"/>
      <c r="K453" s="94"/>
      <c r="L453" s="94"/>
      <c r="M453" s="94"/>
      <c r="N453" s="94"/>
      <c r="O453" s="94"/>
      <c r="P453" s="94"/>
      <c r="Q453" s="94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</row>
    <row r="454" ht="16.5" customHeight="1">
      <c r="A454" s="94"/>
      <c r="B454" s="113"/>
      <c r="C454" s="94"/>
      <c r="D454" s="94"/>
      <c r="E454" s="94"/>
      <c r="F454" s="113"/>
      <c r="G454" s="113"/>
      <c r="H454" s="42"/>
      <c r="I454" s="42"/>
      <c r="J454" s="42"/>
      <c r="K454" s="94"/>
      <c r="L454" s="94"/>
      <c r="M454" s="94"/>
      <c r="N454" s="94"/>
      <c r="O454" s="94"/>
      <c r="P454" s="94"/>
      <c r="Q454" s="94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</row>
    <row r="455" ht="16.5" customHeight="1">
      <c r="A455" s="94"/>
      <c r="B455" s="113"/>
      <c r="C455" s="94"/>
      <c r="D455" s="94"/>
      <c r="E455" s="94"/>
      <c r="F455" s="113"/>
      <c r="G455" s="113"/>
      <c r="H455" s="42"/>
      <c r="I455" s="42"/>
      <c r="J455" s="42"/>
      <c r="K455" s="94"/>
      <c r="L455" s="94"/>
      <c r="M455" s="94"/>
      <c r="N455" s="94"/>
      <c r="O455" s="94"/>
      <c r="P455" s="94"/>
      <c r="Q455" s="94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</row>
    <row r="456" ht="16.5" customHeight="1">
      <c r="A456" s="94"/>
      <c r="B456" s="113"/>
      <c r="C456" s="94"/>
      <c r="D456" s="94"/>
      <c r="E456" s="94"/>
      <c r="F456" s="113"/>
      <c r="G456" s="113"/>
      <c r="H456" s="42"/>
      <c r="I456" s="42"/>
      <c r="J456" s="42"/>
      <c r="K456" s="94"/>
      <c r="L456" s="94"/>
      <c r="M456" s="94"/>
      <c r="N456" s="94"/>
      <c r="O456" s="94"/>
      <c r="P456" s="94"/>
      <c r="Q456" s="94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</row>
    <row r="457" ht="16.5" customHeight="1">
      <c r="A457" s="94"/>
      <c r="B457" s="113"/>
      <c r="C457" s="94"/>
      <c r="D457" s="94"/>
      <c r="E457" s="94"/>
      <c r="F457" s="113"/>
      <c r="G457" s="113"/>
      <c r="H457" s="42"/>
      <c r="I457" s="42"/>
      <c r="J457" s="42"/>
      <c r="K457" s="94"/>
      <c r="L457" s="94"/>
      <c r="M457" s="94"/>
      <c r="N457" s="94"/>
      <c r="O457" s="94"/>
      <c r="P457" s="94"/>
      <c r="Q457" s="94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</row>
    <row r="458" ht="16.5" customHeight="1">
      <c r="A458" s="94"/>
      <c r="B458" s="113"/>
      <c r="C458" s="94"/>
      <c r="D458" s="94"/>
      <c r="E458" s="94"/>
      <c r="F458" s="113"/>
      <c r="G458" s="113"/>
      <c r="H458" s="42"/>
      <c r="I458" s="42"/>
      <c r="J458" s="42"/>
      <c r="K458" s="94"/>
      <c r="L458" s="94"/>
      <c r="M458" s="94"/>
      <c r="N458" s="94"/>
      <c r="O458" s="94"/>
      <c r="P458" s="94"/>
      <c r="Q458" s="94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</row>
    <row r="459" ht="16.5" customHeight="1">
      <c r="A459" s="94"/>
      <c r="B459" s="113"/>
      <c r="C459" s="94"/>
      <c r="D459" s="94"/>
      <c r="E459" s="94"/>
      <c r="F459" s="113"/>
      <c r="G459" s="113"/>
      <c r="H459" s="42"/>
      <c r="I459" s="42"/>
      <c r="J459" s="42"/>
      <c r="K459" s="94"/>
      <c r="L459" s="94"/>
      <c r="M459" s="94"/>
      <c r="N459" s="94"/>
      <c r="O459" s="94"/>
      <c r="P459" s="94"/>
      <c r="Q459" s="94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</row>
    <row r="460" ht="16.5" customHeight="1">
      <c r="A460" s="94"/>
      <c r="B460" s="113"/>
      <c r="C460" s="94"/>
      <c r="D460" s="94"/>
      <c r="E460" s="94"/>
      <c r="F460" s="113"/>
      <c r="G460" s="113"/>
      <c r="H460" s="42"/>
      <c r="I460" s="42"/>
      <c r="J460" s="42"/>
      <c r="K460" s="94"/>
      <c r="L460" s="94"/>
      <c r="M460" s="94"/>
      <c r="N460" s="94"/>
      <c r="O460" s="94"/>
      <c r="P460" s="94"/>
      <c r="Q460" s="94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</row>
    <row r="461" ht="16.5" customHeight="1">
      <c r="A461" s="94"/>
      <c r="B461" s="113"/>
      <c r="C461" s="94"/>
      <c r="D461" s="94"/>
      <c r="E461" s="94"/>
      <c r="F461" s="113"/>
      <c r="G461" s="113"/>
      <c r="H461" s="42"/>
      <c r="I461" s="42"/>
      <c r="J461" s="42"/>
      <c r="K461" s="94"/>
      <c r="L461" s="94"/>
      <c r="M461" s="94"/>
      <c r="N461" s="94"/>
      <c r="O461" s="94"/>
      <c r="P461" s="94"/>
      <c r="Q461" s="94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</row>
    <row r="462" ht="16.5" customHeight="1">
      <c r="A462" s="94"/>
      <c r="B462" s="113"/>
      <c r="C462" s="94"/>
      <c r="D462" s="94"/>
      <c r="E462" s="94"/>
      <c r="F462" s="113"/>
      <c r="G462" s="113"/>
      <c r="H462" s="42"/>
      <c r="I462" s="42"/>
      <c r="J462" s="42"/>
      <c r="K462" s="94"/>
      <c r="L462" s="94"/>
      <c r="M462" s="94"/>
      <c r="N462" s="94"/>
      <c r="O462" s="94"/>
      <c r="P462" s="94"/>
      <c r="Q462" s="94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</row>
    <row r="463" ht="16.5" customHeight="1">
      <c r="A463" s="94"/>
      <c r="B463" s="113"/>
      <c r="C463" s="94"/>
      <c r="D463" s="94"/>
      <c r="E463" s="94"/>
      <c r="F463" s="113"/>
      <c r="G463" s="113"/>
      <c r="H463" s="42"/>
      <c r="I463" s="42"/>
      <c r="J463" s="42"/>
      <c r="K463" s="94"/>
      <c r="L463" s="94"/>
      <c r="M463" s="94"/>
      <c r="N463" s="94"/>
      <c r="O463" s="94"/>
      <c r="P463" s="94"/>
      <c r="Q463" s="94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</row>
    <row r="464" ht="16.5" customHeight="1">
      <c r="A464" s="94"/>
      <c r="B464" s="113"/>
      <c r="C464" s="94"/>
      <c r="D464" s="94"/>
      <c r="E464" s="94"/>
      <c r="F464" s="113"/>
      <c r="G464" s="113"/>
      <c r="H464" s="42"/>
      <c r="I464" s="42"/>
      <c r="J464" s="42"/>
      <c r="K464" s="94"/>
      <c r="L464" s="94"/>
      <c r="M464" s="94"/>
      <c r="N464" s="94"/>
      <c r="O464" s="94"/>
      <c r="P464" s="94"/>
      <c r="Q464" s="94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</row>
    <row r="465" ht="16.5" customHeight="1">
      <c r="A465" s="94"/>
      <c r="B465" s="113"/>
      <c r="C465" s="94"/>
      <c r="D465" s="94"/>
      <c r="E465" s="94"/>
      <c r="F465" s="113"/>
      <c r="G465" s="113"/>
      <c r="H465" s="42"/>
      <c r="I465" s="42"/>
      <c r="J465" s="42"/>
      <c r="K465" s="94"/>
      <c r="L465" s="94"/>
      <c r="M465" s="94"/>
      <c r="N465" s="94"/>
      <c r="O465" s="94"/>
      <c r="P465" s="94"/>
      <c r="Q465" s="94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</row>
    <row r="466" ht="16.5" customHeight="1">
      <c r="A466" s="94"/>
      <c r="B466" s="113"/>
      <c r="C466" s="94"/>
      <c r="D466" s="94"/>
      <c r="E466" s="94"/>
      <c r="F466" s="113"/>
      <c r="G466" s="113"/>
      <c r="H466" s="42"/>
      <c r="I466" s="42"/>
      <c r="J466" s="42"/>
      <c r="K466" s="94"/>
      <c r="L466" s="94"/>
      <c r="M466" s="94"/>
      <c r="N466" s="94"/>
      <c r="O466" s="94"/>
      <c r="P466" s="94"/>
      <c r="Q466" s="94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</row>
    <row r="467" ht="16.5" customHeight="1">
      <c r="A467" s="94"/>
      <c r="B467" s="113"/>
      <c r="C467" s="94"/>
      <c r="D467" s="94"/>
      <c r="E467" s="94"/>
      <c r="F467" s="113"/>
      <c r="G467" s="113"/>
      <c r="H467" s="42"/>
      <c r="I467" s="42"/>
      <c r="J467" s="42"/>
      <c r="K467" s="94"/>
      <c r="L467" s="94"/>
      <c r="M467" s="94"/>
      <c r="N467" s="94"/>
      <c r="O467" s="94"/>
      <c r="P467" s="94"/>
      <c r="Q467" s="94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</row>
    <row r="468" ht="16.5" customHeight="1">
      <c r="A468" s="94"/>
      <c r="B468" s="113"/>
      <c r="C468" s="94"/>
      <c r="D468" s="94"/>
      <c r="E468" s="94"/>
      <c r="F468" s="113"/>
      <c r="G468" s="113"/>
      <c r="H468" s="42"/>
      <c r="I468" s="42"/>
      <c r="J468" s="42"/>
      <c r="K468" s="94"/>
      <c r="L468" s="94"/>
      <c r="M468" s="94"/>
      <c r="N468" s="94"/>
      <c r="O468" s="94"/>
      <c r="P468" s="94"/>
      <c r="Q468" s="94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</row>
    <row r="469" ht="16.5" customHeight="1">
      <c r="A469" s="94"/>
      <c r="B469" s="113"/>
      <c r="C469" s="94"/>
      <c r="D469" s="94"/>
      <c r="E469" s="94"/>
      <c r="F469" s="113"/>
      <c r="G469" s="113"/>
      <c r="H469" s="42"/>
      <c r="I469" s="42"/>
      <c r="J469" s="42"/>
      <c r="K469" s="94"/>
      <c r="L469" s="94"/>
      <c r="M469" s="94"/>
      <c r="N469" s="94"/>
      <c r="O469" s="94"/>
      <c r="P469" s="94"/>
      <c r="Q469" s="94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</row>
    <row r="470" ht="16.5" customHeight="1">
      <c r="A470" s="94"/>
      <c r="B470" s="113"/>
      <c r="C470" s="94"/>
      <c r="D470" s="94"/>
      <c r="E470" s="94"/>
      <c r="F470" s="113"/>
      <c r="G470" s="113"/>
      <c r="H470" s="42"/>
      <c r="I470" s="42"/>
      <c r="J470" s="42"/>
      <c r="K470" s="94"/>
      <c r="L470" s="94"/>
      <c r="M470" s="94"/>
      <c r="N470" s="94"/>
      <c r="O470" s="94"/>
      <c r="P470" s="94"/>
      <c r="Q470" s="94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</row>
    <row r="471" ht="16.5" customHeight="1">
      <c r="A471" s="94"/>
      <c r="B471" s="113"/>
      <c r="C471" s="94"/>
      <c r="D471" s="94"/>
      <c r="E471" s="94"/>
      <c r="F471" s="113"/>
      <c r="G471" s="113"/>
      <c r="H471" s="42"/>
      <c r="I471" s="42"/>
      <c r="J471" s="42"/>
      <c r="K471" s="94"/>
      <c r="L471" s="94"/>
      <c r="M471" s="94"/>
      <c r="N471" s="94"/>
      <c r="O471" s="94"/>
      <c r="P471" s="94"/>
      <c r="Q471" s="94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</row>
    <row r="472" ht="16.5" customHeight="1">
      <c r="A472" s="94"/>
      <c r="B472" s="113"/>
      <c r="C472" s="94"/>
      <c r="D472" s="94"/>
      <c r="E472" s="94"/>
      <c r="F472" s="113"/>
      <c r="G472" s="113"/>
      <c r="H472" s="42"/>
      <c r="I472" s="42"/>
      <c r="J472" s="42"/>
      <c r="K472" s="94"/>
      <c r="L472" s="94"/>
      <c r="M472" s="94"/>
      <c r="N472" s="94"/>
      <c r="O472" s="94"/>
      <c r="P472" s="94"/>
      <c r="Q472" s="94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</row>
    <row r="473" ht="16.5" customHeight="1">
      <c r="A473" s="94"/>
      <c r="B473" s="113"/>
      <c r="C473" s="94"/>
      <c r="D473" s="94"/>
      <c r="E473" s="94"/>
      <c r="F473" s="113"/>
      <c r="G473" s="113"/>
      <c r="H473" s="42"/>
      <c r="I473" s="42"/>
      <c r="J473" s="42"/>
      <c r="K473" s="94"/>
      <c r="L473" s="94"/>
      <c r="M473" s="94"/>
      <c r="N473" s="94"/>
      <c r="O473" s="94"/>
      <c r="P473" s="94"/>
      <c r="Q473" s="94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</row>
    <row r="474" ht="16.5" customHeight="1">
      <c r="A474" s="94"/>
      <c r="B474" s="113"/>
      <c r="C474" s="94"/>
      <c r="D474" s="94"/>
      <c r="E474" s="94"/>
      <c r="F474" s="113"/>
      <c r="G474" s="113"/>
      <c r="H474" s="42"/>
      <c r="I474" s="42"/>
      <c r="J474" s="42"/>
      <c r="K474" s="94"/>
      <c r="L474" s="94"/>
      <c r="M474" s="94"/>
      <c r="N474" s="94"/>
      <c r="O474" s="94"/>
      <c r="P474" s="94"/>
      <c r="Q474" s="94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</row>
    <row r="475" ht="16.5" customHeight="1">
      <c r="A475" s="94"/>
      <c r="B475" s="113"/>
      <c r="C475" s="94"/>
      <c r="D475" s="94"/>
      <c r="E475" s="94"/>
      <c r="F475" s="113"/>
      <c r="G475" s="113"/>
      <c r="H475" s="42"/>
      <c r="I475" s="42"/>
      <c r="J475" s="42"/>
      <c r="K475" s="94"/>
      <c r="L475" s="94"/>
      <c r="M475" s="94"/>
      <c r="N475" s="94"/>
      <c r="O475" s="94"/>
      <c r="P475" s="94"/>
      <c r="Q475" s="94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</row>
    <row r="476" ht="16.5" customHeight="1">
      <c r="A476" s="94"/>
      <c r="B476" s="113"/>
      <c r="C476" s="94"/>
      <c r="D476" s="94"/>
      <c r="E476" s="94"/>
      <c r="F476" s="113"/>
      <c r="G476" s="113"/>
      <c r="H476" s="42"/>
      <c r="I476" s="42"/>
      <c r="J476" s="42"/>
      <c r="K476" s="94"/>
      <c r="L476" s="94"/>
      <c r="M476" s="94"/>
      <c r="N476" s="94"/>
      <c r="O476" s="94"/>
      <c r="P476" s="94"/>
      <c r="Q476" s="94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</row>
    <row r="477" ht="16.5" customHeight="1">
      <c r="A477" s="94"/>
      <c r="B477" s="113"/>
      <c r="C477" s="94"/>
      <c r="D477" s="94"/>
      <c r="E477" s="94"/>
      <c r="F477" s="113"/>
      <c r="G477" s="113"/>
      <c r="H477" s="42"/>
      <c r="I477" s="42"/>
      <c r="J477" s="42"/>
      <c r="K477" s="94"/>
      <c r="L477" s="94"/>
      <c r="M477" s="94"/>
      <c r="N477" s="94"/>
      <c r="O477" s="94"/>
      <c r="P477" s="94"/>
      <c r="Q477" s="94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</row>
    <row r="478" ht="16.5" customHeight="1">
      <c r="A478" s="94"/>
      <c r="B478" s="113"/>
      <c r="C478" s="94"/>
      <c r="D478" s="94"/>
      <c r="E478" s="94"/>
      <c r="F478" s="113"/>
      <c r="G478" s="113"/>
      <c r="H478" s="42"/>
      <c r="I478" s="42"/>
      <c r="J478" s="42"/>
      <c r="K478" s="94"/>
      <c r="L478" s="94"/>
      <c r="M478" s="94"/>
      <c r="N478" s="94"/>
      <c r="O478" s="94"/>
      <c r="P478" s="94"/>
      <c r="Q478" s="94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</row>
    <row r="479" ht="16.5" customHeight="1">
      <c r="A479" s="94"/>
      <c r="B479" s="113"/>
      <c r="C479" s="94"/>
      <c r="D479" s="94"/>
      <c r="E479" s="94"/>
      <c r="F479" s="113"/>
      <c r="G479" s="113"/>
      <c r="H479" s="42"/>
      <c r="I479" s="42"/>
      <c r="J479" s="42"/>
      <c r="K479" s="94"/>
      <c r="L479" s="94"/>
      <c r="M479" s="94"/>
      <c r="N479" s="94"/>
      <c r="O479" s="94"/>
      <c r="P479" s="94"/>
      <c r="Q479" s="94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</row>
    <row r="480" ht="16.5" customHeight="1">
      <c r="A480" s="94"/>
      <c r="B480" s="113"/>
      <c r="C480" s="94"/>
      <c r="D480" s="94"/>
      <c r="E480" s="94"/>
      <c r="F480" s="113"/>
      <c r="G480" s="113"/>
      <c r="H480" s="42"/>
      <c r="I480" s="42"/>
      <c r="J480" s="42"/>
      <c r="K480" s="94"/>
      <c r="L480" s="94"/>
      <c r="M480" s="94"/>
      <c r="N480" s="94"/>
      <c r="O480" s="94"/>
      <c r="P480" s="94"/>
      <c r="Q480" s="94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</row>
    <row r="481" ht="16.5" customHeight="1">
      <c r="A481" s="94"/>
      <c r="B481" s="113"/>
      <c r="C481" s="94"/>
      <c r="D481" s="94"/>
      <c r="E481" s="94"/>
      <c r="F481" s="113"/>
      <c r="G481" s="113"/>
      <c r="H481" s="42"/>
      <c r="I481" s="42"/>
      <c r="J481" s="42"/>
      <c r="K481" s="94"/>
      <c r="L481" s="94"/>
      <c r="M481" s="94"/>
      <c r="N481" s="94"/>
      <c r="O481" s="94"/>
      <c r="P481" s="94"/>
      <c r="Q481" s="94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</row>
    <row r="482" ht="16.5" customHeight="1">
      <c r="A482" s="94"/>
      <c r="B482" s="113"/>
      <c r="C482" s="94"/>
      <c r="D482" s="94"/>
      <c r="E482" s="94"/>
      <c r="F482" s="113"/>
      <c r="G482" s="113"/>
      <c r="H482" s="42"/>
      <c r="I482" s="42"/>
      <c r="J482" s="42"/>
      <c r="K482" s="94"/>
      <c r="L482" s="94"/>
      <c r="M482" s="94"/>
      <c r="N482" s="94"/>
      <c r="O482" s="94"/>
      <c r="P482" s="94"/>
      <c r="Q482" s="94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</row>
    <row r="483" ht="16.5" customHeight="1">
      <c r="A483" s="94"/>
      <c r="B483" s="113"/>
      <c r="C483" s="94"/>
      <c r="D483" s="94"/>
      <c r="E483" s="94"/>
      <c r="F483" s="113"/>
      <c r="G483" s="113"/>
      <c r="H483" s="42"/>
      <c r="I483" s="42"/>
      <c r="J483" s="42"/>
      <c r="K483" s="94"/>
      <c r="L483" s="94"/>
      <c r="M483" s="94"/>
      <c r="N483" s="94"/>
      <c r="O483" s="94"/>
      <c r="P483" s="94"/>
      <c r="Q483" s="94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</row>
    <row r="484" ht="16.5" customHeight="1">
      <c r="A484" s="94"/>
      <c r="B484" s="113"/>
      <c r="C484" s="94"/>
      <c r="D484" s="94"/>
      <c r="E484" s="94"/>
      <c r="F484" s="113"/>
      <c r="G484" s="113"/>
      <c r="H484" s="42"/>
      <c r="I484" s="42"/>
      <c r="J484" s="42"/>
      <c r="K484" s="94"/>
      <c r="L484" s="94"/>
      <c r="M484" s="94"/>
      <c r="N484" s="94"/>
      <c r="O484" s="94"/>
      <c r="P484" s="94"/>
      <c r="Q484" s="94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</row>
    <row r="485" ht="16.5" customHeight="1">
      <c r="A485" s="94"/>
      <c r="B485" s="113"/>
      <c r="C485" s="94"/>
      <c r="D485" s="94"/>
      <c r="E485" s="94"/>
      <c r="F485" s="113"/>
      <c r="G485" s="113"/>
      <c r="H485" s="42"/>
      <c r="I485" s="42"/>
      <c r="J485" s="42"/>
      <c r="K485" s="94"/>
      <c r="L485" s="94"/>
      <c r="M485" s="94"/>
      <c r="N485" s="94"/>
      <c r="O485" s="94"/>
      <c r="P485" s="94"/>
      <c r="Q485" s="94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</row>
    <row r="486" ht="16.5" customHeight="1">
      <c r="A486" s="94"/>
      <c r="B486" s="113"/>
      <c r="C486" s="94"/>
      <c r="D486" s="94"/>
      <c r="E486" s="94"/>
      <c r="F486" s="113"/>
      <c r="G486" s="113"/>
      <c r="H486" s="42"/>
      <c r="I486" s="42"/>
      <c r="J486" s="42"/>
      <c r="K486" s="94"/>
      <c r="L486" s="94"/>
      <c r="M486" s="94"/>
      <c r="N486" s="94"/>
      <c r="O486" s="94"/>
      <c r="P486" s="94"/>
      <c r="Q486" s="94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</row>
    <row r="487" ht="16.5" customHeight="1">
      <c r="A487" s="94"/>
      <c r="B487" s="113"/>
      <c r="C487" s="94"/>
      <c r="D487" s="94"/>
      <c r="E487" s="94"/>
      <c r="F487" s="113"/>
      <c r="G487" s="113"/>
      <c r="H487" s="42"/>
      <c r="I487" s="42"/>
      <c r="J487" s="42"/>
      <c r="K487" s="94"/>
      <c r="L487" s="94"/>
      <c r="M487" s="94"/>
      <c r="N487" s="94"/>
      <c r="O487" s="94"/>
      <c r="P487" s="94"/>
      <c r="Q487" s="94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</row>
    <row r="488" ht="16.5" customHeight="1">
      <c r="A488" s="94"/>
      <c r="B488" s="113"/>
      <c r="C488" s="94"/>
      <c r="D488" s="94"/>
      <c r="E488" s="94"/>
      <c r="F488" s="113"/>
      <c r="G488" s="113"/>
      <c r="H488" s="42"/>
      <c r="I488" s="42"/>
      <c r="J488" s="42"/>
      <c r="K488" s="94"/>
      <c r="L488" s="94"/>
      <c r="M488" s="94"/>
      <c r="N488" s="94"/>
      <c r="O488" s="94"/>
      <c r="P488" s="94"/>
      <c r="Q488" s="94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</row>
    <row r="489" ht="16.5" customHeight="1">
      <c r="A489" s="94"/>
      <c r="B489" s="113"/>
      <c r="C489" s="94"/>
      <c r="D489" s="94"/>
      <c r="E489" s="94"/>
      <c r="F489" s="113"/>
      <c r="G489" s="113"/>
      <c r="H489" s="42"/>
      <c r="I489" s="42"/>
      <c r="J489" s="42"/>
      <c r="K489" s="94"/>
      <c r="L489" s="94"/>
      <c r="M489" s="94"/>
      <c r="N489" s="94"/>
      <c r="O489" s="94"/>
      <c r="P489" s="94"/>
      <c r="Q489" s="94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</row>
    <row r="490" ht="16.5" customHeight="1">
      <c r="A490" s="94"/>
      <c r="B490" s="113"/>
      <c r="C490" s="94"/>
      <c r="D490" s="94"/>
      <c r="E490" s="94"/>
      <c r="F490" s="113"/>
      <c r="G490" s="113"/>
      <c r="H490" s="42"/>
      <c r="I490" s="42"/>
      <c r="J490" s="42"/>
      <c r="K490" s="94"/>
      <c r="L490" s="94"/>
      <c r="M490" s="94"/>
      <c r="N490" s="94"/>
      <c r="O490" s="94"/>
      <c r="P490" s="94"/>
      <c r="Q490" s="94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</row>
    <row r="491" ht="16.5" customHeight="1">
      <c r="A491" s="94"/>
      <c r="B491" s="113"/>
      <c r="C491" s="94"/>
      <c r="D491" s="94"/>
      <c r="E491" s="94"/>
      <c r="F491" s="113"/>
      <c r="G491" s="113"/>
      <c r="H491" s="42"/>
      <c r="I491" s="42"/>
      <c r="J491" s="42"/>
      <c r="K491" s="94"/>
      <c r="L491" s="94"/>
      <c r="M491" s="94"/>
      <c r="N491" s="94"/>
      <c r="O491" s="94"/>
      <c r="P491" s="94"/>
      <c r="Q491" s="94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</row>
    <row r="492" ht="16.5" customHeight="1">
      <c r="A492" s="94"/>
      <c r="B492" s="113"/>
      <c r="C492" s="94"/>
      <c r="D492" s="94"/>
      <c r="E492" s="94"/>
      <c r="F492" s="113"/>
      <c r="G492" s="113"/>
      <c r="H492" s="42"/>
      <c r="I492" s="42"/>
      <c r="J492" s="42"/>
      <c r="K492" s="94"/>
      <c r="L492" s="94"/>
      <c r="M492" s="94"/>
      <c r="N492" s="94"/>
      <c r="O492" s="94"/>
      <c r="P492" s="94"/>
      <c r="Q492" s="94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</row>
    <row r="493" ht="16.5" customHeight="1">
      <c r="A493" s="94"/>
      <c r="B493" s="113"/>
      <c r="C493" s="94"/>
      <c r="D493" s="94"/>
      <c r="E493" s="94"/>
      <c r="F493" s="113"/>
      <c r="G493" s="113"/>
      <c r="H493" s="42"/>
      <c r="I493" s="42"/>
      <c r="J493" s="42"/>
      <c r="K493" s="94"/>
      <c r="L493" s="94"/>
      <c r="M493" s="94"/>
      <c r="N493" s="94"/>
      <c r="O493" s="94"/>
      <c r="P493" s="94"/>
      <c r="Q493" s="94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</row>
    <row r="494" ht="16.5" customHeight="1">
      <c r="A494" s="94"/>
      <c r="B494" s="113"/>
      <c r="C494" s="94"/>
      <c r="D494" s="94"/>
      <c r="E494" s="94"/>
      <c r="F494" s="113"/>
      <c r="G494" s="113"/>
      <c r="H494" s="42"/>
      <c r="I494" s="42"/>
      <c r="J494" s="42"/>
      <c r="K494" s="94"/>
      <c r="L494" s="94"/>
      <c r="M494" s="94"/>
      <c r="N494" s="94"/>
      <c r="O494" s="94"/>
      <c r="P494" s="94"/>
      <c r="Q494" s="94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</row>
    <row r="495" ht="16.5" customHeight="1">
      <c r="A495" s="94"/>
      <c r="B495" s="113"/>
      <c r="C495" s="94"/>
      <c r="D495" s="94"/>
      <c r="E495" s="94"/>
      <c r="F495" s="113"/>
      <c r="G495" s="113"/>
      <c r="H495" s="42"/>
      <c r="I495" s="42"/>
      <c r="J495" s="42"/>
      <c r="K495" s="94"/>
      <c r="L495" s="94"/>
      <c r="M495" s="94"/>
      <c r="N495" s="94"/>
      <c r="O495" s="94"/>
      <c r="P495" s="94"/>
      <c r="Q495" s="94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</row>
    <row r="496" ht="16.5" customHeight="1">
      <c r="A496" s="94"/>
      <c r="B496" s="113"/>
      <c r="C496" s="94"/>
      <c r="D496" s="94"/>
      <c r="E496" s="94"/>
      <c r="F496" s="113"/>
      <c r="G496" s="113"/>
      <c r="H496" s="42"/>
      <c r="I496" s="42"/>
      <c r="J496" s="42"/>
      <c r="K496" s="94"/>
      <c r="L496" s="94"/>
      <c r="M496" s="94"/>
      <c r="N496" s="94"/>
      <c r="O496" s="94"/>
      <c r="P496" s="94"/>
      <c r="Q496" s="94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</row>
    <row r="497" ht="16.5" customHeight="1">
      <c r="A497" s="94"/>
      <c r="B497" s="113"/>
      <c r="C497" s="94"/>
      <c r="D497" s="94"/>
      <c r="E497" s="94"/>
      <c r="F497" s="113"/>
      <c r="G497" s="113"/>
      <c r="H497" s="42"/>
      <c r="I497" s="42"/>
      <c r="J497" s="42"/>
      <c r="K497" s="94"/>
      <c r="L497" s="94"/>
      <c r="M497" s="94"/>
      <c r="N497" s="94"/>
      <c r="O497" s="94"/>
      <c r="P497" s="94"/>
      <c r="Q497" s="94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</row>
    <row r="498" ht="16.5" customHeight="1">
      <c r="A498" s="94"/>
      <c r="B498" s="113"/>
      <c r="C498" s="94"/>
      <c r="D498" s="94"/>
      <c r="E498" s="94"/>
      <c r="F498" s="113"/>
      <c r="G498" s="113"/>
      <c r="H498" s="42"/>
      <c r="I498" s="42"/>
      <c r="J498" s="42"/>
      <c r="K498" s="94"/>
      <c r="L498" s="94"/>
      <c r="M498" s="94"/>
      <c r="N498" s="94"/>
      <c r="O498" s="94"/>
      <c r="P498" s="94"/>
      <c r="Q498" s="94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</row>
    <row r="499" ht="16.5" customHeight="1">
      <c r="A499" s="94"/>
      <c r="B499" s="113"/>
      <c r="C499" s="94"/>
      <c r="D499" s="94"/>
      <c r="E499" s="94"/>
      <c r="F499" s="113"/>
      <c r="G499" s="113"/>
      <c r="H499" s="42"/>
      <c r="I499" s="42"/>
      <c r="J499" s="42"/>
      <c r="K499" s="94"/>
      <c r="L499" s="94"/>
      <c r="M499" s="94"/>
      <c r="N499" s="94"/>
      <c r="O499" s="94"/>
      <c r="P499" s="94"/>
      <c r="Q499" s="94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</row>
    <row r="500" ht="16.5" customHeight="1">
      <c r="A500" s="94"/>
      <c r="B500" s="113"/>
      <c r="C500" s="94"/>
      <c r="D500" s="94"/>
      <c r="E500" s="94"/>
      <c r="F500" s="113"/>
      <c r="G500" s="113"/>
      <c r="H500" s="42"/>
      <c r="I500" s="42"/>
      <c r="J500" s="42"/>
      <c r="K500" s="94"/>
      <c r="L500" s="94"/>
      <c r="M500" s="94"/>
      <c r="N500" s="94"/>
      <c r="O500" s="94"/>
      <c r="P500" s="94"/>
      <c r="Q500" s="94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</row>
    <row r="501" ht="16.5" customHeight="1">
      <c r="A501" s="94"/>
      <c r="B501" s="113"/>
      <c r="C501" s="94"/>
      <c r="D501" s="94"/>
      <c r="E501" s="94"/>
      <c r="F501" s="113"/>
      <c r="G501" s="113"/>
      <c r="H501" s="42"/>
      <c r="I501" s="42"/>
      <c r="J501" s="42"/>
      <c r="K501" s="94"/>
      <c r="L501" s="94"/>
      <c r="M501" s="94"/>
      <c r="N501" s="94"/>
      <c r="O501" s="94"/>
      <c r="P501" s="94"/>
      <c r="Q501" s="94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</row>
    <row r="502" ht="16.5" customHeight="1">
      <c r="A502" s="94"/>
      <c r="B502" s="113"/>
      <c r="C502" s="94"/>
      <c r="D502" s="94"/>
      <c r="E502" s="94"/>
      <c r="F502" s="113"/>
      <c r="G502" s="113"/>
      <c r="H502" s="42"/>
      <c r="I502" s="42"/>
      <c r="J502" s="42"/>
      <c r="K502" s="94"/>
      <c r="L502" s="94"/>
      <c r="M502" s="94"/>
      <c r="N502" s="94"/>
      <c r="O502" s="94"/>
      <c r="P502" s="94"/>
      <c r="Q502" s="94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</row>
    <row r="503" ht="16.5" customHeight="1">
      <c r="A503" s="94"/>
      <c r="B503" s="113"/>
      <c r="C503" s="94"/>
      <c r="D503" s="94"/>
      <c r="E503" s="94"/>
      <c r="F503" s="113"/>
      <c r="G503" s="113"/>
      <c r="H503" s="42"/>
      <c r="I503" s="42"/>
      <c r="J503" s="42"/>
      <c r="K503" s="94"/>
      <c r="L503" s="94"/>
      <c r="M503" s="94"/>
      <c r="N503" s="94"/>
      <c r="O503" s="94"/>
      <c r="P503" s="94"/>
      <c r="Q503" s="94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</row>
    <row r="504" ht="16.5" customHeight="1">
      <c r="A504" s="94"/>
      <c r="B504" s="113"/>
      <c r="C504" s="94"/>
      <c r="D504" s="94"/>
      <c r="E504" s="94"/>
      <c r="F504" s="113"/>
      <c r="G504" s="113"/>
      <c r="H504" s="42"/>
      <c r="I504" s="42"/>
      <c r="J504" s="42"/>
      <c r="K504" s="94"/>
      <c r="L504" s="94"/>
      <c r="M504" s="94"/>
      <c r="N504" s="94"/>
      <c r="O504" s="94"/>
      <c r="P504" s="94"/>
      <c r="Q504" s="94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</row>
    <row r="505" ht="16.5" customHeight="1">
      <c r="A505" s="94"/>
      <c r="B505" s="113"/>
      <c r="C505" s="94"/>
      <c r="D505" s="94"/>
      <c r="E505" s="94"/>
      <c r="F505" s="113"/>
      <c r="G505" s="113"/>
      <c r="H505" s="42"/>
      <c r="I505" s="42"/>
      <c r="J505" s="42"/>
      <c r="K505" s="94"/>
      <c r="L505" s="94"/>
      <c r="M505" s="94"/>
      <c r="N505" s="94"/>
      <c r="O505" s="94"/>
      <c r="P505" s="94"/>
      <c r="Q505" s="94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</row>
    <row r="506" ht="16.5" customHeight="1">
      <c r="A506" s="94"/>
      <c r="B506" s="113"/>
      <c r="C506" s="94"/>
      <c r="D506" s="94"/>
      <c r="E506" s="94"/>
      <c r="F506" s="113"/>
      <c r="G506" s="113"/>
      <c r="H506" s="42"/>
      <c r="I506" s="42"/>
      <c r="J506" s="42"/>
      <c r="K506" s="94"/>
      <c r="L506" s="94"/>
      <c r="M506" s="94"/>
      <c r="N506" s="94"/>
      <c r="O506" s="94"/>
      <c r="P506" s="94"/>
      <c r="Q506" s="94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</row>
    <row r="507" ht="16.5" customHeight="1">
      <c r="A507" s="94"/>
      <c r="B507" s="113"/>
      <c r="C507" s="94"/>
      <c r="D507" s="94"/>
      <c r="E507" s="94"/>
      <c r="F507" s="113"/>
      <c r="G507" s="113"/>
      <c r="H507" s="42"/>
      <c r="I507" s="42"/>
      <c r="J507" s="42"/>
      <c r="K507" s="94"/>
      <c r="L507" s="94"/>
      <c r="M507" s="94"/>
      <c r="N507" s="94"/>
      <c r="O507" s="94"/>
      <c r="P507" s="94"/>
      <c r="Q507" s="94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</row>
    <row r="508" ht="16.5" customHeight="1">
      <c r="A508" s="94"/>
      <c r="B508" s="113"/>
      <c r="C508" s="94"/>
      <c r="D508" s="94"/>
      <c r="E508" s="94"/>
      <c r="F508" s="113"/>
      <c r="G508" s="113"/>
      <c r="H508" s="42"/>
      <c r="I508" s="42"/>
      <c r="J508" s="42"/>
      <c r="K508" s="94"/>
      <c r="L508" s="94"/>
      <c r="M508" s="94"/>
      <c r="N508" s="94"/>
      <c r="O508" s="94"/>
      <c r="P508" s="94"/>
      <c r="Q508" s="94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</row>
    <row r="509" ht="16.5" customHeight="1">
      <c r="A509" s="94"/>
      <c r="B509" s="113"/>
      <c r="C509" s="94"/>
      <c r="D509" s="94"/>
      <c r="E509" s="94"/>
      <c r="F509" s="113"/>
      <c r="G509" s="113"/>
      <c r="H509" s="42"/>
      <c r="I509" s="42"/>
      <c r="J509" s="42"/>
      <c r="K509" s="94"/>
      <c r="L509" s="94"/>
      <c r="M509" s="94"/>
      <c r="N509" s="94"/>
      <c r="O509" s="94"/>
      <c r="P509" s="94"/>
      <c r="Q509" s="94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</row>
    <row r="510" ht="16.5" customHeight="1">
      <c r="A510" s="94"/>
      <c r="B510" s="113"/>
      <c r="C510" s="94"/>
      <c r="D510" s="94"/>
      <c r="E510" s="94"/>
      <c r="F510" s="113"/>
      <c r="G510" s="113"/>
      <c r="H510" s="42"/>
      <c r="I510" s="42"/>
      <c r="J510" s="42"/>
      <c r="K510" s="94"/>
      <c r="L510" s="94"/>
      <c r="M510" s="94"/>
      <c r="N510" s="94"/>
      <c r="O510" s="94"/>
      <c r="P510" s="94"/>
      <c r="Q510" s="94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</row>
    <row r="511" ht="16.5" customHeight="1">
      <c r="A511" s="94"/>
      <c r="B511" s="113"/>
      <c r="C511" s="94"/>
      <c r="D511" s="94"/>
      <c r="E511" s="94"/>
      <c r="F511" s="113"/>
      <c r="G511" s="113"/>
      <c r="H511" s="42"/>
      <c r="I511" s="42"/>
      <c r="J511" s="42"/>
      <c r="K511" s="94"/>
      <c r="L511" s="94"/>
      <c r="M511" s="94"/>
      <c r="N511" s="94"/>
      <c r="O511" s="94"/>
      <c r="P511" s="94"/>
      <c r="Q511" s="94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</row>
    <row r="512" ht="16.5" customHeight="1">
      <c r="A512" s="94"/>
      <c r="B512" s="113"/>
      <c r="C512" s="94"/>
      <c r="D512" s="94"/>
      <c r="E512" s="94"/>
      <c r="F512" s="113"/>
      <c r="G512" s="113"/>
      <c r="H512" s="42"/>
      <c r="I512" s="42"/>
      <c r="J512" s="42"/>
      <c r="K512" s="94"/>
      <c r="L512" s="94"/>
      <c r="M512" s="94"/>
      <c r="N512" s="94"/>
      <c r="O512" s="94"/>
      <c r="P512" s="94"/>
      <c r="Q512" s="94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</row>
    <row r="513" ht="16.5" customHeight="1">
      <c r="A513" s="94"/>
      <c r="B513" s="113"/>
      <c r="C513" s="94"/>
      <c r="D513" s="94"/>
      <c r="E513" s="94"/>
      <c r="F513" s="113"/>
      <c r="G513" s="113"/>
      <c r="H513" s="42"/>
      <c r="I513" s="42"/>
      <c r="J513" s="42"/>
      <c r="K513" s="94"/>
      <c r="L513" s="94"/>
      <c r="M513" s="94"/>
      <c r="N513" s="94"/>
      <c r="O513" s="94"/>
      <c r="P513" s="94"/>
      <c r="Q513" s="94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</row>
    <row r="514" ht="16.5" customHeight="1">
      <c r="A514" s="94"/>
      <c r="B514" s="113"/>
      <c r="C514" s="94"/>
      <c r="D514" s="94"/>
      <c r="E514" s="94"/>
      <c r="F514" s="113"/>
      <c r="G514" s="113"/>
      <c r="H514" s="42"/>
      <c r="I514" s="42"/>
      <c r="J514" s="42"/>
      <c r="K514" s="94"/>
      <c r="L514" s="94"/>
      <c r="M514" s="94"/>
      <c r="N514" s="94"/>
      <c r="O514" s="94"/>
      <c r="P514" s="94"/>
      <c r="Q514" s="94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</row>
    <row r="515" ht="16.5" customHeight="1">
      <c r="A515" s="94"/>
      <c r="B515" s="113"/>
      <c r="C515" s="94"/>
      <c r="D515" s="94"/>
      <c r="E515" s="94"/>
      <c r="F515" s="113"/>
      <c r="G515" s="113"/>
      <c r="H515" s="42"/>
      <c r="I515" s="42"/>
      <c r="J515" s="42"/>
      <c r="K515" s="94"/>
      <c r="L515" s="94"/>
      <c r="M515" s="94"/>
      <c r="N515" s="94"/>
      <c r="O515" s="94"/>
      <c r="P515" s="94"/>
      <c r="Q515" s="94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</row>
    <row r="516" ht="16.5" customHeight="1">
      <c r="A516" s="94"/>
      <c r="B516" s="113"/>
      <c r="C516" s="94"/>
      <c r="D516" s="94"/>
      <c r="E516" s="94"/>
      <c r="F516" s="113"/>
      <c r="G516" s="113"/>
      <c r="H516" s="42"/>
      <c r="I516" s="42"/>
      <c r="J516" s="42"/>
      <c r="K516" s="94"/>
      <c r="L516" s="94"/>
      <c r="M516" s="94"/>
      <c r="N516" s="94"/>
      <c r="O516" s="94"/>
      <c r="P516" s="94"/>
      <c r="Q516" s="94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</row>
    <row r="517" ht="16.5" customHeight="1">
      <c r="A517" s="94"/>
      <c r="B517" s="113"/>
      <c r="C517" s="94"/>
      <c r="D517" s="94"/>
      <c r="E517" s="94"/>
      <c r="F517" s="113"/>
      <c r="G517" s="113"/>
      <c r="H517" s="42"/>
      <c r="I517" s="42"/>
      <c r="J517" s="42"/>
      <c r="K517" s="94"/>
      <c r="L517" s="94"/>
      <c r="M517" s="94"/>
      <c r="N517" s="94"/>
      <c r="O517" s="94"/>
      <c r="P517" s="94"/>
      <c r="Q517" s="94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</row>
    <row r="518" ht="16.5" customHeight="1">
      <c r="A518" s="94"/>
      <c r="B518" s="113"/>
      <c r="C518" s="94"/>
      <c r="D518" s="94"/>
      <c r="E518" s="94"/>
      <c r="F518" s="113"/>
      <c r="G518" s="113"/>
      <c r="H518" s="42"/>
      <c r="I518" s="42"/>
      <c r="J518" s="42"/>
      <c r="K518" s="94"/>
      <c r="L518" s="94"/>
      <c r="M518" s="94"/>
      <c r="N518" s="94"/>
      <c r="O518" s="94"/>
      <c r="P518" s="94"/>
      <c r="Q518" s="94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</row>
    <row r="519" ht="16.5" customHeight="1">
      <c r="A519" s="94"/>
      <c r="B519" s="113"/>
      <c r="C519" s="94"/>
      <c r="D519" s="94"/>
      <c r="E519" s="94"/>
      <c r="F519" s="113"/>
      <c r="G519" s="113"/>
      <c r="H519" s="42"/>
      <c r="I519" s="42"/>
      <c r="J519" s="42"/>
      <c r="K519" s="94"/>
      <c r="L519" s="94"/>
      <c r="M519" s="94"/>
      <c r="N519" s="94"/>
      <c r="O519" s="94"/>
      <c r="P519" s="94"/>
      <c r="Q519" s="94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</row>
    <row r="520" ht="16.5" customHeight="1">
      <c r="A520" s="94"/>
      <c r="B520" s="113"/>
      <c r="C520" s="94"/>
      <c r="D520" s="94"/>
      <c r="E520" s="94"/>
      <c r="F520" s="113"/>
      <c r="G520" s="113"/>
      <c r="H520" s="42"/>
      <c r="I520" s="42"/>
      <c r="J520" s="42"/>
      <c r="K520" s="94"/>
      <c r="L520" s="94"/>
      <c r="M520" s="94"/>
      <c r="N520" s="94"/>
      <c r="O520" s="94"/>
      <c r="P520" s="94"/>
      <c r="Q520" s="94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</row>
    <row r="521" ht="16.5" customHeight="1">
      <c r="A521" s="94"/>
      <c r="B521" s="113"/>
      <c r="C521" s="94"/>
      <c r="D521" s="94"/>
      <c r="E521" s="94"/>
      <c r="F521" s="113"/>
      <c r="G521" s="113"/>
      <c r="H521" s="42"/>
      <c r="I521" s="42"/>
      <c r="J521" s="42"/>
      <c r="K521" s="94"/>
      <c r="L521" s="94"/>
      <c r="M521" s="94"/>
      <c r="N521" s="94"/>
      <c r="O521" s="94"/>
      <c r="P521" s="94"/>
      <c r="Q521" s="94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</row>
    <row r="522" ht="16.5" customHeight="1">
      <c r="A522" s="94"/>
      <c r="B522" s="113"/>
      <c r="C522" s="94"/>
      <c r="D522" s="94"/>
      <c r="E522" s="94"/>
      <c r="F522" s="113"/>
      <c r="G522" s="113"/>
      <c r="H522" s="42"/>
      <c r="I522" s="42"/>
      <c r="J522" s="42"/>
      <c r="K522" s="94"/>
      <c r="L522" s="94"/>
      <c r="M522" s="94"/>
      <c r="N522" s="94"/>
      <c r="O522" s="94"/>
      <c r="P522" s="94"/>
      <c r="Q522" s="94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</row>
    <row r="523" ht="16.5" customHeight="1">
      <c r="A523" s="94"/>
      <c r="B523" s="113"/>
      <c r="C523" s="94"/>
      <c r="D523" s="94"/>
      <c r="E523" s="94"/>
      <c r="F523" s="113"/>
      <c r="G523" s="113"/>
      <c r="H523" s="42"/>
      <c r="I523" s="42"/>
      <c r="J523" s="42"/>
      <c r="K523" s="94"/>
      <c r="L523" s="94"/>
      <c r="M523" s="94"/>
      <c r="N523" s="94"/>
      <c r="O523" s="94"/>
      <c r="P523" s="94"/>
      <c r="Q523" s="94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</row>
    <row r="524" ht="16.5" customHeight="1">
      <c r="A524" s="94"/>
      <c r="B524" s="113"/>
      <c r="C524" s="94"/>
      <c r="D524" s="94"/>
      <c r="E524" s="94"/>
      <c r="F524" s="113"/>
      <c r="G524" s="113"/>
      <c r="H524" s="42"/>
      <c r="I524" s="42"/>
      <c r="J524" s="42"/>
      <c r="K524" s="94"/>
      <c r="L524" s="94"/>
      <c r="M524" s="94"/>
      <c r="N524" s="94"/>
      <c r="O524" s="94"/>
      <c r="P524" s="94"/>
      <c r="Q524" s="94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</row>
    <row r="525" ht="16.5" customHeight="1">
      <c r="A525" s="94"/>
      <c r="B525" s="113"/>
      <c r="C525" s="94"/>
      <c r="D525" s="94"/>
      <c r="E525" s="94"/>
      <c r="F525" s="113"/>
      <c r="G525" s="113"/>
      <c r="H525" s="42"/>
      <c r="I525" s="42"/>
      <c r="J525" s="42"/>
      <c r="K525" s="94"/>
      <c r="L525" s="94"/>
      <c r="M525" s="94"/>
      <c r="N525" s="94"/>
      <c r="O525" s="94"/>
      <c r="P525" s="94"/>
      <c r="Q525" s="94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</row>
    <row r="526" ht="16.5" customHeight="1">
      <c r="A526" s="94"/>
      <c r="B526" s="113"/>
      <c r="C526" s="94"/>
      <c r="D526" s="94"/>
      <c r="E526" s="94"/>
      <c r="F526" s="113"/>
      <c r="G526" s="113"/>
      <c r="H526" s="42"/>
      <c r="I526" s="42"/>
      <c r="J526" s="42"/>
      <c r="K526" s="94"/>
      <c r="L526" s="94"/>
      <c r="M526" s="94"/>
      <c r="N526" s="94"/>
      <c r="O526" s="94"/>
      <c r="P526" s="94"/>
      <c r="Q526" s="94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</row>
    <row r="527" ht="16.5" customHeight="1">
      <c r="A527" s="94"/>
      <c r="B527" s="113"/>
      <c r="C527" s="94"/>
      <c r="D527" s="94"/>
      <c r="E527" s="94"/>
      <c r="F527" s="113"/>
      <c r="G527" s="113"/>
      <c r="H527" s="42"/>
      <c r="I527" s="42"/>
      <c r="J527" s="42"/>
      <c r="K527" s="94"/>
      <c r="L527" s="94"/>
      <c r="M527" s="94"/>
      <c r="N527" s="94"/>
      <c r="O527" s="94"/>
      <c r="P527" s="94"/>
      <c r="Q527" s="94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</row>
    <row r="528" ht="16.5" customHeight="1">
      <c r="A528" s="94"/>
      <c r="B528" s="113"/>
      <c r="C528" s="94"/>
      <c r="D528" s="94"/>
      <c r="E528" s="94"/>
      <c r="F528" s="113"/>
      <c r="G528" s="113"/>
      <c r="H528" s="42"/>
      <c r="I528" s="42"/>
      <c r="J528" s="42"/>
      <c r="K528" s="94"/>
      <c r="L528" s="94"/>
      <c r="M528" s="94"/>
      <c r="N528" s="94"/>
      <c r="O528" s="94"/>
      <c r="P528" s="94"/>
      <c r="Q528" s="94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</row>
    <row r="529" ht="16.5" customHeight="1">
      <c r="A529" s="94"/>
      <c r="B529" s="113"/>
      <c r="C529" s="94"/>
      <c r="D529" s="94"/>
      <c r="E529" s="94"/>
      <c r="F529" s="113"/>
      <c r="G529" s="113"/>
      <c r="H529" s="42"/>
      <c r="I529" s="42"/>
      <c r="J529" s="42"/>
      <c r="K529" s="94"/>
      <c r="L529" s="94"/>
      <c r="M529" s="94"/>
      <c r="N529" s="94"/>
      <c r="O529" s="94"/>
      <c r="P529" s="94"/>
      <c r="Q529" s="94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</row>
    <row r="530" ht="16.5" customHeight="1">
      <c r="A530" s="94"/>
      <c r="B530" s="113"/>
      <c r="C530" s="94"/>
      <c r="D530" s="94"/>
      <c r="E530" s="94"/>
      <c r="F530" s="113"/>
      <c r="G530" s="113"/>
      <c r="H530" s="42"/>
      <c r="I530" s="42"/>
      <c r="J530" s="42"/>
      <c r="K530" s="94"/>
      <c r="L530" s="94"/>
      <c r="M530" s="94"/>
      <c r="N530" s="94"/>
      <c r="O530" s="94"/>
      <c r="P530" s="94"/>
      <c r="Q530" s="94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</row>
    <row r="531" ht="16.5" customHeight="1">
      <c r="A531" s="94"/>
      <c r="B531" s="113"/>
      <c r="C531" s="94"/>
      <c r="D531" s="94"/>
      <c r="E531" s="94"/>
      <c r="F531" s="113"/>
      <c r="G531" s="113"/>
      <c r="H531" s="42"/>
      <c r="I531" s="42"/>
      <c r="J531" s="42"/>
      <c r="K531" s="94"/>
      <c r="L531" s="94"/>
      <c r="M531" s="94"/>
      <c r="N531" s="94"/>
      <c r="O531" s="94"/>
      <c r="P531" s="94"/>
      <c r="Q531" s="94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</row>
    <row r="532" ht="16.5" customHeight="1">
      <c r="A532" s="94"/>
      <c r="B532" s="113"/>
      <c r="C532" s="94"/>
      <c r="D532" s="94"/>
      <c r="E532" s="94"/>
      <c r="F532" s="113"/>
      <c r="G532" s="113"/>
      <c r="H532" s="42"/>
      <c r="I532" s="42"/>
      <c r="J532" s="42"/>
      <c r="K532" s="94"/>
      <c r="L532" s="94"/>
      <c r="M532" s="94"/>
      <c r="N532" s="94"/>
      <c r="O532" s="94"/>
      <c r="P532" s="94"/>
      <c r="Q532" s="94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</row>
    <row r="533" ht="16.5" customHeight="1">
      <c r="A533" s="94"/>
      <c r="B533" s="113"/>
      <c r="C533" s="94"/>
      <c r="D533" s="94"/>
      <c r="E533" s="94"/>
      <c r="F533" s="113"/>
      <c r="G533" s="113"/>
      <c r="H533" s="42"/>
      <c r="I533" s="42"/>
      <c r="J533" s="42"/>
      <c r="K533" s="94"/>
      <c r="L533" s="94"/>
      <c r="M533" s="94"/>
      <c r="N533" s="94"/>
      <c r="O533" s="94"/>
      <c r="P533" s="94"/>
      <c r="Q533" s="94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</row>
    <row r="534" ht="16.5" customHeight="1">
      <c r="A534" s="94"/>
      <c r="B534" s="113"/>
      <c r="C534" s="94"/>
      <c r="D534" s="94"/>
      <c r="E534" s="94"/>
      <c r="F534" s="113"/>
      <c r="G534" s="113"/>
      <c r="H534" s="42"/>
      <c r="I534" s="42"/>
      <c r="J534" s="42"/>
      <c r="K534" s="94"/>
      <c r="L534" s="94"/>
      <c r="M534" s="94"/>
      <c r="N534" s="94"/>
      <c r="O534" s="94"/>
      <c r="P534" s="94"/>
      <c r="Q534" s="94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</row>
    <row r="535" ht="16.5" customHeight="1">
      <c r="A535" s="94"/>
      <c r="B535" s="113"/>
      <c r="C535" s="94"/>
      <c r="D535" s="94"/>
      <c r="E535" s="94"/>
      <c r="F535" s="113"/>
      <c r="G535" s="113"/>
      <c r="H535" s="42"/>
      <c r="I535" s="42"/>
      <c r="J535" s="42"/>
      <c r="K535" s="94"/>
      <c r="L535" s="94"/>
      <c r="M535" s="94"/>
      <c r="N535" s="94"/>
      <c r="O535" s="94"/>
      <c r="P535" s="94"/>
      <c r="Q535" s="94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</row>
    <row r="536" ht="16.5" customHeight="1">
      <c r="A536" s="94"/>
      <c r="B536" s="113"/>
      <c r="C536" s="94"/>
      <c r="D536" s="94"/>
      <c r="E536" s="94"/>
      <c r="F536" s="113"/>
      <c r="G536" s="113"/>
      <c r="H536" s="42"/>
      <c r="I536" s="42"/>
      <c r="J536" s="42"/>
      <c r="K536" s="94"/>
      <c r="L536" s="94"/>
      <c r="M536" s="94"/>
      <c r="N536" s="94"/>
      <c r="O536" s="94"/>
      <c r="P536" s="94"/>
      <c r="Q536" s="94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</row>
    <row r="537" ht="16.5" customHeight="1">
      <c r="A537" s="94"/>
      <c r="B537" s="113"/>
      <c r="C537" s="94"/>
      <c r="D537" s="94"/>
      <c r="E537" s="94"/>
      <c r="F537" s="113"/>
      <c r="G537" s="113"/>
      <c r="H537" s="42"/>
      <c r="I537" s="42"/>
      <c r="J537" s="42"/>
      <c r="K537" s="94"/>
      <c r="L537" s="94"/>
      <c r="M537" s="94"/>
      <c r="N537" s="94"/>
      <c r="O537" s="94"/>
      <c r="P537" s="94"/>
      <c r="Q537" s="94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</row>
    <row r="538" ht="16.5" customHeight="1">
      <c r="A538" s="94"/>
      <c r="B538" s="113"/>
      <c r="C538" s="94"/>
      <c r="D538" s="94"/>
      <c r="E538" s="94"/>
      <c r="F538" s="113"/>
      <c r="G538" s="113"/>
      <c r="H538" s="42"/>
      <c r="I538" s="42"/>
      <c r="J538" s="42"/>
      <c r="K538" s="94"/>
      <c r="L538" s="94"/>
      <c r="M538" s="94"/>
      <c r="N538" s="94"/>
      <c r="O538" s="94"/>
      <c r="P538" s="94"/>
      <c r="Q538" s="94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</row>
    <row r="539" ht="16.5" customHeight="1">
      <c r="A539" s="94"/>
      <c r="B539" s="113"/>
      <c r="C539" s="94"/>
      <c r="D539" s="94"/>
      <c r="E539" s="94"/>
      <c r="F539" s="113"/>
      <c r="G539" s="113"/>
      <c r="H539" s="42"/>
      <c r="I539" s="42"/>
      <c r="J539" s="42"/>
      <c r="K539" s="94"/>
      <c r="L539" s="94"/>
      <c r="M539" s="94"/>
      <c r="N539" s="94"/>
      <c r="O539" s="94"/>
      <c r="P539" s="94"/>
      <c r="Q539" s="94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</row>
    <row r="540" ht="16.5" customHeight="1">
      <c r="A540" s="94"/>
      <c r="B540" s="113"/>
      <c r="C540" s="94"/>
      <c r="D540" s="94"/>
      <c r="E540" s="94"/>
      <c r="F540" s="113"/>
      <c r="G540" s="113"/>
      <c r="H540" s="42"/>
      <c r="I540" s="42"/>
      <c r="J540" s="42"/>
      <c r="K540" s="94"/>
      <c r="L540" s="94"/>
      <c r="M540" s="94"/>
      <c r="N540" s="94"/>
      <c r="O540" s="94"/>
      <c r="P540" s="94"/>
      <c r="Q540" s="94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</row>
    <row r="541" ht="16.5" customHeight="1">
      <c r="A541" s="94"/>
      <c r="B541" s="113"/>
      <c r="C541" s="94"/>
      <c r="D541" s="94"/>
      <c r="E541" s="94"/>
      <c r="F541" s="113"/>
      <c r="G541" s="113"/>
      <c r="H541" s="42"/>
      <c r="I541" s="42"/>
      <c r="J541" s="42"/>
      <c r="K541" s="94"/>
      <c r="L541" s="94"/>
      <c r="M541" s="94"/>
      <c r="N541" s="94"/>
      <c r="O541" s="94"/>
      <c r="P541" s="94"/>
      <c r="Q541" s="94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</row>
    <row r="542" ht="16.5" customHeight="1">
      <c r="A542" s="94"/>
      <c r="B542" s="113"/>
      <c r="C542" s="94"/>
      <c r="D542" s="94"/>
      <c r="E542" s="94"/>
      <c r="F542" s="113"/>
      <c r="G542" s="113"/>
      <c r="H542" s="42"/>
      <c r="I542" s="42"/>
      <c r="J542" s="42"/>
      <c r="K542" s="94"/>
      <c r="L542" s="94"/>
      <c r="M542" s="94"/>
      <c r="N542" s="94"/>
      <c r="O542" s="94"/>
      <c r="P542" s="94"/>
      <c r="Q542" s="94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</row>
    <row r="543" ht="16.5" customHeight="1">
      <c r="A543" s="94"/>
      <c r="B543" s="113"/>
      <c r="C543" s="94"/>
      <c r="D543" s="94"/>
      <c r="E543" s="94"/>
      <c r="F543" s="113"/>
      <c r="G543" s="113"/>
      <c r="H543" s="42"/>
      <c r="I543" s="42"/>
      <c r="J543" s="42"/>
      <c r="K543" s="94"/>
      <c r="L543" s="94"/>
      <c r="M543" s="94"/>
      <c r="N543" s="94"/>
      <c r="O543" s="94"/>
      <c r="P543" s="94"/>
      <c r="Q543" s="94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</row>
    <row r="544" ht="16.5" customHeight="1">
      <c r="A544" s="94"/>
      <c r="B544" s="113"/>
      <c r="C544" s="94"/>
      <c r="D544" s="94"/>
      <c r="E544" s="94"/>
      <c r="F544" s="113"/>
      <c r="G544" s="113"/>
      <c r="H544" s="42"/>
      <c r="I544" s="42"/>
      <c r="J544" s="42"/>
      <c r="K544" s="94"/>
      <c r="L544" s="94"/>
      <c r="M544" s="94"/>
      <c r="N544" s="94"/>
      <c r="O544" s="94"/>
      <c r="P544" s="94"/>
      <c r="Q544" s="94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</row>
    <row r="545" ht="16.5" customHeight="1">
      <c r="A545" s="94"/>
      <c r="B545" s="113"/>
      <c r="C545" s="94"/>
      <c r="D545" s="94"/>
      <c r="E545" s="94"/>
      <c r="F545" s="113"/>
      <c r="G545" s="113"/>
      <c r="H545" s="42"/>
      <c r="I545" s="42"/>
      <c r="J545" s="42"/>
      <c r="K545" s="94"/>
      <c r="L545" s="94"/>
      <c r="M545" s="94"/>
      <c r="N545" s="94"/>
      <c r="O545" s="94"/>
      <c r="P545" s="94"/>
      <c r="Q545" s="94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</row>
    <row r="546" ht="16.5" customHeight="1">
      <c r="A546" s="94"/>
      <c r="B546" s="113"/>
      <c r="C546" s="94"/>
      <c r="D546" s="94"/>
      <c r="E546" s="94"/>
      <c r="F546" s="113"/>
      <c r="G546" s="113"/>
      <c r="H546" s="42"/>
      <c r="I546" s="42"/>
      <c r="J546" s="42"/>
      <c r="K546" s="94"/>
      <c r="L546" s="94"/>
      <c r="M546" s="94"/>
      <c r="N546" s="94"/>
      <c r="O546" s="94"/>
      <c r="P546" s="94"/>
      <c r="Q546" s="94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</row>
    <row r="547" ht="16.5" customHeight="1">
      <c r="A547" s="94"/>
      <c r="B547" s="113"/>
      <c r="C547" s="94"/>
      <c r="D547" s="94"/>
      <c r="E547" s="94"/>
      <c r="F547" s="113"/>
      <c r="G547" s="113"/>
      <c r="H547" s="42"/>
      <c r="I547" s="42"/>
      <c r="J547" s="42"/>
      <c r="K547" s="94"/>
      <c r="L547" s="94"/>
      <c r="M547" s="94"/>
      <c r="N547" s="94"/>
      <c r="O547" s="94"/>
      <c r="P547" s="94"/>
      <c r="Q547" s="94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</row>
    <row r="548" ht="16.5" customHeight="1">
      <c r="A548" s="94"/>
      <c r="B548" s="113"/>
      <c r="C548" s="94"/>
      <c r="D548" s="94"/>
      <c r="E548" s="94"/>
      <c r="F548" s="113"/>
      <c r="G548" s="113"/>
      <c r="H548" s="42"/>
      <c r="I548" s="42"/>
      <c r="J548" s="42"/>
      <c r="K548" s="94"/>
      <c r="L548" s="94"/>
      <c r="M548" s="94"/>
      <c r="N548" s="94"/>
      <c r="O548" s="94"/>
      <c r="P548" s="94"/>
      <c r="Q548" s="94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</row>
    <row r="549" ht="16.5" customHeight="1">
      <c r="A549" s="94"/>
      <c r="B549" s="113"/>
      <c r="C549" s="94"/>
      <c r="D549" s="94"/>
      <c r="E549" s="94"/>
      <c r="F549" s="113"/>
      <c r="G549" s="113"/>
      <c r="H549" s="42"/>
      <c r="I549" s="42"/>
      <c r="J549" s="42"/>
      <c r="K549" s="94"/>
      <c r="L549" s="94"/>
      <c r="M549" s="94"/>
      <c r="N549" s="94"/>
      <c r="O549" s="94"/>
      <c r="P549" s="94"/>
      <c r="Q549" s="94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</row>
    <row r="550" ht="16.5" customHeight="1">
      <c r="A550" s="94"/>
      <c r="B550" s="113"/>
      <c r="C550" s="94"/>
      <c r="D550" s="94"/>
      <c r="E550" s="94"/>
      <c r="F550" s="113"/>
      <c r="G550" s="113"/>
      <c r="H550" s="42"/>
      <c r="I550" s="42"/>
      <c r="J550" s="42"/>
      <c r="K550" s="94"/>
      <c r="L550" s="94"/>
      <c r="M550" s="94"/>
      <c r="N550" s="94"/>
      <c r="O550" s="94"/>
      <c r="P550" s="94"/>
      <c r="Q550" s="94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</row>
    <row r="551" ht="16.5" customHeight="1">
      <c r="A551" s="94"/>
      <c r="B551" s="113"/>
      <c r="C551" s="94"/>
      <c r="D551" s="94"/>
      <c r="E551" s="94"/>
      <c r="F551" s="113"/>
      <c r="G551" s="113"/>
      <c r="H551" s="42"/>
      <c r="I551" s="42"/>
      <c r="J551" s="42"/>
      <c r="K551" s="94"/>
      <c r="L551" s="94"/>
      <c r="M551" s="94"/>
      <c r="N551" s="94"/>
      <c r="O551" s="94"/>
      <c r="P551" s="94"/>
      <c r="Q551" s="94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</row>
    <row r="552" ht="16.5" customHeight="1">
      <c r="A552" s="94"/>
      <c r="B552" s="113"/>
      <c r="C552" s="94"/>
      <c r="D552" s="94"/>
      <c r="E552" s="94"/>
      <c r="F552" s="113"/>
      <c r="G552" s="113"/>
      <c r="H552" s="42"/>
      <c r="I552" s="42"/>
      <c r="J552" s="42"/>
      <c r="K552" s="94"/>
      <c r="L552" s="94"/>
      <c r="M552" s="94"/>
      <c r="N552" s="94"/>
      <c r="O552" s="94"/>
      <c r="P552" s="94"/>
      <c r="Q552" s="94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</row>
    <row r="553" ht="16.5" customHeight="1">
      <c r="A553" s="94"/>
      <c r="B553" s="113"/>
      <c r="C553" s="94"/>
      <c r="D553" s="94"/>
      <c r="E553" s="94"/>
      <c r="F553" s="113"/>
      <c r="G553" s="113"/>
      <c r="H553" s="42"/>
      <c r="I553" s="42"/>
      <c r="J553" s="42"/>
      <c r="K553" s="94"/>
      <c r="L553" s="94"/>
      <c r="M553" s="94"/>
      <c r="N553" s="94"/>
      <c r="O553" s="94"/>
      <c r="P553" s="94"/>
      <c r="Q553" s="94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</row>
    <row r="554" ht="16.5" customHeight="1">
      <c r="A554" s="94"/>
      <c r="B554" s="113"/>
      <c r="C554" s="94"/>
      <c r="D554" s="94"/>
      <c r="E554" s="94"/>
      <c r="F554" s="113"/>
      <c r="G554" s="113"/>
      <c r="H554" s="42"/>
      <c r="I554" s="42"/>
      <c r="J554" s="42"/>
      <c r="K554" s="94"/>
      <c r="L554" s="94"/>
      <c r="M554" s="94"/>
      <c r="N554" s="94"/>
      <c r="O554" s="94"/>
      <c r="P554" s="94"/>
      <c r="Q554" s="94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</row>
    <row r="555" ht="16.5" customHeight="1">
      <c r="A555" s="94"/>
      <c r="B555" s="113"/>
      <c r="C555" s="94"/>
      <c r="D555" s="94"/>
      <c r="E555" s="94"/>
      <c r="F555" s="113"/>
      <c r="G555" s="113"/>
      <c r="H555" s="42"/>
      <c r="I555" s="42"/>
      <c r="J555" s="42"/>
      <c r="K555" s="94"/>
      <c r="L555" s="94"/>
      <c r="M555" s="94"/>
      <c r="N555" s="94"/>
      <c r="O555" s="94"/>
      <c r="P555" s="94"/>
      <c r="Q555" s="94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</row>
    <row r="556" ht="16.5" customHeight="1">
      <c r="A556" s="94"/>
      <c r="B556" s="113"/>
      <c r="C556" s="94"/>
      <c r="D556" s="94"/>
      <c r="E556" s="94"/>
      <c r="F556" s="113"/>
      <c r="G556" s="113"/>
      <c r="H556" s="42"/>
      <c r="I556" s="42"/>
      <c r="J556" s="42"/>
      <c r="K556" s="94"/>
      <c r="L556" s="94"/>
      <c r="M556" s="94"/>
      <c r="N556" s="94"/>
      <c r="O556" s="94"/>
      <c r="P556" s="94"/>
      <c r="Q556" s="94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</row>
    <row r="557" ht="16.5" customHeight="1">
      <c r="A557" s="94"/>
      <c r="B557" s="113"/>
      <c r="C557" s="94"/>
      <c r="D557" s="94"/>
      <c r="E557" s="94"/>
      <c r="F557" s="113"/>
      <c r="G557" s="113"/>
      <c r="H557" s="42"/>
      <c r="I557" s="42"/>
      <c r="J557" s="42"/>
      <c r="K557" s="94"/>
      <c r="L557" s="94"/>
      <c r="M557" s="94"/>
      <c r="N557" s="94"/>
      <c r="O557" s="94"/>
      <c r="P557" s="94"/>
      <c r="Q557" s="94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</row>
    <row r="558" ht="16.5" customHeight="1">
      <c r="A558" s="94"/>
      <c r="B558" s="113"/>
      <c r="C558" s="94"/>
      <c r="D558" s="94"/>
      <c r="E558" s="94"/>
      <c r="F558" s="113"/>
      <c r="G558" s="113"/>
      <c r="H558" s="42"/>
      <c r="I558" s="42"/>
      <c r="J558" s="42"/>
      <c r="K558" s="94"/>
      <c r="L558" s="94"/>
      <c r="M558" s="94"/>
      <c r="N558" s="94"/>
      <c r="O558" s="94"/>
      <c r="P558" s="94"/>
      <c r="Q558" s="94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</row>
    <row r="559" ht="16.5" customHeight="1">
      <c r="A559" s="94"/>
      <c r="B559" s="113"/>
      <c r="C559" s="94"/>
      <c r="D559" s="94"/>
      <c r="E559" s="94"/>
      <c r="F559" s="113"/>
      <c r="G559" s="113"/>
      <c r="H559" s="42"/>
      <c r="I559" s="42"/>
      <c r="J559" s="42"/>
      <c r="K559" s="94"/>
      <c r="L559" s="94"/>
      <c r="M559" s="94"/>
      <c r="N559" s="94"/>
      <c r="O559" s="94"/>
      <c r="P559" s="94"/>
      <c r="Q559" s="94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</row>
    <row r="560" ht="16.5" customHeight="1">
      <c r="A560" s="94"/>
      <c r="B560" s="113"/>
      <c r="C560" s="94"/>
      <c r="D560" s="94"/>
      <c r="E560" s="94"/>
      <c r="F560" s="113"/>
      <c r="G560" s="113"/>
      <c r="H560" s="42"/>
      <c r="I560" s="42"/>
      <c r="J560" s="42"/>
      <c r="K560" s="94"/>
      <c r="L560" s="94"/>
      <c r="M560" s="94"/>
      <c r="N560" s="94"/>
      <c r="O560" s="94"/>
      <c r="P560" s="94"/>
      <c r="Q560" s="94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</row>
    <row r="561" ht="16.5" customHeight="1">
      <c r="A561" s="94"/>
      <c r="B561" s="113"/>
      <c r="C561" s="94"/>
      <c r="D561" s="94"/>
      <c r="E561" s="94"/>
      <c r="F561" s="113"/>
      <c r="G561" s="113"/>
      <c r="H561" s="42"/>
      <c r="I561" s="42"/>
      <c r="J561" s="42"/>
      <c r="K561" s="94"/>
      <c r="L561" s="94"/>
      <c r="M561" s="94"/>
      <c r="N561" s="94"/>
      <c r="O561" s="94"/>
      <c r="P561" s="94"/>
      <c r="Q561" s="94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</row>
    <row r="562" ht="16.5" customHeight="1">
      <c r="A562" s="94"/>
      <c r="B562" s="113"/>
      <c r="C562" s="94"/>
      <c r="D562" s="94"/>
      <c r="E562" s="94"/>
      <c r="F562" s="113"/>
      <c r="G562" s="113"/>
      <c r="H562" s="42"/>
      <c r="I562" s="42"/>
      <c r="J562" s="42"/>
      <c r="K562" s="94"/>
      <c r="L562" s="94"/>
      <c r="M562" s="94"/>
      <c r="N562" s="94"/>
      <c r="O562" s="94"/>
      <c r="P562" s="94"/>
      <c r="Q562" s="94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</row>
    <row r="563" ht="16.5" customHeight="1">
      <c r="A563" s="94"/>
      <c r="B563" s="113"/>
      <c r="C563" s="94"/>
      <c r="D563" s="94"/>
      <c r="E563" s="94"/>
      <c r="F563" s="113"/>
      <c r="G563" s="113"/>
      <c r="H563" s="42"/>
      <c r="I563" s="42"/>
      <c r="J563" s="42"/>
      <c r="K563" s="94"/>
      <c r="L563" s="94"/>
      <c r="M563" s="94"/>
      <c r="N563" s="94"/>
      <c r="O563" s="94"/>
      <c r="P563" s="94"/>
      <c r="Q563" s="94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</row>
    <row r="564" ht="16.5" customHeight="1">
      <c r="A564" s="94"/>
      <c r="B564" s="113"/>
      <c r="C564" s="94"/>
      <c r="D564" s="94"/>
      <c r="E564" s="94"/>
      <c r="F564" s="113"/>
      <c r="G564" s="113"/>
      <c r="H564" s="42"/>
      <c r="I564" s="42"/>
      <c r="J564" s="42"/>
      <c r="K564" s="94"/>
      <c r="L564" s="94"/>
      <c r="M564" s="94"/>
      <c r="N564" s="94"/>
      <c r="O564" s="94"/>
      <c r="P564" s="94"/>
      <c r="Q564" s="94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</row>
    <row r="565" ht="16.5" customHeight="1">
      <c r="A565" s="94"/>
      <c r="B565" s="113"/>
      <c r="C565" s="94"/>
      <c r="D565" s="94"/>
      <c r="E565" s="94"/>
      <c r="F565" s="113"/>
      <c r="G565" s="113"/>
      <c r="H565" s="42"/>
      <c r="I565" s="42"/>
      <c r="J565" s="42"/>
      <c r="K565" s="94"/>
      <c r="L565" s="94"/>
      <c r="M565" s="94"/>
      <c r="N565" s="94"/>
      <c r="O565" s="94"/>
      <c r="P565" s="94"/>
      <c r="Q565" s="94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</row>
    <row r="566" ht="16.5" customHeight="1">
      <c r="A566" s="94"/>
      <c r="B566" s="113"/>
      <c r="C566" s="94"/>
      <c r="D566" s="94"/>
      <c r="E566" s="94"/>
      <c r="F566" s="113"/>
      <c r="G566" s="113"/>
      <c r="H566" s="42"/>
      <c r="I566" s="42"/>
      <c r="J566" s="42"/>
      <c r="K566" s="94"/>
      <c r="L566" s="94"/>
      <c r="M566" s="94"/>
      <c r="N566" s="94"/>
      <c r="O566" s="94"/>
      <c r="P566" s="94"/>
      <c r="Q566" s="94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</row>
    <row r="567" ht="16.5" customHeight="1">
      <c r="A567" s="94"/>
      <c r="B567" s="113"/>
      <c r="C567" s="94"/>
      <c r="D567" s="94"/>
      <c r="E567" s="94"/>
      <c r="F567" s="113"/>
      <c r="G567" s="113"/>
      <c r="H567" s="42"/>
      <c r="I567" s="42"/>
      <c r="J567" s="42"/>
      <c r="K567" s="94"/>
      <c r="L567" s="94"/>
      <c r="M567" s="94"/>
      <c r="N567" s="94"/>
      <c r="O567" s="94"/>
      <c r="P567" s="94"/>
      <c r="Q567" s="94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</row>
    <row r="568" ht="16.5" customHeight="1">
      <c r="A568" s="94"/>
      <c r="B568" s="113"/>
      <c r="C568" s="94"/>
      <c r="D568" s="94"/>
      <c r="E568" s="94"/>
      <c r="F568" s="113"/>
      <c r="G568" s="113"/>
      <c r="H568" s="42"/>
      <c r="I568" s="42"/>
      <c r="J568" s="42"/>
      <c r="K568" s="94"/>
      <c r="L568" s="94"/>
      <c r="M568" s="94"/>
      <c r="N568" s="94"/>
      <c r="O568" s="94"/>
      <c r="P568" s="94"/>
      <c r="Q568" s="94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</row>
    <row r="569" ht="16.5" customHeight="1">
      <c r="A569" s="94"/>
      <c r="B569" s="113"/>
      <c r="C569" s="94"/>
      <c r="D569" s="94"/>
      <c r="E569" s="94"/>
      <c r="F569" s="113"/>
      <c r="G569" s="113"/>
      <c r="H569" s="42"/>
      <c r="I569" s="42"/>
      <c r="J569" s="42"/>
      <c r="K569" s="94"/>
      <c r="L569" s="94"/>
      <c r="M569" s="94"/>
      <c r="N569" s="94"/>
      <c r="O569" s="94"/>
      <c r="P569" s="94"/>
      <c r="Q569" s="94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</row>
    <row r="570" ht="16.5" customHeight="1">
      <c r="A570" s="94"/>
      <c r="B570" s="113"/>
      <c r="C570" s="94"/>
      <c r="D570" s="94"/>
      <c r="E570" s="94"/>
      <c r="F570" s="113"/>
      <c r="G570" s="113"/>
      <c r="H570" s="42"/>
      <c r="I570" s="42"/>
      <c r="J570" s="42"/>
      <c r="K570" s="94"/>
      <c r="L570" s="94"/>
      <c r="M570" s="94"/>
      <c r="N570" s="94"/>
      <c r="O570" s="94"/>
      <c r="P570" s="94"/>
      <c r="Q570" s="94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</row>
    <row r="571" ht="16.5" customHeight="1">
      <c r="A571" s="94"/>
      <c r="B571" s="113"/>
      <c r="C571" s="94"/>
      <c r="D571" s="94"/>
      <c r="E571" s="94"/>
      <c r="F571" s="113"/>
      <c r="G571" s="113"/>
      <c r="H571" s="42"/>
      <c r="I571" s="42"/>
      <c r="J571" s="42"/>
      <c r="K571" s="94"/>
      <c r="L571" s="94"/>
      <c r="M571" s="94"/>
      <c r="N571" s="94"/>
      <c r="O571" s="94"/>
      <c r="P571" s="94"/>
      <c r="Q571" s="94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</row>
    <row r="572" ht="16.5" customHeight="1">
      <c r="A572" s="94"/>
      <c r="B572" s="113"/>
      <c r="C572" s="94"/>
      <c r="D572" s="94"/>
      <c r="E572" s="94"/>
      <c r="F572" s="113"/>
      <c r="G572" s="113"/>
      <c r="H572" s="42"/>
      <c r="I572" s="42"/>
      <c r="J572" s="42"/>
      <c r="K572" s="94"/>
      <c r="L572" s="94"/>
      <c r="M572" s="94"/>
      <c r="N572" s="94"/>
      <c r="O572" s="94"/>
      <c r="P572" s="94"/>
      <c r="Q572" s="94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</row>
    <row r="573" ht="16.5" customHeight="1">
      <c r="A573" s="94"/>
      <c r="B573" s="113"/>
      <c r="C573" s="94"/>
      <c r="D573" s="94"/>
      <c r="E573" s="94"/>
      <c r="F573" s="113"/>
      <c r="G573" s="113"/>
      <c r="H573" s="42"/>
      <c r="I573" s="42"/>
      <c r="J573" s="42"/>
      <c r="K573" s="94"/>
      <c r="L573" s="94"/>
      <c r="M573" s="94"/>
      <c r="N573" s="94"/>
      <c r="O573" s="94"/>
      <c r="P573" s="94"/>
      <c r="Q573" s="94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</row>
    <row r="574" ht="16.5" customHeight="1">
      <c r="A574" s="94"/>
      <c r="B574" s="113"/>
      <c r="C574" s="94"/>
      <c r="D574" s="94"/>
      <c r="E574" s="94"/>
      <c r="F574" s="113"/>
      <c r="G574" s="113"/>
      <c r="H574" s="42"/>
      <c r="I574" s="42"/>
      <c r="J574" s="42"/>
      <c r="K574" s="94"/>
      <c r="L574" s="94"/>
      <c r="M574" s="94"/>
      <c r="N574" s="94"/>
      <c r="O574" s="94"/>
      <c r="P574" s="94"/>
      <c r="Q574" s="94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</row>
    <row r="575" ht="16.5" customHeight="1">
      <c r="A575" s="94"/>
      <c r="B575" s="113"/>
      <c r="C575" s="94"/>
      <c r="D575" s="94"/>
      <c r="E575" s="94"/>
      <c r="F575" s="113"/>
      <c r="G575" s="113"/>
      <c r="H575" s="42"/>
      <c r="I575" s="42"/>
      <c r="J575" s="42"/>
      <c r="K575" s="94"/>
      <c r="L575" s="94"/>
      <c r="M575" s="94"/>
      <c r="N575" s="94"/>
      <c r="O575" s="94"/>
      <c r="P575" s="94"/>
      <c r="Q575" s="94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</row>
    <row r="576" ht="16.5" customHeight="1">
      <c r="A576" s="94"/>
      <c r="B576" s="113"/>
      <c r="C576" s="94"/>
      <c r="D576" s="94"/>
      <c r="E576" s="94"/>
      <c r="F576" s="113"/>
      <c r="G576" s="113"/>
      <c r="H576" s="42"/>
      <c r="I576" s="42"/>
      <c r="J576" s="42"/>
      <c r="K576" s="94"/>
      <c r="L576" s="94"/>
      <c r="M576" s="94"/>
      <c r="N576" s="94"/>
      <c r="O576" s="94"/>
      <c r="P576" s="94"/>
      <c r="Q576" s="94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</row>
    <row r="577" ht="16.5" customHeight="1">
      <c r="A577" s="94"/>
      <c r="B577" s="113"/>
      <c r="C577" s="94"/>
      <c r="D577" s="94"/>
      <c r="E577" s="94"/>
      <c r="F577" s="113"/>
      <c r="G577" s="113"/>
      <c r="H577" s="42"/>
      <c r="I577" s="42"/>
      <c r="J577" s="42"/>
      <c r="K577" s="94"/>
      <c r="L577" s="94"/>
      <c r="M577" s="94"/>
      <c r="N577" s="94"/>
      <c r="O577" s="94"/>
      <c r="P577" s="94"/>
      <c r="Q577" s="94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</row>
    <row r="578" ht="16.5" customHeight="1">
      <c r="A578" s="94"/>
      <c r="B578" s="113"/>
      <c r="C578" s="94"/>
      <c r="D578" s="94"/>
      <c r="E578" s="94"/>
      <c r="F578" s="113"/>
      <c r="G578" s="113"/>
      <c r="H578" s="42"/>
      <c r="I578" s="42"/>
      <c r="J578" s="42"/>
      <c r="K578" s="94"/>
      <c r="L578" s="94"/>
      <c r="M578" s="94"/>
      <c r="N578" s="94"/>
      <c r="O578" s="94"/>
      <c r="P578" s="94"/>
      <c r="Q578" s="94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</row>
    <row r="579" ht="16.5" customHeight="1">
      <c r="A579" s="94"/>
      <c r="B579" s="113"/>
      <c r="C579" s="94"/>
      <c r="D579" s="94"/>
      <c r="E579" s="94"/>
      <c r="F579" s="113"/>
      <c r="G579" s="113"/>
      <c r="H579" s="42"/>
      <c r="I579" s="42"/>
      <c r="J579" s="42"/>
      <c r="K579" s="94"/>
      <c r="L579" s="94"/>
      <c r="M579" s="94"/>
      <c r="N579" s="94"/>
      <c r="O579" s="94"/>
      <c r="P579" s="94"/>
      <c r="Q579" s="94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</row>
    <row r="580" ht="16.5" customHeight="1">
      <c r="A580" s="94"/>
      <c r="B580" s="113"/>
      <c r="C580" s="94"/>
      <c r="D580" s="94"/>
      <c r="E580" s="94"/>
      <c r="F580" s="113"/>
      <c r="G580" s="113"/>
      <c r="H580" s="42"/>
      <c r="I580" s="42"/>
      <c r="J580" s="42"/>
      <c r="K580" s="94"/>
      <c r="L580" s="94"/>
      <c r="M580" s="94"/>
      <c r="N580" s="94"/>
      <c r="O580" s="94"/>
      <c r="P580" s="94"/>
      <c r="Q580" s="94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</row>
    <row r="581" ht="16.5" customHeight="1">
      <c r="A581" s="94"/>
      <c r="B581" s="113"/>
      <c r="C581" s="94"/>
      <c r="D581" s="94"/>
      <c r="E581" s="94"/>
      <c r="F581" s="113"/>
      <c r="G581" s="113"/>
      <c r="H581" s="42"/>
      <c r="I581" s="42"/>
      <c r="J581" s="42"/>
      <c r="K581" s="94"/>
      <c r="L581" s="94"/>
      <c r="M581" s="94"/>
      <c r="N581" s="94"/>
      <c r="O581" s="94"/>
      <c r="P581" s="94"/>
      <c r="Q581" s="94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</row>
    <row r="582" ht="16.5" customHeight="1">
      <c r="A582" s="94"/>
      <c r="B582" s="113"/>
      <c r="C582" s="94"/>
      <c r="D582" s="94"/>
      <c r="E582" s="94"/>
      <c r="F582" s="113"/>
      <c r="G582" s="113"/>
      <c r="H582" s="42"/>
      <c r="I582" s="42"/>
      <c r="J582" s="42"/>
      <c r="K582" s="94"/>
      <c r="L582" s="94"/>
      <c r="M582" s="94"/>
      <c r="N582" s="94"/>
      <c r="O582" s="94"/>
      <c r="P582" s="94"/>
      <c r="Q582" s="94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</row>
    <row r="583" ht="16.5" customHeight="1">
      <c r="A583" s="94"/>
      <c r="B583" s="113"/>
      <c r="C583" s="94"/>
      <c r="D583" s="94"/>
      <c r="E583" s="94"/>
      <c r="F583" s="113"/>
      <c r="G583" s="113"/>
      <c r="H583" s="42"/>
      <c r="I583" s="42"/>
      <c r="J583" s="42"/>
      <c r="K583" s="94"/>
      <c r="L583" s="94"/>
      <c r="M583" s="94"/>
      <c r="N583" s="94"/>
      <c r="O583" s="94"/>
      <c r="P583" s="94"/>
      <c r="Q583" s="94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</row>
    <row r="584" ht="16.5" customHeight="1">
      <c r="A584" s="94"/>
      <c r="B584" s="113"/>
      <c r="C584" s="94"/>
      <c r="D584" s="94"/>
      <c r="E584" s="94"/>
      <c r="F584" s="113"/>
      <c r="G584" s="113"/>
      <c r="H584" s="42"/>
      <c r="I584" s="42"/>
      <c r="J584" s="42"/>
      <c r="K584" s="94"/>
      <c r="L584" s="94"/>
      <c r="M584" s="94"/>
      <c r="N584" s="94"/>
      <c r="O584" s="94"/>
      <c r="P584" s="94"/>
      <c r="Q584" s="94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</row>
    <row r="585" ht="16.5" customHeight="1">
      <c r="A585" s="94"/>
      <c r="B585" s="113"/>
      <c r="C585" s="94"/>
      <c r="D585" s="94"/>
      <c r="E585" s="94"/>
      <c r="F585" s="113"/>
      <c r="G585" s="113"/>
      <c r="H585" s="42"/>
      <c r="I585" s="42"/>
      <c r="J585" s="42"/>
      <c r="K585" s="94"/>
      <c r="L585" s="94"/>
      <c r="M585" s="94"/>
      <c r="N585" s="94"/>
      <c r="O585" s="94"/>
      <c r="P585" s="94"/>
      <c r="Q585" s="94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</row>
    <row r="586" ht="16.5" customHeight="1">
      <c r="A586" s="94"/>
      <c r="B586" s="113"/>
      <c r="C586" s="94"/>
      <c r="D586" s="94"/>
      <c r="E586" s="94"/>
      <c r="F586" s="113"/>
      <c r="G586" s="113"/>
      <c r="H586" s="42"/>
      <c r="I586" s="42"/>
      <c r="J586" s="42"/>
      <c r="K586" s="94"/>
      <c r="L586" s="94"/>
      <c r="M586" s="94"/>
      <c r="N586" s="94"/>
      <c r="O586" s="94"/>
      <c r="P586" s="94"/>
      <c r="Q586" s="94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</row>
    <row r="587" ht="16.5" customHeight="1">
      <c r="A587" s="94"/>
      <c r="B587" s="113"/>
      <c r="C587" s="94"/>
      <c r="D587" s="94"/>
      <c r="E587" s="94"/>
      <c r="F587" s="113"/>
      <c r="G587" s="113"/>
      <c r="H587" s="42"/>
      <c r="I587" s="42"/>
      <c r="J587" s="42"/>
      <c r="K587" s="94"/>
      <c r="L587" s="94"/>
      <c r="M587" s="94"/>
      <c r="N587" s="94"/>
      <c r="O587" s="94"/>
      <c r="P587" s="94"/>
      <c r="Q587" s="94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</row>
    <row r="588" ht="16.5" customHeight="1">
      <c r="A588" s="94"/>
      <c r="B588" s="113"/>
      <c r="C588" s="94"/>
      <c r="D588" s="94"/>
      <c r="E588" s="94"/>
      <c r="F588" s="113"/>
      <c r="G588" s="113"/>
      <c r="H588" s="42"/>
      <c r="I588" s="42"/>
      <c r="J588" s="42"/>
      <c r="K588" s="94"/>
      <c r="L588" s="94"/>
      <c r="M588" s="94"/>
      <c r="N588" s="94"/>
      <c r="O588" s="94"/>
      <c r="P588" s="94"/>
      <c r="Q588" s="94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</row>
    <row r="589" ht="16.5" customHeight="1">
      <c r="A589" s="94"/>
      <c r="B589" s="113"/>
      <c r="C589" s="94"/>
      <c r="D589" s="94"/>
      <c r="E589" s="94"/>
      <c r="F589" s="113"/>
      <c r="G589" s="113"/>
      <c r="H589" s="42"/>
      <c r="I589" s="42"/>
      <c r="J589" s="42"/>
      <c r="K589" s="94"/>
      <c r="L589" s="94"/>
      <c r="M589" s="94"/>
      <c r="N589" s="94"/>
      <c r="O589" s="94"/>
      <c r="P589" s="94"/>
      <c r="Q589" s="94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</row>
    <row r="590" ht="16.5" customHeight="1">
      <c r="A590" s="94"/>
      <c r="B590" s="113"/>
      <c r="C590" s="94"/>
      <c r="D590" s="94"/>
      <c r="E590" s="94"/>
      <c r="F590" s="113"/>
      <c r="G590" s="113"/>
      <c r="H590" s="42"/>
      <c r="I590" s="42"/>
      <c r="J590" s="42"/>
      <c r="K590" s="94"/>
      <c r="L590" s="94"/>
      <c r="M590" s="94"/>
      <c r="N590" s="94"/>
      <c r="O590" s="94"/>
      <c r="P590" s="94"/>
      <c r="Q590" s="94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</row>
    <row r="591" ht="16.5" customHeight="1">
      <c r="A591" s="94"/>
      <c r="B591" s="113"/>
      <c r="C591" s="94"/>
      <c r="D591" s="94"/>
      <c r="E591" s="94"/>
      <c r="F591" s="113"/>
      <c r="G591" s="113"/>
      <c r="H591" s="42"/>
      <c r="I591" s="42"/>
      <c r="J591" s="42"/>
      <c r="K591" s="94"/>
      <c r="L591" s="94"/>
      <c r="M591" s="94"/>
      <c r="N591" s="94"/>
      <c r="O591" s="94"/>
      <c r="P591" s="94"/>
      <c r="Q591" s="94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</row>
    <row r="592" ht="16.5" customHeight="1">
      <c r="A592" s="94"/>
      <c r="B592" s="113"/>
      <c r="C592" s="94"/>
      <c r="D592" s="94"/>
      <c r="E592" s="94"/>
      <c r="F592" s="113"/>
      <c r="G592" s="113"/>
      <c r="H592" s="42"/>
      <c r="I592" s="42"/>
      <c r="J592" s="42"/>
      <c r="K592" s="94"/>
      <c r="L592" s="94"/>
      <c r="M592" s="94"/>
      <c r="N592" s="94"/>
      <c r="O592" s="94"/>
      <c r="P592" s="94"/>
      <c r="Q592" s="94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</row>
    <row r="593" ht="16.5" customHeight="1">
      <c r="A593" s="94"/>
      <c r="B593" s="113"/>
      <c r="C593" s="94"/>
      <c r="D593" s="94"/>
      <c r="E593" s="94"/>
      <c r="F593" s="113"/>
      <c r="G593" s="113"/>
      <c r="H593" s="42"/>
      <c r="I593" s="42"/>
      <c r="J593" s="42"/>
      <c r="K593" s="94"/>
      <c r="L593" s="94"/>
      <c r="M593" s="94"/>
      <c r="N593" s="94"/>
      <c r="O593" s="94"/>
      <c r="P593" s="94"/>
      <c r="Q593" s="94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</row>
    <row r="594" ht="16.5" customHeight="1">
      <c r="A594" s="94"/>
      <c r="B594" s="113"/>
      <c r="C594" s="94"/>
      <c r="D594" s="94"/>
      <c r="E594" s="94"/>
      <c r="F594" s="113"/>
      <c r="G594" s="113"/>
      <c r="H594" s="42"/>
      <c r="I594" s="42"/>
      <c r="J594" s="42"/>
      <c r="K594" s="94"/>
      <c r="L594" s="94"/>
      <c r="M594" s="94"/>
      <c r="N594" s="94"/>
      <c r="O594" s="94"/>
      <c r="P594" s="94"/>
      <c r="Q594" s="94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</row>
    <row r="595" ht="16.5" customHeight="1">
      <c r="A595" s="94"/>
      <c r="B595" s="113"/>
      <c r="C595" s="94"/>
      <c r="D595" s="94"/>
      <c r="E595" s="94"/>
      <c r="F595" s="113"/>
      <c r="G595" s="113"/>
      <c r="H595" s="42"/>
      <c r="I595" s="42"/>
      <c r="J595" s="42"/>
      <c r="K595" s="94"/>
      <c r="L595" s="94"/>
      <c r="M595" s="94"/>
      <c r="N595" s="94"/>
      <c r="O595" s="94"/>
      <c r="P595" s="94"/>
      <c r="Q595" s="94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</row>
    <row r="596" ht="16.5" customHeight="1">
      <c r="A596" s="94"/>
      <c r="B596" s="113"/>
      <c r="C596" s="94"/>
      <c r="D596" s="94"/>
      <c r="E596" s="94"/>
      <c r="F596" s="113"/>
      <c r="G596" s="113"/>
      <c r="H596" s="42"/>
      <c r="I596" s="42"/>
      <c r="J596" s="42"/>
      <c r="K596" s="94"/>
      <c r="L596" s="94"/>
      <c r="M596" s="94"/>
      <c r="N596" s="94"/>
      <c r="O596" s="94"/>
      <c r="P596" s="94"/>
      <c r="Q596" s="94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</row>
    <row r="597" ht="16.5" customHeight="1">
      <c r="A597" s="94"/>
      <c r="B597" s="113"/>
      <c r="C597" s="94"/>
      <c r="D597" s="94"/>
      <c r="E597" s="94"/>
      <c r="F597" s="113"/>
      <c r="G597" s="113"/>
      <c r="H597" s="42"/>
      <c r="I597" s="42"/>
      <c r="J597" s="42"/>
      <c r="K597" s="94"/>
      <c r="L597" s="94"/>
      <c r="M597" s="94"/>
      <c r="N597" s="94"/>
      <c r="O597" s="94"/>
      <c r="P597" s="94"/>
      <c r="Q597" s="94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</row>
    <row r="598" ht="16.5" customHeight="1">
      <c r="A598" s="94"/>
      <c r="B598" s="113"/>
      <c r="C598" s="94"/>
      <c r="D598" s="94"/>
      <c r="E598" s="94"/>
      <c r="F598" s="113"/>
      <c r="G598" s="113"/>
      <c r="H598" s="42"/>
      <c r="I598" s="42"/>
      <c r="J598" s="42"/>
      <c r="K598" s="94"/>
      <c r="L598" s="94"/>
      <c r="M598" s="94"/>
      <c r="N598" s="94"/>
      <c r="O598" s="94"/>
      <c r="P598" s="94"/>
      <c r="Q598" s="94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</row>
    <row r="599" ht="16.5" customHeight="1">
      <c r="A599" s="94"/>
      <c r="B599" s="113"/>
      <c r="C599" s="94"/>
      <c r="D599" s="94"/>
      <c r="E599" s="94"/>
      <c r="F599" s="113"/>
      <c r="G599" s="113"/>
      <c r="H599" s="42"/>
      <c r="I599" s="42"/>
      <c r="J599" s="42"/>
      <c r="K599" s="94"/>
      <c r="L599" s="94"/>
      <c r="M599" s="94"/>
      <c r="N599" s="94"/>
      <c r="O599" s="94"/>
      <c r="P599" s="94"/>
      <c r="Q599" s="94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</row>
    <row r="600" ht="16.5" customHeight="1">
      <c r="A600" s="94"/>
      <c r="B600" s="113"/>
      <c r="C600" s="94"/>
      <c r="D600" s="94"/>
      <c r="E600" s="94"/>
      <c r="F600" s="113"/>
      <c r="G600" s="113"/>
      <c r="H600" s="42"/>
      <c r="I600" s="42"/>
      <c r="J600" s="42"/>
      <c r="K600" s="94"/>
      <c r="L600" s="94"/>
      <c r="M600" s="94"/>
      <c r="N600" s="94"/>
      <c r="O600" s="94"/>
      <c r="P600" s="94"/>
      <c r="Q600" s="94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</row>
    <row r="601" ht="16.5" customHeight="1">
      <c r="A601" s="94"/>
      <c r="B601" s="113"/>
      <c r="C601" s="94"/>
      <c r="D601" s="94"/>
      <c r="E601" s="94"/>
      <c r="F601" s="113"/>
      <c r="G601" s="113"/>
      <c r="H601" s="42"/>
      <c r="I601" s="42"/>
      <c r="J601" s="42"/>
      <c r="K601" s="94"/>
      <c r="L601" s="94"/>
      <c r="M601" s="94"/>
      <c r="N601" s="94"/>
      <c r="O601" s="94"/>
      <c r="P601" s="94"/>
      <c r="Q601" s="94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</row>
    <row r="602" ht="16.5" customHeight="1">
      <c r="A602" s="94"/>
      <c r="B602" s="113"/>
      <c r="C602" s="94"/>
      <c r="D602" s="94"/>
      <c r="E602" s="94"/>
      <c r="F602" s="113"/>
      <c r="G602" s="113"/>
      <c r="H602" s="42"/>
      <c r="I602" s="42"/>
      <c r="J602" s="42"/>
      <c r="K602" s="94"/>
      <c r="L602" s="94"/>
      <c r="M602" s="94"/>
      <c r="N602" s="94"/>
      <c r="O602" s="94"/>
      <c r="P602" s="94"/>
      <c r="Q602" s="94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</row>
    <row r="603" ht="16.5" customHeight="1">
      <c r="A603" s="94"/>
      <c r="B603" s="113"/>
      <c r="C603" s="94"/>
      <c r="D603" s="94"/>
      <c r="E603" s="94"/>
      <c r="F603" s="113"/>
      <c r="G603" s="113"/>
      <c r="H603" s="42"/>
      <c r="I603" s="42"/>
      <c r="J603" s="42"/>
      <c r="K603" s="94"/>
      <c r="L603" s="94"/>
      <c r="M603" s="94"/>
      <c r="N603" s="94"/>
      <c r="O603" s="94"/>
      <c r="P603" s="94"/>
      <c r="Q603" s="94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</row>
    <row r="604" ht="16.5" customHeight="1">
      <c r="A604" s="94"/>
      <c r="B604" s="113"/>
      <c r="C604" s="94"/>
      <c r="D604" s="94"/>
      <c r="E604" s="94"/>
      <c r="F604" s="113"/>
      <c r="G604" s="113"/>
      <c r="H604" s="42"/>
      <c r="I604" s="42"/>
      <c r="J604" s="42"/>
      <c r="K604" s="94"/>
      <c r="L604" s="94"/>
      <c r="M604" s="94"/>
      <c r="N604" s="94"/>
      <c r="O604" s="94"/>
      <c r="P604" s="94"/>
      <c r="Q604" s="94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</row>
    <row r="605" ht="16.5" customHeight="1">
      <c r="A605" s="94"/>
      <c r="B605" s="113"/>
      <c r="C605" s="94"/>
      <c r="D605" s="94"/>
      <c r="E605" s="94"/>
      <c r="F605" s="113"/>
      <c r="G605" s="113"/>
      <c r="H605" s="42"/>
      <c r="I605" s="42"/>
      <c r="J605" s="42"/>
      <c r="K605" s="94"/>
      <c r="L605" s="94"/>
      <c r="M605" s="94"/>
      <c r="N605" s="94"/>
      <c r="O605" s="94"/>
      <c r="P605" s="94"/>
      <c r="Q605" s="94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</row>
    <row r="606" ht="16.5" customHeight="1">
      <c r="A606" s="94"/>
      <c r="B606" s="113"/>
      <c r="C606" s="94"/>
      <c r="D606" s="94"/>
      <c r="E606" s="94"/>
      <c r="F606" s="113"/>
      <c r="G606" s="113"/>
      <c r="H606" s="42"/>
      <c r="I606" s="42"/>
      <c r="J606" s="42"/>
      <c r="K606" s="94"/>
      <c r="L606" s="94"/>
      <c r="M606" s="94"/>
      <c r="N606" s="94"/>
      <c r="O606" s="94"/>
      <c r="P606" s="94"/>
      <c r="Q606" s="94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</row>
    <row r="607" ht="16.5" customHeight="1">
      <c r="A607" s="94"/>
      <c r="B607" s="113"/>
      <c r="C607" s="94"/>
      <c r="D607" s="94"/>
      <c r="E607" s="94"/>
      <c r="F607" s="113"/>
      <c r="G607" s="113"/>
      <c r="H607" s="42"/>
      <c r="I607" s="42"/>
      <c r="J607" s="42"/>
      <c r="K607" s="94"/>
      <c r="L607" s="94"/>
      <c r="M607" s="94"/>
      <c r="N607" s="94"/>
      <c r="O607" s="94"/>
      <c r="P607" s="94"/>
      <c r="Q607" s="94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</row>
    <row r="608" ht="16.5" customHeight="1">
      <c r="A608" s="94"/>
      <c r="B608" s="113"/>
      <c r="C608" s="94"/>
      <c r="D608" s="94"/>
      <c r="E608" s="94"/>
      <c r="F608" s="113"/>
      <c r="G608" s="113"/>
      <c r="H608" s="42"/>
      <c r="I608" s="42"/>
      <c r="J608" s="42"/>
      <c r="K608" s="94"/>
      <c r="L608" s="94"/>
      <c r="M608" s="94"/>
      <c r="N608" s="94"/>
      <c r="O608" s="94"/>
      <c r="P608" s="94"/>
      <c r="Q608" s="94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</row>
    <row r="609" ht="16.5" customHeight="1">
      <c r="A609" s="94"/>
      <c r="B609" s="113"/>
      <c r="C609" s="94"/>
      <c r="D609" s="94"/>
      <c r="E609" s="94"/>
      <c r="F609" s="113"/>
      <c r="G609" s="113"/>
      <c r="H609" s="42"/>
      <c r="I609" s="42"/>
      <c r="J609" s="42"/>
      <c r="K609" s="94"/>
      <c r="L609" s="94"/>
      <c r="M609" s="94"/>
      <c r="N609" s="94"/>
      <c r="O609" s="94"/>
      <c r="P609" s="94"/>
      <c r="Q609" s="94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</row>
    <row r="610" ht="16.5" customHeight="1">
      <c r="A610" s="94"/>
      <c r="B610" s="113"/>
      <c r="C610" s="94"/>
      <c r="D610" s="94"/>
      <c r="E610" s="94"/>
      <c r="F610" s="113"/>
      <c r="G610" s="113"/>
      <c r="H610" s="42"/>
      <c r="I610" s="42"/>
      <c r="J610" s="42"/>
      <c r="K610" s="94"/>
      <c r="L610" s="94"/>
      <c r="M610" s="94"/>
      <c r="N610" s="94"/>
      <c r="O610" s="94"/>
      <c r="P610" s="94"/>
      <c r="Q610" s="94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</row>
    <row r="611" ht="16.5" customHeight="1">
      <c r="A611" s="94"/>
      <c r="B611" s="113"/>
      <c r="C611" s="94"/>
      <c r="D611" s="94"/>
      <c r="E611" s="94"/>
      <c r="F611" s="113"/>
      <c r="G611" s="113"/>
      <c r="H611" s="42"/>
      <c r="I611" s="42"/>
      <c r="J611" s="42"/>
      <c r="K611" s="94"/>
      <c r="L611" s="94"/>
      <c r="M611" s="94"/>
      <c r="N611" s="94"/>
      <c r="O611" s="94"/>
      <c r="P611" s="94"/>
      <c r="Q611" s="94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</row>
    <row r="612" ht="16.5" customHeight="1">
      <c r="A612" s="94"/>
      <c r="B612" s="113"/>
      <c r="C612" s="94"/>
      <c r="D612" s="94"/>
      <c r="E612" s="94"/>
      <c r="F612" s="113"/>
      <c r="G612" s="113"/>
      <c r="H612" s="42"/>
      <c r="I612" s="42"/>
      <c r="J612" s="42"/>
      <c r="K612" s="94"/>
      <c r="L612" s="94"/>
      <c r="M612" s="94"/>
      <c r="N612" s="94"/>
      <c r="O612" s="94"/>
      <c r="P612" s="94"/>
      <c r="Q612" s="94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</row>
    <row r="613" ht="16.5" customHeight="1">
      <c r="A613" s="94"/>
      <c r="B613" s="113"/>
      <c r="C613" s="94"/>
      <c r="D613" s="94"/>
      <c r="E613" s="94"/>
      <c r="F613" s="113"/>
      <c r="G613" s="113"/>
      <c r="H613" s="42"/>
      <c r="I613" s="42"/>
      <c r="J613" s="42"/>
      <c r="K613" s="94"/>
      <c r="L613" s="94"/>
      <c r="M613" s="94"/>
      <c r="N613" s="94"/>
      <c r="O613" s="94"/>
      <c r="P613" s="94"/>
      <c r="Q613" s="94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</row>
    <row r="614" ht="16.5" customHeight="1">
      <c r="A614" s="94"/>
      <c r="B614" s="113"/>
      <c r="C614" s="94"/>
      <c r="D614" s="94"/>
      <c r="E614" s="94"/>
      <c r="F614" s="113"/>
      <c r="G614" s="113"/>
      <c r="H614" s="42"/>
      <c r="I614" s="42"/>
      <c r="J614" s="42"/>
      <c r="K614" s="94"/>
      <c r="L614" s="94"/>
      <c r="M614" s="94"/>
      <c r="N614" s="94"/>
      <c r="O614" s="94"/>
      <c r="P614" s="94"/>
      <c r="Q614" s="94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</row>
    <row r="615" ht="16.5" customHeight="1">
      <c r="A615" s="94"/>
      <c r="B615" s="113"/>
      <c r="C615" s="94"/>
      <c r="D615" s="94"/>
      <c r="E615" s="94"/>
      <c r="F615" s="113"/>
      <c r="G615" s="113"/>
      <c r="H615" s="42"/>
      <c r="I615" s="42"/>
      <c r="J615" s="42"/>
      <c r="K615" s="94"/>
      <c r="L615" s="94"/>
      <c r="M615" s="94"/>
      <c r="N615" s="94"/>
      <c r="O615" s="94"/>
      <c r="P615" s="94"/>
      <c r="Q615" s="94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</row>
    <row r="616" ht="16.5" customHeight="1">
      <c r="A616" s="94"/>
      <c r="B616" s="113"/>
      <c r="C616" s="94"/>
      <c r="D616" s="94"/>
      <c r="E616" s="94"/>
      <c r="F616" s="113"/>
      <c r="G616" s="113"/>
      <c r="H616" s="42"/>
      <c r="I616" s="42"/>
      <c r="J616" s="42"/>
      <c r="K616" s="94"/>
      <c r="L616" s="94"/>
      <c r="M616" s="94"/>
      <c r="N616" s="94"/>
      <c r="O616" s="94"/>
      <c r="P616" s="94"/>
      <c r="Q616" s="94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</row>
    <row r="617" ht="16.5" customHeight="1">
      <c r="A617" s="94"/>
      <c r="B617" s="113"/>
      <c r="C617" s="94"/>
      <c r="D617" s="94"/>
      <c r="E617" s="94"/>
      <c r="F617" s="113"/>
      <c r="G617" s="113"/>
      <c r="H617" s="42"/>
      <c r="I617" s="42"/>
      <c r="J617" s="42"/>
      <c r="K617" s="94"/>
      <c r="L617" s="94"/>
      <c r="M617" s="94"/>
      <c r="N617" s="94"/>
      <c r="O617" s="94"/>
      <c r="P617" s="94"/>
      <c r="Q617" s="94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</row>
    <row r="618" ht="16.5" customHeight="1">
      <c r="A618" s="94"/>
      <c r="B618" s="113"/>
      <c r="C618" s="94"/>
      <c r="D618" s="94"/>
      <c r="E618" s="94"/>
      <c r="F618" s="113"/>
      <c r="G618" s="113"/>
      <c r="H618" s="42"/>
      <c r="I618" s="42"/>
      <c r="J618" s="42"/>
      <c r="K618" s="94"/>
      <c r="L618" s="94"/>
      <c r="M618" s="94"/>
      <c r="N618" s="94"/>
      <c r="O618" s="94"/>
      <c r="P618" s="94"/>
      <c r="Q618" s="94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</row>
    <row r="619" ht="16.5" customHeight="1">
      <c r="A619" s="94"/>
      <c r="B619" s="113"/>
      <c r="C619" s="94"/>
      <c r="D619" s="94"/>
      <c r="E619" s="94"/>
      <c r="F619" s="113"/>
      <c r="G619" s="113"/>
      <c r="H619" s="42"/>
      <c r="I619" s="42"/>
      <c r="J619" s="42"/>
      <c r="K619" s="94"/>
      <c r="L619" s="94"/>
      <c r="M619" s="94"/>
      <c r="N619" s="94"/>
      <c r="O619" s="94"/>
      <c r="P619" s="94"/>
      <c r="Q619" s="94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</row>
    <row r="620" ht="16.5" customHeight="1">
      <c r="A620" s="94"/>
      <c r="B620" s="113"/>
      <c r="C620" s="94"/>
      <c r="D620" s="94"/>
      <c r="E620" s="94"/>
      <c r="F620" s="113"/>
      <c r="G620" s="113"/>
      <c r="H620" s="42"/>
      <c r="I620" s="42"/>
      <c r="J620" s="42"/>
      <c r="K620" s="94"/>
      <c r="L620" s="94"/>
      <c r="M620" s="94"/>
      <c r="N620" s="94"/>
      <c r="O620" s="94"/>
      <c r="P620" s="94"/>
      <c r="Q620" s="94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</row>
    <row r="621" ht="16.5" customHeight="1">
      <c r="A621" s="94"/>
      <c r="B621" s="113"/>
      <c r="C621" s="94"/>
      <c r="D621" s="94"/>
      <c r="E621" s="94"/>
      <c r="F621" s="113"/>
      <c r="G621" s="113"/>
      <c r="H621" s="42"/>
      <c r="I621" s="42"/>
      <c r="J621" s="42"/>
      <c r="K621" s="94"/>
      <c r="L621" s="94"/>
      <c r="M621" s="94"/>
      <c r="N621" s="94"/>
      <c r="O621" s="94"/>
      <c r="P621" s="94"/>
      <c r="Q621" s="94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</row>
    <row r="622" ht="16.5" customHeight="1">
      <c r="A622" s="94"/>
      <c r="B622" s="113"/>
      <c r="C622" s="94"/>
      <c r="D622" s="94"/>
      <c r="E622" s="94"/>
      <c r="F622" s="113"/>
      <c r="G622" s="113"/>
      <c r="H622" s="42"/>
      <c r="I622" s="42"/>
      <c r="J622" s="42"/>
      <c r="K622" s="94"/>
      <c r="L622" s="94"/>
      <c r="M622" s="94"/>
      <c r="N622" s="94"/>
      <c r="O622" s="94"/>
      <c r="P622" s="94"/>
      <c r="Q622" s="94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</row>
    <row r="623" ht="16.5" customHeight="1">
      <c r="A623" s="94"/>
      <c r="B623" s="113"/>
      <c r="C623" s="94"/>
      <c r="D623" s="94"/>
      <c r="E623" s="94"/>
      <c r="F623" s="113"/>
      <c r="G623" s="113"/>
      <c r="H623" s="42"/>
      <c r="I623" s="42"/>
      <c r="J623" s="42"/>
      <c r="K623" s="94"/>
      <c r="L623" s="94"/>
      <c r="M623" s="94"/>
      <c r="N623" s="94"/>
      <c r="O623" s="94"/>
      <c r="P623" s="94"/>
      <c r="Q623" s="94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</row>
    <row r="624" ht="16.5" customHeight="1">
      <c r="A624" s="94"/>
      <c r="B624" s="113"/>
      <c r="C624" s="94"/>
      <c r="D624" s="94"/>
      <c r="E624" s="94"/>
      <c r="F624" s="113"/>
      <c r="G624" s="113"/>
      <c r="H624" s="42"/>
      <c r="I624" s="42"/>
      <c r="J624" s="42"/>
      <c r="K624" s="94"/>
      <c r="L624" s="94"/>
      <c r="M624" s="94"/>
      <c r="N624" s="94"/>
      <c r="O624" s="94"/>
      <c r="P624" s="94"/>
      <c r="Q624" s="94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</row>
    <row r="625" ht="16.5" customHeight="1">
      <c r="A625" s="94"/>
      <c r="B625" s="113"/>
      <c r="C625" s="94"/>
      <c r="D625" s="94"/>
      <c r="E625" s="94"/>
      <c r="F625" s="113"/>
      <c r="G625" s="113"/>
      <c r="H625" s="42"/>
      <c r="I625" s="42"/>
      <c r="J625" s="42"/>
      <c r="K625" s="94"/>
      <c r="L625" s="94"/>
      <c r="M625" s="94"/>
      <c r="N625" s="94"/>
      <c r="O625" s="94"/>
      <c r="P625" s="94"/>
      <c r="Q625" s="94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</row>
    <row r="626" ht="16.5" customHeight="1">
      <c r="A626" s="94"/>
      <c r="B626" s="113"/>
      <c r="C626" s="94"/>
      <c r="D626" s="94"/>
      <c r="E626" s="94"/>
      <c r="F626" s="113"/>
      <c r="G626" s="113"/>
      <c r="H626" s="42"/>
      <c r="I626" s="42"/>
      <c r="J626" s="42"/>
      <c r="K626" s="94"/>
      <c r="L626" s="94"/>
      <c r="M626" s="94"/>
      <c r="N626" s="94"/>
      <c r="O626" s="94"/>
      <c r="P626" s="94"/>
      <c r="Q626" s="94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</row>
    <row r="627" ht="16.5" customHeight="1">
      <c r="A627" s="94"/>
      <c r="B627" s="113"/>
      <c r="C627" s="94"/>
      <c r="D627" s="94"/>
      <c r="E627" s="94"/>
      <c r="F627" s="113"/>
      <c r="G627" s="113"/>
      <c r="H627" s="42"/>
      <c r="I627" s="42"/>
      <c r="J627" s="42"/>
      <c r="K627" s="94"/>
      <c r="L627" s="94"/>
      <c r="M627" s="94"/>
      <c r="N627" s="94"/>
      <c r="O627" s="94"/>
      <c r="P627" s="94"/>
      <c r="Q627" s="94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</row>
    <row r="628" ht="16.5" customHeight="1">
      <c r="A628" s="94"/>
      <c r="B628" s="113"/>
      <c r="C628" s="94"/>
      <c r="D628" s="94"/>
      <c r="E628" s="94"/>
      <c r="F628" s="113"/>
      <c r="G628" s="113"/>
      <c r="H628" s="42"/>
      <c r="I628" s="42"/>
      <c r="J628" s="42"/>
      <c r="K628" s="94"/>
      <c r="L628" s="94"/>
      <c r="M628" s="94"/>
      <c r="N628" s="94"/>
      <c r="O628" s="94"/>
      <c r="P628" s="94"/>
      <c r="Q628" s="94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</row>
    <row r="629" ht="16.5" customHeight="1">
      <c r="A629" s="94"/>
      <c r="B629" s="113"/>
      <c r="C629" s="94"/>
      <c r="D629" s="94"/>
      <c r="E629" s="94"/>
      <c r="F629" s="113"/>
      <c r="G629" s="113"/>
      <c r="H629" s="42"/>
      <c r="I629" s="42"/>
      <c r="J629" s="42"/>
      <c r="K629" s="94"/>
      <c r="L629" s="94"/>
      <c r="M629" s="94"/>
      <c r="N629" s="94"/>
      <c r="O629" s="94"/>
      <c r="P629" s="94"/>
      <c r="Q629" s="94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</row>
    <row r="630" ht="16.5" customHeight="1">
      <c r="A630" s="94"/>
      <c r="B630" s="113"/>
      <c r="C630" s="94"/>
      <c r="D630" s="94"/>
      <c r="E630" s="94"/>
      <c r="F630" s="113"/>
      <c r="G630" s="113"/>
      <c r="H630" s="42"/>
      <c r="I630" s="42"/>
      <c r="J630" s="42"/>
      <c r="K630" s="94"/>
      <c r="L630" s="94"/>
      <c r="M630" s="94"/>
      <c r="N630" s="94"/>
      <c r="O630" s="94"/>
      <c r="P630" s="94"/>
      <c r="Q630" s="94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</row>
    <row r="631" ht="16.5" customHeight="1">
      <c r="A631" s="94"/>
      <c r="B631" s="113"/>
      <c r="C631" s="94"/>
      <c r="D631" s="94"/>
      <c r="E631" s="94"/>
      <c r="F631" s="113"/>
      <c r="G631" s="113"/>
      <c r="H631" s="42"/>
      <c r="I631" s="42"/>
      <c r="J631" s="42"/>
      <c r="K631" s="94"/>
      <c r="L631" s="94"/>
      <c r="M631" s="94"/>
      <c r="N631" s="94"/>
      <c r="O631" s="94"/>
      <c r="P631" s="94"/>
      <c r="Q631" s="94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</row>
    <row r="632" ht="16.5" customHeight="1">
      <c r="A632" s="94"/>
      <c r="B632" s="113"/>
      <c r="C632" s="94"/>
      <c r="D632" s="94"/>
      <c r="E632" s="94"/>
      <c r="F632" s="113"/>
      <c r="G632" s="113"/>
      <c r="H632" s="42"/>
      <c r="I632" s="42"/>
      <c r="J632" s="42"/>
      <c r="K632" s="94"/>
      <c r="L632" s="94"/>
      <c r="M632" s="94"/>
      <c r="N632" s="94"/>
      <c r="O632" s="94"/>
      <c r="P632" s="94"/>
      <c r="Q632" s="94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</row>
    <row r="633" ht="16.5" customHeight="1">
      <c r="A633" s="94"/>
      <c r="B633" s="113"/>
      <c r="C633" s="94"/>
      <c r="D633" s="94"/>
      <c r="E633" s="94"/>
      <c r="F633" s="113"/>
      <c r="G633" s="113"/>
      <c r="H633" s="42"/>
      <c r="I633" s="42"/>
      <c r="J633" s="42"/>
      <c r="K633" s="94"/>
      <c r="L633" s="94"/>
      <c r="M633" s="94"/>
      <c r="N633" s="94"/>
      <c r="O633" s="94"/>
      <c r="P633" s="94"/>
      <c r="Q633" s="94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</row>
    <row r="634" ht="16.5" customHeight="1">
      <c r="A634" s="94"/>
      <c r="B634" s="113"/>
      <c r="C634" s="94"/>
      <c r="D634" s="94"/>
      <c r="E634" s="94"/>
      <c r="F634" s="113"/>
      <c r="G634" s="113"/>
      <c r="H634" s="42"/>
      <c r="I634" s="42"/>
      <c r="J634" s="42"/>
      <c r="K634" s="94"/>
      <c r="L634" s="94"/>
      <c r="M634" s="94"/>
      <c r="N634" s="94"/>
      <c r="O634" s="94"/>
      <c r="P634" s="94"/>
      <c r="Q634" s="94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</row>
    <row r="635" ht="16.5" customHeight="1">
      <c r="A635" s="94"/>
      <c r="B635" s="113"/>
      <c r="C635" s="94"/>
      <c r="D635" s="94"/>
      <c r="E635" s="94"/>
      <c r="F635" s="113"/>
      <c r="G635" s="113"/>
      <c r="H635" s="42"/>
      <c r="I635" s="42"/>
      <c r="J635" s="42"/>
      <c r="K635" s="94"/>
      <c r="L635" s="94"/>
      <c r="M635" s="94"/>
      <c r="N635" s="94"/>
      <c r="O635" s="94"/>
      <c r="P635" s="94"/>
      <c r="Q635" s="94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</row>
    <row r="636" ht="16.5" customHeight="1">
      <c r="A636" s="94"/>
      <c r="B636" s="113"/>
      <c r="C636" s="94"/>
      <c r="D636" s="94"/>
      <c r="E636" s="94"/>
      <c r="F636" s="113"/>
      <c r="G636" s="113"/>
      <c r="H636" s="42"/>
      <c r="I636" s="42"/>
      <c r="J636" s="42"/>
      <c r="K636" s="94"/>
      <c r="L636" s="94"/>
      <c r="M636" s="94"/>
      <c r="N636" s="94"/>
      <c r="O636" s="94"/>
      <c r="P636" s="94"/>
      <c r="Q636" s="94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</row>
    <row r="637" ht="16.5" customHeight="1">
      <c r="A637" s="94"/>
      <c r="B637" s="113"/>
      <c r="C637" s="94"/>
      <c r="D637" s="94"/>
      <c r="E637" s="94"/>
      <c r="F637" s="113"/>
      <c r="G637" s="113"/>
      <c r="H637" s="42"/>
      <c r="I637" s="42"/>
      <c r="J637" s="42"/>
      <c r="K637" s="94"/>
      <c r="L637" s="94"/>
      <c r="M637" s="94"/>
      <c r="N637" s="94"/>
      <c r="O637" s="94"/>
      <c r="P637" s="94"/>
      <c r="Q637" s="94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</row>
    <row r="638" ht="16.5" customHeight="1">
      <c r="A638" s="94"/>
      <c r="B638" s="113"/>
      <c r="C638" s="94"/>
      <c r="D638" s="94"/>
      <c r="E638" s="94"/>
      <c r="F638" s="113"/>
      <c r="G638" s="113"/>
      <c r="H638" s="42"/>
      <c r="I638" s="42"/>
      <c r="J638" s="42"/>
      <c r="K638" s="94"/>
      <c r="L638" s="94"/>
      <c r="M638" s="94"/>
      <c r="N638" s="94"/>
      <c r="O638" s="94"/>
      <c r="P638" s="94"/>
      <c r="Q638" s="94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</row>
    <row r="639" ht="16.5" customHeight="1">
      <c r="A639" s="94"/>
      <c r="B639" s="113"/>
      <c r="C639" s="94"/>
      <c r="D639" s="94"/>
      <c r="E639" s="94"/>
      <c r="F639" s="113"/>
      <c r="G639" s="113"/>
      <c r="H639" s="42"/>
      <c r="I639" s="42"/>
      <c r="J639" s="42"/>
      <c r="K639" s="94"/>
      <c r="L639" s="94"/>
      <c r="M639" s="94"/>
      <c r="N639" s="94"/>
      <c r="O639" s="94"/>
      <c r="P639" s="94"/>
      <c r="Q639" s="94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</row>
    <row r="640" ht="16.5" customHeight="1">
      <c r="A640" s="94"/>
      <c r="B640" s="113"/>
      <c r="C640" s="94"/>
      <c r="D640" s="94"/>
      <c r="E640" s="94"/>
      <c r="F640" s="113"/>
      <c r="G640" s="113"/>
      <c r="H640" s="42"/>
      <c r="I640" s="42"/>
      <c r="J640" s="42"/>
      <c r="K640" s="94"/>
      <c r="L640" s="94"/>
      <c r="M640" s="94"/>
      <c r="N640" s="94"/>
      <c r="O640" s="94"/>
      <c r="P640" s="94"/>
      <c r="Q640" s="94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</row>
    <row r="641" ht="16.5" customHeight="1">
      <c r="A641" s="94"/>
      <c r="B641" s="113"/>
      <c r="C641" s="94"/>
      <c r="D641" s="94"/>
      <c r="E641" s="94"/>
      <c r="F641" s="113"/>
      <c r="G641" s="113"/>
      <c r="H641" s="42"/>
      <c r="I641" s="42"/>
      <c r="J641" s="42"/>
      <c r="K641" s="94"/>
      <c r="L641" s="94"/>
      <c r="M641" s="94"/>
      <c r="N641" s="94"/>
      <c r="O641" s="94"/>
      <c r="P641" s="94"/>
      <c r="Q641" s="94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</row>
    <row r="642" ht="16.5" customHeight="1">
      <c r="A642" s="94"/>
      <c r="B642" s="113"/>
      <c r="C642" s="94"/>
      <c r="D642" s="94"/>
      <c r="E642" s="94"/>
      <c r="F642" s="113"/>
      <c r="G642" s="113"/>
      <c r="H642" s="42"/>
      <c r="I642" s="42"/>
      <c r="J642" s="42"/>
      <c r="K642" s="94"/>
      <c r="L642" s="94"/>
      <c r="M642" s="94"/>
      <c r="N642" s="94"/>
      <c r="O642" s="94"/>
      <c r="P642" s="94"/>
      <c r="Q642" s="94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</row>
    <row r="643" ht="16.5" customHeight="1">
      <c r="A643" s="94"/>
      <c r="B643" s="113"/>
      <c r="C643" s="94"/>
      <c r="D643" s="94"/>
      <c r="E643" s="94"/>
      <c r="F643" s="113"/>
      <c r="G643" s="113"/>
      <c r="H643" s="42"/>
      <c r="I643" s="42"/>
      <c r="J643" s="42"/>
      <c r="K643" s="94"/>
      <c r="L643" s="94"/>
      <c r="M643" s="94"/>
      <c r="N643" s="94"/>
      <c r="O643" s="94"/>
      <c r="P643" s="94"/>
      <c r="Q643" s="94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</row>
    <row r="644" ht="16.5" customHeight="1">
      <c r="A644" s="94"/>
      <c r="B644" s="113"/>
      <c r="C644" s="94"/>
      <c r="D644" s="94"/>
      <c r="E644" s="94"/>
      <c r="F644" s="113"/>
      <c r="G644" s="113"/>
      <c r="H644" s="42"/>
      <c r="I644" s="42"/>
      <c r="J644" s="42"/>
      <c r="K644" s="94"/>
      <c r="L644" s="94"/>
      <c r="M644" s="94"/>
      <c r="N644" s="94"/>
      <c r="O644" s="94"/>
      <c r="P644" s="94"/>
      <c r="Q644" s="94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</row>
    <row r="645" ht="16.5" customHeight="1">
      <c r="A645" s="94"/>
      <c r="B645" s="113"/>
      <c r="C645" s="94"/>
      <c r="D645" s="94"/>
      <c r="E645" s="94"/>
      <c r="F645" s="113"/>
      <c r="G645" s="113"/>
      <c r="H645" s="42"/>
      <c r="I645" s="42"/>
      <c r="J645" s="42"/>
      <c r="K645" s="94"/>
      <c r="L645" s="94"/>
      <c r="M645" s="94"/>
      <c r="N645" s="94"/>
      <c r="O645" s="94"/>
      <c r="P645" s="94"/>
      <c r="Q645" s="94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</row>
    <row r="646" ht="16.5" customHeight="1">
      <c r="A646" s="94"/>
      <c r="B646" s="113"/>
      <c r="C646" s="94"/>
      <c r="D646" s="94"/>
      <c r="E646" s="94"/>
      <c r="F646" s="113"/>
      <c r="G646" s="113"/>
      <c r="H646" s="42"/>
      <c r="I646" s="42"/>
      <c r="J646" s="42"/>
      <c r="K646" s="94"/>
      <c r="L646" s="94"/>
      <c r="M646" s="94"/>
      <c r="N646" s="94"/>
      <c r="O646" s="94"/>
      <c r="P646" s="94"/>
      <c r="Q646" s="94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</row>
    <row r="647" ht="16.5" customHeight="1">
      <c r="A647" s="94"/>
      <c r="B647" s="113"/>
      <c r="C647" s="94"/>
      <c r="D647" s="94"/>
      <c r="E647" s="94"/>
      <c r="F647" s="113"/>
      <c r="G647" s="113"/>
      <c r="H647" s="42"/>
      <c r="I647" s="42"/>
      <c r="J647" s="42"/>
      <c r="K647" s="94"/>
      <c r="L647" s="94"/>
      <c r="M647" s="94"/>
      <c r="N647" s="94"/>
      <c r="O647" s="94"/>
      <c r="P647" s="94"/>
      <c r="Q647" s="94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</row>
    <row r="648" ht="16.5" customHeight="1">
      <c r="A648" s="94"/>
      <c r="B648" s="113"/>
      <c r="C648" s="94"/>
      <c r="D648" s="94"/>
      <c r="E648" s="94"/>
      <c r="F648" s="113"/>
      <c r="G648" s="113"/>
      <c r="H648" s="42"/>
      <c r="I648" s="42"/>
      <c r="J648" s="42"/>
      <c r="K648" s="94"/>
      <c r="L648" s="94"/>
      <c r="M648" s="94"/>
      <c r="N648" s="94"/>
      <c r="O648" s="94"/>
      <c r="P648" s="94"/>
      <c r="Q648" s="94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</row>
    <row r="649" ht="16.5" customHeight="1">
      <c r="A649" s="94"/>
      <c r="B649" s="113"/>
      <c r="C649" s="94"/>
      <c r="D649" s="94"/>
      <c r="E649" s="94"/>
      <c r="F649" s="113"/>
      <c r="G649" s="113"/>
      <c r="H649" s="42"/>
      <c r="I649" s="42"/>
      <c r="J649" s="42"/>
      <c r="K649" s="94"/>
      <c r="L649" s="94"/>
      <c r="M649" s="94"/>
      <c r="N649" s="94"/>
      <c r="O649" s="94"/>
      <c r="P649" s="94"/>
      <c r="Q649" s="94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</row>
    <row r="650" ht="16.5" customHeight="1">
      <c r="A650" s="94"/>
      <c r="B650" s="113"/>
      <c r="C650" s="94"/>
      <c r="D650" s="94"/>
      <c r="E650" s="94"/>
      <c r="F650" s="113"/>
      <c r="G650" s="113"/>
      <c r="H650" s="42"/>
      <c r="I650" s="42"/>
      <c r="J650" s="42"/>
      <c r="K650" s="94"/>
      <c r="L650" s="94"/>
      <c r="M650" s="94"/>
      <c r="N650" s="94"/>
      <c r="O650" s="94"/>
      <c r="P650" s="94"/>
      <c r="Q650" s="94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</row>
    <row r="651" ht="16.5" customHeight="1">
      <c r="A651" s="94"/>
      <c r="B651" s="113"/>
      <c r="C651" s="94"/>
      <c r="D651" s="94"/>
      <c r="E651" s="94"/>
      <c r="F651" s="113"/>
      <c r="G651" s="113"/>
      <c r="H651" s="42"/>
      <c r="I651" s="42"/>
      <c r="J651" s="42"/>
      <c r="K651" s="94"/>
      <c r="L651" s="94"/>
      <c r="M651" s="94"/>
      <c r="N651" s="94"/>
      <c r="O651" s="94"/>
      <c r="P651" s="94"/>
      <c r="Q651" s="94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</row>
    <row r="652" ht="16.5" customHeight="1">
      <c r="A652" s="94"/>
      <c r="B652" s="113"/>
      <c r="C652" s="94"/>
      <c r="D652" s="94"/>
      <c r="E652" s="94"/>
      <c r="F652" s="113"/>
      <c r="G652" s="113"/>
      <c r="H652" s="42"/>
      <c r="I652" s="42"/>
      <c r="J652" s="42"/>
      <c r="K652" s="94"/>
      <c r="L652" s="94"/>
      <c r="M652" s="94"/>
      <c r="N652" s="94"/>
      <c r="O652" s="94"/>
      <c r="P652" s="94"/>
      <c r="Q652" s="94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</row>
    <row r="653" ht="16.5" customHeight="1">
      <c r="A653" s="94"/>
      <c r="B653" s="113"/>
      <c r="C653" s="94"/>
      <c r="D653" s="94"/>
      <c r="E653" s="94"/>
      <c r="F653" s="113"/>
      <c r="G653" s="113"/>
      <c r="H653" s="42"/>
      <c r="I653" s="42"/>
      <c r="J653" s="42"/>
      <c r="K653" s="94"/>
      <c r="L653" s="94"/>
      <c r="M653" s="94"/>
      <c r="N653" s="94"/>
      <c r="O653" s="94"/>
      <c r="P653" s="94"/>
      <c r="Q653" s="94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</row>
    <row r="654" ht="16.5" customHeight="1">
      <c r="A654" s="94"/>
      <c r="B654" s="113"/>
      <c r="C654" s="94"/>
      <c r="D654" s="94"/>
      <c r="E654" s="94"/>
      <c r="F654" s="113"/>
      <c r="G654" s="113"/>
      <c r="H654" s="42"/>
      <c r="I654" s="42"/>
      <c r="J654" s="42"/>
      <c r="K654" s="94"/>
      <c r="L654" s="94"/>
      <c r="M654" s="94"/>
      <c r="N654" s="94"/>
      <c r="O654" s="94"/>
      <c r="P654" s="94"/>
      <c r="Q654" s="94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</row>
    <row r="655" ht="16.5" customHeight="1">
      <c r="A655" s="94"/>
      <c r="B655" s="113"/>
      <c r="C655" s="94"/>
      <c r="D655" s="94"/>
      <c r="E655" s="94"/>
      <c r="F655" s="113"/>
      <c r="G655" s="113"/>
      <c r="H655" s="42"/>
      <c r="I655" s="42"/>
      <c r="J655" s="42"/>
      <c r="K655" s="94"/>
      <c r="L655" s="94"/>
      <c r="M655" s="94"/>
      <c r="N655" s="94"/>
      <c r="O655" s="94"/>
      <c r="P655" s="94"/>
      <c r="Q655" s="94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</row>
    <row r="656" ht="16.5" customHeight="1">
      <c r="A656" s="94"/>
      <c r="B656" s="113"/>
      <c r="C656" s="94"/>
      <c r="D656" s="94"/>
      <c r="E656" s="94"/>
      <c r="F656" s="113"/>
      <c r="G656" s="113"/>
      <c r="H656" s="42"/>
      <c r="I656" s="42"/>
      <c r="J656" s="42"/>
      <c r="K656" s="94"/>
      <c r="L656" s="94"/>
      <c r="M656" s="94"/>
      <c r="N656" s="94"/>
      <c r="O656" s="94"/>
      <c r="P656" s="94"/>
      <c r="Q656" s="94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</row>
    <row r="657" ht="16.5" customHeight="1">
      <c r="A657" s="94"/>
      <c r="B657" s="113"/>
      <c r="C657" s="94"/>
      <c r="D657" s="94"/>
      <c r="E657" s="94"/>
      <c r="F657" s="113"/>
      <c r="G657" s="113"/>
      <c r="H657" s="42"/>
      <c r="I657" s="42"/>
      <c r="J657" s="42"/>
      <c r="K657" s="94"/>
      <c r="L657" s="94"/>
      <c r="M657" s="94"/>
      <c r="N657" s="94"/>
      <c r="O657" s="94"/>
      <c r="P657" s="94"/>
      <c r="Q657" s="94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</row>
    <row r="658" ht="16.5" customHeight="1">
      <c r="A658" s="94"/>
      <c r="B658" s="113"/>
      <c r="C658" s="94"/>
      <c r="D658" s="94"/>
      <c r="E658" s="94"/>
      <c r="F658" s="113"/>
      <c r="G658" s="113"/>
      <c r="H658" s="42"/>
      <c r="I658" s="42"/>
      <c r="J658" s="42"/>
      <c r="K658" s="94"/>
      <c r="L658" s="94"/>
      <c r="M658" s="94"/>
      <c r="N658" s="94"/>
      <c r="O658" s="94"/>
      <c r="P658" s="94"/>
      <c r="Q658" s="94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</row>
    <row r="659" ht="16.5" customHeight="1">
      <c r="A659" s="94"/>
      <c r="B659" s="113"/>
      <c r="C659" s="94"/>
      <c r="D659" s="94"/>
      <c r="E659" s="94"/>
      <c r="F659" s="113"/>
      <c r="G659" s="113"/>
      <c r="H659" s="42"/>
      <c r="I659" s="42"/>
      <c r="J659" s="42"/>
      <c r="K659" s="94"/>
      <c r="L659" s="94"/>
      <c r="M659" s="94"/>
      <c r="N659" s="94"/>
      <c r="O659" s="94"/>
      <c r="P659" s="94"/>
      <c r="Q659" s="94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</row>
    <row r="660" ht="16.5" customHeight="1">
      <c r="A660" s="94"/>
      <c r="B660" s="113"/>
      <c r="C660" s="94"/>
      <c r="D660" s="94"/>
      <c r="E660" s="94"/>
      <c r="F660" s="113"/>
      <c r="G660" s="113"/>
      <c r="H660" s="42"/>
      <c r="I660" s="42"/>
      <c r="J660" s="42"/>
      <c r="K660" s="94"/>
      <c r="L660" s="94"/>
      <c r="M660" s="94"/>
      <c r="N660" s="94"/>
      <c r="O660" s="94"/>
      <c r="P660" s="94"/>
      <c r="Q660" s="94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</row>
    <row r="661" ht="16.5" customHeight="1">
      <c r="A661" s="94"/>
      <c r="B661" s="113"/>
      <c r="C661" s="94"/>
      <c r="D661" s="94"/>
      <c r="E661" s="94"/>
      <c r="F661" s="113"/>
      <c r="G661" s="113"/>
      <c r="H661" s="42"/>
      <c r="I661" s="42"/>
      <c r="J661" s="42"/>
      <c r="K661" s="94"/>
      <c r="L661" s="94"/>
      <c r="M661" s="94"/>
      <c r="N661" s="94"/>
      <c r="O661" s="94"/>
      <c r="P661" s="94"/>
      <c r="Q661" s="94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</row>
    <row r="662" ht="16.5" customHeight="1">
      <c r="A662" s="94"/>
      <c r="B662" s="113"/>
      <c r="C662" s="94"/>
      <c r="D662" s="94"/>
      <c r="E662" s="94"/>
      <c r="F662" s="113"/>
      <c r="G662" s="113"/>
      <c r="H662" s="42"/>
      <c r="I662" s="42"/>
      <c r="J662" s="42"/>
      <c r="K662" s="94"/>
      <c r="L662" s="94"/>
      <c r="M662" s="94"/>
      <c r="N662" s="94"/>
      <c r="O662" s="94"/>
      <c r="P662" s="94"/>
      <c r="Q662" s="94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</row>
    <row r="663" ht="16.5" customHeight="1">
      <c r="A663" s="94"/>
      <c r="B663" s="113"/>
      <c r="C663" s="94"/>
      <c r="D663" s="94"/>
      <c r="E663" s="94"/>
      <c r="F663" s="113"/>
      <c r="G663" s="113"/>
      <c r="H663" s="42"/>
      <c r="I663" s="42"/>
      <c r="J663" s="42"/>
      <c r="K663" s="94"/>
      <c r="L663" s="94"/>
      <c r="M663" s="94"/>
      <c r="N663" s="94"/>
      <c r="O663" s="94"/>
      <c r="P663" s="94"/>
      <c r="Q663" s="94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</row>
    <row r="664" ht="16.5" customHeight="1">
      <c r="A664" s="94"/>
      <c r="B664" s="113"/>
      <c r="C664" s="94"/>
      <c r="D664" s="94"/>
      <c r="E664" s="94"/>
      <c r="F664" s="113"/>
      <c r="G664" s="113"/>
      <c r="H664" s="42"/>
      <c r="I664" s="42"/>
      <c r="J664" s="42"/>
      <c r="K664" s="94"/>
      <c r="L664" s="94"/>
      <c r="M664" s="94"/>
      <c r="N664" s="94"/>
      <c r="O664" s="94"/>
      <c r="P664" s="94"/>
      <c r="Q664" s="94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</row>
    <row r="665" ht="16.5" customHeight="1">
      <c r="A665" s="94"/>
      <c r="B665" s="113"/>
      <c r="C665" s="94"/>
      <c r="D665" s="94"/>
      <c r="E665" s="94"/>
      <c r="F665" s="113"/>
      <c r="G665" s="113"/>
      <c r="H665" s="42"/>
      <c r="I665" s="42"/>
      <c r="J665" s="42"/>
      <c r="K665" s="94"/>
      <c r="L665" s="94"/>
      <c r="M665" s="94"/>
      <c r="N665" s="94"/>
      <c r="O665" s="94"/>
      <c r="P665" s="94"/>
      <c r="Q665" s="94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</row>
    <row r="666" ht="16.5" customHeight="1">
      <c r="A666" s="94"/>
      <c r="B666" s="113"/>
      <c r="C666" s="94"/>
      <c r="D666" s="94"/>
      <c r="E666" s="94"/>
      <c r="F666" s="113"/>
      <c r="G666" s="113"/>
      <c r="H666" s="42"/>
      <c r="I666" s="42"/>
      <c r="J666" s="42"/>
      <c r="K666" s="94"/>
      <c r="L666" s="94"/>
      <c r="M666" s="94"/>
      <c r="N666" s="94"/>
      <c r="O666" s="94"/>
      <c r="P666" s="94"/>
      <c r="Q666" s="94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</row>
    <row r="667" ht="16.5" customHeight="1">
      <c r="A667" s="94"/>
      <c r="B667" s="113"/>
      <c r="C667" s="94"/>
      <c r="D667" s="94"/>
      <c r="E667" s="94"/>
      <c r="F667" s="113"/>
      <c r="G667" s="113"/>
      <c r="H667" s="42"/>
      <c r="I667" s="42"/>
      <c r="J667" s="42"/>
      <c r="K667" s="94"/>
      <c r="L667" s="94"/>
      <c r="M667" s="94"/>
      <c r="N667" s="94"/>
      <c r="O667" s="94"/>
      <c r="P667" s="94"/>
      <c r="Q667" s="94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</row>
    <row r="668" ht="16.5" customHeight="1">
      <c r="A668" s="94"/>
      <c r="B668" s="113"/>
      <c r="C668" s="94"/>
      <c r="D668" s="94"/>
      <c r="E668" s="94"/>
      <c r="F668" s="113"/>
      <c r="G668" s="113"/>
      <c r="H668" s="42"/>
      <c r="I668" s="42"/>
      <c r="J668" s="42"/>
      <c r="K668" s="94"/>
      <c r="L668" s="94"/>
      <c r="M668" s="94"/>
      <c r="N668" s="94"/>
      <c r="O668" s="94"/>
      <c r="P668" s="94"/>
      <c r="Q668" s="94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</row>
    <row r="669" ht="16.5" customHeight="1">
      <c r="A669" s="94"/>
      <c r="B669" s="113"/>
      <c r="C669" s="94"/>
      <c r="D669" s="94"/>
      <c r="E669" s="94"/>
      <c r="F669" s="113"/>
      <c r="G669" s="113"/>
      <c r="H669" s="42"/>
      <c r="I669" s="42"/>
      <c r="J669" s="42"/>
      <c r="K669" s="94"/>
      <c r="L669" s="94"/>
      <c r="M669" s="94"/>
      <c r="N669" s="94"/>
      <c r="O669" s="94"/>
      <c r="P669" s="94"/>
      <c r="Q669" s="94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</row>
    <row r="670" ht="16.5" customHeight="1">
      <c r="A670" s="94"/>
      <c r="B670" s="113"/>
      <c r="C670" s="94"/>
      <c r="D670" s="94"/>
      <c r="E670" s="94"/>
      <c r="F670" s="113"/>
      <c r="G670" s="113"/>
      <c r="H670" s="42"/>
      <c r="I670" s="42"/>
      <c r="J670" s="42"/>
      <c r="K670" s="94"/>
      <c r="L670" s="94"/>
      <c r="M670" s="94"/>
      <c r="N670" s="94"/>
      <c r="O670" s="94"/>
      <c r="P670" s="94"/>
      <c r="Q670" s="94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</row>
    <row r="671" ht="16.5" customHeight="1">
      <c r="A671" s="94"/>
      <c r="B671" s="113"/>
      <c r="C671" s="94"/>
      <c r="D671" s="94"/>
      <c r="E671" s="94"/>
      <c r="F671" s="113"/>
      <c r="G671" s="113"/>
      <c r="H671" s="42"/>
      <c r="I671" s="42"/>
      <c r="J671" s="42"/>
      <c r="K671" s="94"/>
      <c r="L671" s="94"/>
      <c r="M671" s="94"/>
      <c r="N671" s="94"/>
      <c r="O671" s="94"/>
      <c r="P671" s="94"/>
      <c r="Q671" s="94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</row>
    <row r="672" ht="16.5" customHeight="1">
      <c r="A672" s="94"/>
      <c r="B672" s="113"/>
      <c r="C672" s="94"/>
      <c r="D672" s="94"/>
      <c r="E672" s="94"/>
      <c r="F672" s="113"/>
      <c r="G672" s="113"/>
      <c r="H672" s="42"/>
      <c r="I672" s="42"/>
      <c r="J672" s="42"/>
      <c r="K672" s="94"/>
      <c r="L672" s="94"/>
      <c r="M672" s="94"/>
      <c r="N672" s="94"/>
      <c r="O672" s="94"/>
      <c r="P672" s="94"/>
      <c r="Q672" s="94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</row>
    <row r="673" ht="16.5" customHeight="1">
      <c r="A673" s="94"/>
      <c r="B673" s="113"/>
      <c r="C673" s="94"/>
      <c r="D673" s="94"/>
      <c r="E673" s="94"/>
      <c r="F673" s="113"/>
      <c r="G673" s="113"/>
      <c r="H673" s="42"/>
      <c r="I673" s="42"/>
      <c r="J673" s="42"/>
      <c r="K673" s="94"/>
      <c r="L673" s="94"/>
      <c r="M673" s="94"/>
      <c r="N673" s="94"/>
      <c r="O673" s="94"/>
      <c r="P673" s="94"/>
      <c r="Q673" s="94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</row>
    <row r="674" ht="16.5" customHeight="1">
      <c r="A674" s="94"/>
      <c r="B674" s="113"/>
      <c r="C674" s="94"/>
      <c r="D674" s="94"/>
      <c r="E674" s="94"/>
      <c r="F674" s="113"/>
      <c r="G674" s="113"/>
      <c r="H674" s="42"/>
      <c r="I674" s="42"/>
      <c r="J674" s="42"/>
      <c r="K674" s="94"/>
      <c r="L674" s="94"/>
      <c r="M674" s="94"/>
      <c r="N674" s="94"/>
      <c r="O674" s="94"/>
      <c r="P674" s="94"/>
      <c r="Q674" s="94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</row>
    <row r="675" ht="16.5" customHeight="1">
      <c r="A675" s="94"/>
      <c r="B675" s="113"/>
      <c r="C675" s="94"/>
      <c r="D675" s="94"/>
      <c r="E675" s="94"/>
      <c r="F675" s="113"/>
      <c r="G675" s="113"/>
      <c r="H675" s="42"/>
      <c r="I675" s="42"/>
      <c r="J675" s="42"/>
      <c r="K675" s="94"/>
      <c r="L675" s="94"/>
      <c r="M675" s="94"/>
      <c r="N675" s="94"/>
      <c r="O675" s="94"/>
      <c r="P675" s="94"/>
      <c r="Q675" s="94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</row>
    <row r="676" ht="16.5" customHeight="1">
      <c r="A676" s="94"/>
      <c r="B676" s="113"/>
      <c r="C676" s="94"/>
      <c r="D676" s="94"/>
      <c r="E676" s="94"/>
      <c r="F676" s="113"/>
      <c r="G676" s="113"/>
      <c r="H676" s="42"/>
      <c r="I676" s="42"/>
      <c r="J676" s="42"/>
      <c r="K676" s="94"/>
      <c r="L676" s="94"/>
      <c r="M676" s="94"/>
      <c r="N676" s="94"/>
      <c r="O676" s="94"/>
      <c r="P676" s="94"/>
      <c r="Q676" s="94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</row>
    <row r="677" ht="16.5" customHeight="1">
      <c r="A677" s="94"/>
      <c r="B677" s="113"/>
      <c r="C677" s="94"/>
      <c r="D677" s="94"/>
      <c r="E677" s="94"/>
      <c r="F677" s="113"/>
      <c r="G677" s="113"/>
      <c r="H677" s="42"/>
      <c r="I677" s="42"/>
      <c r="J677" s="42"/>
      <c r="K677" s="94"/>
      <c r="L677" s="94"/>
      <c r="M677" s="94"/>
      <c r="N677" s="94"/>
      <c r="O677" s="94"/>
      <c r="P677" s="94"/>
      <c r="Q677" s="94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</row>
    <row r="678" ht="16.5" customHeight="1">
      <c r="A678" s="94"/>
      <c r="B678" s="113"/>
      <c r="C678" s="94"/>
      <c r="D678" s="94"/>
      <c r="E678" s="94"/>
      <c r="F678" s="113"/>
      <c r="G678" s="113"/>
      <c r="H678" s="42"/>
      <c r="I678" s="42"/>
      <c r="J678" s="42"/>
      <c r="K678" s="94"/>
      <c r="L678" s="94"/>
      <c r="M678" s="94"/>
      <c r="N678" s="94"/>
      <c r="O678" s="94"/>
      <c r="P678" s="94"/>
      <c r="Q678" s="94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</row>
    <row r="679" ht="16.5" customHeight="1">
      <c r="A679" s="94"/>
      <c r="B679" s="113"/>
      <c r="C679" s="94"/>
      <c r="D679" s="94"/>
      <c r="E679" s="94"/>
      <c r="F679" s="113"/>
      <c r="G679" s="113"/>
      <c r="H679" s="42"/>
      <c r="I679" s="42"/>
      <c r="J679" s="42"/>
      <c r="K679" s="94"/>
      <c r="L679" s="94"/>
      <c r="M679" s="94"/>
      <c r="N679" s="94"/>
      <c r="O679" s="94"/>
      <c r="P679" s="94"/>
      <c r="Q679" s="94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</row>
    <row r="680" ht="16.5" customHeight="1">
      <c r="A680" s="94"/>
      <c r="B680" s="113"/>
      <c r="C680" s="94"/>
      <c r="D680" s="94"/>
      <c r="E680" s="94"/>
      <c r="F680" s="113"/>
      <c r="G680" s="113"/>
      <c r="H680" s="42"/>
      <c r="I680" s="42"/>
      <c r="J680" s="42"/>
      <c r="K680" s="94"/>
      <c r="L680" s="94"/>
      <c r="M680" s="94"/>
      <c r="N680" s="94"/>
      <c r="O680" s="94"/>
      <c r="P680" s="94"/>
      <c r="Q680" s="94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</row>
    <row r="681" ht="16.5" customHeight="1">
      <c r="A681" s="94"/>
      <c r="B681" s="113"/>
      <c r="C681" s="94"/>
      <c r="D681" s="94"/>
      <c r="E681" s="94"/>
      <c r="F681" s="113"/>
      <c r="G681" s="113"/>
      <c r="H681" s="42"/>
      <c r="I681" s="42"/>
      <c r="J681" s="42"/>
      <c r="K681" s="94"/>
      <c r="L681" s="94"/>
      <c r="M681" s="94"/>
      <c r="N681" s="94"/>
      <c r="O681" s="94"/>
      <c r="P681" s="94"/>
      <c r="Q681" s="94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</row>
    <row r="682" ht="16.5" customHeight="1">
      <c r="A682" s="94"/>
      <c r="B682" s="113"/>
      <c r="C682" s="94"/>
      <c r="D682" s="94"/>
      <c r="E682" s="94"/>
      <c r="F682" s="113"/>
      <c r="G682" s="113"/>
      <c r="H682" s="42"/>
      <c r="I682" s="42"/>
      <c r="J682" s="42"/>
      <c r="K682" s="94"/>
      <c r="L682" s="94"/>
      <c r="M682" s="94"/>
      <c r="N682" s="94"/>
      <c r="O682" s="94"/>
      <c r="P682" s="94"/>
      <c r="Q682" s="94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</row>
    <row r="683" ht="16.5" customHeight="1">
      <c r="A683" s="94"/>
      <c r="B683" s="113"/>
      <c r="C683" s="94"/>
      <c r="D683" s="94"/>
      <c r="E683" s="94"/>
      <c r="F683" s="113"/>
      <c r="G683" s="113"/>
      <c r="H683" s="42"/>
      <c r="I683" s="42"/>
      <c r="J683" s="42"/>
      <c r="K683" s="94"/>
      <c r="L683" s="94"/>
      <c r="M683" s="94"/>
      <c r="N683" s="94"/>
      <c r="O683" s="94"/>
      <c r="P683" s="94"/>
      <c r="Q683" s="94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</row>
    <row r="684" ht="16.5" customHeight="1">
      <c r="A684" s="94"/>
      <c r="B684" s="113"/>
      <c r="C684" s="94"/>
      <c r="D684" s="94"/>
      <c r="E684" s="94"/>
      <c r="F684" s="113"/>
      <c r="G684" s="113"/>
      <c r="H684" s="42"/>
      <c r="I684" s="42"/>
      <c r="J684" s="42"/>
      <c r="K684" s="94"/>
      <c r="L684" s="94"/>
      <c r="M684" s="94"/>
      <c r="N684" s="94"/>
      <c r="O684" s="94"/>
      <c r="P684" s="94"/>
      <c r="Q684" s="94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</row>
    <row r="685" ht="16.5" customHeight="1">
      <c r="A685" s="94"/>
      <c r="B685" s="113"/>
      <c r="C685" s="94"/>
      <c r="D685" s="94"/>
      <c r="E685" s="94"/>
      <c r="F685" s="113"/>
      <c r="G685" s="113"/>
      <c r="H685" s="42"/>
      <c r="I685" s="42"/>
      <c r="J685" s="42"/>
      <c r="K685" s="94"/>
      <c r="L685" s="94"/>
      <c r="M685" s="94"/>
      <c r="N685" s="94"/>
      <c r="O685" s="94"/>
      <c r="P685" s="94"/>
      <c r="Q685" s="94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</row>
    <row r="686" ht="16.5" customHeight="1">
      <c r="A686" s="94"/>
      <c r="B686" s="113"/>
      <c r="C686" s="94"/>
      <c r="D686" s="94"/>
      <c r="E686" s="94"/>
      <c r="F686" s="113"/>
      <c r="G686" s="113"/>
      <c r="H686" s="42"/>
      <c r="I686" s="42"/>
      <c r="J686" s="42"/>
      <c r="K686" s="94"/>
      <c r="L686" s="94"/>
      <c r="M686" s="94"/>
      <c r="N686" s="94"/>
      <c r="O686" s="94"/>
      <c r="P686" s="94"/>
      <c r="Q686" s="94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</row>
    <row r="687" ht="16.5" customHeight="1">
      <c r="A687" s="94"/>
      <c r="B687" s="113"/>
      <c r="C687" s="94"/>
      <c r="D687" s="94"/>
      <c r="E687" s="94"/>
      <c r="F687" s="113"/>
      <c r="G687" s="113"/>
      <c r="H687" s="42"/>
      <c r="I687" s="42"/>
      <c r="J687" s="42"/>
      <c r="K687" s="94"/>
      <c r="L687" s="94"/>
      <c r="M687" s="94"/>
      <c r="N687" s="94"/>
      <c r="O687" s="94"/>
      <c r="P687" s="94"/>
      <c r="Q687" s="94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</row>
    <row r="688" ht="16.5" customHeight="1">
      <c r="A688" s="94"/>
      <c r="B688" s="113"/>
      <c r="C688" s="94"/>
      <c r="D688" s="94"/>
      <c r="E688" s="94"/>
      <c r="F688" s="113"/>
      <c r="G688" s="113"/>
      <c r="H688" s="42"/>
      <c r="I688" s="42"/>
      <c r="J688" s="42"/>
      <c r="K688" s="94"/>
      <c r="L688" s="94"/>
      <c r="M688" s="94"/>
      <c r="N688" s="94"/>
      <c r="O688" s="94"/>
      <c r="P688" s="94"/>
      <c r="Q688" s="94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</row>
    <row r="689" ht="16.5" customHeight="1">
      <c r="A689" s="94"/>
      <c r="B689" s="113"/>
      <c r="C689" s="94"/>
      <c r="D689" s="94"/>
      <c r="E689" s="94"/>
      <c r="F689" s="113"/>
      <c r="G689" s="113"/>
      <c r="H689" s="42"/>
      <c r="I689" s="42"/>
      <c r="J689" s="42"/>
      <c r="K689" s="94"/>
      <c r="L689" s="94"/>
      <c r="M689" s="94"/>
      <c r="N689" s="94"/>
      <c r="O689" s="94"/>
      <c r="P689" s="94"/>
      <c r="Q689" s="94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</row>
    <row r="690" ht="16.5" customHeight="1">
      <c r="A690" s="94"/>
      <c r="B690" s="113"/>
      <c r="C690" s="94"/>
      <c r="D690" s="94"/>
      <c r="E690" s="94"/>
      <c r="F690" s="113"/>
      <c r="G690" s="113"/>
      <c r="H690" s="42"/>
      <c r="I690" s="42"/>
      <c r="J690" s="42"/>
      <c r="K690" s="94"/>
      <c r="L690" s="94"/>
      <c r="M690" s="94"/>
      <c r="N690" s="94"/>
      <c r="O690" s="94"/>
      <c r="P690" s="94"/>
      <c r="Q690" s="94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</row>
    <row r="691" ht="16.5" customHeight="1">
      <c r="A691" s="94"/>
      <c r="B691" s="113"/>
      <c r="C691" s="94"/>
      <c r="D691" s="94"/>
      <c r="E691" s="94"/>
      <c r="F691" s="113"/>
      <c r="G691" s="113"/>
      <c r="H691" s="42"/>
      <c r="I691" s="42"/>
      <c r="J691" s="42"/>
      <c r="K691" s="94"/>
      <c r="L691" s="94"/>
      <c r="M691" s="94"/>
      <c r="N691" s="94"/>
      <c r="O691" s="94"/>
      <c r="P691" s="94"/>
      <c r="Q691" s="94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</row>
    <row r="692" ht="16.5" customHeight="1">
      <c r="A692" s="94"/>
      <c r="B692" s="113"/>
      <c r="C692" s="94"/>
      <c r="D692" s="94"/>
      <c r="E692" s="94"/>
      <c r="F692" s="113"/>
      <c r="G692" s="113"/>
      <c r="H692" s="42"/>
      <c r="I692" s="42"/>
      <c r="J692" s="42"/>
      <c r="K692" s="94"/>
      <c r="L692" s="94"/>
      <c r="M692" s="94"/>
      <c r="N692" s="94"/>
      <c r="O692" s="94"/>
      <c r="P692" s="94"/>
      <c r="Q692" s="94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</row>
    <row r="693" ht="16.5" customHeight="1">
      <c r="A693" s="94"/>
      <c r="B693" s="113"/>
      <c r="C693" s="94"/>
      <c r="D693" s="94"/>
      <c r="E693" s="94"/>
      <c r="F693" s="113"/>
      <c r="G693" s="113"/>
      <c r="H693" s="42"/>
      <c r="I693" s="42"/>
      <c r="J693" s="42"/>
      <c r="K693" s="94"/>
      <c r="L693" s="94"/>
      <c r="M693" s="94"/>
      <c r="N693" s="94"/>
      <c r="O693" s="94"/>
      <c r="P693" s="94"/>
      <c r="Q693" s="94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</row>
    <row r="694" ht="16.5" customHeight="1">
      <c r="A694" s="94"/>
      <c r="B694" s="113"/>
      <c r="C694" s="94"/>
      <c r="D694" s="94"/>
      <c r="E694" s="94"/>
      <c r="F694" s="113"/>
      <c r="G694" s="113"/>
      <c r="H694" s="42"/>
      <c r="I694" s="42"/>
      <c r="J694" s="42"/>
      <c r="K694" s="94"/>
      <c r="L694" s="94"/>
      <c r="M694" s="94"/>
      <c r="N694" s="94"/>
      <c r="O694" s="94"/>
      <c r="P694" s="94"/>
      <c r="Q694" s="94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</row>
    <row r="695" ht="16.5" customHeight="1">
      <c r="A695" s="94"/>
      <c r="B695" s="113"/>
      <c r="C695" s="94"/>
      <c r="D695" s="94"/>
      <c r="E695" s="94"/>
      <c r="F695" s="113"/>
      <c r="G695" s="113"/>
      <c r="H695" s="42"/>
      <c r="I695" s="42"/>
      <c r="J695" s="42"/>
      <c r="K695" s="94"/>
      <c r="L695" s="94"/>
      <c r="M695" s="94"/>
      <c r="N695" s="94"/>
      <c r="O695" s="94"/>
      <c r="P695" s="94"/>
      <c r="Q695" s="94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</row>
    <row r="696" ht="16.5" customHeight="1">
      <c r="A696" s="94"/>
      <c r="B696" s="113"/>
      <c r="C696" s="94"/>
      <c r="D696" s="94"/>
      <c r="E696" s="94"/>
      <c r="F696" s="113"/>
      <c r="G696" s="113"/>
      <c r="H696" s="42"/>
      <c r="I696" s="42"/>
      <c r="J696" s="42"/>
      <c r="K696" s="94"/>
      <c r="L696" s="94"/>
      <c r="M696" s="94"/>
      <c r="N696" s="94"/>
      <c r="O696" s="94"/>
      <c r="P696" s="94"/>
      <c r="Q696" s="94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</row>
    <row r="697" ht="16.5" customHeight="1">
      <c r="A697" s="94"/>
      <c r="B697" s="113"/>
      <c r="C697" s="94"/>
      <c r="D697" s="94"/>
      <c r="E697" s="94"/>
      <c r="F697" s="113"/>
      <c r="G697" s="113"/>
      <c r="H697" s="42"/>
      <c r="I697" s="42"/>
      <c r="J697" s="42"/>
      <c r="K697" s="94"/>
      <c r="L697" s="94"/>
      <c r="M697" s="94"/>
      <c r="N697" s="94"/>
      <c r="O697" s="94"/>
      <c r="P697" s="94"/>
      <c r="Q697" s="94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</row>
    <row r="698" ht="16.5" customHeight="1">
      <c r="A698" s="94"/>
      <c r="B698" s="113"/>
      <c r="C698" s="94"/>
      <c r="D698" s="94"/>
      <c r="E698" s="94"/>
      <c r="F698" s="113"/>
      <c r="G698" s="113"/>
      <c r="H698" s="42"/>
      <c r="I698" s="42"/>
      <c r="J698" s="42"/>
      <c r="K698" s="94"/>
      <c r="L698" s="94"/>
      <c r="M698" s="94"/>
      <c r="N698" s="94"/>
      <c r="O698" s="94"/>
      <c r="P698" s="94"/>
      <c r="Q698" s="94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</row>
    <row r="699" ht="16.5" customHeight="1">
      <c r="A699" s="94"/>
      <c r="B699" s="113"/>
      <c r="C699" s="94"/>
      <c r="D699" s="94"/>
      <c r="E699" s="94"/>
      <c r="F699" s="113"/>
      <c r="G699" s="113"/>
      <c r="H699" s="42"/>
      <c r="I699" s="42"/>
      <c r="J699" s="42"/>
      <c r="K699" s="94"/>
      <c r="L699" s="94"/>
      <c r="M699" s="94"/>
      <c r="N699" s="94"/>
      <c r="O699" s="94"/>
      <c r="P699" s="94"/>
      <c r="Q699" s="94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</row>
    <row r="700" ht="16.5" customHeight="1">
      <c r="A700" s="94"/>
      <c r="B700" s="113"/>
      <c r="C700" s="94"/>
      <c r="D700" s="94"/>
      <c r="E700" s="94"/>
      <c r="F700" s="113"/>
      <c r="G700" s="113"/>
      <c r="H700" s="42"/>
      <c r="I700" s="42"/>
      <c r="J700" s="42"/>
      <c r="K700" s="94"/>
      <c r="L700" s="94"/>
      <c r="M700" s="94"/>
      <c r="N700" s="94"/>
      <c r="O700" s="94"/>
      <c r="P700" s="94"/>
      <c r="Q700" s="94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</row>
    <row r="701" ht="16.5" customHeight="1">
      <c r="A701" s="94"/>
      <c r="B701" s="113"/>
      <c r="C701" s="94"/>
      <c r="D701" s="94"/>
      <c r="E701" s="94"/>
      <c r="F701" s="113"/>
      <c r="G701" s="113"/>
      <c r="H701" s="42"/>
      <c r="I701" s="42"/>
      <c r="J701" s="42"/>
      <c r="K701" s="94"/>
      <c r="L701" s="94"/>
      <c r="M701" s="94"/>
      <c r="N701" s="94"/>
      <c r="O701" s="94"/>
      <c r="P701" s="94"/>
      <c r="Q701" s="94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</row>
    <row r="702" ht="16.5" customHeight="1">
      <c r="A702" s="94"/>
      <c r="B702" s="113"/>
      <c r="C702" s="94"/>
      <c r="D702" s="94"/>
      <c r="E702" s="94"/>
      <c r="F702" s="113"/>
      <c r="G702" s="113"/>
      <c r="H702" s="42"/>
      <c r="I702" s="42"/>
      <c r="J702" s="42"/>
      <c r="K702" s="94"/>
      <c r="L702" s="94"/>
      <c r="M702" s="94"/>
      <c r="N702" s="94"/>
      <c r="O702" s="94"/>
      <c r="P702" s="94"/>
      <c r="Q702" s="94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</row>
    <row r="703" ht="16.5" customHeight="1">
      <c r="A703" s="94"/>
      <c r="B703" s="113"/>
      <c r="C703" s="94"/>
      <c r="D703" s="94"/>
      <c r="E703" s="94"/>
      <c r="F703" s="113"/>
      <c r="G703" s="113"/>
      <c r="H703" s="42"/>
      <c r="I703" s="42"/>
      <c r="J703" s="42"/>
      <c r="K703" s="94"/>
      <c r="L703" s="94"/>
      <c r="M703" s="94"/>
      <c r="N703" s="94"/>
      <c r="O703" s="94"/>
      <c r="P703" s="94"/>
      <c r="Q703" s="94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</row>
    <row r="704" ht="16.5" customHeight="1">
      <c r="A704" s="94"/>
      <c r="B704" s="113"/>
      <c r="C704" s="94"/>
      <c r="D704" s="94"/>
      <c r="E704" s="94"/>
      <c r="F704" s="113"/>
      <c r="G704" s="113"/>
      <c r="H704" s="42"/>
      <c r="I704" s="42"/>
      <c r="J704" s="42"/>
      <c r="K704" s="94"/>
      <c r="L704" s="94"/>
      <c r="M704" s="94"/>
      <c r="N704" s="94"/>
      <c r="O704" s="94"/>
      <c r="P704" s="94"/>
      <c r="Q704" s="94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</row>
    <row r="705" ht="16.5" customHeight="1">
      <c r="A705" s="94"/>
      <c r="B705" s="113"/>
      <c r="C705" s="94"/>
      <c r="D705" s="94"/>
      <c r="E705" s="94"/>
      <c r="F705" s="113"/>
      <c r="G705" s="113"/>
      <c r="H705" s="42"/>
      <c r="I705" s="42"/>
      <c r="J705" s="42"/>
      <c r="K705" s="94"/>
      <c r="L705" s="94"/>
      <c r="M705" s="94"/>
      <c r="N705" s="94"/>
      <c r="O705" s="94"/>
      <c r="P705" s="94"/>
      <c r="Q705" s="94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</row>
    <row r="706" ht="16.5" customHeight="1">
      <c r="A706" s="94"/>
      <c r="B706" s="113"/>
      <c r="C706" s="94"/>
      <c r="D706" s="94"/>
      <c r="E706" s="94"/>
      <c r="F706" s="113"/>
      <c r="G706" s="113"/>
      <c r="H706" s="42"/>
      <c r="I706" s="42"/>
      <c r="J706" s="42"/>
      <c r="K706" s="94"/>
      <c r="L706" s="94"/>
      <c r="M706" s="94"/>
      <c r="N706" s="94"/>
      <c r="O706" s="94"/>
      <c r="P706" s="94"/>
      <c r="Q706" s="94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</row>
    <row r="707" ht="16.5" customHeight="1">
      <c r="A707" s="94"/>
      <c r="B707" s="113"/>
      <c r="C707" s="94"/>
      <c r="D707" s="94"/>
      <c r="E707" s="94"/>
      <c r="F707" s="113"/>
      <c r="G707" s="113"/>
      <c r="H707" s="42"/>
      <c r="I707" s="42"/>
      <c r="J707" s="42"/>
      <c r="K707" s="94"/>
      <c r="L707" s="94"/>
      <c r="M707" s="94"/>
      <c r="N707" s="94"/>
      <c r="O707" s="94"/>
      <c r="P707" s="94"/>
      <c r="Q707" s="94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</row>
    <row r="708" ht="16.5" customHeight="1">
      <c r="A708" s="94"/>
      <c r="B708" s="113"/>
      <c r="C708" s="94"/>
      <c r="D708" s="94"/>
      <c r="E708" s="94"/>
      <c r="F708" s="113"/>
      <c r="G708" s="113"/>
      <c r="H708" s="42"/>
      <c r="I708" s="42"/>
      <c r="J708" s="42"/>
      <c r="K708" s="94"/>
      <c r="L708" s="94"/>
      <c r="M708" s="94"/>
      <c r="N708" s="94"/>
      <c r="O708" s="94"/>
      <c r="P708" s="94"/>
      <c r="Q708" s="94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</row>
    <row r="709" ht="16.5" customHeight="1">
      <c r="A709" s="94"/>
      <c r="B709" s="113"/>
      <c r="C709" s="94"/>
      <c r="D709" s="94"/>
      <c r="E709" s="94"/>
      <c r="F709" s="113"/>
      <c r="G709" s="113"/>
      <c r="H709" s="42"/>
      <c r="I709" s="42"/>
      <c r="J709" s="42"/>
      <c r="K709" s="94"/>
      <c r="L709" s="94"/>
      <c r="M709" s="94"/>
      <c r="N709" s="94"/>
      <c r="O709" s="94"/>
      <c r="P709" s="94"/>
      <c r="Q709" s="94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</row>
    <row r="710" ht="16.5" customHeight="1">
      <c r="A710" s="94"/>
      <c r="B710" s="113"/>
      <c r="C710" s="94"/>
      <c r="D710" s="94"/>
      <c r="E710" s="94"/>
      <c r="F710" s="113"/>
      <c r="G710" s="113"/>
      <c r="H710" s="42"/>
      <c r="I710" s="42"/>
      <c r="J710" s="42"/>
      <c r="K710" s="94"/>
      <c r="L710" s="94"/>
      <c r="M710" s="94"/>
      <c r="N710" s="94"/>
      <c r="O710" s="94"/>
      <c r="P710" s="94"/>
      <c r="Q710" s="94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</row>
    <row r="711" ht="16.5" customHeight="1">
      <c r="A711" s="94"/>
      <c r="B711" s="113"/>
      <c r="C711" s="94"/>
      <c r="D711" s="94"/>
      <c r="E711" s="94"/>
      <c r="F711" s="113"/>
      <c r="G711" s="113"/>
      <c r="H711" s="42"/>
      <c r="I711" s="42"/>
      <c r="J711" s="42"/>
      <c r="K711" s="94"/>
      <c r="L711" s="94"/>
      <c r="M711" s="94"/>
      <c r="N711" s="94"/>
      <c r="O711" s="94"/>
      <c r="P711" s="94"/>
      <c r="Q711" s="94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</row>
    <row r="712" ht="16.5" customHeight="1">
      <c r="A712" s="94"/>
      <c r="B712" s="113"/>
      <c r="C712" s="94"/>
      <c r="D712" s="94"/>
      <c r="E712" s="94"/>
      <c r="F712" s="113"/>
      <c r="G712" s="113"/>
      <c r="H712" s="42"/>
      <c r="I712" s="42"/>
      <c r="J712" s="42"/>
      <c r="K712" s="94"/>
      <c r="L712" s="94"/>
      <c r="M712" s="94"/>
      <c r="N712" s="94"/>
      <c r="O712" s="94"/>
      <c r="P712" s="94"/>
      <c r="Q712" s="94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</row>
    <row r="713" ht="16.5" customHeight="1">
      <c r="A713" s="94"/>
      <c r="B713" s="113"/>
      <c r="C713" s="94"/>
      <c r="D713" s="94"/>
      <c r="E713" s="94"/>
      <c r="F713" s="113"/>
      <c r="G713" s="113"/>
      <c r="H713" s="42"/>
      <c r="I713" s="42"/>
      <c r="J713" s="42"/>
      <c r="K713" s="94"/>
      <c r="L713" s="94"/>
      <c r="M713" s="94"/>
      <c r="N713" s="94"/>
      <c r="O713" s="94"/>
      <c r="P713" s="94"/>
      <c r="Q713" s="94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</row>
    <row r="714" ht="16.5" customHeight="1">
      <c r="A714" s="94"/>
      <c r="B714" s="113"/>
      <c r="C714" s="94"/>
      <c r="D714" s="94"/>
      <c r="E714" s="94"/>
      <c r="F714" s="113"/>
      <c r="G714" s="113"/>
      <c r="H714" s="42"/>
      <c r="I714" s="42"/>
      <c r="J714" s="42"/>
      <c r="K714" s="94"/>
      <c r="L714" s="94"/>
      <c r="M714" s="94"/>
      <c r="N714" s="94"/>
      <c r="O714" s="94"/>
      <c r="P714" s="94"/>
      <c r="Q714" s="94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</row>
    <row r="715" ht="16.5" customHeight="1">
      <c r="A715" s="94"/>
      <c r="B715" s="113"/>
      <c r="C715" s="94"/>
      <c r="D715" s="94"/>
      <c r="E715" s="94"/>
      <c r="F715" s="113"/>
      <c r="G715" s="113"/>
      <c r="H715" s="42"/>
      <c r="I715" s="42"/>
      <c r="J715" s="42"/>
      <c r="K715" s="94"/>
      <c r="L715" s="94"/>
      <c r="M715" s="94"/>
      <c r="N715" s="94"/>
      <c r="O715" s="94"/>
      <c r="P715" s="94"/>
      <c r="Q715" s="94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</row>
    <row r="716" ht="16.5" customHeight="1">
      <c r="A716" s="94"/>
      <c r="B716" s="113"/>
      <c r="C716" s="94"/>
      <c r="D716" s="94"/>
      <c r="E716" s="94"/>
      <c r="F716" s="113"/>
      <c r="G716" s="113"/>
      <c r="H716" s="42"/>
      <c r="I716" s="42"/>
      <c r="J716" s="42"/>
      <c r="K716" s="94"/>
      <c r="L716" s="94"/>
      <c r="M716" s="94"/>
      <c r="N716" s="94"/>
      <c r="O716" s="94"/>
      <c r="P716" s="94"/>
      <c r="Q716" s="94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</row>
    <row r="717" ht="16.5" customHeight="1">
      <c r="A717" s="94"/>
      <c r="B717" s="113"/>
      <c r="C717" s="94"/>
      <c r="D717" s="94"/>
      <c r="E717" s="94"/>
      <c r="F717" s="113"/>
      <c r="G717" s="113"/>
      <c r="H717" s="42"/>
      <c r="I717" s="42"/>
      <c r="J717" s="42"/>
      <c r="K717" s="94"/>
      <c r="L717" s="94"/>
      <c r="M717" s="94"/>
      <c r="N717" s="94"/>
      <c r="O717" s="94"/>
      <c r="P717" s="94"/>
      <c r="Q717" s="94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</row>
    <row r="718" ht="16.5" customHeight="1">
      <c r="A718" s="94"/>
      <c r="B718" s="113"/>
      <c r="C718" s="94"/>
      <c r="D718" s="94"/>
      <c r="E718" s="94"/>
      <c r="F718" s="113"/>
      <c r="G718" s="113"/>
      <c r="H718" s="42"/>
      <c r="I718" s="42"/>
      <c r="J718" s="42"/>
      <c r="K718" s="94"/>
      <c r="L718" s="94"/>
      <c r="M718" s="94"/>
      <c r="N718" s="94"/>
      <c r="O718" s="94"/>
      <c r="P718" s="94"/>
      <c r="Q718" s="94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</row>
    <row r="719" ht="16.5" customHeight="1">
      <c r="A719" s="94"/>
      <c r="B719" s="113"/>
      <c r="C719" s="94"/>
      <c r="D719" s="94"/>
      <c r="E719" s="94"/>
      <c r="F719" s="113"/>
      <c r="G719" s="113"/>
      <c r="H719" s="42"/>
      <c r="I719" s="42"/>
      <c r="J719" s="42"/>
      <c r="K719" s="94"/>
      <c r="L719" s="94"/>
      <c r="M719" s="94"/>
      <c r="N719" s="94"/>
      <c r="O719" s="94"/>
      <c r="P719" s="94"/>
      <c r="Q719" s="94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</row>
    <row r="720" ht="16.5" customHeight="1">
      <c r="A720" s="94"/>
      <c r="B720" s="113"/>
      <c r="C720" s="94"/>
      <c r="D720" s="94"/>
      <c r="E720" s="94"/>
      <c r="F720" s="113"/>
      <c r="G720" s="113"/>
      <c r="H720" s="42"/>
      <c r="I720" s="42"/>
      <c r="J720" s="42"/>
      <c r="K720" s="94"/>
      <c r="L720" s="94"/>
      <c r="M720" s="94"/>
      <c r="N720" s="94"/>
      <c r="O720" s="94"/>
      <c r="P720" s="94"/>
      <c r="Q720" s="94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</row>
    <row r="721" ht="16.5" customHeight="1">
      <c r="A721" s="94"/>
      <c r="B721" s="113"/>
      <c r="C721" s="94"/>
      <c r="D721" s="94"/>
      <c r="E721" s="94"/>
      <c r="F721" s="113"/>
      <c r="G721" s="113"/>
      <c r="H721" s="42"/>
      <c r="I721" s="42"/>
      <c r="J721" s="42"/>
      <c r="K721" s="94"/>
      <c r="L721" s="94"/>
      <c r="M721" s="94"/>
      <c r="N721" s="94"/>
      <c r="O721" s="94"/>
      <c r="P721" s="94"/>
      <c r="Q721" s="94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</row>
    <row r="722" ht="16.5" customHeight="1">
      <c r="A722" s="94"/>
      <c r="B722" s="113"/>
      <c r="C722" s="94"/>
      <c r="D722" s="94"/>
      <c r="E722" s="94"/>
      <c r="F722" s="113"/>
      <c r="G722" s="113"/>
      <c r="H722" s="42"/>
      <c r="I722" s="42"/>
      <c r="J722" s="42"/>
      <c r="K722" s="94"/>
      <c r="L722" s="94"/>
      <c r="M722" s="94"/>
      <c r="N722" s="94"/>
      <c r="O722" s="94"/>
      <c r="P722" s="94"/>
      <c r="Q722" s="94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</row>
    <row r="723" ht="16.5" customHeight="1">
      <c r="A723" s="94"/>
      <c r="B723" s="113"/>
      <c r="C723" s="94"/>
      <c r="D723" s="94"/>
      <c r="E723" s="94"/>
      <c r="F723" s="113"/>
      <c r="G723" s="113"/>
      <c r="H723" s="42"/>
      <c r="I723" s="42"/>
      <c r="J723" s="42"/>
      <c r="K723" s="94"/>
      <c r="L723" s="94"/>
      <c r="M723" s="94"/>
      <c r="N723" s="94"/>
      <c r="O723" s="94"/>
      <c r="P723" s="94"/>
      <c r="Q723" s="94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</row>
    <row r="724" ht="16.5" customHeight="1">
      <c r="A724" s="94"/>
      <c r="B724" s="113"/>
      <c r="C724" s="94"/>
      <c r="D724" s="94"/>
      <c r="E724" s="94"/>
      <c r="F724" s="113"/>
      <c r="G724" s="113"/>
      <c r="H724" s="42"/>
      <c r="I724" s="42"/>
      <c r="J724" s="42"/>
      <c r="K724" s="94"/>
      <c r="L724" s="94"/>
      <c r="M724" s="94"/>
      <c r="N724" s="94"/>
      <c r="O724" s="94"/>
      <c r="P724" s="94"/>
      <c r="Q724" s="94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</row>
    <row r="725" ht="16.5" customHeight="1">
      <c r="A725" s="94"/>
      <c r="B725" s="113"/>
      <c r="C725" s="94"/>
      <c r="D725" s="94"/>
      <c r="E725" s="94"/>
      <c r="F725" s="113"/>
      <c r="G725" s="113"/>
      <c r="H725" s="42"/>
      <c r="I725" s="42"/>
      <c r="J725" s="42"/>
      <c r="K725" s="94"/>
      <c r="L725" s="94"/>
      <c r="M725" s="94"/>
      <c r="N725" s="94"/>
      <c r="O725" s="94"/>
      <c r="P725" s="94"/>
      <c r="Q725" s="94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</row>
    <row r="726" ht="16.5" customHeight="1">
      <c r="A726" s="94"/>
      <c r="B726" s="113"/>
      <c r="C726" s="94"/>
      <c r="D726" s="94"/>
      <c r="E726" s="94"/>
      <c r="F726" s="113"/>
      <c r="G726" s="113"/>
      <c r="H726" s="42"/>
      <c r="I726" s="42"/>
      <c r="J726" s="42"/>
      <c r="K726" s="94"/>
      <c r="L726" s="94"/>
      <c r="M726" s="94"/>
      <c r="N726" s="94"/>
      <c r="O726" s="94"/>
      <c r="P726" s="94"/>
      <c r="Q726" s="94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</row>
    <row r="727" ht="16.5" customHeight="1">
      <c r="A727" s="94"/>
      <c r="B727" s="113"/>
      <c r="C727" s="94"/>
      <c r="D727" s="94"/>
      <c r="E727" s="94"/>
      <c r="F727" s="113"/>
      <c r="G727" s="113"/>
      <c r="H727" s="42"/>
      <c r="I727" s="42"/>
      <c r="J727" s="42"/>
      <c r="K727" s="94"/>
      <c r="L727" s="94"/>
      <c r="M727" s="94"/>
      <c r="N727" s="94"/>
      <c r="O727" s="94"/>
      <c r="P727" s="94"/>
      <c r="Q727" s="94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</row>
    <row r="728" ht="16.5" customHeight="1">
      <c r="A728" s="94"/>
      <c r="B728" s="113"/>
      <c r="C728" s="94"/>
      <c r="D728" s="94"/>
      <c r="E728" s="94"/>
      <c r="F728" s="113"/>
      <c r="G728" s="113"/>
      <c r="H728" s="42"/>
      <c r="I728" s="42"/>
      <c r="J728" s="42"/>
      <c r="K728" s="94"/>
      <c r="L728" s="94"/>
      <c r="M728" s="94"/>
      <c r="N728" s="94"/>
      <c r="O728" s="94"/>
      <c r="P728" s="94"/>
      <c r="Q728" s="94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</row>
    <row r="729" ht="16.5" customHeight="1">
      <c r="A729" s="94"/>
      <c r="B729" s="113"/>
      <c r="C729" s="94"/>
      <c r="D729" s="94"/>
      <c r="E729" s="94"/>
      <c r="F729" s="113"/>
      <c r="G729" s="113"/>
      <c r="H729" s="42"/>
      <c r="I729" s="42"/>
      <c r="J729" s="42"/>
      <c r="K729" s="94"/>
      <c r="L729" s="94"/>
      <c r="M729" s="94"/>
      <c r="N729" s="94"/>
      <c r="O729" s="94"/>
      <c r="P729" s="94"/>
      <c r="Q729" s="94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</row>
    <row r="730" ht="16.5" customHeight="1">
      <c r="A730" s="94"/>
      <c r="B730" s="113"/>
      <c r="C730" s="94"/>
      <c r="D730" s="94"/>
      <c r="E730" s="94"/>
      <c r="F730" s="113"/>
      <c r="G730" s="113"/>
      <c r="H730" s="42"/>
      <c r="I730" s="42"/>
      <c r="J730" s="42"/>
      <c r="K730" s="94"/>
      <c r="L730" s="94"/>
      <c r="M730" s="94"/>
      <c r="N730" s="94"/>
      <c r="O730" s="94"/>
      <c r="P730" s="94"/>
      <c r="Q730" s="94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</row>
    <row r="731" ht="16.5" customHeight="1">
      <c r="A731" s="94"/>
      <c r="B731" s="113"/>
      <c r="C731" s="94"/>
      <c r="D731" s="94"/>
      <c r="E731" s="94"/>
      <c r="F731" s="113"/>
      <c r="G731" s="113"/>
      <c r="H731" s="42"/>
      <c r="I731" s="42"/>
      <c r="J731" s="42"/>
      <c r="K731" s="94"/>
      <c r="L731" s="94"/>
      <c r="M731" s="94"/>
      <c r="N731" s="94"/>
      <c r="O731" s="94"/>
      <c r="P731" s="94"/>
      <c r="Q731" s="94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</row>
    <row r="732" ht="16.5" customHeight="1">
      <c r="A732" s="94"/>
      <c r="B732" s="113"/>
      <c r="C732" s="94"/>
      <c r="D732" s="94"/>
      <c r="E732" s="94"/>
      <c r="F732" s="113"/>
      <c r="G732" s="113"/>
      <c r="H732" s="42"/>
      <c r="I732" s="42"/>
      <c r="J732" s="42"/>
      <c r="K732" s="94"/>
      <c r="L732" s="94"/>
      <c r="M732" s="94"/>
      <c r="N732" s="94"/>
      <c r="O732" s="94"/>
      <c r="P732" s="94"/>
      <c r="Q732" s="94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</row>
    <row r="733" ht="16.5" customHeight="1">
      <c r="A733" s="94"/>
      <c r="B733" s="113"/>
      <c r="C733" s="94"/>
      <c r="D733" s="94"/>
      <c r="E733" s="94"/>
      <c r="F733" s="113"/>
      <c r="G733" s="113"/>
      <c r="H733" s="42"/>
      <c r="I733" s="42"/>
      <c r="J733" s="42"/>
      <c r="K733" s="94"/>
      <c r="L733" s="94"/>
      <c r="M733" s="94"/>
      <c r="N733" s="94"/>
      <c r="O733" s="94"/>
      <c r="P733" s="94"/>
      <c r="Q733" s="94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</row>
    <row r="734" ht="16.5" customHeight="1">
      <c r="A734" s="94"/>
      <c r="B734" s="113"/>
      <c r="C734" s="94"/>
      <c r="D734" s="94"/>
      <c r="E734" s="94"/>
      <c r="F734" s="113"/>
      <c r="G734" s="113"/>
      <c r="H734" s="42"/>
      <c r="I734" s="42"/>
      <c r="J734" s="42"/>
      <c r="K734" s="94"/>
      <c r="L734" s="94"/>
      <c r="M734" s="94"/>
      <c r="N734" s="94"/>
      <c r="O734" s="94"/>
      <c r="P734" s="94"/>
      <c r="Q734" s="94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</row>
    <row r="735" ht="16.5" customHeight="1">
      <c r="A735" s="94"/>
      <c r="B735" s="113"/>
      <c r="C735" s="94"/>
      <c r="D735" s="94"/>
      <c r="E735" s="94"/>
      <c r="F735" s="113"/>
      <c r="G735" s="113"/>
      <c r="H735" s="42"/>
      <c r="I735" s="42"/>
      <c r="J735" s="42"/>
      <c r="K735" s="94"/>
      <c r="L735" s="94"/>
      <c r="M735" s="94"/>
      <c r="N735" s="94"/>
      <c r="O735" s="94"/>
      <c r="P735" s="94"/>
      <c r="Q735" s="94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</row>
    <row r="736" ht="16.5" customHeight="1">
      <c r="A736" s="94"/>
      <c r="B736" s="113"/>
      <c r="C736" s="94"/>
      <c r="D736" s="94"/>
      <c r="E736" s="94"/>
      <c r="F736" s="113"/>
      <c r="G736" s="113"/>
      <c r="H736" s="42"/>
      <c r="I736" s="42"/>
      <c r="J736" s="42"/>
      <c r="K736" s="94"/>
      <c r="L736" s="94"/>
      <c r="M736" s="94"/>
      <c r="N736" s="94"/>
      <c r="O736" s="94"/>
      <c r="P736" s="94"/>
      <c r="Q736" s="94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</row>
    <row r="737" ht="16.5" customHeight="1">
      <c r="A737" s="94"/>
      <c r="B737" s="113"/>
      <c r="C737" s="94"/>
      <c r="D737" s="94"/>
      <c r="E737" s="94"/>
      <c r="F737" s="113"/>
      <c r="G737" s="113"/>
      <c r="H737" s="42"/>
      <c r="I737" s="42"/>
      <c r="J737" s="42"/>
      <c r="K737" s="94"/>
      <c r="L737" s="94"/>
      <c r="M737" s="94"/>
      <c r="N737" s="94"/>
      <c r="O737" s="94"/>
      <c r="P737" s="94"/>
      <c r="Q737" s="94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</row>
    <row r="738" ht="16.5" customHeight="1">
      <c r="A738" s="94"/>
      <c r="B738" s="113"/>
      <c r="C738" s="94"/>
      <c r="D738" s="94"/>
      <c r="E738" s="94"/>
      <c r="F738" s="113"/>
      <c r="G738" s="113"/>
      <c r="H738" s="42"/>
      <c r="I738" s="42"/>
      <c r="J738" s="42"/>
      <c r="K738" s="94"/>
      <c r="L738" s="94"/>
      <c r="M738" s="94"/>
      <c r="N738" s="94"/>
      <c r="O738" s="94"/>
      <c r="P738" s="94"/>
      <c r="Q738" s="94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</row>
    <row r="739" ht="16.5" customHeight="1">
      <c r="A739" s="94"/>
      <c r="B739" s="113"/>
      <c r="C739" s="94"/>
      <c r="D739" s="94"/>
      <c r="E739" s="94"/>
      <c r="F739" s="113"/>
      <c r="G739" s="113"/>
      <c r="H739" s="42"/>
      <c r="I739" s="42"/>
      <c r="J739" s="42"/>
      <c r="K739" s="94"/>
      <c r="L739" s="94"/>
      <c r="M739" s="94"/>
      <c r="N739" s="94"/>
      <c r="O739" s="94"/>
      <c r="P739" s="94"/>
      <c r="Q739" s="94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</row>
    <row r="740" ht="16.5" customHeight="1">
      <c r="A740" s="94"/>
      <c r="B740" s="113"/>
      <c r="C740" s="94"/>
      <c r="D740" s="94"/>
      <c r="E740" s="94"/>
      <c r="F740" s="113"/>
      <c r="G740" s="113"/>
      <c r="H740" s="42"/>
      <c r="I740" s="42"/>
      <c r="J740" s="42"/>
      <c r="K740" s="94"/>
      <c r="L740" s="94"/>
      <c r="M740" s="94"/>
      <c r="N740" s="94"/>
      <c r="O740" s="94"/>
      <c r="P740" s="94"/>
      <c r="Q740" s="94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</row>
    <row r="741" ht="16.5" customHeight="1">
      <c r="A741" s="94"/>
      <c r="B741" s="113"/>
      <c r="C741" s="94"/>
      <c r="D741" s="94"/>
      <c r="E741" s="94"/>
      <c r="F741" s="113"/>
      <c r="G741" s="113"/>
      <c r="H741" s="42"/>
      <c r="I741" s="42"/>
      <c r="J741" s="42"/>
      <c r="K741" s="94"/>
      <c r="L741" s="94"/>
      <c r="M741" s="94"/>
      <c r="N741" s="94"/>
      <c r="O741" s="94"/>
      <c r="P741" s="94"/>
      <c r="Q741" s="94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</row>
    <row r="742" ht="16.5" customHeight="1">
      <c r="A742" s="94"/>
      <c r="B742" s="113"/>
      <c r="C742" s="94"/>
      <c r="D742" s="94"/>
      <c r="E742" s="94"/>
      <c r="F742" s="113"/>
      <c r="G742" s="113"/>
      <c r="H742" s="42"/>
      <c r="I742" s="42"/>
      <c r="J742" s="42"/>
      <c r="K742" s="94"/>
      <c r="L742" s="94"/>
      <c r="M742" s="94"/>
      <c r="N742" s="94"/>
      <c r="O742" s="94"/>
      <c r="P742" s="94"/>
      <c r="Q742" s="94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</row>
    <row r="743" ht="16.5" customHeight="1">
      <c r="A743" s="94"/>
      <c r="B743" s="113"/>
      <c r="C743" s="94"/>
      <c r="D743" s="94"/>
      <c r="E743" s="94"/>
      <c r="F743" s="113"/>
      <c r="G743" s="113"/>
      <c r="H743" s="42"/>
      <c r="I743" s="42"/>
      <c r="J743" s="42"/>
      <c r="K743" s="94"/>
      <c r="L743" s="94"/>
      <c r="M743" s="94"/>
      <c r="N743" s="94"/>
      <c r="O743" s="94"/>
      <c r="P743" s="94"/>
      <c r="Q743" s="94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</row>
    <row r="744" ht="16.5" customHeight="1">
      <c r="A744" s="94"/>
      <c r="B744" s="113"/>
      <c r="C744" s="94"/>
      <c r="D744" s="94"/>
      <c r="E744" s="94"/>
      <c r="F744" s="113"/>
      <c r="G744" s="113"/>
      <c r="H744" s="42"/>
      <c r="I744" s="42"/>
      <c r="J744" s="42"/>
      <c r="K744" s="94"/>
      <c r="L744" s="94"/>
      <c r="M744" s="94"/>
      <c r="N744" s="94"/>
      <c r="O744" s="94"/>
      <c r="P744" s="94"/>
      <c r="Q744" s="94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</row>
    <row r="745" ht="16.5" customHeight="1">
      <c r="A745" s="94"/>
      <c r="B745" s="113"/>
      <c r="C745" s="94"/>
      <c r="D745" s="94"/>
      <c r="E745" s="94"/>
      <c r="F745" s="113"/>
      <c r="G745" s="113"/>
      <c r="H745" s="42"/>
      <c r="I745" s="42"/>
      <c r="J745" s="42"/>
      <c r="K745" s="94"/>
      <c r="L745" s="94"/>
      <c r="M745" s="94"/>
      <c r="N745" s="94"/>
      <c r="O745" s="94"/>
      <c r="P745" s="94"/>
      <c r="Q745" s="94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</row>
    <row r="746" ht="16.5" customHeight="1">
      <c r="A746" s="94"/>
      <c r="B746" s="113"/>
      <c r="C746" s="94"/>
      <c r="D746" s="94"/>
      <c r="E746" s="94"/>
      <c r="F746" s="113"/>
      <c r="G746" s="113"/>
      <c r="H746" s="42"/>
      <c r="I746" s="42"/>
      <c r="J746" s="42"/>
      <c r="K746" s="94"/>
      <c r="L746" s="94"/>
      <c r="M746" s="94"/>
      <c r="N746" s="94"/>
      <c r="O746" s="94"/>
      <c r="P746" s="94"/>
      <c r="Q746" s="94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</row>
    <row r="747" ht="16.5" customHeight="1">
      <c r="A747" s="94"/>
      <c r="B747" s="113"/>
      <c r="C747" s="94"/>
      <c r="D747" s="94"/>
      <c r="E747" s="94"/>
      <c r="F747" s="113"/>
      <c r="G747" s="113"/>
      <c r="H747" s="42"/>
      <c r="I747" s="42"/>
      <c r="J747" s="42"/>
      <c r="K747" s="94"/>
      <c r="L747" s="94"/>
      <c r="M747" s="94"/>
      <c r="N747" s="94"/>
      <c r="O747" s="94"/>
      <c r="P747" s="94"/>
      <c r="Q747" s="94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</row>
    <row r="748" ht="16.5" customHeight="1">
      <c r="A748" s="94"/>
      <c r="B748" s="113"/>
      <c r="C748" s="94"/>
      <c r="D748" s="94"/>
      <c r="E748" s="94"/>
      <c r="F748" s="113"/>
      <c r="G748" s="113"/>
      <c r="H748" s="42"/>
      <c r="I748" s="42"/>
      <c r="J748" s="42"/>
      <c r="K748" s="94"/>
      <c r="L748" s="94"/>
      <c r="M748" s="94"/>
      <c r="N748" s="94"/>
      <c r="O748" s="94"/>
      <c r="P748" s="94"/>
      <c r="Q748" s="94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</row>
    <row r="749" ht="16.5" customHeight="1">
      <c r="A749" s="94"/>
      <c r="B749" s="113"/>
      <c r="C749" s="94"/>
      <c r="D749" s="94"/>
      <c r="E749" s="94"/>
      <c r="F749" s="113"/>
      <c r="G749" s="113"/>
      <c r="H749" s="42"/>
      <c r="I749" s="42"/>
      <c r="J749" s="42"/>
      <c r="K749" s="94"/>
      <c r="L749" s="94"/>
      <c r="M749" s="94"/>
      <c r="N749" s="94"/>
      <c r="O749" s="94"/>
      <c r="P749" s="94"/>
      <c r="Q749" s="94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</row>
    <row r="750" ht="16.5" customHeight="1">
      <c r="A750" s="94"/>
      <c r="B750" s="113"/>
      <c r="C750" s="94"/>
      <c r="D750" s="94"/>
      <c r="E750" s="94"/>
      <c r="F750" s="113"/>
      <c r="G750" s="113"/>
      <c r="H750" s="42"/>
      <c r="I750" s="42"/>
      <c r="J750" s="42"/>
      <c r="K750" s="94"/>
      <c r="L750" s="94"/>
      <c r="M750" s="94"/>
      <c r="N750" s="94"/>
      <c r="O750" s="94"/>
      <c r="P750" s="94"/>
      <c r="Q750" s="94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</row>
    <row r="751" ht="16.5" customHeight="1">
      <c r="A751" s="94"/>
      <c r="B751" s="113"/>
      <c r="C751" s="94"/>
      <c r="D751" s="94"/>
      <c r="E751" s="94"/>
      <c r="F751" s="113"/>
      <c r="G751" s="113"/>
      <c r="H751" s="42"/>
      <c r="I751" s="42"/>
      <c r="J751" s="42"/>
      <c r="K751" s="94"/>
      <c r="L751" s="94"/>
      <c r="M751" s="94"/>
      <c r="N751" s="94"/>
      <c r="O751" s="94"/>
      <c r="P751" s="94"/>
      <c r="Q751" s="94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</row>
    <row r="752" ht="16.5" customHeight="1">
      <c r="A752" s="94"/>
      <c r="B752" s="113"/>
      <c r="C752" s="94"/>
      <c r="D752" s="94"/>
      <c r="E752" s="94"/>
      <c r="F752" s="113"/>
      <c r="G752" s="113"/>
      <c r="H752" s="42"/>
      <c r="I752" s="42"/>
      <c r="J752" s="42"/>
      <c r="K752" s="94"/>
      <c r="L752" s="94"/>
      <c r="M752" s="94"/>
      <c r="N752" s="94"/>
      <c r="O752" s="94"/>
      <c r="P752" s="94"/>
      <c r="Q752" s="94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</row>
    <row r="753" ht="16.5" customHeight="1">
      <c r="A753" s="94"/>
      <c r="B753" s="113"/>
      <c r="C753" s="94"/>
      <c r="D753" s="94"/>
      <c r="E753" s="94"/>
      <c r="F753" s="113"/>
      <c r="G753" s="113"/>
      <c r="H753" s="42"/>
      <c r="I753" s="42"/>
      <c r="J753" s="42"/>
      <c r="K753" s="94"/>
      <c r="L753" s="94"/>
      <c r="M753" s="94"/>
      <c r="N753" s="94"/>
      <c r="O753" s="94"/>
      <c r="P753" s="94"/>
      <c r="Q753" s="94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</row>
    <row r="754" ht="16.5" customHeight="1">
      <c r="A754" s="94"/>
      <c r="B754" s="113"/>
      <c r="C754" s="94"/>
      <c r="D754" s="94"/>
      <c r="E754" s="94"/>
      <c r="F754" s="113"/>
      <c r="G754" s="113"/>
      <c r="H754" s="42"/>
      <c r="I754" s="42"/>
      <c r="J754" s="42"/>
      <c r="K754" s="94"/>
      <c r="L754" s="94"/>
      <c r="M754" s="94"/>
      <c r="N754" s="94"/>
      <c r="O754" s="94"/>
      <c r="P754" s="94"/>
      <c r="Q754" s="94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</row>
    <row r="755" ht="16.5" customHeight="1">
      <c r="A755" s="94"/>
      <c r="B755" s="113"/>
      <c r="C755" s="94"/>
      <c r="D755" s="94"/>
      <c r="E755" s="94"/>
      <c r="F755" s="113"/>
      <c r="G755" s="113"/>
      <c r="H755" s="42"/>
      <c r="I755" s="42"/>
      <c r="J755" s="42"/>
      <c r="K755" s="94"/>
      <c r="L755" s="94"/>
      <c r="M755" s="94"/>
      <c r="N755" s="94"/>
      <c r="O755" s="94"/>
      <c r="P755" s="94"/>
      <c r="Q755" s="94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</row>
    <row r="756" ht="16.5" customHeight="1">
      <c r="A756" s="94"/>
      <c r="B756" s="113"/>
      <c r="C756" s="94"/>
      <c r="D756" s="94"/>
      <c r="E756" s="94"/>
      <c r="F756" s="113"/>
      <c r="G756" s="113"/>
      <c r="H756" s="42"/>
      <c r="I756" s="42"/>
      <c r="J756" s="42"/>
      <c r="K756" s="94"/>
      <c r="L756" s="94"/>
      <c r="M756" s="94"/>
      <c r="N756" s="94"/>
      <c r="O756" s="94"/>
      <c r="P756" s="94"/>
      <c r="Q756" s="94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</row>
    <row r="757" ht="16.5" customHeight="1">
      <c r="A757" s="94"/>
      <c r="B757" s="113"/>
      <c r="C757" s="94"/>
      <c r="D757" s="94"/>
      <c r="E757" s="94"/>
      <c r="F757" s="113"/>
      <c r="G757" s="113"/>
      <c r="H757" s="42"/>
      <c r="I757" s="42"/>
      <c r="J757" s="42"/>
      <c r="K757" s="94"/>
      <c r="L757" s="94"/>
      <c r="M757" s="94"/>
      <c r="N757" s="94"/>
      <c r="O757" s="94"/>
      <c r="P757" s="94"/>
      <c r="Q757" s="94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</row>
    <row r="758" ht="16.5" customHeight="1">
      <c r="A758" s="94"/>
      <c r="B758" s="113"/>
      <c r="C758" s="94"/>
      <c r="D758" s="94"/>
      <c r="E758" s="94"/>
      <c r="F758" s="113"/>
      <c r="G758" s="113"/>
      <c r="H758" s="42"/>
      <c r="I758" s="42"/>
      <c r="J758" s="42"/>
      <c r="K758" s="94"/>
      <c r="L758" s="94"/>
      <c r="M758" s="94"/>
      <c r="N758" s="94"/>
      <c r="O758" s="94"/>
      <c r="P758" s="94"/>
      <c r="Q758" s="94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</row>
    <row r="759" ht="16.5" customHeight="1">
      <c r="A759" s="94"/>
      <c r="B759" s="113"/>
      <c r="C759" s="94"/>
      <c r="D759" s="94"/>
      <c r="E759" s="94"/>
      <c r="F759" s="113"/>
      <c r="G759" s="113"/>
      <c r="H759" s="42"/>
      <c r="I759" s="42"/>
      <c r="J759" s="42"/>
      <c r="K759" s="94"/>
      <c r="L759" s="94"/>
      <c r="M759" s="94"/>
      <c r="N759" s="94"/>
      <c r="O759" s="94"/>
      <c r="P759" s="94"/>
      <c r="Q759" s="94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</row>
    <row r="760" ht="16.5" customHeight="1">
      <c r="A760" s="94"/>
      <c r="B760" s="113"/>
      <c r="C760" s="94"/>
      <c r="D760" s="94"/>
      <c r="E760" s="94"/>
      <c r="F760" s="113"/>
      <c r="G760" s="113"/>
      <c r="H760" s="42"/>
      <c r="I760" s="42"/>
      <c r="J760" s="42"/>
      <c r="K760" s="94"/>
      <c r="L760" s="94"/>
      <c r="M760" s="94"/>
      <c r="N760" s="94"/>
      <c r="O760" s="94"/>
      <c r="P760" s="94"/>
      <c r="Q760" s="94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</row>
    <row r="761" ht="16.5" customHeight="1">
      <c r="A761" s="94"/>
      <c r="B761" s="113"/>
      <c r="C761" s="94"/>
      <c r="D761" s="94"/>
      <c r="E761" s="94"/>
      <c r="F761" s="113"/>
      <c r="G761" s="113"/>
      <c r="H761" s="42"/>
      <c r="I761" s="42"/>
      <c r="J761" s="42"/>
      <c r="K761" s="94"/>
      <c r="L761" s="94"/>
      <c r="M761" s="94"/>
      <c r="N761" s="94"/>
      <c r="O761" s="94"/>
      <c r="P761" s="94"/>
      <c r="Q761" s="94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</row>
    <row r="762" ht="16.5" customHeight="1">
      <c r="A762" s="94"/>
      <c r="B762" s="113"/>
      <c r="C762" s="94"/>
      <c r="D762" s="94"/>
      <c r="E762" s="94"/>
      <c r="F762" s="113"/>
      <c r="G762" s="113"/>
      <c r="H762" s="42"/>
      <c r="I762" s="42"/>
      <c r="J762" s="42"/>
      <c r="K762" s="94"/>
      <c r="L762" s="94"/>
      <c r="M762" s="94"/>
      <c r="N762" s="94"/>
      <c r="O762" s="94"/>
      <c r="P762" s="94"/>
      <c r="Q762" s="94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</row>
    <row r="763" ht="16.5" customHeight="1">
      <c r="A763" s="94"/>
      <c r="B763" s="113"/>
      <c r="C763" s="94"/>
      <c r="D763" s="94"/>
      <c r="E763" s="94"/>
      <c r="F763" s="113"/>
      <c r="G763" s="113"/>
      <c r="H763" s="42"/>
      <c r="I763" s="42"/>
      <c r="J763" s="42"/>
      <c r="K763" s="94"/>
      <c r="L763" s="94"/>
      <c r="M763" s="94"/>
      <c r="N763" s="94"/>
      <c r="O763" s="94"/>
      <c r="P763" s="94"/>
      <c r="Q763" s="94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</row>
    <row r="764" ht="16.5" customHeight="1">
      <c r="A764" s="94"/>
      <c r="B764" s="113"/>
      <c r="C764" s="94"/>
      <c r="D764" s="94"/>
      <c r="E764" s="94"/>
      <c r="F764" s="113"/>
      <c r="G764" s="113"/>
      <c r="H764" s="42"/>
      <c r="I764" s="42"/>
      <c r="J764" s="42"/>
      <c r="K764" s="94"/>
      <c r="L764" s="94"/>
      <c r="M764" s="94"/>
      <c r="N764" s="94"/>
      <c r="O764" s="94"/>
      <c r="P764" s="94"/>
      <c r="Q764" s="94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</row>
    <row r="765" ht="16.5" customHeight="1">
      <c r="A765" s="94"/>
      <c r="B765" s="113"/>
      <c r="C765" s="94"/>
      <c r="D765" s="94"/>
      <c r="E765" s="94"/>
      <c r="F765" s="113"/>
      <c r="G765" s="113"/>
      <c r="H765" s="42"/>
      <c r="I765" s="42"/>
      <c r="J765" s="42"/>
      <c r="K765" s="94"/>
      <c r="L765" s="94"/>
      <c r="M765" s="94"/>
      <c r="N765" s="94"/>
      <c r="O765" s="94"/>
      <c r="P765" s="94"/>
      <c r="Q765" s="94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</row>
    <row r="766" ht="16.5" customHeight="1">
      <c r="A766" s="94"/>
      <c r="B766" s="113"/>
      <c r="C766" s="94"/>
      <c r="D766" s="94"/>
      <c r="E766" s="94"/>
      <c r="F766" s="113"/>
      <c r="G766" s="113"/>
      <c r="H766" s="42"/>
      <c r="I766" s="42"/>
      <c r="J766" s="42"/>
      <c r="K766" s="94"/>
      <c r="L766" s="94"/>
      <c r="M766" s="94"/>
      <c r="N766" s="94"/>
      <c r="O766" s="94"/>
      <c r="P766" s="94"/>
      <c r="Q766" s="94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</row>
    <row r="767" ht="16.5" customHeight="1">
      <c r="A767" s="94"/>
      <c r="B767" s="113"/>
      <c r="C767" s="94"/>
      <c r="D767" s="94"/>
      <c r="E767" s="94"/>
      <c r="F767" s="113"/>
      <c r="G767" s="113"/>
      <c r="H767" s="42"/>
      <c r="I767" s="42"/>
      <c r="J767" s="42"/>
      <c r="K767" s="94"/>
      <c r="L767" s="94"/>
      <c r="M767" s="94"/>
      <c r="N767" s="94"/>
      <c r="O767" s="94"/>
      <c r="P767" s="94"/>
      <c r="Q767" s="94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</row>
    <row r="768" ht="16.5" customHeight="1">
      <c r="A768" s="94"/>
      <c r="B768" s="113"/>
      <c r="C768" s="94"/>
      <c r="D768" s="94"/>
      <c r="E768" s="94"/>
      <c r="F768" s="113"/>
      <c r="G768" s="113"/>
      <c r="H768" s="42"/>
      <c r="I768" s="42"/>
      <c r="J768" s="42"/>
      <c r="K768" s="94"/>
      <c r="L768" s="94"/>
      <c r="M768" s="94"/>
      <c r="N768" s="94"/>
      <c r="O768" s="94"/>
      <c r="P768" s="94"/>
      <c r="Q768" s="94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</row>
    <row r="769" ht="16.5" customHeight="1">
      <c r="A769" s="94"/>
      <c r="B769" s="113"/>
      <c r="C769" s="94"/>
      <c r="D769" s="94"/>
      <c r="E769" s="94"/>
      <c r="F769" s="113"/>
      <c r="G769" s="113"/>
      <c r="H769" s="42"/>
      <c r="I769" s="42"/>
      <c r="J769" s="42"/>
      <c r="K769" s="94"/>
      <c r="L769" s="94"/>
      <c r="M769" s="94"/>
      <c r="N769" s="94"/>
      <c r="O769" s="94"/>
      <c r="P769" s="94"/>
      <c r="Q769" s="94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</row>
    <row r="770" ht="16.5" customHeight="1">
      <c r="A770" s="94"/>
      <c r="B770" s="113"/>
      <c r="C770" s="94"/>
      <c r="D770" s="94"/>
      <c r="E770" s="94"/>
      <c r="F770" s="113"/>
      <c r="G770" s="113"/>
      <c r="H770" s="42"/>
      <c r="I770" s="42"/>
      <c r="J770" s="42"/>
      <c r="K770" s="94"/>
      <c r="L770" s="94"/>
      <c r="M770" s="94"/>
      <c r="N770" s="94"/>
      <c r="O770" s="94"/>
      <c r="P770" s="94"/>
      <c r="Q770" s="94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</row>
    <row r="771" ht="16.5" customHeight="1">
      <c r="A771" s="94"/>
      <c r="B771" s="113"/>
      <c r="C771" s="94"/>
      <c r="D771" s="94"/>
      <c r="E771" s="94"/>
      <c r="F771" s="113"/>
      <c r="G771" s="113"/>
      <c r="H771" s="42"/>
      <c r="I771" s="42"/>
      <c r="J771" s="42"/>
      <c r="K771" s="94"/>
      <c r="L771" s="94"/>
      <c r="M771" s="94"/>
      <c r="N771" s="94"/>
      <c r="O771" s="94"/>
      <c r="P771" s="94"/>
      <c r="Q771" s="94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</row>
    <row r="772" ht="16.5" customHeight="1">
      <c r="A772" s="94"/>
      <c r="B772" s="113"/>
      <c r="C772" s="94"/>
      <c r="D772" s="94"/>
      <c r="E772" s="94"/>
      <c r="F772" s="113"/>
      <c r="G772" s="113"/>
      <c r="H772" s="42"/>
      <c r="I772" s="42"/>
      <c r="J772" s="42"/>
      <c r="K772" s="94"/>
      <c r="L772" s="94"/>
      <c r="M772" s="94"/>
      <c r="N772" s="94"/>
      <c r="O772" s="94"/>
      <c r="P772" s="94"/>
      <c r="Q772" s="94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</row>
    <row r="773" ht="16.5" customHeight="1">
      <c r="A773" s="94"/>
      <c r="B773" s="113"/>
      <c r="C773" s="94"/>
      <c r="D773" s="94"/>
      <c r="E773" s="94"/>
      <c r="F773" s="113"/>
      <c r="G773" s="113"/>
      <c r="H773" s="42"/>
      <c r="I773" s="42"/>
      <c r="J773" s="42"/>
      <c r="K773" s="94"/>
      <c r="L773" s="94"/>
      <c r="M773" s="94"/>
      <c r="N773" s="94"/>
      <c r="O773" s="94"/>
      <c r="P773" s="94"/>
      <c r="Q773" s="94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</row>
    <row r="774" ht="16.5" customHeight="1">
      <c r="A774" s="94"/>
      <c r="B774" s="113"/>
      <c r="C774" s="94"/>
      <c r="D774" s="94"/>
      <c r="E774" s="94"/>
      <c r="F774" s="113"/>
      <c r="G774" s="113"/>
      <c r="H774" s="42"/>
      <c r="I774" s="42"/>
      <c r="J774" s="42"/>
      <c r="K774" s="94"/>
      <c r="L774" s="94"/>
      <c r="M774" s="94"/>
      <c r="N774" s="94"/>
      <c r="O774" s="94"/>
      <c r="P774" s="94"/>
      <c r="Q774" s="94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</row>
    <row r="775" ht="16.5" customHeight="1">
      <c r="A775" s="94"/>
      <c r="B775" s="113"/>
      <c r="C775" s="94"/>
      <c r="D775" s="94"/>
      <c r="E775" s="94"/>
      <c r="F775" s="113"/>
      <c r="G775" s="113"/>
      <c r="H775" s="42"/>
      <c r="I775" s="42"/>
      <c r="J775" s="42"/>
      <c r="K775" s="94"/>
      <c r="L775" s="94"/>
      <c r="M775" s="94"/>
      <c r="N775" s="94"/>
      <c r="O775" s="94"/>
      <c r="P775" s="94"/>
      <c r="Q775" s="94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</row>
    <row r="776" ht="16.5" customHeight="1">
      <c r="A776" s="94"/>
      <c r="B776" s="113"/>
      <c r="C776" s="94"/>
      <c r="D776" s="94"/>
      <c r="E776" s="94"/>
      <c r="F776" s="113"/>
      <c r="G776" s="113"/>
      <c r="H776" s="42"/>
      <c r="I776" s="42"/>
      <c r="J776" s="42"/>
      <c r="K776" s="94"/>
      <c r="L776" s="94"/>
      <c r="M776" s="94"/>
      <c r="N776" s="94"/>
      <c r="O776" s="94"/>
      <c r="P776" s="94"/>
      <c r="Q776" s="94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</row>
    <row r="777" ht="16.5" customHeight="1">
      <c r="A777" s="94"/>
      <c r="B777" s="113"/>
      <c r="C777" s="94"/>
      <c r="D777" s="94"/>
      <c r="E777" s="94"/>
      <c r="F777" s="113"/>
      <c r="G777" s="113"/>
      <c r="H777" s="42"/>
      <c r="I777" s="42"/>
      <c r="J777" s="42"/>
      <c r="K777" s="94"/>
      <c r="L777" s="94"/>
      <c r="M777" s="94"/>
      <c r="N777" s="94"/>
      <c r="O777" s="94"/>
      <c r="P777" s="94"/>
      <c r="Q777" s="94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</row>
    <row r="778" ht="16.5" customHeight="1">
      <c r="A778" s="94"/>
      <c r="B778" s="113"/>
      <c r="C778" s="94"/>
      <c r="D778" s="94"/>
      <c r="E778" s="94"/>
      <c r="F778" s="113"/>
      <c r="G778" s="113"/>
      <c r="H778" s="42"/>
      <c r="I778" s="42"/>
      <c r="J778" s="42"/>
      <c r="K778" s="94"/>
      <c r="L778" s="94"/>
      <c r="M778" s="94"/>
      <c r="N778" s="94"/>
      <c r="O778" s="94"/>
      <c r="P778" s="94"/>
      <c r="Q778" s="94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</row>
    <row r="779" ht="16.5" customHeight="1">
      <c r="A779" s="94"/>
      <c r="B779" s="113"/>
      <c r="C779" s="94"/>
      <c r="D779" s="94"/>
      <c r="E779" s="94"/>
      <c r="F779" s="113"/>
      <c r="G779" s="113"/>
      <c r="H779" s="42"/>
      <c r="I779" s="42"/>
      <c r="J779" s="42"/>
      <c r="K779" s="94"/>
      <c r="L779" s="94"/>
      <c r="M779" s="94"/>
      <c r="N779" s="94"/>
      <c r="O779" s="94"/>
      <c r="P779" s="94"/>
      <c r="Q779" s="94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</row>
    <row r="780" ht="16.5" customHeight="1">
      <c r="A780" s="94"/>
      <c r="B780" s="113"/>
      <c r="C780" s="94"/>
      <c r="D780" s="94"/>
      <c r="E780" s="94"/>
      <c r="F780" s="113"/>
      <c r="G780" s="113"/>
      <c r="H780" s="42"/>
      <c r="I780" s="42"/>
      <c r="J780" s="42"/>
      <c r="K780" s="94"/>
      <c r="L780" s="94"/>
      <c r="M780" s="94"/>
      <c r="N780" s="94"/>
      <c r="O780" s="94"/>
      <c r="P780" s="94"/>
      <c r="Q780" s="94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</row>
    <row r="781" ht="16.5" customHeight="1">
      <c r="A781" s="94"/>
      <c r="B781" s="113"/>
      <c r="C781" s="94"/>
      <c r="D781" s="94"/>
      <c r="E781" s="94"/>
      <c r="F781" s="113"/>
      <c r="G781" s="113"/>
      <c r="H781" s="42"/>
      <c r="I781" s="42"/>
      <c r="J781" s="42"/>
      <c r="K781" s="94"/>
      <c r="L781" s="94"/>
      <c r="M781" s="94"/>
      <c r="N781" s="94"/>
      <c r="O781" s="94"/>
      <c r="P781" s="94"/>
      <c r="Q781" s="94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</row>
    <row r="782" ht="16.5" customHeight="1">
      <c r="A782" s="94"/>
      <c r="B782" s="113"/>
      <c r="C782" s="94"/>
      <c r="D782" s="94"/>
      <c r="E782" s="94"/>
      <c r="F782" s="113"/>
      <c r="G782" s="113"/>
      <c r="H782" s="42"/>
      <c r="I782" s="42"/>
      <c r="J782" s="42"/>
      <c r="K782" s="94"/>
      <c r="L782" s="94"/>
      <c r="M782" s="94"/>
      <c r="N782" s="94"/>
      <c r="O782" s="94"/>
      <c r="P782" s="94"/>
      <c r="Q782" s="94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</row>
    <row r="783" ht="16.5" customHeight="1">
      <c r="A783" s="94"/>
      <c r="B783" s="113"/>
      <c r="C783" s="94"/>
      <c r="D783" s="94"/>
      <c r="E783" s="94"/>
      <c r="F783" s="113"/>
      <c r="G783" s="113"/>
      <c r="H783" s="42"/>
      <c r="I783" s="42"/>
      <c r="J783" s="42"/>
      <c r="K783" s="94"/>
      <c r="L783" s="94"/>
      <c r="M783" s="94"/>
      <c r="N783" s="94"/>
      <c r="O783" s="94"/>
      <c r="P783" s="94"/>
      <c r="Q783" s="94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</row>
    <row r="784" ht="16.5" customHeight="1">
      <c r="A784" s="94"/>
      <c r="B784" s="113"/>
      <c r="C784" s="94"/>
      <c r="D784" s="94"/>
      <c r="E784" s="94"/>
      <c r="F784" s="113"/>
      <c r="G784" s="113"/>
      <c r="H784" s="42"/>
      <c r="I784" s="42"/>
      <c r="J784" s="42"/>
      <c r="K784" s="94"/>
      <c r="L784" s="94"/>
      <c r="M784" s="94"/>
      <c r="N784" s="94"/>
      <c r="O784" s="94"/>
      <c r="P784" s="94"/>
      <c r="Q784" s="94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</row>
    <row r="785" ht="16.5" customHeight="1">
      <c r="A785" s="94"/>
      <c r="B785" s="113"/>
      <c r="C785" s="94"/>
      <c r="D785" s="94"/>
      <c r="E785" s="94"/>
      <c r="F785" s="113"/>
      <c r="G785" s="113"/>
      <c r="H785" s="42"/>
      <c r="I785" s="42"/>
      <c r="J785" s="42"/>
      <c r="K785" s="94"/>
      <c r="L785" s="94"/>
      <c r="M785" s="94"/>
      <c r="N785" s="94"/>
      <c r="O785" s="94"/>
      <c r="P785" s="94"/>
      <c r="Q785" s="94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</row>
    <row r="786" ht="16.5" customHeight="1">
      <c r="A786" s="94"/>
      <c r="B786" s="113"/>
      <c r="C786" s="94"/>
      <c r="D786" s="94"/>
      <c r="E786" s="94"/>
      <c r="F786" s="113"/>
      <c r="G786" s="113"/>
      <c r="H786" s="42"/>
      <c r="I786" s="42"/>
      <c r="J786" s="42"/>
      <c r="K786" s="94"/>
      <c r="L786" s="94"/>
      <c r="M786" s="94"/>
      <c r="N786" s="94"/>
      <c r="O786" s="94"/>
      <c r="P786" s="94"/>
      <c r="Q786" s="94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</row>
    <row r="787" ht="16.5" customHeight="1">
      <c r="A787" s="94"/>
      <c r="B787" s="113"/>
      <c r="C787" s="94"/>
      <c r="D787" s="94"/>
      <c r="E787" s="94"/>
      <c r="F787" s="113"/>
      <c r="G787" s="113"/>
      <c r="H787" s="42"/>
      <c r="I787" s="42"/>
      <c r="J787" s="42"/>
      <c r="K787" s="94"/>
      <c r="L787" s="94"/>
      <c r="M787" s="94"/>
      <c r="N787" s="94"/>
      <c r="O787" s="94"/>
      <c r="P787" s="94"/>
      <c r="Q787" s="94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</row>
    <row r="788" ht="16.5" customHeight="1">
      <c r="A788" s="94"/>
      <c r="B788" s="113"/>
      <c r="C788" s="94"/>
      <c r="D788" s="94"/>
      <c r="E788" s="94"/>
      <c r="F788" s="113"/>
      <c r="G788" s="113"/>
      <c r="H788" s="42"/>
      <c r="I788" s="42"/>
      <c r="J788" s="42"/>
      <c r="K788" s="94"/>
      <c r="L788" s="94"/>
      <c r="M788" s="94"/>
      <c r="N788" s="94"/>
      <c r="O788" s="94"/>
      <c r="P788" s="94"/>
      <c r="Q788" s="94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</row>
    <row r="789" ht="16.5" customHeight="1">
      <c r="A789" s="94"/>
      <c r="B789" s="113"/>
      <c r="C789" s="94"/>
      <c r="D789" s="94"/>
      <c r="E789" s="94"/>
      <c r="F789" s="113"/>
      <c r="G789" s="113"/>
      <c r="H789" s="42"/>
      <c r="I789" s="42"/>
      <c r="J789" s="42"/>
      <c r="K789" s="94"/>
      <c r="L789" s="94"/>
      <c r="M789" s="94"/>
      <c r="N789" s="94"/>
      <c r="O789" s="94"/>
      <c r="P789" s="94"/>
      <c r="Q789" s="94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</row>
    <row r="790" ht="16.5" customHeight="1">
      <c r="A790" s="94"/>
      <c r="B790" s="113"/>
      <c r="C790" s="94"/>
      <c r="D790" s="94"/>
      <c r="E790" s="94"/>
      <c r="F790" s="113"/>
      <c r="G790" s="113"/>
      <c r="H790" s="42"/>
      <c r="I790" s="42"/>
      <c r="J790" s="42"/>
      <c r="K790" s="94"/>
      <c r="L790" s="94"/>
      <c r="M790" s="94"/>
      <c r="N790" s="94"/>
      <c r="O790" s="94"/>
      <c r="P790" s="94"/>
      <c r="Q790" s="94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</row>
    <row r="791" ht="16.5" customHeight="1">
      <c r="A791" s="94"/>
      <c r="B791" s="113"/>
      <c r="C791" s="94"/>
      <c r="D791" s="94"/>
      <c r="E791" s="94"/>
      <c r="F791" s="113"/>
      <c r="G791" s="113"/>
      <c r="H791" s="42"/>
      <c r="I791" s="42"/>
      <c r="J791" s="42"/>
      <c r="K791" s="94"/>
      <c r="L791" s="94"/>
      <c r="M791" s="94"/>
      <c r="N791" s="94"/>
      <c r="O791" s="94"/>
      <c r="P791" s="94"/>
      <c r="Q791" s="94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</row>
    <row r="792" ht="16.5" customHeight="1">
      <c r="A792" s="94"/>
      <c r="B792" s="113"/>
      <c r="C792" s="94"/>
      <c r="D792" s="94"/>
      <c r="E792" s="94"/>
      <c r="F792" s="113"/>
      <c r="G792" s="113"/>
      <c r="H792" s="42"/>
      <c r="I792" s="42"/>
      <c r="J792" s="42"/>
      <c r="K792" s="94"/>
      <c r="L792" s="94"/>
      <c r="M792" s="94"/>
      <c r="N792" s="94"/>
      <c r="O792" s="94"/>
      <c r="P792" s="94"/>
      <c r="Q792" s="94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</row>
    <row r="793" ht="16.5" customHeight="1">
      <c r="A793" s="94"/>
      <c r="B793" s="113"/>
      <c r="C793" s="94"/>
      <c r="D793" s="94"/>
      <c r="E793" s="94"/>
      <c r="F793" s="113"/>
      <c r="G793" s="113"/>
      <c r="H793" s="42"/>
      <c r="I793" s="42"/>
      <c r="J793" s="42"/>
      <c r="K793" s="94"/>
      <c r="L793" s="94"/>
      <c r="M793" s="94"/>
      <c r="N793" s="94"/>
      <c r="O793" s="94"/>
      <c r="P793" s="94"/>
      <c r="Q793" s="94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</row>
    <row r="794" ht="16.5" customHeight="1">
      <c r="A794" s="94"/>
      <c r="B794" s="113"/>
      <c r="C794" s="94"/>
      <c r="D794" s="94"/>
      <c r="E794" s="94"/>
      <c r="F794" s="113"/>
      <c r="G794" s="113"/>
      <c r="H794" s="42"/>
      <c r="I794" s="42"/>
      <c r="J794" s="42"/>
      <c r="K794" s="94"/>
      <c r="L794" s="94"/>
      <c r="M794" s="94"/>
      <c r="N794" s="94"/>
      <c r="O794" s="94"/>
      <c r="P794" s="94"/>
      <c r="Q794" s="94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</row>
    <row r="795" ht="16.5" customHeight="1">
      <c r="A795" s="94"/>
      <c r="B795" s="113"/>
      <c r="C795" s="94"/>
      <c r="D795" s="94"/>
      <c r="E795" s="94"/>
      <c r="F795" s="113"/>
      <c r="G795" s="113"/>
      <c r="H795" s="42"/>
      <c r="I795" s="42"/>
      <c r="J795" s="42"/>
      <c r="K795" s="94"/>
      <c r="L795" s="94"/>
      <c r="M795" s="94"/>
      <c r="N795" s="94"/>
      <c r="O795" s="94"/>
      <c r="P795" s="94"/>
      <c r="Q795" s="94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</row>
    <row r="796" ht="16.5" customHeight="1">
      <c r="A796" s="94"/>
      <c r="B796" s="113"/>
      <c r="C796" s="94"/>
      <c r="D796" s="94"/>
      <c r="E796" s="94"/>
      <c r="F796" s="113"/>
      <c r="G796" s="113"/>
      <c r="H796" s="42"/>
      <c r="I796" s="42"/>
      <c r="J796" s="42"/>
      <c r="K796" s="94"/>
      <c r="L796" s="94"/>
      <c r="M796" s="94"/>
      <c r="N796" s="94"/>
      <c r="O796" s="94"/>
      <c r="P796" s="94"/>
      <c r="Q796" s="94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</row>
    <row r="797" ht="16.5" customHeight="1">
      <c r="A797" s="94"/>
      <c r="B797" s="113"/>
      <c r="C797" s="94"/>
      <c r="D797" s="94"/>
      <c r="E797" s="94"/>
      <c r="F797" s="113"/>
      <c r="G797" s="113"/>
      <c r="H797" s="42"/>
      <c r="I797" s="42"/>
      <c r="J797" s="42"/>
      <c r="K797" s="94"/>
      <c r="L797" s="94"/>
      <c r="M797" s="94"/>
      <c r="N797" s="94"/>
      <c r="O797" s="94"/>
      <c r="P797" s="94"/>
      <c r="Q797" s="94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</row>
    <row r="798" ht="16.5" customHeight="1">
      <c r="A798" s="94"/>
      <c r="B798" s="113"/>
      <c r="C798" s="94"/>
      <c r="D798" s="94"/>
      <c r="E798" s="94"/>
      <c r="F798" s="113"/>
      <c r="G798" s="113"/>
      <c r="H798" s="42"/>
      <c r="I798" s="42"/>
      <c r="J798" s="42"/>
      <c r="K798" s="94"/>
      <c r="L798" s="94"/>
      <c r="M798" s="94"/>
      <c r="N798" s="94"/>
      <c r="O798" s="94"/>
      <c r="P798" s="94"/>
      <c r="Q798" s="94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</row>
    <row r="799" ht="16.5" customHeight="1">
      <c r="A799" s="94"/>
      <c r="B799" s="113"/>
      <c r="C799" s="94"/>
      <c r="D799" s="94"/>
      <c r="E799" s="94"/>
      <c r="F799" s="113"/>
      <c r="G799" s="113"/>
      <c r="H799" s="42"/>
      <c r="I799" s="42"/>
      <c r="J799" s="42"/>
      <c r="K799" s="94"/>
      <c r="L799" s="94"/>
      <c r="M799" s="94"/>
      <c r="N799" s="94"/>
      <c r="O799" s="94"/>
      <c r="P799" s="94"/>
      <c r="Q799" s="94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</row>
    <row r="800" ht="16.5" customHeight="1">
      <c r="A800" s="94"/>
      <c r="B800" s="113"/>
      <c r="C800" s="94"/>
      <c r="D800" s="94"/>
      <c r="E800" s="94"/>
      <c r="F800" s="113"/>
      <c r="G800" s="113"/>
      <c r="H800" s="42"/>
      <c r="I800" s="42"/>
      <c r="J800" s="42"/>
      <c r="K800" s="94"/>
      <c r="L800" s="94"/>
      <c r="M800" s="94"/>
      <c r="N800" s="94"/>
      <c r="O800" s="94"/>
      <c r="P800" s="94"/>
      <c r="Q800" s="94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</row>
    <row r="801" ht="16.5" customHeight="1">
      <c r="A801" s="94"/>
      <c r="B801" s="113"/>
      <c r="C801" s="94"/>
      <c r="D801" s="94"/>
      <c r="E801" s="94"/>
      <c r="F801" s="113"/>
      <c r="G801" s="113"/>
      <c r="H801" s="42"/>
      <c r="I801" s="42"/>
      <c r="J801" s="42"/>
      <c r="K801" s="94"/>
      <c r="L801" s="94"/>
      <c r="M801" s="94"/>
      <c r="N801" s="94"/>
      <c r="O801" s="94"/>
      <c r="P801" s="94"/>
      <c r="Q801" s="94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</row>
    <row r="802" ht="16.5" customHeight="1">
      <c r="A802" s="94"/>
      <c r="B802" s="113"/>
      <c r="C802" s="94"/>
      <c r="D802" s="94"/>
      <c r="E802" s="94"/>
      <c r="F802" s="113"/>
      <c r="G802" s="113"/>
      <c r="H802" s="42"/>
      <c r="I802" s="42"/>
      <c r="J802" s="42"/>
      <c r="K802" s="94"/>
      <c r="L802" s="94"/>
      <c r="M802" s="94"/>
      <c r="N802" s="94"/>
      <c r="O802" s="94"/>
      <c r="P802" s="94"/>
      <c r="Q802" s="94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</row>
    <row r="803" ht="16.5" customHeight="1">
      <c r="A803" s="94"/>
      <c r="B803" s="113"/>
      <c r="C803" s="94"/>
      <c r="D803" s="94"/>
      <c r="E803" s="94"/>
      <c r="F803" s="113"/>
      <c r="G803" s="113"/>
      <c r="H803" s="42"/>
      <c r="I803" s="42"/>
      <c r="J803" s="42"/>
      <c r="K803" s="94"/>
      <c r="L803" s="94"/>
      <c r="M803" s="94"/>
      <c r="N803" s="94"/>
      <c r="O803" s="94"/>
      <c r="P803" s="94"/>
      <c r="Q803" s="94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</row>
    <row r="804" ht="16.5" customHeight="1">
      <c r="A804" s="94"/>
      <c r="B804" s="113"/>
      <c r="C804" s="94"/>
      <c r="D804" s="94"/>
      <c r="E804" s="94"/>
      <c r="F804" s="113"/>
      <c r="G804" s="113"/>
      <c r="H804" s="42"/>
      <c r="I804" s="42"/>
      <c r="J804" s="42"/>
      <c r="K804" s="94"/>
      <c r="L804" s="94"/>
      <c r="M804" s="94"/>
      <c r="N804" s="94"/>
      <c r="O804" s="94"/>
      <c r="P804" s="94"/>
      <c r="Q804" s="94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</row>
    <row r="805" ht="16.5" customHeight="1">
      <c r="A805" s="94"/>
      <c r="B805" s="113"/>
      <c r="C805" s="94"/>
      <c r="D805" s="94"/>
      <c r="E805" s="94"/>
      <c r="F805" s="113"/>
      <c r="G805" s="113"/>
      <c r="H805" s="42"/>
      <c r="I805" s="42"/>
      <c r="J805" s="42"/>
      <c r="K805" s="94"/>
      <c r="L805" s="94"/>
      <c r="M805" s="94"/>
      <c r="N805" s="94"/>
      <c r="O805" s="94"/>
      <c r="P805" s="94"/>
      <c r="Q805" s="94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</row>
    <row r="806" ht="16.5" customHeight="1">
      <c r="A806" s="94"/>
      <c r="B806" s="113"/>
      <c r="C806" s="94"/>
      <c r="D806" s="94"/>
      <c r="E806" s="94"/>
      <c r="F806" s="113"/>
      <c r="G806" s="113"/>
      <c r="H806" s="42"/>
      <c r="I806" s="42"/>
      <c r="J806" s="42"/>
      <c r="K806" s="94"/>
      <c r="L806" s="94"/>
      <c r="M806" s="94"/>
      <c r="N806" s="94"/>
      <c r="O806" s="94"/>
      <c r="P806" s="94"/>
      <c r="Q806" s="94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</row>
    <row r="807" ht="16.5" customHeight="1">
      <c r="A807" s="94"/>
      <c r="B807" s="113"/>
      <c r="C807" s="94"/>
      <c r="D807" s="94"/>
      <c r="E807" s="94"/>
      <c r="F807" s="113"/>
      <c r="G807" s="113"/>
      <c r="H807" s="42"/>
      <c r="I807" s="42"/>
      <c r="J807" s="42"/>
      <c r="K807" s="94"/>
      <c r="L807" s="94"/>
      <c r="M807" s="94"/>
      <c r="N807" s="94"/>
      <c r="O807" s="94"/>
      <c r="P807" s="94"/>
      <c r="Q807" s="94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</row>
    <row r="808" ht="16.5" customHeight="1">
      <c r="A808" s="94"/>
      <c r="B808" s="113"/>
      <c r="C808" s="94"/>
      <c r="D808" s="94"/>
      <c r="E808" s="94"/>
      <c r="F808" s="113"/>
      <c r="G808" s="113"/>
      <c r="H808" s="42"/>
      <c r="I808" s="42"/>
      <c r="J808" s="42"/>
      <c r="K808" s="94"/>
      <c r="L808" s="94"/>
      <c r="M808" s="94"/>
      <c r="N808" s="94"/>
      <c r="O808" s="94"/>
      <c r="P808" s="94"/>
      <c r="Q808" s="94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</row>
    <row r="809" ht="16.5" customHeight="1">
      <c r="A809" s="94"/>
      <c r="B809" s="113"/>
      <c r="C809" s="94"/>
      <c r="D809" s="94"/>
      <c r="E809" s="94"/>
      <c r="F809" s="113"/>
      <c r="G809" s="113"/>
      <c r="H809" s="42"/>
      <c r="I809" s="42"/>
      <c r="J809" s="42"/>
      <c r="K809" s="94"/>
      <c r="L809" s="94"/>
      <c r="M809" s="94"/>
      <c r="N809" s="94"/>
      <c r="O809" s="94"/>
      <c r="P809" s="94"/>
      <c r="Q809" s="94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</row>
    <row r="810" ht="16.5" customHeight="1">
      <c r="A810" s="94"/>
      <c r="B810" s="113"/>
      <c r="C810" s="94"/>
      <c r="D810" s="94"/>
      <c r="E810" s="94"/>
      <c r="F810" s="113"/>
      <c r="G810" s="113"/>
      <c r="H810" s="42"/>
      <c r="I810" s="42"/>
      <c r="J810" s="42"/>
      <c r="K810" s="94"/>
      <c r="L810" s="94"/>
      <c r="M810" s="94"/>
      <c r="N810" s="94"/>
      <c r="O810" s="94"/>
      <c r="P810" s="94"/>
      <c r="Q810" s="94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</row>
    <row r="811" ht="16.5" customHeight="1">
      <c r="A811" s="94"/>
      <c r="B811" s="113"/>
      <c r="C811" s="94"/>
      <c r="D811" s="94"/>
      <c r="E811" s="94"/>
      <c r="F811" s="113"/>
      <c r="G811" s="113"/>
      <c r="H811" s="42"/>
      <c r="I811" s="42"/>
      <c r="J811" s="42"/>
      <c r="K811" s="94"/>
      <c r="L811" s="94"/>
      <c r="M811" s="94"/>
      <c r="N811" s="94"/>
      <c r="O811" s="94"/>
      <c r="P811" s="94"/>
      <c r="Q811" s="94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</row>
    <row r="812" ht="16.5" customHeight="1">
      <c r="A812" s="94"/>
      <c r="B812" s="113"/>
      <c r="C812" s="94"/>
      <c r="D812" s="94"/>
      <c r="E812" s="94"/>
      <c r="F812" s="113"/>
      <c r="G812" s="113"/>
      <c r="H812" s="42"/>
      <c r="I812" s="42"/>
      <c r="J812" s="42"/>
      <c r="K812" s="94"/>
      <c r="L812" s="94"/>
      <c r="M812" s="94"/>
      <c r="N812" s="94"/>
      <c r="O812" s="94"/>
      <c r="P812" s="94"/>
      <c r="Q812" s="94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</row>
    <row r="813" ht="16.5" customHeight="1">
      <c r="A813" s="94"/>
      <c r="B813" s="113"/>
      <c r="C813" s="94"/>
      <c r="D813" s="94"/>
      <c r="E813" s="94"/>
      <c r="F813" s="113"/>
      <c r="G813" s="113"/>
      <c r="H813" s="42"/>
      <c r="I813" s="42"/>
      <c r="J813" s="42"/>
      <c r="K813" s="94"/>
      <c r="L813" s="94"/>
      <c r="M813" s="94"/>
      <c r="N813" s="94"/>
      <c r="O813" s="94"/>
      <c r="P813" s="94"/>
      <c r="Q813" s="94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</row>
    <row r="814" ht="16.5" customHeight="1">
      <c r="A814" s="94"/>
      <c r="B814" s="113"/>
      <c r="C814" s="94"/>
      <c r="D814" s="94"/>
      <c r="E814" s="94"/>
      <c r="F814" s="113"/>
      <c r="G814" s="113"/>
      <c r="H814" s="42"/>
      <c r="I814" s="42"/>
      <c r="J814" s="42"/>
      <c r="K814" s="94"/>
      <c r="L814" s="94"/>
      <c r="M814" s="94"/>
      <c r="N814" s="94"/>
      <c r="O814" s="94"/>
      <c r="P814" s="94"/>
      <c r="Q814" s="94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</row>
    <row r="815" ht="16.5" customHeight="1">
      <c r="A815" s="94"/>
      <c r="B815" s="113"/>
      <c r="C815" s="94"/>
      <c r="D815" s="94"/>
      <c r="E815" s="94"/>
      <c r="F815" s="113"/>
      <c r="G815" s="113"/>
      <c r="H815" s="42"/>
      <c r="I815" s="42"/>
      <c r="J815" s="42"/>
      <c r="K815" s="94"/>
      <c r="L815" s="94"/>
      <c r="M815" s="94"/>
      <c r="N815" s="94"/>
      <c r="O815" s="94"/>
      <c r="P815" s="94"/>
      <c r="Q815" s="94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</row>
    <row r="816" ht="16.5" customHeight="1">
      <c r="A816" s="94"/>
      <c r="B816" s="113"/>
      <c r="C816" s="94"/>
      <c r="D816" s="94"/>
      <c r="E816" s="94"/>
      <c r="F816" s="113"/>
      <c r="G816" s="113"/>
      <c r="H816" s="42"/>
      <c r="I816" s="42"/>
      <c r="J816" s="42"/>
      <c r="K816" s="94"/>
      <c r="L816" s="94"/>
      <c r="M816" s="94"/>
      <c r="N816" s="94"/>
      <c r="O816" s="94"/>
      <c r="P816" s="94"/>
      <c r="Q816" s="94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</row>
    <row r="817" ht="16.5" customHeight="1">
      <c r="A817" s="94"/>
      <c r="B817" s="113"/>
      <c r="C817" s="94"/>
      <c r="D817" s="94"/>
      <c r="E817" s="94"/>
      <c r="F817" s="113"/>
      <c r="G817" s="113"/>
      <c r="H817" s="42"/>
      <c r="I817" s="42"/>
      <c r="J817" s="42"/>
      <c r="K817" s="94"/>
      <c r="L817" s="94"/>
      <c r="M817" s="94"/>
      <c r="N817" s="94"/>
      <c r="O817" s="94"/>
      <c r="P817" s="94"/>
      <c r="Q817" s="94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</row>
    <row r="818" ht="16.5" customHeight="1">
      <c r="A818" s="94"/>
      <c r="B818" s="113"/>
      <c r="C818" s="94"/>
      <c r="D818" s="94"/>
      <c r="E818" s="94"/>
      <c r="F818" s="113"/>
      <c r="G818" s="113"/>
      <c r="H818" s="42"/>
      <c r="I818" s="42"/>
      <c r="J818" s="42"/>
      <c r="K818" s="94"/>
      <c r="L818" s="94"/>
      <c r="M818" s="94"/>
      <c r="N818" s="94"/>
      <c r="O818" s="94"/>
      <c r="P818" s="94"/>
      <c r="Q818" s="94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</row>
    <row r="819" ht="16.5" customHeight="1">
      <c r="A819" s="94"/>
      <c r="B819" s="113"/>
      <c r="C819" s="94"/>
      <c r="D819" s="94"/>
      <c r="E819" s="94"/>
      <c r="F819" s="113"/>
      <c r="G819" s="113"/>
      <c r="H819" s="42"/>
      <c r="I819" s="42"/>
      <c r="J819" s="42"/>
      <c r="K819" s="94"/>
      <c r="L819" s="94"/>
      <c r="M819" s="94"/>
      <c r="N819" s="94"/>
      <c r="O819" s="94"/>
      <c r="P819" s="94"/>
      <c r="Q819" s="94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</row>
    <row r="820" ht="16.5" customHeight="1">
      <c r="A820" s="94"/>
      <c r="B820" s="113"/>
      <c r="C820" s="94"/>
      <c r="D820" s="94"/>
      <c r="E820" s="94"/>
      <c r="F820" s="113"/>
      <c r="G820" s="113"/>
      <c r="H820" s="42"/>
      <c r="I820" s="42"/>
      <c r="J820" s="42"/>
      <c r="K820" s="94"/>
      <c r="L820" s="94"/>
      <c r="M820" s="94"/>
      <c r="N820" s="94"/>
      <c r="O820" s="94"/>
      <c r="P820" s="94"/>
      <c r="Q820" s="94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</row>
    <row r="821" ht="16.5" customHeight="1">
      <c r="A821" s="94"/>
      <c r="B821" s="113"/>
      <c r="C821" s="94"/>
      <c r="D821" s="94"/>
      <c r="E821" s="94"/>
      <c r="F821" s="113"/>
      <c r="G821" s="113"/>
      <c r="H821" s="42"/>
      <c r="I821" s="42"/>
      <c r="J821" s="42"/>
      <c r="K821" s="94"/>
      <c r="L821" s="94"/>
      <c r="M821" s="94"/>
      <c r="N821" s="94"/>
      <c r="O821" s="94"/>
      <c r="P821" s="94"/>
      <c r="Q821" s="94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</row>
    <row r="822" ht="16.5" customHeight="1">
      <c r="A822" s="94"/>
      <c r="B822" s="113"/>
      <c r="C822" s="94"/>
      <c r="D822" s="94"/>
      <c r="E822" s="94"/>
      <c r="F822" s="113"/>
      <c r="G822" s="113"/>
      <c r="H822" s="42"/>
      <c r="I822" s="42"/>
      <c r="J822" s="42"/>
      <c r="K822" s="94"/>
      <c r="L822" s="94"/>
      <c r="M822" s="94"/>
      <c r="N822" s="94"/>
      <c r="O822" s="94"/>
      <c r="P822" s="94"/>
      <c r="Q822" s="94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</row>
    <row r="823" ht="16.5" customHeight="1">
      <c r="A823" s="94"/>
      <c r="B823" s="113"/>
      <c r="C823" s="94"/>
      <c r="D823" s="94"/>
      <c r="E823" s="94"/>
      <c r="F823" s="113"/>
      <c r="G823" s="113"/>
      <c r="H823" s="42"/>
      <c r="I823" s="42"/>
      <c r="J823" s="42"/>
      <c r="K823" s="94"/>
      <c r="L823" s="94"/>
      <c r="M823" s="94"/>
      <c r="N823" s="94"/>
      <c r="O823" s="94"/>
      <c r="P823" s="94"/>
      <c r="Q823" s="94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</row>
    <row r="824" ht="16.5" customHeight="1">
      <c r="A824" s="94"/>
      <c r="B824" s="113"/>
      <c r="C824" s="94"/>
      <c r="D824" s="94"/>
      <c r="E824" s="94"/>
      <c r="F824" s="113"/>
      <c r="G824" s="113"/>
      <c r="H824" s="42"/>
      <c r="I824" s="42"/>
      <c r="J824" s="42"/>
      <c r="K824" s="94"/>
      <c r="L824" s="94"/>
      <c r="M824" s="94"/>
      <c r="N824" s="94"/>
      <c r="O824" s="94"/>
      <c r="P824" s="94"/>
      <c r="Q824" s="94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</row>
    <row r="825" ht="16.5" customHeight="1">
      <c r="A825" s="94"/>
      <c r="B825" s="113"/>
      <c r="C825" s="94"/>
      <c r="D825" s="94"/>
      <c r="E825" s="94"/>
      <c r="F825" s="113"/>
      <c r="G825" s="113"/>
      <c r="H825" s="42"/>
      <c r="I825" s="42"/>
      <c r="J825" s="42"/>
      <c r="K825" s="94"/>
      <c r="L825" s="94"/>
      <c r="M825" s="94"/>
      <c r="N825" s="94"/>
      <c r="O825" s="94"/>
      <c r="P825" s="94"/>
      <c r="Q825" s="94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</row>
    <row r="826" ht="16.5" customHeight="1">
      <c r="A826" s="94"/>
      <c r="B826" s="113"/>
      <c r="C826" s="94"/>
      <c r="D826" s="94"/>
      <c r="E826" s="94"/>
      <c r="F826" s="113"/>
      <c r="G826" s="113"/>
      <c r="H826" s="42"/>
      <c r="I826" s="42"/>
      <c r="J826" s="42"/>
      <c r="K826" s="94"/>
      <c r="L826" s="94"/>
      <c r="M826" s="94"/>
      <c r="N826" s="94"/>
      <c r="O826" s="94"/>
      <c r="P826" s="94"/>
      <c r="Q826" s="94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</row>
    <row r="827" ht="16.5" customHeight="1">
      <c r="A827" s="94"/>
      <c r="B827" s="113"/>
      <c r="C827" s="94"/>
      <c r="D827" s="94"/>
      <c r="E827" s="94"/>
      <c r="F827" s="113"/>
      <c r="G827" s="113"/>
      <c r="H827" s="42"/>
      <c r="I827" s="42"/>
      <c r="J827" s="42"/>
      <c r="K827" s="94"/>
      <c r="L827" s="94"/>
      <c r="M827" s="94"/>
      <c r="N827" s="94"/>
      <c r="O827" s="94"/>
      <c r="P827" s="94"/>
      <c r="Q827" s="94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</row>
    <row r="828" ht="16.5" customHeight="1">
      <c r="A828" s="94"/>
      <c r="B828" s="113"/>
      <c r="C828" s="94"/>
      <c r="D828" s="94"/>
      <c r="E828" s="94"/>
      <c r="F828" s="113"/>
      <c r="G828" s="113"/>
      <c r="H828" s="42"/>
      <c r="I828" s="42"/>
      <c r="J828" s="42"/>
      <c r="K828" s="94"/>
      <c r="L828" s="94"/>
      <c r="M828" s="94"/>
      <c r="N828" s="94"/>
      <c r="O828" s="94"/>
      <c r="P828" s="94"/>
      <c r="Q828" s="94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</row>
    <row r="829" ht="16.5" customHeight="1">
      <c r="A829" s="94"/>
      <c r="B829" s="113"/>
      <c r="C829" s="94"/>
      <c r="D829" s="94"/>
      <c r="E829" s="94"/>
      <c r="F829" s="113"/>
      <c r="G829" s="113"/>
      <c r="H829" s="42"/>
      <c r="I829" s="42"/>
      <c r="J829" s="42"/>
      <c r="K829" s="94"/>
      <c r="L829" s="94"/>
      <c r="M829" s="94"/>
      <c r="N829" s="94"/>
      <c r="O829" s="94"/>
      <c r="P829" s="94"/>
      <c r="Q829" s="94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</row>
    <row r="830" ht="16.5" customHeight="1">
      <c r="A830" s="94"/>
      <c r="B830" s="113"/>
      <c r="C830" s="94"/>
      <c r="D830" s="94"/>
      <c r="E830" s="94"/>
      <c r="F830" s="113"/>
      <c r="G830" s="113"/>
      <c r="H830" s="42"/>
      <c r="I830" s="42"/>
      <c r="J830" s="42"/>
      <c r="K830" s="94"/>
      <c r="L830" s="94"/>
      <c r="M830" s="94"/>
      <c r="N830" s="94"/>
      <c r="O830" s="94"/>
      <c r="P830" s="94"/>
      <c r="Q830" s="94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</row>
    <row r="831" ht="16.5" customHeight="1">
      <c r="A831" s="94"/>
      <c r="B831" s="113"/>
      <c r="C831" s="94"/>
      <c r="D831" s="94"/>
      <c r="E831" s="94"/>
      <c r="F831" s="113"/>
      <c r="G831" s="113"/>
      <c r="H831" s="42"/>
      <c r="I831" s="42"/>
      <c r="J831" s="42"/>
      <c r="K831" s="94"/>
      <c r="L831" s="94"/>
      <c r="M831" s="94"/>
      <c r="N831" s="94"/>
      <c r="O831" s="94"/>
      <c r="P831" s="94"/>
      <c r="Q831" s="94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</row>
    <row r="832" ht="16.5" customHeight="1">
      <c r="A832" s="94"/>
      <c r="B832" s="113"/>
      <c r="C832" s="94"/>
      <c r="D832" s="94"/>
      <c r="E832" s="94"/>
      <c r="F832" s="113"/>
      <c r="G832" s="113"/>
      <c r="H832" s="42"/>
      <c r="I832" s="42"/>
      <c r="J832" s="42"/>
      <c r="K832" s="94"/>
      <c r="L832" s="94"/>
      <c r="M832" s="94"/>
      <c r="N832" s="94"/>
      <c r="O832" s="94"/>
      <c r="P832" s="94"/>
      <c r="Q832" s="94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</row>
    <row r="833" ht="16.5" customHeight="1">
      <c r="A833" s="94"/>
      <c r="B833" s="113"/>
      <c r="C833" s="94"/>
      <c r="D833" s="94"/>
      <c r="E833" s="94"/>
      <c r="F833" s="113"/>
      <c r="G833" s="113"/>
      <c r="H833" s="42"/>
      <c r="I833" s="42"/>
      <c r="J833" s="42"/>
      <c r="K833" s="94"/>
      <c r="L833" s="94"/>
      <c r="M833" s="94"/>
      <c r="N833" s="94"/>
      <c r="O833" s="94"/>
      <c r="P833" s="94"/>
      <c r="Q833" s="94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</row>
    <row r="834" ht="16.5" customHeight="1">
      <c r="A834" s="94"/>
      <c r="B834" s="113"/>
      <c r="C834" s="94"/>
      <c r="D834" s="94"/>
      <c r="E834" s="94"/>
      <c r="F834" s="113"/>
      <c r="G834" s="113"/>
      <c r="H834" s="42"/>
      <c r="I834" s="42"/>
      <c r="J834" s="42"/>
      <c r="K834" s="94"/>
      <c r="L834" s="94"/>
      <c r="M834" s="94"/>
      <c r="N834" s="94"/>
      <c r="O834" s="94"/>
      <c r="P834" s="94"/>
      <c r="Q834" s="94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</row>
    <row r="835" ht="16.5" customHeight="1">
      <c r="A835" s="94"/>
      <c r="B835" s="113"/>
      <c r="C835" s="94"/>
      <c r="D835" s="94"/>
      <c r="E835" s="94"/>
      <c r="F835" s="113"/>
      <c r="G835" s="113"/>
      <c r="H835" s="42"/>
      <c r="I835" s="42"/>
      <c r="J835" s="42"/>
      <c r="K835" s="94"/>
      <c r="L835" s="94"/>
      <c r="M835" s="94"/>
      <c r="N835" s="94"/>
      <c r="O835" s="94"/>
      <c r="P835" s="94"/>
      <c r="Q835" s="94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</row>
    <row r="836" ht="16.5" customHeight="1">
      <c r="A836" s="94"/>
      <c r="B836" s="113"/>
      <c r="C836" s="94"/>
      <c r="D836" s="94"/>
      <c r="E836" s="94"/>
      <c r="F836" s="113"/>
      <c r="G836" s="113"/>
      <c r="H836" s="42"/>
      <c r="I836" s="42"/>
      <c r="J836" s="42"/>
      <c r="K836" s="94"/>
      <c r="L836" s="94"/>
      <c r="M836" s="94"/>
      <c r="N836" s="94"/>
      <c r="O836" s="94"/>
      <c r="P836" s="94"/>
      <c r="Q836" s="94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</row>
    <row r="837" ht="16.5" customHeight="1">
      <c r="A837" s="94"/>
      <c r="B837" s="113"/>
      <c r="C837" s="94"/>
      <c r="D837" s="94"/>
      <c r="E837" s="94"/>
      <c r="F837" s="113"/>
      <c r="G837" s="113"/>
      <c r="H837" s="42"/>
      <c r="I837" s="42"/>
      <c r="J837" s="42"/>
      <c r="K837" s="94"/>
      <c r="L837" s="94"/>
      <c r="M837" s="94"/>
      <c r="N837" s="94"/>
      <c r="O837" s="94"/>
      <c r="P837" s="94"/>
      <c r="Q837" s="94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</row>
    <row r="838" ht="16.5" customHeight="1">
      <c r="A838" s="94"/>
      <c r="B838" s="113"/>
      <c r="C838" s="94"/>
      <c r="D838" s="94"/>
      <c r="E838" s="94"/>
      <c r="F838" s="113"/>
      <c r="G838" s="113"/>
      <c r="H838" s="42"/>
      <c r="I838" s="42"/>
      <c r="J838" s="42"/>
      <c r="K838" s="94"/>
      <c r="L838" s="94"/>
      <c r="M838" s="94"/>
      <c r="N838" s="94"/>
      <c r="O838" s="94"/>
      <c r="P838" s="94"/>
      <c r="Q838" s="94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</row>
    <row r="839" ht="16.5" customHeight="1">
      <c r="A839" s="94"/>
      <c r="B839" s="113"/>
      <c r="C839" s="94"/>
      <c r="D839" s="94"/>
      <c r="E839" s="94"/>
      <c r="F839" s="113"/>
      <c r="G839" s="113"/>
      <c r="H839" s="42"/>
      <c r="I839" s="42"/>
      <c r="J839" s="42"/>
      <c r="K839" s="94"/>
      <c r="L839" s="94"/>
      <c r="M839" s="94"/>
      <c r="N839" s="94"/>
      <c r="O839" s="94"/>
      <c r="P839" s="94"/>
      <c r="Q839" s="94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</row>
    <row r="840" ht="16.5" customHeight="1">
      <c r="A840" s="94"/>
      <c r="B840" s="113"/>
      <c r="C840" s="94"/>
      <c r="D840" s="94"/>
      <c r="E840" s="94"/>
      <c r="F840" s="113"/>
      <c r="G840" s="113"/>
      <c r="H840" s="42"/>
      <c r="I840" s="42"/>
      <c r="J840" s="42"/>
      <c r="K840" s="94"/>
      <c r="L840" s="94"/>
      <c r="M840" s="94"/>
      <c r="N840" s="94"/>
      <c r="O840" s="94"/>
      <c r="P840" s="94"/>
      <c r="Q840" s="94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</row>
    <row r="841" ht="16.5" customHeight="1">
      <c r="A841" s="94"/>
      <c r="B841" s="113"/>
      <c r="C841" s="94"/>
      <c r="D841" s="94"/>
      <c r="E841" s="94"/>
      <c r="F841" s="113"/>
      <c r="G841" s="113"/>
      <c r="H841" s="42"/>
      <c r="I841" s="42"/>
      <c r="J841" s="42"/>
      <c r="K841" s="94"/>
      <c r="L841" s="94"/>
      <c r="M841" s="94"/>
      <c r="N841" s="94"/>
      <c r="O841" s="94"/>
      <c r="P841" s="94"/>
      <c r="Q841" s="94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</row>
    <row r="842" ht="16.5" customHeight="1">
      <c r="A842" s="94"/>
      <c r="B842" s="113"/>
      <c r="C842" s="94"/>
      <c r="D842" s="94"/>
      <c r="E842" s="94"/>
      <c r="F842" s="113"/>
      <c r="G842" s="113"/>
      <c r="H842" s="42"/>
      <c r="I842" s="42"/>
      <c r="J842" s="42"/>
      <c r="K842" s="94"/>
      <c r="L842" s="94"/>
      <c r="M842" s="94"/>
      <c r="N842" s="94"/>
      <c r="O842" s="94"/>
      <c r="P842" s="94"/>
      <c r="Q842" s="94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</row>
    <row r="843" ht="16.5" customHeight="1">
      <c r="A843" s="94"/>
      <c r="B843" s="113"/>
      <c r="C843" s="94"/>
      <c r="D843" s="94"/>
      <c r="E843" s="94"/>
      <c r="F843" s="113"/>
      <c r="G843" s="113"/>
      <c r="H843" s="42"/>
      <c r="I843" s="42"/>
      <c r="J843" s="42"/>
      <c r="K843" s="94"/>
      <c r="L843" s="94"/>
      <c r="M843" s="94"/>
      <c r="N843" s="94"/>
      <c r="O843" s="94"/>
      <c r="P843" s="94"/>
      <c r="Q843" s="94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</row>
    <row r="844" ht="16.5" customHeight="1">
      <c r="A844" s="94"/>
      <c r="B844" s="113"/>
      <c r="C844" s="94"/>
      <c r="D844" s="94"/>
      <c r="E844" s="94"/>
      <c r="F844" s="113"/>
      <c r="G844" s="113"/>
      <c r="H844" s="42"/>
      <c r="I844" s="42"/>
      <c r="J844" s="42"/>
      <c r="K844" s="94"/>
      <c r="L844" s="94"/>
      <c r="M844" s="94"/>
      <c r="N844" s="94"/>
      <c r="O844" s="94"/>
      <c r="P844" s="94"/>
      <c r="Q844" s="94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</row>
    <row r="845" ht="16.5" customHeight="1">
      <c r="A845" s="94"/>
      <c r="B845" s="113"/>
      <c r="C845" s="94"/>
      <c r="D845" s="94"/>
      <c r="E845" s="94"/>
      <c r="F845" s="113"/>
      <c r="G845" s="113"/>
      <c r="H845" s="42"/>
      <c r="I845" s="42"/>
      <c r="J845" s="42"/>
      <c r="K845" s="94"/>
      <c r="L845" s="94"/>
      <c r="M845" s="94"/>
      <c r="N845" s="94"/>
      <c r="O845" s="94"/>
      <c r="P845" s="94"/>
      <c r="Q845" s="94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</row>
    <row r="846" ht="16.5" customHeight="1">
      <c r="A846" s="94"/>
      <c r="B846" s="113"/>
      <c r="C846" s="94"/>
      <c r="D846" s="94"/>
      <c r="E846" s="94"/>
      <c r="F846" s="113"/>
      <c r="G846" s="113"/>
      <c r="H846" s="42"/>
      <c r="I846" s="42"/>
      <c r="J846" s="42"/>
      <c r="K846" s="94"/>
      <c r="L846" s="94"/>
      <c r="M846" s="94"/>
      <c r="N846" s="94"/>
      <c r="O846" s="94"/>
      <c r="P846" s="94"/>
      <c r="Q846" s="94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</row>
    <row r="847" ht="16.5" customHeight="1">
      <c r="A847" s="94"/>
      <c r="B847" s="113"/>
      <c r="C847" s="94"/>
      <c r="D847" s="94"/>
      <c r="E847" s="94"/>
      <c r="F847" s="113"/>
      <c r="G847" s="113"/>
      <c r="H847" s="42"/>
      <c r="I847" s="42"/>
      <c r="J847" s="42"/>
      <c r="K847" s="94"/>
      <c r="L847" s="94"/>
      <c r="M847" s="94"/>
      <c r="N847" s="94"/>
      <c r="O847" s="94"/>
      <c r="P847" s="94"/>
      <c r="Q847" s="94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</row>
    <row r="848" ht="16.5" customHeight="1">
      <c r="A848" s="94"/>
      <c r="B848" s="113"/>
      <c r="C848" s="94"/>
      <c r="D848" s="94"/>
      <c r="E848" s="94"/>
      <c r="F848" s="113"/>
      <c r="G848" s="113"/>
      <c r="H848" s="42"/>
      <c r="I848" s="42"/>
      <c r="J848" s="42"/>
      <c r="K848" s="94"/>
      <c r="L848" s="94"/>
      <c r="M848" s="94"/>
      <c r="N848" s="94"/>
      <c r="O848" s="94"/>
      <c r="P848" s="94"/>
      <c r="Q848" s="94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</row>
    <row r="849" ht="16.5" customHeight="1">
      <c r="A849" s="94"/>
      <c r="B849" s="113"/>
      <c r="C849" s="94"/>
      <c r="D849" s="94"/>
      <c r="E849" s="94"/>
      <c r="F849" s="113"/>
      <c r="G849" s="113"/>
      <c r="H849" s="42"/>
      <c r="I849" s="42"/>
      <c r="J849" s="42"/>
      <c r="K849" s="94"/>
      <c r="L849" s="94"/>
      <c r="M849" s="94"/>
      <c r="N849" s="94"/>
      <c r="O849" s="94"/>
      <c r="P849" s="94"/>
      <c r="Q849" s="94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</row>
    <row r="850" ht="16.5" customHeight="1">
      <c r="A850" s="94"/>
      <c r="B850" s="113"/>
      <c r="C850" s="94"/>
      <c r="D850" s="94"/>
      <c r="E850" s="94"/>
      <c r="F850" s="113"/>
      <c r="G850" s="113"/>
      <c r="H850" s="42"/>
      <c r="I850" s="42"/>
      <c r="J850" s="42"/>
      <c r="K850" s="94"/>
      <c r="L850" s="94"/>
      <c r="M850" s="94"/>
      <c r="N850" s="94"/>
      <c r="O850" s="94"/>
      <c r="P850" s="94"/>
      <c r="Q850" s="94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</row>
    <row r="851" ht="16.5" customHeight="1">
      <c r="A851" s="94"/>
      <c r="B851" s="113"/>
      <c r="C851" s="94"/>
      <c r="D851" s="94"/>
      <c r="E851" s="94"/>
      <c r="F851" s="113"/>
      <c r="G851" s="113"/>
      <c r="H851" s="42"/>
      <c r="I851" s="42"/>
      <c r="J851" s="42"/>
      <c r="K851" s="94"/>
      <c r="L851" s="94"/>
      <c r="M851" s="94"/>
      <c r="N851" s="94"/>
      <c r="O851" s="94"/>
      <c r="P851" s="94"/>
      <c r="Q851" s="94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</row>
    <row r="852" ht="16.5" customHeight="1">
      <c r="A852" s="94"/>
      <c r="B852" s="113"/>
      <c r="C852" s="94"/>
      <c r="D852" s="94"/>
      <c r="E852" s="94"/>
      <c r="F852" s="113"/>
      <c r="G852" s="113"/>
      <c r="H852" s="42"/>
      <c r="I852" s="42"/>
      <c r="J852" s="42"/>
      <c r="K852" s="94"/>
      <c r="L852" s="94"/>
      <c r="M852" s="94"/>
      <c r="N852" s="94"/>
      <c r="O852" s="94"/>
      <c r="P852" s="94"/>
      <c r="Q852" s="94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</row>
    <row r="853" ht="16.5" customHeight="1">
      <c r="A853" s="94"/>
      <c r="B853" s="113"/>
      <c r="C853" s="94"/>
      <c r="D853" s="94"/>
      <c r="E853" s="94"/>
      <c r="F853" s="113"/>
      <c r="G853" s="113"/>
      <c r="H853" s="42"/>
      <c r="I853" s="42"/>
      <c r="J853" s="42"/>
      <c r="K853" s="94"/>
      <c r="L853" s="94"/>
      <c r="M853" s="94"/>
      <c r="N853" s="94"/>
      <c r="O853" s="94"/>
      <c r="P853" s="94"/>
      <c r="Q853" s="94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</row>
    <row r="854" ht="16.5" customHeight="1">
      <c r="A854" s="94"/>
      <c r="B854" s="113"/>
      <c r="C854" s="94"/>
      <c r="D854" s="94"/>
      <c r="E854" s="94"/>
      <c r="F854" s="113"/>
      <c r="G854" s="113"/>
      <c r="H854" s="42"/>
      <c r="I854" s="42"/>
      <c r="J854" s="42"/>
      <c r="K854" s="94"/>
      <c r="L854" s="94"/>
      <c r="M854" s="94"/>
      <c r="N854" s="94"/>
      <c r="O854" s="94"/>
      <c r="P854" s="94"/>
      <c r="Q854" s="94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</row>
    <row r="855" ht="16.5" customHeight="1">
      <c r="A855" s="94"/>
      <c r="B855" s="113"/>
      <c r="C855" s="94"/>
      <c r="D855" s="94"/>
      <c r="E855" s="94"/>
      <c r="F855" s="113"/>
      <c r="G855" s="113"/>
      <c r="H855" s="42"/>
      <c r="I855" s="42"/>
      <c r="J855" s="42"/>
      <c r="K855" s="94"/>
      <c r="L855" s="94"/>
      <c r="M855" s="94"/>
      <c r="N855" s="94"/>
      <c r="O855" s="94"/>
      <c r="P855" s="94"/>
      <c r="Q855" s="94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</row>
    <row r="856" ht="16.5" customHeight="1">
      <c r="A856" s="94"/>
      <c r="B856" s="113"/>
      <c r="C856" s="94"/>
      <c r="D856" s="94"/>
      <c r="E856" s="94"/>
      <c r="F856" s="113"/>
      <c r="G856" s="113"/>
      <c r="H856" s="42"/>
      <c r="I856" s="42"/>
      <c r="J856" s="42"/>
      <c r="K856" s="94"/>
      <c r="L856" s="94"/>
      <c r="M856" s="94"/>
      <c r="N856" s="94"/>
      <c r="O856" s="94"/>
      <c r="P856" s="94"/>
      <c r="Q856" s="94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</row>
    <row r="857" ht="16.5" customHeight="1">
      <c r="A857" s="94"/>
      <c r="B857" s="113"/>
      <c r="C857" s="94"/>
      <c r="D857" s="94"/>
      <c r="E857" s="94"/>
      <c r="F857" s="113"/>
      <c r="G857" s="113"/>
      <c r="H857" s="42"/>
      <c r="I857" s="42"/>
      <c r="J857" s="42"/>
      <c r="K857" s="94"/>
      <c r="L857" s="94"/>
      <c r="M857" s="94"/>
      <c r="N857" s="94"/>
      <c r="O857" s="94"/>
      <c r="P857" s="94"/>
      <c r="Q857" s="94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</row>
    <row r="858" ht="16.5" customHeight="1">
      <c r="A858" s="94"/>
      <c r="B858" s="113"/>
      <c r="C858" s="94"/>
      <c r="D858" s="94"/>
      <c r="E858" s="94"/>
      <c r="F858" s="113"/>
      <c r="G858" s="113"/>
      <c r="H858" s="42"/>
      <c r="I858" s="42"/>
      <c r="J858" s="42"/>
      <c r="K858" s="94"/>
      <c r="L858" s="94"/>
      <c r="M858" s="94"/>
      <c r="N858" s="94"/>
      <c r="O858" s="94"/>
      <c r="P858" s="94"/>
      <c r="Q858" s="94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</row>
    <row r="859" ht="16.5" customHeight="1">
      <c r="A859" s="94"/>
      <c r="B859" s="113"/>
      <c r="C859" s="94"/>
      <c r="D859" s="94"/>
      <c r="E859" s="94"/>
      <c r="F859" s="113"/>
      <c r="G859" s="113"/>
      <c r="H859" s="42"/>
      <c r="I859" s="42"/>
      <c r="J859" s="42"/>
      <c r="K859" s="94"/>
      <c r="L859" s="94"/>
      <c r="M859" s="94"/>
      <c r="N859" s="94"/>
      <c r="O859" s="94"/>
      <c r="P859" s="94"/>
      <c r="Q859" s="94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</row>
    <row r="860" ht="16.5" customHeight="1">
      <c r="A860" s="94"/>
      <c r="B860" s="113"/>
      <c r="C860" s="94"/>
      <c r="D860" s="94"/>
      <c r="E860" s="94"/>
      <c r="F860" s="113"/>
      <c r="G860" s="113"/>
      <c r="H860" s="42"/>
      <c r="I860" s="42"/>
      <c r="J860" s="42"/>
      <c r="K860" s="94"/>
      <c r="L860" s="94"/>
      <c r="M860" s="94"/>
      <c r="N860" s="94"/>
      <c r="O860" s="94"/>
      <c r="P860" s="94"/>
      <c r="Q860" s="94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</row>
    <row r="861" ht="16.5" customHeight="1">
      <c r="A861" s="94"/>
      <c r="B861" s="113"/>
      <c r="C861" s="94"/>
      <c r="D861" s="94"/>
      <c r="E861" s="94"/>
      <c r="F861" s="113"/>
      <c r="G861" s="113"/>
      <c r="H861" s="42"/>
      <c r="I861" s="42"/>
      <c r="J861" s="42"/>
      <c r="K861" s="94"/>
      <c r="L861" s="94"/>
      <c r="M861" s="94"/>
      <c r="N861" s="94"/>
      <c r="O861" s="94"/>
      <c r="P861" s="94"/>
      <c r="Q861" s="94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</row>
    <row r="862" ht="16.5" customHeight="1">
      <c r="A862" s="94"/>
      <c r="B862" s="113"/>
      <c r="C862" s="94"/>
      <c r="D862" s="94"/>
      <c r="E862" s="94"/>
      <c r="F862" s="113"/>
      <c r="G862" s="113"/>
      <c r="H862" s="42"/>
      <c r="I862" s="42"/>
      <c r="J862" s="42"/>
      <c r="K862" s="94"/>
      <c r="L862" s="94"/>
      <c r="M862" s="94"/>
      <c r="N862" s="94"/>
      <c r="O862" s="94"/>
      <c r="P862" s="94"/>
      <c r="Q862" s="94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</row>
    <row r="863" ht="16.5" customHeight="1">
      <c r="A863" s="94"/>
      <c r="B863" s="113"/>
      <c r="C863" s="94"/>
      <c r="D863" s="94"/>
      <c r="E863" s="94"/>
      <c r="F863" s="113"/>
      <c r="G863" s="113"/>
      <c r="H863" s="42"/>
      <c r="I863" s="42"/>
      <c r="J863" s="42"/>
      <c r="K863" s="94"/>
      <c r="L863" s="94"/>
      <c r="M863" s="94"/>
      <c r="N863" s="94"/>
      <c r="O863" s="94"/>
      <c r="P863" s="94"/>
      <c r="Q863" s="94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</row>
    <row r="864" ht="16.5" customHeight="1">
      <c r="A864" s="94"/>
      <c r="B864" s="113"/>
      <c r="C864" s="94"/>
      <c r="D864" s="94"/>
      <c r="E864" s="94"/>
      <c r="F864" s="113"/>
      <c r="G864" s="113"/>
      <c r="H864" s="42"/>
      <c r="I864" s="42"/>
      <c r="J864" s="42"/>
      <c r="K864" s="94"/>
      <c r="L864" s="94"/>
      <c r="M864" s="94"/>
      <c r="N864" s="94"/>
      <c r="O864" s="94"/>
      <c r="P864" s="94"/>
      <c r="Q864" s="94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</row>
    <row r="865" ht="16.5" customHeight="1">
      <c r="A865" s="94"/>
      <c r="B865" s="113"/>
      <c r="C865" s="94"/>
      <c r="D865" s="94"/>
      <c r="E865" s="94"/>
      <c r="F865" s="113"/>
      <c r="G865" s="113"/>
      <c r="H865" s="42"/>
      <c r="I865" s="42"/>
      <c r="J865" s="42"/>
      <c r="K865" s="94"/>
      <c r="L865" s="94"/>
      <c r="M865" s="94"/>
      <c r="N865" s="94"/>
      <c r="O865" s="94"/>
      <c r="P865" s="94"/>
      <c r="Q865" s="94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</row>
    <row r="866" ht="16.5" customHeight="1">
      <c r="A866" s="94"/>
      <c r="B866" s="113"/>
      <c r="C866" s="94"/>
      <c r="D866" s="94"/>
      <c r="E866" s="94"/>
      <c r="F866" s="113"/>
      <c r="G866" s="113"/>
      <c r="H866" s="42"/>
      <c r="I866" s="42"/>
      <c r="J866" s="42"/>
      <c r="K866" s="94"/>
      <c r="L866" s="94"/>
      <c r="M866" s="94"/>
      <c r="N866" s="94"/>
      <c r="O866" s="94"/>
      <c r="P866" s="94"/>
      <c r="Q866" s="94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</row>
    <row r="867" ht="16.5" customHeight="1">
      <c r="A867" s="94"/>
      <c r="B867" s="113"/>
      <c r="C867" s="94"/>
      <c r="D867" s="94"/>
      <c r="E867" s="94"/>
      <c r="F867" s="113"/>
      <c r="G867" s="113"/>
      <c r="H867" s="42"/>
      <c r="I867" s="42"/>
      <c r="J867" s="42"/>
      <c r="K867" s="94"/>
      <c r="L867" s="94"/>
      <c r="M867" s="94"/>
      <c r="N867" s="94"/>
      <c r="O867" s="94"/>
      <c r="P867" s="94"/>
      <c r="Q867" s="94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</row>
    <row r="868" ht="16.5" customHeight="1">
      <c r="A868" s="94"/>
      <c r="B868" s="113"/>
      <c r="C868" s="94"/>
      <c r="D868" s="94"/>
      <c r="E868" s="94"/>
      <c r="F868" s="113"/>
      <c r="G868" s="113"/>
      <c r="H868" s="42"/>
      <c r="I868" s="42"/>
      <c r="J868" s="42"/>
      <c r="K868" s="94"/>
      <c r="L868" s="94"/>
      <c r="M868" s="94"/>
      <c r="N868" s="94"/>
      <c r="O868" s="94"/>
      <c r="P868" s="94"/>
      <c r="Q868" s="94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</row>
    <row r="869" ht="16.5" customHeight="1">
      <c r="A869" s="94"/>
      <c r="B869" s="113"/>
      <c r="C869" s="94"/>
      <c r="D869" s="94"/>
      <c r="E869" s="94"/>
      <c r="F869" s="113"/>
      <c r="G869" s="113"/>
      <c r="H869" s="42"/>
      <c r="I869" s="42"/>
      <c r="J869" s="42"/>
      <c r="K869" s="94"/>
      <c r="L869" s="94"/>
      <c r="M869" s="94"/>
      <c r="N869" s="94"/>
      <c r="O869" s="94"/>
      <c r="P869" s="94"/>
      <c r="Q869" s="94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</row>
    <row r="870" ht="16.5" customHeight="1">
      <c r="A870" s="94"/>
      <c r="B870" s="113"/>
      <c r="C870" s="94"/>
      <c r="D870" s="94"/>
      <c r="E870" s="94"/>
      <c r="F870" s="113"/>
      <c r="G870" s="113"/>
      <c r="H870" s="42"/>
      <c r="I870" s="42"/>
      <c r="J870" s="42"/>
      <c r="K870" s="94"/>
      <c r="L870" s="94"/>
      <c r="M870" s="94"/>
      <c r="N870" s="94"/>
      <c r="O870" s="94"/>
      <c r="P870" s="94"/>
      <c r="Q870" s="94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</row>
    <row r="871" ht="16.5" customHeight="1">
      <c r="A871" s="94"/>
      <c r="B871" s="113"/>
      <c r="C871" s="94"/>
      <c r="D871" s="94"/>
      <c r="E871" s="94"/>
      <c r="F871" s="113"/>
      <c r="G871" s="113"/>
      <c r="H871" s="42"/>
      <c r="I871" s="42"/>
      <c r="J871" s="42"/>
      <c r="K871" s="94"/>
      <c r="L871" s="94"/>
      <c r="M871" s="94"/>
      <c r="N871" s="94"/>
      <c r="O871" s="94"/>
      <c r="P871" s="94"/>
      <c r="Q871" s="94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</row>
    <row r="872" ht="16.5" customHeight="1">
      <c r="A872" s="94"/>
      <c r="B872" s="113"/>
      <c r="C872" s="94"/>
      <c r="D872" s="94"/>
      <c r="E872" s="94"/>
      <c r="F872" s="113"/>
      <c r="G872" s="113"/>
      <c r="H872" s="42"/>
      <c r="I872" s="42"/>
      <c r="J872" s="42"/>
      <c r="K872" s="94"/>
      <c r="L872" s="94"/>
      <c r="M872" s="94"/>
      <c r="N872" s="94"/>
      <c r="O872" s="94"/>
      <c r="P872" s="94"/>
      <c r="Q872" s="94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</row>
    <row r="873" ht="16.5" customHeight="1">
      <c r="A873" s="94"/>
      <c r="B873" s="113"/>
      <c r="C873" s="94"/>
      <c r="D873" s="94"/>
      <c r="E873" s="94"/>
      <c r="F873" s="113"/>
      <c r="G873" s="113"/>
      <c r="H873" s="42"/>
      <c r="I873" s="42"/>
      <c r="J873" s="42"/>
      <c r="K873" s="94"/>
      <c r="L873" s="94"/>
      <c r="M873" s="94"/>
      <c r="N873" s="94"/>
      <c r="O873" s="94"/>
      <c r="P873" s="94"/>
      <c r="Q873" s="94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</row>
    <row r="874" ht="16.5" customHeight="1">
      <c r="A874" s="94"/>
      <c r="B874" s="113"/>
      <c r="C874" s="94"/>
      <c r="D874" s="94"/>
      <c r="E874" s="94"/>
      <c r="F874" s="113"/>
      <c r="G874" s="113"/>
      <c r="H874" s="42"/>
      <c r="I874" s="42"/>
      <c r="J874" s="42"/>
      <c r="K874" s="94"/>
      <c r="L874" s="94"/>
      <c r="M874" s="94"/>
      <c r="N874" s="94"/>
      <c r="O874" s="94"/>
      <c r="P874" s="94"/>
      <c r="Q874" s="94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</row>
    <row r="875" ht="16.5" customHeight="1">
      <c r="A875" s="94"/>
      <c r="B875" s="113"/>
      <c r="C875" s="94"/>
      <c r="D875" s="94"/>
      <c r="E875" s="94"/>
      <c r="F875" s="113"/>
      <c r="G875" s="113"/>
      <c r="H875" s="42"/>
      <c r="I875" s="42"/>
      <c r="J875" s="42"/>
      <c r="K875" s="94"/>
      <c r="L875" s="94"/>
      <c r="M875" s="94"/>
      <c r="N875" s="94"/>
      <c r="O875" s="94"/>
      <c r="P875" s="94"/>
      <c r="Q875" s="94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</row>
    <row r="876" ht="16.5" customHeight="1">
      <c r="A876" s="94"/>
      <c r="B876" s="113"/>
      <c r="C876" s="94"/>
      <c r="D876" s="94"/>
      <c r="E876" s="94"/>
      <c r="F876" s="113"/>
      <c r="G876" s="113"/>
      <c r="H876" s="42"/>
      <c r="I876" s="42"/>
      <c r="J876" s="42"/>
      <c r="K876" s="94"/>
      <c r="L876" s="94"/>
      <c r="M876" s="94"/>
      <c r="N876" s="94"/>
      <c r="O876" s="94"/>
      <c r="P876" s="94"/>
      <c r="Q876" s="94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</row>
    <row r="877" ht="16.5" customHeight="1">
      <c r="A877" s="94"/>
      <c r="B877" s="113"/>
      <c r="C877" s="94"/>
      <c r="D877" s="94"/>
      <c r="E877" s="94"/>
      <c r="F877" s="113"/>
      <c r="G877" s="113"/>
      <c r="H877" s="42"/>
      <c r="I877" s="42"/>
      <c r="J877" s="42"/>
      <c r="K877" s="94"/>
      <c r="L877" s="94"/>
      <c r="M877" s="94"/>
      <c r="N877" s="94"/>
      <c r="O877" s="94"/>
      <c r="P877" s="94"/>
      <c r="Q877" s="94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</row>
    <row r="878" ht="16.5" customHeight="1">
      <c r="A878" s="94"/>
      <c r="B878" s="113"/>
      <c r="C878" s="94"/>
      <c r="D878" s="94"/>
      <c r="E878" s="94"/>
      <c r="F878" s="113"/>
      <c r="G878" s="113"/>
      <c r="H878" s="42"/>
      <c r="I878" s="42"/>
      <c r="J878" s="42"/>
      <c r="K878" s="94"/>
      <c r="L878" s="94"/>
      <c r="M878" s="94"/>
      <c r="N878" s="94"/>
      <c r="O878" s="94"/>
      <c r="P878" s="94"/>
      <c r="Q878" s="94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</row>
    <row r="879" ht="16.5" customHeight="1">
      <c r="A879" s="94"/>
      <c r="B879" s="113"/>
      <c r="C879" s="94"/>
      <c r="D879" s="94"/>
      <c r="E879" s="94"/>
      <c r="F879" s="113"/>
      <c r="G879" s="113"/>
      <c r="H879" s="42"/>
      <c r="I879" s="42"/>
      <c r="J879" s="42"/>
      <c r="K879" s="94"/>
      <c r="L879" s="94"/>
      <c r="M879" s="94"/>
      <c r="N879" s="94"/>
      <c r="O879" s="94"/>
      <c r="P879" s="94"/>
      <c r="Q879" s="94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</row>
    <row r="880" ht="16.5" customHeight="1">
      <c r="A880" s="94"/>
      <c r="B880" s="113"/>
      <c r="C880" s="94"/>
      <c r="D880" s="94"/>
      <c r="E880" s="94"/>
      <c r="F880" s="113"/>
      <c r="G880" s="113"/>
      <c r="H880" s="42"/>
      <c r="I880" s="42"/>
      <c r="J880" s="42"/>
      <c r="K880" s="94"/>
      <c r="L880" s="94"/>
      <c r="M880" s="94"/>
      <c r="N880" s="94"/>
      <c r="O880" s="94"/>
      <c r="P880" s="94"/>
      <c r="Q880" s="94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</row>
    <row r="881" ht="16.5" customHeight="1">
      <c r="A881" s="94"/>
      <c r="B881" s="113"/>
      <c r="C881" s="94"/>
      <c r="D881" s="94"/>
      <c r="E881" s="94"/>
      <c r="F881" s="113"/>
      <c r="G881" s="113"/>
      <c r="H881" s="42"/>
      <c r="I881" s="42"/>
      <c r="J881" s="42"/>
      <c r="K881" s="94"/>
      <c r="L881" s="94"/>
      <c r="M881" s="94"/>
      <c r="N881" s="94"/>
      <c r="O881" s="94"/>
      <c r="P881" s="94"/>
      <c r="Q881" s="94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</row>
    <row r="882" ht="16.5" customHeight="1">
      <c r="A882" s="94"/>
      <c r="B882" s="113"/>
      <c r="C882" s="94"/>
      <c r="D882" s="94"/>
      <c r="E882" s="94"/>
      <c r="F882" s="113"/>
      <c r="G882" s="113"/>
      <c r="H882" s="42"/>
      <c r="I882" s="42"/>
      <c r="J882" s="42"/>
      <c r="K882" s="94"/>
      <c r="L882" s="94"/>
      <c r="M882" s="94"/>
      <c r="N882" s="94"/>
      <c r="O882" s="94"/>
      <c r="P882" s="94"/>
      <c r="Q882" s="94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</row>
    <row r="883" ht="16.5" customHeight="1">
      <c r="A883" s="94"/>
      <c r="B883" s="113"/>
      <c r="C883" s="94"/>
      <c r="D883" s="94"/>
      <c r="E883" s="94"/>
      <c r="F883" s="113"/>
      <c r="G883" s="113"/>
      <c r="H883" s="42"/>
      <c r="I883" s="42"/>
      <c r="J883" s="42"/>
      <c r="K883" s="94"/>
      <c r="L883" s="94"/>
      <c r="M883" s="94"/>
      <c r="N883" s="94"/>
      <c r="O883" s="94"/>
      <c r="P883" s="94"/>
      <c r="Q883" s="94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</row>
    <row r="884" ht="16.5" customHeight="1">
      <c r="A884" s="94"/>
      <c r="B884" s="113"/>
      <c r="C884" s="94"/>
      <c r="D884" s="94"/>
      <c r="E884" s="94"/>
      <c r="F884" s="113"/>
      <c r="G884" s="113"/>
      <c r="H884" s="42"/>
      <c r="I884" s="42"/>
      <c r="J884" s="42"/>
      <c r="K884" s="94"/>
      <c r="L884" s="94"/>
      <c r="M884" s="94"/>
      <c r="N884" s="94"/>
      <c r="O884" s="94"/>
      <c r="P884" s="94"/>
      <c r="Q884" s="94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</row>
    <row r="885" ht="16.5" customHeight="1">
      <c r="A885" s="94"/>
      <c r="B885" s="113"/>
      <c r="C885" s="94"/>
      <c r="D885" s="94"/>
      <c r="E885" s="94"/>
      <c r="F885" s="113"/>
      <c r="G885" s="113"/>
      <c r="H885" s="42"/>
      <c r="I885" s="42"/>
      <c r="J885" s="42"/>
      <c r="K885" s="94"/>
      <c r="L885" s="94"/>
      <c r="M885" s="94"/>
      <c r="N885" s="94"/>
      <c r="O885" s="94"/>
      <c r="P885" s="94"/>
      <c r="Q885" s="94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</row>
    <row r="886" ht="16.5" customHeight="1">
      <c r="A886" s="94"/>
      <c r="B886" s="113"/>
      <c r="C886" s="94"/>
      <c r="D886" s="94"/>
      <c r="E886" s="94"/>
      <c r="F886" s="113"/>
      <c r="G886" s="113"/>
      <c r="H886" s="42"/>
      <c r="I886" s="42"/>
      <c r="J886" s="42"/>
      <c r="K886" s="94"/>
      <c r="L886" s="94"/>
      <c r="M886" s="94"/>
      <c r="N886" s="94"/>
      <c r="O886" s="94"/>
      <c r="P886" s="94"/>
      <c r="Q886" s="94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</row>
    <row r="887" ht="16.5" customHeight="1">
      <c r="A887" s="94"/>
      <c r="B887" s="113"/>
      <c r="C887" s="94"/>
      <c r="D887" s="94"/>
      <c r="E887" s="94"/>
      <c r="F887" s="113"/>
      <c r="G887" s="113"/>
      <c r="H887" s="42"/>
      <c r="I887" s="42"/>
      <c r="J887" s="42"/>
      <c r="K887" s="94"/>
      <c r="L887" s="94"/>
      <c r="M887" s="94"/>
      <c r="N887" s="94"/>
      <c r="O887" s="94"/>
      <c r="P887" s="94"/>
      <c r="Q887" s="94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</row>
    <row r="888" ht="16.5" customHeight="1">
      <c r="A888" s="94"/>
      <c r="B888" s="113"/>
      <c r="C888" s="94"/>
      <c r="D888" s="94"/>
      <c r="E888" s="94"/>
      <c r="F888" s="113"/>
      <c r="G888" s="113"/>
      <c r="H888" s="42"/>
      <c r="I888" s="42"/>
      <c r="J888" s="42"/>
      <c r="K888" s="94"/>
      <c r="L888" s="94"/>
      <c r="M888" s="94"/>
      <c r="N888" s="94"/>
      <c r="O888" s="94"/>
      <c r="P888" s="94"/>
      <c r="Q888" s="94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</row>
    <row r="889" ht="16.5" customHeight="1">
      <c r="A889" s="94"/>
      <c r="B889" s="113"/>
      <c r="C889" s="94"/>
      <c r="D889" s="94"/>
      <c r="E889" s="94"/>
      <c r="F889" s="113"/>
      <c r="G889" s="113"/>
      <c r="H889" s="42"/>
      <c r="I889" s="42"/>
      <c r="J889" s="42"/>
      <c r="K889" s="94"/>
      <c r="L889" s="94"/>
      <c r="M889" s="94"/>
      <c r="N889" s="94"/>
      <c r="O889" s="94"/>
      <c r="P889" s="94"/>
      <c r="Q889" s="94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</row>
    <row r="890" ht="16.5" customHeight="1">
      <c r="A890" s="94"/>
      <c r="B890" s="113"/>
      <c r="C890" s="94"/>
      <c r="D890" s="94"/>
      <c r="E890" s="94"/>
      <c r="F890" s="113"/>
      <c r="G890" s="113"/>
      <c r="H890" s="42"/>
      <c r="I890" s="42"/>
      <c r="J890" s="42"/>
      <c r="K890" s="94"/>
      <c r="L890" s="94"/>
      <c r="M890" s="94"/>
      <c r="N890" s="94"/>
      <c r="O890" s="94"/>
      <c r="P890" s="94"/>
      <c r="Q890" s="94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</row>
    <row r="891" ht="16.5" customHeight="1">
      <c r="A891" s="94"/>
      <c r="B891" s="113"/>
      <c r="C891" s="94"/>
      <c r="D891" s="94"/>
      <c r="E891" s="94"/>
      <c r="F891" s="113"/>
      <c r="G891" s="113"/>
      <c r="H891" s="42"/>
      <c r="I891" s="42"/>
      <c r="J891" s="42"/>
      <c r="K891" s="94"/>
      <c r="L891" s="94"/>
      <c r="M891" s="94"/>
      <c r="N891" s="94"/>
      <c r="O891" s="94"/>
      <c r="P891" s="94"/>
      <c r="Q891" s="94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</row>
    <row r="892" ht="16.5" customHeight="1">
      <c r="A892" s="94"/>
      <c r="B892" s="113"/>
      <c r="C892" s="94"/>
      <c r="D892" s="94"/>
      <c r="E892" s="94"/>
      <c r="F892" s="113"/>
      <c r="G892" s="113"/>
      <c r="H892" s="42"/>
      <c r="I892" s="42"/>
      <c r="J892" s="42"/>
      <c r="K892" s="94"/>
      <c r="L892" s="94"/>
      <c r="M892" s="94"/>
      <c r="N892" s="94"/>
      <c r="O892" s="94"/>
      <c r="P892" s="94"/>
      <c r="Q892" s="94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</row>
    <row r="893" ht="16.5" customHeight="1">
      <c r="A893" s="94"/>
      <c r="B893" s="113"/>
      <c r="C893" s="94"/>
      <c r="D893" s="94"/>
      <c r="E893" s="94"/>
      <c r="F893" s="113"/>
      <c r="G893" s="113"/>
      <c r="H893" s="42"/>
      <c r="I893" s="42"/>
      <c r="J893" s="42"/>
      <c r="K893" s="94"/>
      <c r="L893" s="94"/>
      <c r="M893" s="94"/>
      <c r="N893" s="94"/>
      <c r="O893" s="94"/>
      <c r="P893" s="94"/>
      <c r="Q893" s="94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</row>
    <row r="894" ht="16.5" customHeight="1">
      <c r="A894" s="94"/>
      <c r="B894" s="113"/>
      <c r="C894" s="94"/>
      <c r="D894" s="94"/>
      <c r="E894" s="94"/>
      <c r="F894" s="113"/>
      <c r="G894" s="113"/>
      <c r="H894" s="42"/>
      <c r="I894" s="42"/>
      <c r="J894" s="42"/>
      <c r="K894" s="94"/>
      <c r="L894" s="94"/>
      <c r="M894" s="94"/>
      <c r="N894" s="94"/>
      <c r="O894" s="94"/>
      <c r="P894" s="94"/>
      <c r="Q894" s="94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</row>
    <row r="895" ht="16.5" customHeight="1">
      <c r="A895" s="94"/>
      <c r="B895" s="113"/>
      <c r="C895" s="94"/>
      <c r="D895" s="94"/>
      <c r="E895" s="94"/>
      <c r="F895" s="113"/>
      <c r="G895" s="113"/>
      <c r="H895" s="42"/>
      <c r="I895" s="42"/>
      <c r="J895" s="42"/>
      <c r="K895" s="94"/>
      <c r="L895" s="94"/>
      <c r="M895" s="94"/>
      <c r="N895" s="94"/>
      <c r="O895" s="94"/>
      <c r="P895" s="94"/>
      <c r="Q895" s="94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</row>
    <row r="896" ht="16.5" customHeight="1">
      <c r="A896" s="94"/>
      <c r="B896" s="113"/>
      <c r="C896" s="94"/>
      <c r="D896" s="94"/>
      <c r="E896" s="94"/>
      <c r="F896" s="113"/>
      <c r="G896" s="113"/>
      <c r="H896" s="42"/>
      <c r="I896" s="42"/>
      <c r="J896" s="42"/>
      <c r="K896" s="94"/>
      <c r="L896" s="94"/>
      <c r="M896" s="94"/>
      <c r="N896" s="94"/>
      <c r="O896" s="94"/>
      <c r="P896" s="94"/>
      <c r="Q896" s="94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</row>
    <row r="897" ht="16.5" customHeight="1">
      <c r="A897" s="94"/>
      <c r="B897" s="113"/>
      <c r="C897" s="94"/>
      <c r="D897" s="94"/>
      <c r="E897" s="94"/>
      <c r="F897" s="113"/>
      <c r="G897" s="113"/>
      <c r="H897" s="42"/>
      <c r="I897" s="42"/>
      <c r="J897" s="42"/>
      <c r="K897" s="94"/>
      <c r="L897" s="94"/>
      <c r="M897" s="94"/>
      <c r="N897" s="94"/>
      <c r="O897" s="94"/>
      <c r="P897" s="94"/>
      <c r="Q897" s="94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</row>
    <row r="898" ht="16.5" customHeight="1">
      <c r="A898" s="94"/>
      <c r="B898" s="113"/>
      <c r="C898" s="94"/>
      <c r="D898" s="94"/>
      <c r="E898" s="94"/>
      <c r="F898" s="113"/>
      <c r="G898" s="113"/>
      <c r="H898" s="42"/>
      <c r="I898" s="42"/>
      <c r="J898" s="42"/>
      <c r="K898" s="94"/>
      <c r="L898" s="94"/>
      <c r="M898" s="94"/>
      <c r="N898" s="94"/>
      <c r="O898" s="94"/>
      <c r="P898" s="94"/>
      <c r="Q898" s="94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</row>
    <row r="899" ht="16.5" customHeight="1">
      <c r="A899" s="94"/>
      <c r="B899" s="113"/>
      <c r="C899" s="94"/>
      <c r="D899" s="94"/>
      <c r="E899" s="94"/>
      <c r="F899" s="113"/>
      <c r="G899" s="113"/>
      <c r="H899" s="42"/>
      <c r="I899" s="42"/>
      <c r="J899" s="42"/>
      <c r="K899" s="94"/>
      <c r="L899" s="94"/>
      <c r="M899" s="94"/>
      <c r="N899" s="94"/>
      <c r="O899" s="94"/>
      <c r="P899" s="94"/>
      <c r="Q899" s="94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</row>
    <row r="900" ht="16.5" customHeight="1">
      <c r="A900" s="94"/>
      <c r="B900" s="113"/>
      <c r="C900" s="94"/>
      <c r="D900" s="94"/>
      <c r="E900" s="94"/>
      <c r="F900" s="113"/>
      <c r="G900" s="113"/>
      <c r="H900" s="42"/>
      <c r="I900" s="42"/>
      <c r="J900" s="42"/>
      <c r="K900" s="94"/>
      <c r="L900" s="94"/>
      <c r="M900" s="94"/>
      <c r="N900" s="94"/>
      <c r="O900" s="94"/>
      <c r="P900" s="94"/>
      <c r="Q900" s="94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</row>
    <row r="901" ht="16.5" customHeight="1">
      <c r="A901" s="94"/>
      <c r="B901" s="113"/>
      <c r="C901" s="94"/>
      <c r="D901" s="94"/>
      <c r="E901" s="94"/>
      <c r="F901" s="113"/>
      <c r="G901" s="113"/>
      <c r="H901" s="42"/>
      <c r="I901" s="42"/>
      <c r="J901" s="42"/>
      <c r="K901" s="94"/>
      <c r="L901" s="94"/>
      <c r="M901" s="94"/>
      <c r="N901" s="94"/>
      <c r="O901" s="94"/>
      <c r="P901" s="94"/>
      <c r="Q901" s="94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</row>
    <row r="902" ht="16.5" customHeight="1">
      <c r="A902" s="94"/>
      <c r="B902" s="113"/>
      <c r="C902" s="94"/>
      <c r="D902" s="94"/>
      <c r="E902" s="94"/>
      <c r="F902" s="113"/>
      <c r="G902" s="113"/>
      <c r="H902" s="42"/>
      <c r="I902" s="42"/>
      <c r="J902" s="42"/>
      <c r="K902" s="94"/>
      <c r="L902" s="94"/>
      <c r="M902" s="94"/>
      <c r="N902" s="94"/>
      <c r="O902" s="94"/>
      <c r="P902" s="94"/>
      <c r="Q902" s="94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</row>
    <row r="903" ht="16.5" customHeight="1">
      <c r="A903" s="94"/>
      <c r="B903" s="113"/>
      <c r="C903" s="94"/>
      <c r="D903" s="94"/>
      <c r="E903" s="94"/>
      <c r="F903" s="113"/>
      <c r="G903" s="113"/>
      <c r="H903" s="42"/>
      <c r="I903" s="42"/>
      <c r="J903" s="42"/>
      <c r="K903" s="94"/>
      <c r="L903" s="94"/>
      <c r="M903" s="94"/>
      <c r="N903" s="94"/>
      <c r="O903" s="94"/>
      <c r="P903" s="94"/>
      <c r="Q903" s="94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</row>
    <row r="904" ht="16.5" customHeight="1">
      <c r="A904" s="94"/>
      <c r="B904" s="113"/>
      <c r="C904" s="94"/>
      <c r="D904" s="94"/>
      <c r="E904" s="94"/>
      <c r="F904" s="113"/>
      <c r="G904" s="113"/>
      <c r="H904" s="42"/>
      <c r="I904" s="42"/>
      <c r="J904" s="42"/>
      <c r="K904" s="94"/>
      <c r="L904" s="94"/>
      <c r="M904" s="94"/>
      <c r="N904" s="94"/>
      <c r="O904" s="94"/>
      <c r="P904" s="94"/>
      <c r="Q904" s="94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</row>
    <row r="905" ht="16.5" customHeight="1">
      <c r="A905" s="94"/>
      <c r="B905" s="113"/>
      <c r="C905" s="94"/>
      <c r="D905" s="94"/>
      <c r="E905" s="94"/>
      <c r="F905" s="113"/>
      <c r="G905" s="113"/>
      <c r="H905" s="42"/>
      <c r="I905" s="42"/>
      <c r="J905" s="42"/>
      <c r="K905" s="94"/>
      <c r="L905" s="94"/>
      <c r="M905" s="94"/>
      <c r="N905" s="94"/>
      <c r="O905" s="94"/>
      <c r="P905" s="94"/>
      <c r="Q905" s="94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</row>
    <row r="906" ht="16.5" customHeight="1">
      <c r="A906" s="94"/>
      <c r="B906" s="113"/>
      <c r="C906" s="94"/>
      <c r="D906" s="94"/>
      <c r="E906" s="94"/>
      <c r="F906" s="113"/>
      <c r="G906" s="113"/>
      <c r="H906" s="42"/>
      <c r="I906" s="42"/>
      <c r="J906" s="42"/>
      <c r="K906" s="94"/>
      <c r="L906" s="94"/>
      <c r="M906" s="94"/>
      <c r="N906" s="94"/>
      <c r="O906" s="94"/>
      <c r="P906" s="94"/>
      <c r="Q906" s="94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</row>
    <row r="907" ht="16.5" customHeight="1">
      <c r="A907" s="94"/>
      <c r="B907" s="113"/>
      <c r="C907" s="94"/>
      <c r="D907" s="94"/>
      <c r="E907" s="94"/>
      <c r="F907" s="113"/>
      <c r="G907" s="113"/>
      <c r="H907" s="42"/>
      <c r="I907" s="42"/>
      <c r="J907" s="42"/>
      <c r="K907" s="94"/>
      <c r="L907" s="94"/>
      <c r="M907" s="94"/>
      <c r="N907" s="94"/>
      <c r="O907" s="94"/>
      <c r="P907" s="94"/>
      <c r="Q907" s="94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</row>
    <row r="908" ht="16.5" customHeight="1">
      <c r="A908" s="94"/>
      <c r="B908" s="113"/>
      <c r="C908" s="94"/>
      <c r="D908" s="94"/>
      <c r="E908" s="94"/>
      <c r="F908" s="113"/>
      <c r="G908" s="113"/>
      <c r="H908" s="42"/>
      <c r="I908" s="42"/>
      <c r="J908" s="42"/>
      <c r="K908" s="94"/>
      <c r="L908" s="94"/>
      <c r="M908" s="94"/>
      <c r="N908" s="94"/>
      <c r="O908" s="94"/>
      <c r="P908" s="94"/>
      <c r="Q908" s="94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</row>
    <row r="909" ht="16.5" customHeight="1">
      <c r="A909" s="94"/>
      <c r="B909" s="113"/>
      <c r="C909" s="94"/>
      <c r="D909" s="94"/>
      <c r="E909" s="94"/>
      <c r="F909" s="113"/>
      <c r="G909" s="113"/>
      <c r="H909" s="42"/>
      <c r="I909" s="42"/>
      <c r="J909" s="42"/>
      <c r="K909" s="94"/>
      <c r="L909" s="94"/>
      <c r="M909" s="94"/>
      <c r="N909" s="94"/>
      <c r="O909" s="94"/>
      <c r="P909" s="94"/>
      <c r="Q909" s="94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</row>
    <row r="910" ht="16.5" customHeight="1">
      <c r="A910" s="94"/>
      <c r="B910" s="113"/>
      <c r="C910" s="94"/>
      <c r="D910" s="94"/>
      <c r="E910" s="94"/>
      <c r="F910" s="113"/>
      <c r="G910" s="113"/>
      <c r="H910" s="42"/>
      <c r="I910" s="42"/>
      <c r="J910" s="42"/>
      <c r="K910" s="94"/>
      <c r="L910" s="94"/>
      <c r="M910" s="94"/>
      <c r="N910" s="94"/>
      <c r="O910" s="94"/>
      <c r="P910" s="94"/>
      <c r="Q910" s="94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</row>
    <row r="911" ht="16.5" customHeight="1">
      <c r="A911" s="94"/>
      <c r="B911" s="113"/>
      <c r="C911" s="94"/>
      <c r="D911" s="94"/>
      <c r="E911" s="94"/>
      <c r="F911" s="113"/>
      <c r="G911" s="113"/>
      <c r="H911" s="42"/>
      <c r="I911" s="42"/>
      <c r="J911" s="42"/>
      <c r="K911" s="94"/>
      <c r="L911" s="94"/>
      <c r="M911" s="94"/>
      <c r="N911" s="94"/>
      <c r="O911" s="94"/>
      <c r="P911" s="94"/>
      <c r="Q911" s="94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</row>
    <row r="912" ht="16.5" customHeight="1">
      <c r="A912" s="94"/>
      <c r="B912" s="113"/>
      <c r="C912" s="94"/>
      <c r="D912" s="94"/>
      <c r="E912" s="94"/>
      <c r="F912" s="113"/>
      <c r="G912" s="113"/>
      <c r="H912" s="42"/>
      <c r="I912" s="42"/>
      <c r="J912" s="42"/>
      <c r="K912" s="94"/>
      <c r="L912" s="94"/>
      <c r="M912" s="94"/>
      <c r="N912" s="94"/>
      <c r="O912" s="94"/>
      <c r="P912" s="94"/>
      <c r="Q912" s="94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</row>
    <row r="913" ht="16.5" customHeight="1">
      <c r="A913" s="94"/>
      <c r="B913" s="113"/>
      <c r="C913" s="94"/>
      <c r="D913" s="94"/>
      <c r="E913" s="94"/>
      <c r="F913" s="113"/>
      <c r="G913" s="113"/>
      <c r="H913" s="42"/>
      <c r="I913" s="42"/>
      <c r="J913" s="42"/>
      <c r="K913" s="94"/>
      <c r="L913" s="94"/>
      <c r="M913" s="94"/>
      <c r="N913" s="94"/>
      <c r="O913" s="94"/>
      <c r="P913" s="94"/>
      <c r="Q913" s="94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</row>
    <row r="914" ht="16.5" customHeight="1">
      <c r="A914" s="94"/>
      <c r="B914" s="113"/>
      <c r="C914" s="94"/>
      <c r="D914" s="94"/>
      <c r="E914" s="94"/>
      <c r="F914" s="113"/>
      <c r="G914" s="113"/>
      <c r="H914" s="42"/>
      <c r="I914" s="42"/>
      <c r="J914" s="42"/>
      <c r="K914" s="94"/>
      <c r="L914" s="94"/>
      <c r="M914" s="94"/>
      <c r="N914" s="94"/>
      <c r="O914" s="94"/>
      <c r="P914" s="94"/>
      <c r="Q914" s="94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</row>
    <row r="915" ht="16.5" customHeight="1">
      <c r="A915" s="94"/>
      <c r="B915" s="113"/>
      <c r="C915" s="94"/>
      <c r="D915" s="94"/>
      <c r="E915" s="94"/>
      <c r="F915" s="113"/>
      <c r="G915" s="113"/>
      <c r="H915" s="42"/>
      <c r="I915" s="42"/>
      <c r="J915" s="42"/>
      <c r="K915" s="94"/>
      <c r="L915" s="94"/>
      <c r="M915" s="94"/>
      <c r="N915" s="94"/>
      <c r="O915" s="94"/>
      <c r="P915" s="94"/>
      <c r="Q915" s="94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</row>
    <row r="916" ht="16.5" customHeight="1">
      <c r="A916" s="94"/>
      <c r="B916" s="113"/>
      <c r="C916" s="94"/>
      <c r="D916" s="94"/>
      <c r="E916" s="94"/>
      <c r="F916" s="113"/>
      <c r="G916" s="113"/>
      <c r="H916" s="42"/>
      <c r="I916" s="42"/>
      <c r="J916" s="42"/>
      <c r="K916" s="94"/>
      <c r="L916" s="94"/>
      <c r="M916" s="94"/>
      <c r="N916" s="94"/>
      <c r="O916" s="94"/>
      <c r="P916" s="94"/>
      <c r="Q916" s="94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</row>
    <row r="917" ht="16.5" customHeight="1">
      <c r="A917" s="94"/>
      <c r="B917" s="113"/>
      <c r="C917" s="94"/>
      <c r="D917" s="94"/>
      <c r="E917" s="94"/>
      <c r="F917" s="113"/>
      <c r="G917" s="113"/>
      <c r="H917" s="42"/>
      <c r="I917" s="42"/>
      <c r="J917" s="42"/>
      <c r="K917" s="94"/>
      <c r="L917" s="94"/>
      <c r="M917" s="94"/>
      <c r="N917" s="94"/>
      <c r="O917" s="94"/>
      <c r="P917" s="94"/>
      <c r="Q917" s="94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</row>
    <row r="918" ht="16.5" customHeight="1">
      <c r="A918" s="94"/>
      <c r="B918" s="113"/>
      <c r="C918" s="94"/>
      <c r="D918" s="94"/>
      <c r="E918" s="94"/>
      <c r="F918" s="113"/>
      <c r="G918" s="113"/>
      <c r="H918" s="42"/>
      <c r="I918" s="42"/>
      <c r="J918" s="42"/>
      <c r="K918" s="94"/>
      <c r="L918" s="94"/>
      <c r="M918" s="94"/>
      <c r="N918" s="94"/>
      <c r="O918" s="94"/>
      <c r="P918" s="94"/>
      <c r="Q918" s="94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</row>
    <row r="919" ht="16.5" customHeight="1">
      <c r="A919" s="94"/>
      <c r="B919" s="113"/>
      <c r="C919" s="94"/>
      <c r="D919" s="94"/>
      <c r="E919" s="94"/>
      <c r="F919" s="113"/>
      <c r="G919" s="113"/>
      <c r="H919" s="42"/>
      <c r="I919" s="42"/>
      <c r="J919" s="42"/>
      <c r="K919" s="94"/>
      <c r="L919" s="94"/>
      <c r="M919" s="94"/>
      <c r="N919" s="94"/>
      <c r="O919" s="94"/>
      <c r="P919" s="94"/>
      <c r="Q919" s="94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</row>
    <row r="920" ht="16.5" customHeight="1">
      <c r="A920" s="94"/>
      <c r="B920" s="113"/>
      <c r="C920" s="94"/>
      <c r="D920" s="94"/>
      <c r="E920" s="94"/>
      <c r="F920" s="113"/>
      <c r="G920" s="113"/>
      <c r="H920" s="42"/>
      <c r="I920" s="42"/>
      <c r="J920" s="42"/>
      <c r="K920" s="94"/>
      <c r="L920" s="94"/>
      <c r="M920" s="94"/>
      <c r="N920" s="94"/>
      <c r="O920" s="94"/>
      <c r="P920" s="94"/>
      <c r="Q920" s="94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</row>
    <row r="921" ht="16.5" customHeight="1">
      <c r="A921" s="94"/>
      <c r="B921" s="113"/>
      <c r="C921" s="94"/>
      <c r="D921" s="94"/>
      <c r="E921" s="94"/>
      <c r="F921" s="113"/>
      <c r="G921" s="113"/>
      <c r="H921" s="42"/>
      <c r="I921" s="42"/>
      <c r="J921" s="42"/>
      <c r="K921" s="94"/>
      <c r="L921" s="94"/>
      <c r="M921" s="94"/>
      <c r="N921" s="94"/>
      <c r="O921" s="94"/>
      <c r="P921" s="94"/>
      <c r="Q921" s="94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</row>
    <row r="922" ht="16.5" customHeight="1">
      <c r="A922" s="94"/>
      <c r="B922" s="113"/>
      <c r="C922" s="94"/>
      <c r="D922" s="94"/>
      <c r="E922" s="94"/>
      <c r="F922" s="113"/>
      <c r="G922" s="113"/>
      <c r="H922" s="42"/>
      <c r="I922" s="42"/>
      <c r="J922" s="42"/>
      <c r="K922" s="94"/>
      <c r="L922" s="94"/>
      <c r="M922" s="94"/>
      <c r="N922" s="94"/>
      <c r="O922" s="94"/>
      <c r="P922" s="94"/>
      <c r="Q922" s="94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</row>
    <row r="923" ht="16.5" customHeight="1">
      <c r="A923" s="94"/>
      <c r="B923" s="113"/>
      <c r="C923" s="94"/>
      <c r="D923" s="94"/>
      <c r="E923" s="94"/>
      <c r="F923" s="113"/>
      <c r="G923" s="113"/>
      <c r="H923" s="42"/>
      <c r="I923" s="42"/>
      <c r="J923" s="42"/>
      <c r="K923" s="94"/>
      <c r="L923" s="94"/>
      <c r="M923" s="94"/>
      <c r="N923" s="94"/>
      <c r="O923" s="94"/>
      <c r="P923" s="94"/>
      <c r="Q923" s="94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</row>
    <row r="924" ht="16.5" customHeight="1">
      <c r="A924" s="94"/>
      <c r="B924" s="113"/>
      <c r="C924" s="94"/>
      <c r="D924" s="94"/>
      <c r="E924" s="94"/>
      <c r="F924" s="113"/>
      <c r="G924" s="113"/>
      <c r="H924" s="42"/>
      <c r="I924" s="42"/>
      <c r="J924" s="42"/>
      <c r="K924" s="94"/>
      <c r="L924" s="94"/>
      <c r="M924" s="94"/>
      <c r="N924" s="94"/>
      <c r="O924" s="94"/>
      <c r="P924" s="94"/>
      <c r="Q924" s="94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</row>
    <row r="925" ht="16.5" customHeight="1">
      <c r="A925" s="94"/>
      <c r="B925" s="113"/>
      <c r="C925" s="94"/>
      <c r="D925" s="94"/>
      <c r="E925" s="94"/>
      <c r="F925" s="113"/>
      <c r="G925" s="113"/>
      <c r="H925" s="42"/>
      <c r="I925" s="42"/>
      <c r="J925" s="42"/>
      <c r="K925" s="94"/>
      <c r="L925" s="94"/>
      <c r="M925" s="94"/>
      <c r="N925" s="94"/>
      <c r="O925" s="94"/>
      <c r="P925" s="94"/>
      <c r="Q925" s="94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</row>
    <row r="926" ht="16.5" customHeight="1">
      <c r="A926" s="94"/>
      <c r="B926" s="113"/>
      <c r="C926" s="94"/>
      <c r="D926" s="94"/>
      <c r="E926" s="94"/>
      <c r="F926" s="113"/>
      <c r="G926" s="113"/>
      <c r="H926" s="42"/>
      <c r="I926" s="42"/>
      <c r="J926" s="42"/>
      <c r="K926" s="94"/>
      <c r="L926" s="94"/>
      <c r="M926" s="94"/>
      <c r="N926" s="94"/>
      <c r="O926" s="94"/>
      <c r="P926" s="94"/>
      <c r="Q926" s="94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</row>
    <row r="927" ht="16.5" customHeight="1">
      <c r="A927" s="94"/>
      <c r="B927" s="113"/>
      <c r="C927" s="94"/>
      <c r="D927" s="94"/>
      <c r="E927" s="94"/>
      <c r="F927" s="113"/>
      <c r="G927" s="113"/>
      <c r="H927" s="42"/>
      <c r="I927" s="42"/>
      <c r="J927" s="42"/>
      <c r="K927" s="94"/>
      <c r="L927" s="94"/>
      <c r="M927" s="94"/>
      <c r="N927" s="94"/>
      <c r="O927" s="94"/>
      <c r="P927" s="94"/>
      <c r="Q927" s="94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</row>
    <row r="928" ht="16.5" customHeight="1">
      <c r="A928" s="94"/>
      <c r="B928" s="113"/>
      <c r="C928" s="94"/>
      <c r="D928" s="94"/>
      <c r="E928" s="94"/>
      <c r="F928" s="113"/>
      <c r="G928" s="113"/>
      <c r="H928" s="42"/>
      <c r="I928" s="42"/>
      <c r="J928" s="42"/>
      <c r="K928" s="94"/>
      <c r="L928" s="94"/>
      <c r="M928" s="94"/>
      <c r="N928" s="94"/>
      <c r="O928" s="94"/>
      <c r="P928" s="94"/>
      <c r="Q928" s="94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</row>
    <row r="929" ht="16.5" customHeight="1">
      <c r="A929" s="94"/>
      <c r="B929" s="113"/>
      <c r="C929" s="94"/>
      <c r="D929" s="94"/>
      <c r="E929" s="94"/>
      <c r="F929" s="113"/>
      <c r="G929" s="113"/>
      <c r="H929" s="42"/>
      <c r="I929" s="42"/>
      <c r="J929" s="42"/>
      <c r="K929" s="94"/>
      <c r="L929" s="94"/>
      <c r="M929" s="94"/>
      <c r="N929" s="94"/>
      <c r="O929" s="94"/>
      <c r="P929" s="94"/>
      <c r="Q929" s="94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</row>
    <row r="930" ht="16.5" customHeight="1">
      <c r="A930" s="94"/>
      <c r="B930" s="113"/>
      <c r="C930" s="94"/>
      <c r="D930" s="94"/>
      <c r="E930" s="94"/>
      <c r="F930" s="113"/>
      <c r="G930" s="113"/>
      <c r="H930" s="42"/>
      <c r="I930" s="42"/>
      <c r="J930" s="42"/>
      <c r="K930" s="94"/>
      <c r="L930" s="94"/>
      <c r="M930" s="94"/>
      <c r="N930" s="94"/>
      <c r="O930" s="94"/>
      <c r="P930" s="94"/>
      <c r="Q930" s="94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</row>
    <row r="931" ht="16.5" customHeight="1">
      <c r="A931" s="94"/>
      <c r="B931" s="113"/>
      <c r="C931" s="94"/>
      <c r="D931" s="94"/>
      <c r="E931" s="94"/>
      <c r="F931" s="113"/>
      <c r="G931" s="113"/>
      <c r="H931" s="42"/>
      <c r="I931" s="42"/>
      <c r="J931" s="42"/>
      <c r="K931" s="94"/>
      <c r="L931" s="94"/>
      <c r="M931" s="94"/>
      <c r="N931" s="94"/>
      <c r="O931" s="94"/>
      <c r="P931" s="94"/>
      <c r="Q931" s="94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</row>
    <row r="932" ht="16.5" customHeight="1">
      <c r="A932" s="94"/>
      <c r="B932" s="113"/>
      <c r="C932" s="94"/>
      <c r="D932" s="94"/>
      <c r="E932" s="94"/>
      <c r="F932" s="113"/>
      <c r="G932" s="113"/>
      <c r="H932" s="42"/>
      <c r="I932" s="42"/>
      <c r="J932" s="42"/>
      <c r="K932" s="94"/>
      <c r="L932" s="94"/>
      <c r="M932" s="94"/>
      <c r="N932" s="94"/>
      <c r="O932" s="94"/>
      <c r="P932" s="94"/>
      <c r="Q932" s="94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</row>
    <row r="933" ht="16.5" customHeight="1">
      <c r="A933" s="94"/>
      <c r="B933" s="113"/>
      <c r="C933" s="94"/>
      <c r="D933" s="94"/>
      <c r="E933" s="94"/>
      <c r="F933" s="113"/>
      <c r="G933" s="113"/>
      <c r="H933" s="42"/>
      <c r="I933" s="42"/>
      <c r="J933" s="42"/>
      <c r="K933" s="94"/>
      <c r="L933" s="94"/>
      <c r="M933" s="94"/>
      <c r="N933" s="94"/>
      <c r="O933" s="94"/>
      <c r="P933" s="94"/>
      <c r="Q933" s="94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</row>
    <row r="934" ht="16.5" customHeight="1">
      <c r="A934" s="94"/>
      <c r="B934" s="113"/>
      <c r="C934" s="94"/>
      <c r="D934" s="94"/>
      <c r="E934" s="94"/>
      <c r="F934" s="113"/>
      <c r="G934" s="113"/>
      <c r="H934" s="42"/>
      <c r="I934" s="42"/>
      <c r="J934" s="42"/>
      <c r="K934" s="94"/>
      <c r="L934" s="94"/>
      <c r="M934" s="94"/>
      <c r="N934" s="94"/>
      <c r="O934" s="94"/>
      <c r="P934" s="94"/>
      <c r="Q934" s="94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</row>
    <row r="935" ht="16.5" customHeight="1">
      <c r="A935" s="94"/>
      <c r="B935" s="113"/>
      <c r="C935" s="94"/>
      <c r="D935" s="94"/>
      <c r="E935" s="94"/>
      <c r="F935" s="113"/>
      <c r="G935" s="113"/>
      <c r="H935" s="42"/>
      <c r="I935" s="42"/>
      <c r="J935" s="42"/>
      <c r="K935" s="94"/>
      <c r="L935" s="94"/>
      <c r="M935" s="94"/>
      <c r="N935" s="94"/>
      <c r="O935" s="94"/>
      <c r="P935" s="94"/>
      <c r="Q935" s="94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</row>
    <row r="936" ht="16.5" customHeight="1">
      <c r="A936" s="94"/>
      <c r="B936" s="113"/>
      <c r="C936" s="94"/>
      <c r="D936" s="94"/>
      <c r="E936" s="94"/>
      <c r="F936" s="113"/>
      <c r="G936" s="113"/>
      <c r="H936" s="42"/>
      <c r="I936" s="42"/>
      <c r="J936" s="42"/>
      <c r="K936" s="94"/>
      <c r="L936" s="94"/>
      <c r="M936" s="94"/>
      <c r="N936" s="94"/>
      <c r="O936" s="94"/>
      <c r="P936" s="94"/>
      <c r="Q936" s="94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</row>
    <row r="937" ht="16.5" customHeight="1">
      <c r="A937" s="94"/>
      <c r="B937" s="113"/>
      <c r="C937" s="94"/>
      <c r="D937" s="94"/>
      <c r="E937" s="94"/>
      <c r="F937" s="113"/>
      <c r="G937" s="113"/>
      <c r="H937" s="42"/>
      <c r="I937" s="42"/>
      <c r="J937" s="42"/>
      <c r="K937" s="94"/>
      <c r="L937" s="94"/>
      <c r="M937" s="94"/>
      <c r="N937" s="94"/>
      <c r="O937" s="94"/>
      <c r="P937" s="94"/>
      <c r="Q937" s="94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</row>
    <row r="938" ht="16.5" customHeight="1">
      <c r="A938" s="94"/>
      <c r="B938" s="113"/>
      <c r="C938" s="94"/>
      <c r="D938" s="94"/>
      <c r="E938" s="94"/>
      <c r="F938" s="113"/>
      <c r="G938" s="113"/>
      <c r="H938" s="42"/>
      <c r="I938" s="42"/>
      <c r="J938" s="42"/>
      <c r="K938" s="94"/>
      <c r="L938" s="94"/>
      <c r="M938" s="94"/>
      <c r="N938" s="94"/>
      <c r="O938" s="94"/>
      <c r="P938" s="94"/>
      <c r="Q938" s="94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</row>
    <row r="939" ht="16.5" customHeight="1">
      <c r="A939" s="94"/>
      <c r="B939" s="113"/>
      <c r="C939" s="94"/>
      <c r="D939" s="94"/>
      <c r="E939" s="94"/>
      <c r="F939" s="113"/>
      <c r="G939" s="113"/>
      <c r="H939" s="42"/>
      <c r="I939" s="42"/>
      <c r="J939" s="42"/>
      <c r="K939" s="94"/>
      <c r="L939" s="94"/>
      <c r="M939" s="94"/>
      <c r="N939" s="94"/>
      <c r="O939" s="94"/>
      <c r="P939" s="94"/>
      <c r="Q939" s="94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</row>
    <row r="940" ht="16.5" customHeight="1">
      <c r="A940" s="94"/>
      <c r="B940" s="113"/>
      <c r="C940" s="94"/>
      <c r="D940" s="94"/>
      <c r="E940" s="94"/>
      <c r="F940" s="113"/>
      <c r="G940" s="113"/>
      <c r="H940" s="42"/>
      <c r="I940" s="42"/>
      <c r="J940" s="42"/>
      <c r="K940" s="94"/>
      <c r="L940" s="94"/>
      <c r="M940" s="94"/>
      <c r="N940" s="94"/>
      <c r="O940" s="94"/>
      <c r="P940" s="94"/>
      <c r="Q940" s="94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</row>
    <row r="941" ht="16.5" customHeight="1">
      <c r="A941" s="94"/>
      <c r="B941" s="113"/>
      <c r="C941" s="94"/>
      <c r="D941" s="94"/>
      <c r="E941" s="94"/>
      <c r="F941" s="113"/>
      <c r="G941" s="113"/>
      <c r="H941" s="42"/>
      <c r="I941" s="42"/>
      <c r="J941" s="42"/>
      <c r="K941" s="94"/>
      <c r="L941" s="94"/>
      <c r="M941" s="94"/>
      <c r="N941" s="94"/>
      <c r="O941" s="94"/>
      <c r="P941" s="94"/>
      <c r="Q941" s="94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</row>
    <row r="942" ht="16.5" customHeight="1">
      <c r="A942" s="94"/>
      <c r="B942" s="113"/>
      <c r="C942" s="94"/>
      <c r="D942" s="94"/>
      <c r="E942" s="94"/>
      <c r="F942" s="113"/>
      <c r="G942" s="113"/>
      <c r="H942" s="42"/>
      <c r="I942" s="42"/>
      <c r="J942" s="42"/>
      <c r="K942" s="94"/>
      <c r="L942" s="94"/>
      <c r="M942" s="94"/>
      <c r="N942" s="94"/>
      <c r="O942" s="94"/>
      <c r="P942" s="94"/>
      <c r="Q942" s="94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</row>
    <row r="943" ht="16.5" customHeight="1">
      <c r="A943" s="94"/>
      <c r="B943" s="113"/>
      <c r="C943" s="94"/>
      <c r="D943" s="94"/>
      <c r="E943" s="94"/>
      <c r="F943" s="113"/>
      <c r="G943" s="113"/>
      <c r="H943" s="42"/>
      <c r="I943" s="42"/>
      <c r="J943" s="42"/>
      <c r="K943" s="94"/>
      <c r="L943" s="94"/>
      <c r="M943" s="94"/>
      <c r="N943" s="94"/>
      <c r="O943" s="94"/>
      <c r="P943" s="94"/>
      <c r="Q943" s="94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</row>
    <row r="944" ht="16.5" customHeight="1">
      <c r="A944" s="94"/>
      <c r="B944" s="113"/>
      <c r="C944" s="94"/>
      <c r="D944" s="94"/>
      <c r="E944" s="94"/>
      <c r="F944" s="113"/>
      <c r="G944" s="113"/>
      <c r="H944" s="42"/>
      <c r="I944" s="42"/>
      <c r="J944" s="42"/>
      <c r="K944" s="94"/>
      <c r="L944" s="94"/>
      <c r="M944" s="94"/>
      <c r="N944" s="94"/>
      <c r="O944" s="94"/>
      <c r="P944" s="94"/>
      <c r="Q944" s="94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</row>
    <row r="945" ht="16.5" customHeight="1">
      <c r="A945" s="94"/>
      <c r="B945" s="113"/>
      <c r="C945" s="94"/>
      <c r="D945" s="94"/>
      <c r="E945" s="94"/>
      <c r="F945" s="113"/>
      <c r="G945" s="113"/>
      <c r="H945" s="42"/>
      <c r="I945" s="42"/>
      <c r="J945" s="42"/>
      <c r="K945" s="94"/>
      <c r="L945" s="94"/>
      <c r="M945" s="94"/>
      <c r="N945" s="94"/>
      <c r="O945" s="94"/>
      <c r="P945" s="94"/>
      <c r="Q945" s="94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</row>
    <row r="946" ht="16.5" customHeight="1">
      <c r="A946" s="94"/>
      <c r="B946" s="113"/>
      <c r="C946" s="94"/>
      <c r="D946" s="94"/>
      <c r="E946" s="94"/>
      <c r="F946" s="113"/>
      <c r="G946" s="113"/>
      <c r="H946" s="42"/>
      <c r="I946" s="42"/>
      <c r="J946" s="42"/>
      <c r="K946" s="94"/>
      <c r="L946" s="94"/>
      <c r="M946" s="94"/>
      <c r="N946" s="94"/>
      <c r="O946" s="94"/>
      <c r="P946" s="94"/>
      <c r="Q946" s="94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</row>
    <row r="947" ht="16.5" customHeight="1">
      <c r="A947" s="94"/>
      <c r="B947" s="113"/>
      <c r="C947" s="94"/>
      <c r="D947" s="94"/>
      <c r="E947" s="94"/>
      <c r="F947" s="113"/>
      <c r="G947" s="113"/>
      <c r="H947" s="42"/>
      <c r="I947" s="42"/>
      <c r="J947" s="42"/>
      <c r="K947" s="94"/>
      <c r="L947" s="94"/>
      <c r="M947" s="94"/>
      <c r="N947" s="94"/>
      <c r="O947" s="94"/>
      <c r="P947" s="94"/>
      <c r="Q947" s="94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</row>
    <row r="948" ht="16.5" customHeight="1">
      <c r="A948" s="94"/>
      <c r="B948" s="113"/>
      <c r="C948" s="94"/>
      <c r="D948" s="94"/>
      <c r="E948" s="94"/>
      <c r="F948" s="113"/>
      <c r="G948" s="113"/>
      <c r="H948" s="42"/>
      <c r="I948" s="42"/>
      <c r="J948" s="42"/>
      <c r="K948" s="94"/>
      <c r="L948" s="94"/>
      <c r="M948" s="94"/>
      <c r="N948" s="94"/>
      <c r="O948" s="94"/>
      <c r="P948" s="94"/>
      <c r="Q948" s="94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</row>
    <row r="949" ht="16.5" customHeight="1">
      <c r="A949" s="94"/>
      <c r="B949" s="113"/>
      <c r="C949" s="94"/>
      <c r="D949" s="94"/>
      <c r="E949" s="94"/>
      <c r="F949" s="113"/>
      <c r="G949" s="113"/>
      <c r="H949" s="42"/>
      <c r="I949" s="42"/>
      <c r="J949" s="42"/>
      <c r="K949" s="94"/>
      <c r="L949" s="94"/>
      <c r="M949" s="94"/>
      <c r="N949" s="94"/>
      <c r="O949" s="94"/>
      <c r="P949" s="94"/>
      <c r="Q949" s="94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</row>
    <row r="950" ht="16.5" customHeight="1">
      <c r="A950" s="94"/>
      <c r="B950" s="113"/>
      <c r="C950" s="94"/>
      <c r="D950" s="94"/>
      <c r="E950" s="94"/>
      <c r="F950" s="113"/>
      <c r="G950" s="113"/>
      <c r="H950" s="42"/>
      <c r="I950" s="42"/>
      <c r="J950" s="42"/>
      <c r="K950" s="94"/>
      <c r="L950" s="94"/>
      <c r="M950" s="94"/>
      <c r="N950" s="94"/>
      <c r="O950" s="94"/>
      <c r="P950" s="94"/>
      <c r="Q950" s="94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</row>
    <row r="951" ht="16.5" customHeight="1">
      <c r="A951" s="94"/>
      <c r="B951" s="113"/>
      <c r="C951" s="94"/>
      <c r="D951" s="94"/>
      <c r="E951" s="94"/>
      <c r="F951" s="113"/>
      <c r="G951" s="113"/>
      <c r="H951" s="42"/>
      <c r="I951" s="42"/>
      <c r="J951" s="42"/>
      <c r="K951" s="94"/>
      <c r="L951" s="94"/>
      <c r="M951" s="94"/>
      <c r="N951" s="94"/>
      <c r="O951" s="94"/>
      <c r="P951" s="94"/>
      <c r="Q951" s="94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</row>
    <row r="952" ht="16.5" customHeight="1">
      <c r="A952" s="94"/>
      <c r="B952" s="113"/>
      <c r="C952" s="94"/>
      <c r="D952" s="94"/>
      <c r="E952" s="94"/>
      <c r="F952" s="113"/>
      <c r="G952" s="113"/>
      <c r="H952" s="42"/>
      <c r="I952" s="42"/>
      <c r="J952" s="42"/>
      <c r="K952" s="94"/>
      <c r="L952" s="94"/>
      <c r="M952" s="94"/>
      <c r="N952" s="94"/>
      <c r="O952" s="94"/>
      <c r="P952" s="94"/>
      <c r="Q952" s="94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</row>
    <row r="953" ht="16.5" customHeight="1">
      <c r="A953" s="94"/>
      <c r="B953" s="113"/>
      <c r="C953" s="94"/>
      <c r="D953" s="94"/>
      <c r="E953" s="94"/>
      <c r="F953" s="113"/>
      <c r="G953" s="113"/>
      <c r="H953" s="42"/>
      <c r="I953" s="42"/>
      <c r="J953" s="42"/>
      <c r="K953" s="94"/>
      <c r="L953" s="94"/>
      <c r="M953" s="94"/>
      <c r="N953" s="94"/>
      <c r="O953" s="94"/>
      <c r="P953" s="94"/>
      <c r="Q953" s="94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</row>
    <row r="954" ht="16.5" customHeight="1">
      <c r="A954" s="94"/>
      <c r="B954" s="113"/>
      <c r="C954" s="94"/>
      <c r="D954" s="94"/>
      <c r="E954" s="94"/>
      <c r="F954" s="113"/>
      <c r="G954" s="113"/>
      <c r="H954" s="42"/>
      <c r="I954" s="42"/>
      <c r="J954" s="42"/>
      <c r="K954" s="94"/>
      <c r="L954" s="94"/>
      <c r="M954" s="94"/>
      <c r="N954" s="94"/>
      <c r="O954" s="94"/>
      <c r="P954" s="94"/>
      <c r="Q954" s="94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</row>
    <row r="955" ht="16.5" customHeight="1">
      <c r="A955" s="94"/>
      <c r="B955" s="113"/>
      <c r="C955" s="94"/>
      <c r="D955" s="94"/>
      <c r="E955" s="94"/>
      <c r="F955" s="113"/>
      <c r="G955" s="113"/>
      <c r="H955" s="42"/>
      <c r="I955" s="42"/>
      <c r="J955" s="42"/>
      <c r="K955" s="94"/>
      <c r="L955" s="94"/>
      <c r="M955" s="94"/>
      <c r="N955" s="94"/>
      <c r="O955" s="94"/>
      <c r="P955" s="94"/>
      <c r="Q955" s="94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</row>
    <row r="956" ht="16.5" customHeight="1">
      <c r="A956" s="94"/>
      <c r="B956" s="113"/>
      <c r="C956" s="94"/>
      <c r="D956" s="94"/>
      <c r="E956" s="94"/>
      <c r="F956" s="113"/>
      <c r="G956" s="113"/>
      <c r="H956" s="42"/>
      <c r="I956" s="42"/>
      <c r="J956" s="42"/>
      <c r="K956" s="94"/>
      <c r="L956" s="94"/>
      <c r="M956" s="94"/>
      <c r="N956" s="94"/>
      <c r="O956" s="94"/>
      <c r="P956" s="94"/>
      <c r="Q956" s="94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</row>
    <row r="957" ht="16.5" customHeight="1">
      <c r="A957" s="94"/>
      <c r="B957" s="113"/>
      <c r="C957" s="94"/>
      <c r="D957" s="94"/>
      <c r="E957" s="94"/>
      <c r="F957" s="113"/>
      <c r="G957" s="113"/>
      <c r="H957" s="42"/>
      <c r="I957" s="42"/>
      <c r="J957" s="42"/>
      <c r="K957" s="94"/>
      <c r="L957" s="94"/>
      <c r="M957" s="94"/>
      <c r="N957" s="94"/>
      <c r="O957" s="94"/>
      <c r="P957" s="94"/>
      <c r="Q957" s="94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</row>
    <row r="958" ht="16.5" customHeight="1">
      <c r="A958" s="94"/>
      <c r="B958" s="113"/>
      <c r="C958" s="94"/>
      <c r="D958" s="94"/>
      <c r="E958" s="94"/>
      <c r="F958" s="113"/>
      <c r="G958" s="113"/>
      <c r="H958" s="42"/>
      <c r="I958" s="42"/>
      <c r="J958" s="42"/>
      <c r="K958" s="94"/>
      <c r="L958" s="94"/>
      <c r="M958" s="94"/>
      <c r="N958" s="94"/>
      <c r="O958" s="94"/>
      <c r="P958" s="94"/>
      <c r="Q958" s="94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</row>
    <row r="959" ht="16.5" customHeight="1">
      <c r="A959" s="94"/>
      <c r="B959" s="113"/>
      <c r="C959" s="94"/>
      <c r="D959" s="94"/>
      <c r="E959" s="94"/>
      <c r="F959" s="113"/>
      <c r="G959" s="113"/>
      <c r="H959" s="42"/>
      <c r="I959" s="42"/>
      <c r="J959" s="42"/>
      <c r="K959" s="94"/>
      <c r="L959" s="94"/>
      <c r="M959" s="94"/>
      <c r="N959" s="94"/>
      <c r="O959" s="94"/>
      <c r="P959" s="94"/>
      <c r="Q959" s="94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</row>
    <row r="960" ht="16.5" customHeight="1">
      <c r="A960" s="94"/>
      <c r="B960" s="113"/>
      <c r="C960" s="94"/>
      <c r="D960" s="94"/>
      <c r="E960" s="94"/>
      <c r="F960" s="113"/>
      <c r="G960" s="113"/>
      <c r="H960" s="42"/>
      <c r="I960" s="42"/>
      <c r="J960" s="42"/>
      <c r="K960" s="94"/>
      <c r="L960" s="94"/>
      <c r="M960" s="94"/>
      <c r="N960" s="94"/>
      <c r="O960" s="94"/>
      <c r="P960" s="94"/>
      <c r="Q960" s="94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</row>
    <row r="961" ht="16.5" customHeight="1">
      <c r="A961" s="94"/>
      <c r="B961" s="113"/>
      <c r="C961" s="94"/>
      <c r="D961" s="94"/>
      <c r="E961" s="94"/>
      <c r="F961" s="113"/>
      <c r="G961" s="113"/>
      <c r="H961" s="42"/>
      <c r="I961" s="42"/>
      <c r="J961" s="42"/>
      <c r="K961" s="94"/>
      <c r="L961" s="94"/>
      <c r="M961" s="94"/>
      <c r="N961" s="94"/>
      <c r="O961" s="94"/>
      <c r="P961" s="94"/>
      <c r="Q961" s="94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</row>
    <row r="962" ht="16.5" customHeight="1">
      <c r="A962" s="94"/>
      <c r="B962" s="113"/>
      <c r="C962" s="94"/>
      <c r="D962" s="94"/>
      <c r="E962" s="94"/>
      <c r="F962" s="113"/>
      <c r="G962" s="113"/>
      <c r="H962" s="42"/>
      <c r="I962" s="42"/>
      <c r="J962" s="42"/>
      <c r="K962" s="94"/>
      <c r="L962" s="94"/>
      <c r="M962" s="94"/>
      <c r="N962" s="94"/>
      <c r="O962" s="94"/>
      <c r="P962" s="94"/>
      <c r="Q962" s="94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</row>
    <row r="963" ht="16.5" customHeight="1">
      <c r="A963" s="94"/>
      <c r="B963" s="113"/>
      <c r="C963" s="94"/>
      <c r="D963" s="94"/>
      <c r="E963" s="94"/>
      <c r="F963" s="113"/>
      <c r="G963" s="113"/>
      <c r="H963" s="42"/>
      <c r="I963" s="42"/>
      <c r="J963" s="42"/>
      <c r="K963" s="94"/>
      <c r="L963" s="94"/>
      <c r="M963" s="94"/>
      <c r="N963" s="94"/>
      <c r="O963" s="94"/>
      <c r="P963" s="94"/>
      <c r="Q963" s="94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</row>
    <row r="964" ht="16.5" customHeight="1">
      <c r="A964" s="94"/>
      <c r="B964" s="113"/>
      <c r="C964" s="94"/>
      <c r="D964" s="94"/>
      <c r="E964" s="94"/>
      <c r="F964" s="113"/>
      <c r="G964" s="113"/>
      <c r="H964" s="42"/>
      <c r="I964" s="42"/>
      <c r="J964" s="42"/>
      <c r="K964" s="94"/>
      <c r="L964" s="94"/>
      <c r="M964" s="94"/>
      <c r="N964" s="94"/>
      <c r="O964" s="94"/>
      <c r="P964" s="94"/>
      <c r="Q964" s="94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</row>
    <row r="965" ht="16.5" customHeight="1">
      <c r="A965" s="94"/>
      <c r="B965" s="113"/>
      <c r="C965" s="94"/>
      <c r="D965" s="94"/>
      <c r="E965" s="94"/>
      <c r="F965" s="113"/>
      <c r="G965" s="113"/>
      <c r="H965" s="42"/>
      <c r="I965" s="42"/>
      <c r="J965" s="42"/>
      <c r="K965" s="94"/>
      <c r="L965" s="94"/>
      <c r="M965" s="94"/>
      <c r="N965" s="94"/>
      <c r="O965" s="94"/>
      <c r="P965" s="94"/>
      <c r="Q965" s="94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</row>
    <row r="966" ht="16.5" customHeight="1">
      <c r="A966" s="94"/>
      <c r="B966" s="113"/>
      <c r="C966" s="94"/>
      <c r="D966" s="94"/>
      <c r="E966" s="94"/>
      <c r="F966" s="113"/>
      <c r="G966" s="113"/>
      <c r="H966" s="42"/>
      <c r="I966" s="42"/>
      <c r="J966" s="42"/>
      <c r="K966" s="94"/>
      <c r="L966" s="94"/>
      <c r="M966" s="94"/>
      <c r="N966" s="94"/>
      <c r="O966" s="94"/>
      <c r="P966" s="94"/>
      <c r="Q966" s="94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</row>
    <row r="967" ht="16.5" customHeight="1">
      <c r="A967" s="94"/>
      <c r="B967" s="113"/>
      <c r="C967" s="94"/>
      <c r="D967" s="94"/>
      <c r="E967" s="94"/>
      <c r="F967" s="113"/>
      <c r="G967" s="113"/>
      <c r="H967" s="42"/>
      <c r="I967" s="42"/>
      <c r="J967" s="42"/>
      <c r="K967" s="94"/>
      <c r="L967" s="94"/>
      <c r="M967" s="94"/>
      <c r="N967" s="94"/>
      <c r="O967" s="94"/>
      <c r="P967" s="94"/>
      <c r="Q967" s="94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</row>
    <row r="968" ht="16.5" customHeight="1">
      <c r="A968" s="94"/>
      <c r="B968" s="113"/>
      <c r="C968" s="94"/>
      <c r="D968" s="94"/>
      <c r="E968" s="94"/>
      <c r="F968" s="113"/>
      <c r="G968" s="113"/>
      <c r="H968" s="42"/>
      <c r="I968" s="42"/>
      <c r="J968" s="42"/>
      <c r="K968" s="94"/>
      <c r="L968" s="94"/>
      <c r="M968" s="94"/>
      <c r="N968" s="94"/>
      <c r="O968" s="94"/>
      <c r="P968" s="94"/>
      <c r="Q968" s="94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</row>
    <row r="969" ht="16.5" customHeight="1">
      <c r="A969" s="94"/>
      <c r="B969" s="113"/>
      <c r="C969" s="94"/>
      <c r="D969" s="94"/>
      <c r="E969" s="94"/>
      <c r="F969" s="113"/>
      <c r="G969" s="113"/>
      <c r="H969" s="42"/>
      <c r="I969" s="42"/>
      <c r="J969" s="42"/>
      <c r="K969" s="94"/>
      <c r="L969" s="94"/>
      <c r="M969" s="94"/>
      <c r="N969" s="94"/>
      <c r="O969" s="94"/>
      <c r="P969" s="94"/>
      <c r="Q969" s="94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</row>
    <row r="970" ht="16.5" customHeight="1">
      <c r="A970" s="94"/>
      <c r="B970" s="113"/>
      <c r="C970" s="94"/>
      <c r="D970" s="94"/>
      <c r="E970" s="94"/>
      <c r="F970" s="113"/>
      <c r="G970" s="113"/>
      <c r="H970" s="42"/>
      <c r="I970" s="42"/>
      <c r="J970" s="42"/>
      <c r="K970" s="94"/>
      <c r="L970" s="94"/>
      <c r="M970" s="94"/>
      <c r="N970" s="94"/>
      <c r="O970" s="94"/>
      <c r="P970" s="94"/>
      <c r="Q970" s="94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</row>
    <row r="971" ht="16.5" customHeight="1">
      <c r="A971" s="94"/>
      <c r="B971" s="113"/>
      <c r="C971" s="94"/>
      <c r="D971" s="94"/>
      <c r="E971" s="94"/>
      <c r="F971" s="113"/>
      <c r="G971" s="113"/>
      <c r="H971" s="42"/>
      <c r="I971" s="42"/>
      <c r="J971" s="42"/>
      <c r="K971" s="94"/>
      <c r="L971" s="94"/>
      <c r="M971" s="94"/>
      <c r="N971" s="94"/>
      <c r="O971" s="94"/>
      <c r="P971" s="94"/>
      <c r="Q971" s="94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</row>
    <row r="972" ht="16.5" customHeight="1">
      <c r="A972" s="94"/>
      <c r="B972" s="113"/>
      <c r="C972" s="94"/>
      <c r="D972" s="94"/>
      <c r="E972" s="94"/>
      <c r="F972" s="113"/>
      <c r="G972" s="113"/>
      <c r="H972" s="42"/>
      <c r="I972" s="42"/>
      <c r="J972" s="42"/>
      <c r="K972" s="94"/>
      <c r="L972" s="94"/>
      <c r="M972" s="94"/>
      <c r="N972" s="94"/>
      <c r="O972" s="94"/>
      <c r="P972" s="94"/>
      <c r="Q972" s="94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</row>
    <row r="973" ht="16.5" customHeight="1">
      <c r="A973" s="94"/>
      <c r="B973" s="113"/>
      <c r="C973" s="94"/>
      <c r="D973" s="94"/>
      <c r="E973" s="94"/>
      <c r="F973" s="113"/>
      <c r="G973" s="113"/>
      <c r="H973" s="42"/>
      <c r="I973" s="42"/>
      <c r="J973" s="42"/>
      <c r="K973" s="94"/>
      <c r="L973" s="94"/>
      <c r="M973" s="94"/>
      <c r="N973" s="94"/>
      <c r="O973" s="94"/>
      <c r="P973" s="94"/>
      <c r="Q973" s="94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</row>
    <row r="974" ht="16.5" customHeight="1">
      <c r="A974" s="94"/>
      <c r="B974" s="113"/>
      <c r="C974" s="94"/>
      <c r="D974" s="94"/>
      <c r="E974" s="94"/>
      <c r="F974" s="113"/>
      <c r="G974" s="113"/>
      <c r="H974" s="42"/>
      <c r="I974" s="42"/>
      <c r="J974" s="42"/>
      <c r="K974" s="94"/>
      <c r="L974" s="94"/>
      <c r="M974" s="94"/>
      <c r="N974" s="94"/>
      <c r="O974" s="94"/>
      <c r="P974" s="94"/>
      <c r="Q974" s="94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</row>
    <row r="975" ht="16.5" customHeight="1">
      <c r="A975" s="94"/>
      <c r="B975" s="113"/>
      <c r="C975" s="94"/>
      <c r="D975" s="94"/>
      <c r="E975" s="94"/>
      <c r="F975" s="113"/>
      <c r="G975" s="113"/>
      <c r="H975" s="42"/>
      <c r="I975" s="42"/>
      <c r="J975" s="42"/>
      <c r="K975" s="94"/>
      <c r="L975" s="94"/>
      <c r="M975" s="94"/>
      <c r="N975" s="94"/>
      <c r="O975" s="94"/>
      <c r="P975" s="94"/>
      <c r="Q975" s="94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</row>
    <row r="976" ht="16.5" customHeight="1">
      <c r="A976" s="94"/>
      <c r="B976" s="113"/>
      <c r="C976" s="94"/>
      <c r="D976" s="94"/>
      <c r="E976" s="94"/>
      <c r="F976" s="113"/>
      <c r="G976" s="113"/>
      <c r="H976" s="42"/>
      <c r="I976" s="42"/>
      <c r="J976" s="42"/>
      <c r="K976" s="94"/>
      <c r="L976" s="94"/>
      <c r="M976" s="94"/>
      <c r="N976" s="94"/>
      <c r="O976" s="94"/>
      <c r="P976" s="94"/>
      <c r="Q976" s="94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</row>
    <row r="977" ht="16.5" customHeight="1">
      <c r="A977" s="94"/>
      <c r="B977" s="113"/>
      <c r="C977" s="94"/>
      <c r="D977" s="94"/>
      <c r="E977" s="94"/>
      <c r="F977" s="113"/>
      <c r="G977" s="113"/>
      <c r="H977" s="42"/>
      <c r="I977" s="42"/>
      <c r="J977" s="42"/>
      <c r="K977" s="94"/>
      <c r="L977" s="94"/>
      <c r="M977" s="94"/>
      <c r="N977" s="94"/>
      <c r="O977" s="94"/>
      <c r="P977" s="94"/>
      <c r="Q977" s="94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</row>
    <row r="978" ht="16.5" customHeight="1">
      <c r="A978" s="94"/>
      <c r="B978" s="113"/>
      <c r="C978" s="94"/>
      <c r="D978" s="94"/>
      <c r="E978" s="94"/>
      <c r="F978" s="113"/>
      <c r="G978" s="113"/>
      <c r="H978" s="42"/>
      <c r="I978" s="42"/>
      <c r="J978" s="42"/>
      <c r="K978" s="94"/>
      <c r="L978" s="94"/>
      <c r="M978" s="94"/>
      <c r="N978" s="94"/>
      <c r="O978" s="94"/>
      <c r="P978" s="94"/>
      <c r="Q978" s="94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</row>
    <row r="979" ht="16.5" customHeight="1">
      <c r="A979" s="94"/>
      <c r="B979" s="113"/>
      <c r="C979" s="94"/>
      <c r="D979" s="94"/>
      <c r="E979" s="94"/>
      <c r="F979" s="113"/>
      <c r="G979" s="113"/>
      <c r="H979" s="42"/>
      <c r="I979" s="42"/>
      <c r="J979" s="42"/>
      <c r="K979" s="94"/>
      <c r="L979" s="94"/>
      <c r="M979" s="94"/>
      <c r="N979" s="94"/>
      <c r="O979" s="94"/>
      <c r="P979" s="94"/>
      <c r="Q979" s="94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</row>
    <row r="980" ht="16.5" customHeight="1">
      <c r="A980" s="94"/>
      <c r="B980" s="113"/>
      <c r="C980" s="94"/>
      <c r="D980" s="94"/>
      <c r="E980" s="94"/>
      <c r="F980" s="113"/>
      <c r="G980" s="113"/>
      <c r="H980" s="42"/>
      <c r="I980" s="42"/>
      <c r="J980" s="42"/>
      <c r="K980" s="94"/>
      <c r="L980" s="94"/>
      <c r="M980" s="94"/>
      <c r="N980" s="94"/>
      <c r="O980" s="94"/>
      <c r="P980" s="94"/>
      <c r="Q980" s="94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</row>
    <row r="981" ht="16.5" customHeight="1">
      <c r="A981" s="94"/>
      <c r="B981" s="113"/>
      <c r="C981" s="94"/>
      <c r="D981" s="94"/>
      <c r="E981" s="94"/>
      <c r="F981" s="113"/>
      <c r="G981" s="113"/>
      <c r="H981" s="42"/>
      <c r="I981" s="42"/>
      <c r="J981" s="42"/>
      <c r="K981" s="94"/>
      <c r="L981" s="94"/>
      <c r="M981" s="94"/>
      <c r="N981" s="94"/>
      <c r="O981" s="94"/>
      <c r="P981" s="94"/>
      <c r="Q981" s="94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</row>
    <row r="982" ht="16.5" customHeight="1">
      <c r="A982" s="94"/>
      <c r="B982" s="113"/>
      <c r="C982" s="94"/>
      <c r="D982" s="94"/>
      <c r="E982" s="94"/>
      <c r="F982" s="113"/>
      <c r="G982" s="113"/>
      <c r="H982" s="42"/>
      <c r="I982" s="42"/>
      <c r="J982" s="42"/>
      <c r="K982" s="94"/>
      <c r="L982" s="94"/>
      <c r="M982" s="94"/>
      <c r="N982" s="94"/>
      <c r="O982" s="94"/>
      <c r="P982" s="94"/>
      <c r="Q982" s="94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</row>
    <row r="983" ht="16.5" customHeight="1">
      <c r="A983" s="94"/>
      <c r="B983" s="113"/>
      <c r="C983" s="94"/>
      <c r="D983" s="94"/>
      <c r="E983" s="94"/>
      <c r="F983" s="113"/>
      <c r="G983" s="113"/>
      <c r="H983" s="42"/>
      <c r="I983" s="42"/>
      <c r="J983" s="42"/>
      <c r="K983" s="94"/>
      <c r="L983" s="94"/>
      <c r="M983" s="94"/>
      <c r="N983" s="94"/>
      <c r="O983" s="94"/>
      <c r="P983" s="94"/>
      <c r="Q983" s="94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</row>
    <row r="984" ht="16.5" customHeight="1">
      <c r="A984" s="94"/>
      <c r="B984" s="113"/>
      <c r="C984" s="94"/>
      <c r="D984" s="94"/>
      <c r="E984" s="94"/>
      <c r="F984" s="113"/>
      <c r="G984" s="113"/>
      <c r="H984" s="42"/>
      <c r="I984" s="42"/>
      <c r="J984" s="42"/>
      <c r="K984" s="94"/>
      <c r="L984" s="94"/>
      <c r="M984" s="94"/>
      <c r="N984" s="94"/>
      <c r="O984" s="94"/>
      <c r="P984" s="94"/>
      <c r="Q984" s="94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</row>
    <row r="985" ht="16.5" customHeight="1">
      <c r="A985" s="94"/>
      <c r="B985" s="113"/>
      <c r="C985" s="94"/>
      <c r="D985" s="94"/>
      <c r="E985" s="94"/>
      <c r="F985" s="113"/>
      <c r="G985" s="113"/>
      <c r="H985" s="42"/>
      <c r="I985" s="42"/>
      <c r="J985" s="42"/>
      <c r="K985" s="94"/>
      <c r="L985" s="94"/>
      <c r="M985" s="94"/>
      <c r="N985" s="94"/>
      <c r="O985" s="94"/>
      <c r="P985" s="94"/>
      <c r="Q985" s="94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</row>
    <row r="986" ht="16.5" customHeight="1">
      <c r="A986" s="94"/>
      <c r="B986" s="113"/>
      <c r="C986" s="94"/>
      <c r="D986" s="94"/>
      <c r="E986" s="94"/>
      <c r="F986" s="113"/>
      <c r="G986" s="113"/>
      <c r="H986" s="42"/>
      <c r="I986" s="42"/>
      <c r="J986" s="42"/>
      <c r="K986" s="94"/>
      <c r="L986" s="94"/>
      <c r="M986" s="94"/>
      <c r="N986" s="94"/>
      <c r="O986" s="94"/>
      <c r="P986" s="94"/>
      <c r="Q986" s="94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</row>
    <row r="987" ht="16.5" customHeight="1">
      <c r="A987" s="94"/>
      <c r="B987" s="113"/>
      <c r="C987" s="94"/>
      <c r="D987" s="94"/>
      <c r="E987" s="94"/>
      <c r="F987" s="113"/>
      <c r="G987" s="113"/>
      <c r="H987" s="42"/>
      <c r="I987" s="42"/>
      <c r="J987" s="42"/>
      <c r="K987" s="94"/>
      <c r="L987" s="94"/>
      <c r="M987" s="94"/>
      <c r="N987" s="94"/>
      <c r="O987" s="94"/>
      <c r="P987" s="94"/>
      <c r="Q987" s="94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</row>
    <row r="988" ht="16.5" customHeight="1">
      <c r="A988" s="94"/>
      <c r="B988" s="113"/>
      <c r="C988" s="94"/>
      <c r="D988" s="94"/>
      <c r="E988" s="94"/>
      <c r="F988" s="113"/>
      <c r="G988" s="113"/>
      <c r="H988" s="42"/>
      <c r="I988" s="42"/>
      <c r="J988" s="42"/>
      <c r="K988" s="94"/>
      <c r="L988" s="94"/>
      <c r="M988" s="94"/>
      <c r="N988" s="94"/>
      <c r="O988" s="94"/>
      <c r="P988" s="94"/>
      <c r="Q988" s="94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</row>
    <row r="989" ht="16.5" customHeight="1">
      <c r="A989" s="94"/>
      <c r="B989" s="113"/>
      <c r="C989" s="94"/>
      <c r="D989" s="94"/>
      <c r="E989" s="94"/>
      <c r="F989" s="113"/>
      <c r="G989" s="113"/>
      <c r="H989" s="42"/>
      <c r="I989" s="42"/>
      <c r="J989" s="42"/>
      <c r="K989" s="94"/>
      <c r="L989" s="94"/>
      <c r="M989" s="94"/>
      <c r="N989" s="94"/>
      <c r="O989" s="94"/>
      <c r="P989" s="94"/>
      <c r="Q989" s="94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</row>
    <row r="990" ht="16.5" customHeight="1">
      <c r="A990" s="94"/>
      <c r="B990" s="113"/>
      <c r="C990" s="94"/>
      <c r="D990" s="94"/>
      <c r="E990" s="94"/>
      <c r="F990" s="113"/>
      <c r="G990" s="113"/>
      <c r="H990" s="42"/>
      <c r="I990" s="42"/>
      <c r="J990" s="42"/>
      <c r="K990" s="94"/>
      <c r="L990" s="94"/>
      <c r="M990" s="94"/>
      <c r="N990" s="94"/>
      <c r="O990" s="94"/>
      <c r="P990" s="94"/>
      <c r="Q990" s="94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</row>
    <row r="991" ht="16.5" customHeight="1">
      <c r="A991" s="94"/>
      <c r="B991" s="113"/>
      <c r="C991" s="94"/>
      <c r="D991" s="94"/>
      <c r="E991" s="94"/>
      <c r="F991" s="113"/>
      <c r="G991" s="113"/>
      <c r="H991" s="42"/>
      <c r="I991" s="42"/>
      <c r="J991" s="42"/>
      <c r="K991" s="94"/>
      <c r="L991" s="94"/>
      <c r="M991" s="94"/>
      <c r="N991" s="94"/>
      <c r="O991" s="94"/>
      <c r="P991" s="94"/>
      <c r="Q991" s="94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</row>
    <row r="992" ht="16.5" customHeight="1">
      <c r="A992" s="94"/>
      <c r="B992" s="113"/>
      <c r="C992" s="94"/>
      <c r="D992" s="94"/>
      <c r="E992" s="94"/>
      <c r="F992" s="113"/>
      <c r="G992" s="113"/>
      <c r="H992" s="42"/>
      <c r="I992" s="42"/>
      <c r="J992" s="42"/>
      <c r="K992" s="94"/>
      <c r="L992" s="94"/>
      <c r="M992" s="94"/>
      <c r="N992" s="94"/>
      <c r="O992" s="94"/>
      <c r="P992" s="94"/>
      <c r="Q992" s="94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</row>
    <row r="993" ht="16.5" customHeight="1">
      <c r="A993" s="94"/>
      <c r="B993" s="113"/>
      <c r="C993" s="94"/>
      <c r="D993" s="94"/>
      <c r="E993" s="94"/>
      <c r="F993" s="113"/>
      <c r="G993" s="113"/>
      <c r="H993" s="42"/>
      <c r="I993" s="42"/>
      <c r="J993" s="42"/>
      <c r="K993" s="94"/>
      <c r="L993" s="94"/>
      <c r="M993" s="94"/>
      <c r="N993" s="94"/>
      <c r="O993" s="94"/>
      <c r="P993" s="94"/>
      <c r="Q993" s="94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  <c r="AC993" s="42"/>
    </row>
    <row r="994" ht="16.5" customHeight="1">
      <c r="A994" s="94"/>
      <c r="B994" s="113"/>
      <c r="C994" s="94"/>
      <c r="D994" s="94"/>
      <c r="E994" s="94"/>
      <c r="F994" s="113"/>
      <c r="G994" s="113"/>
      <c r="H994" s="42"/>
      <c r="I994" s="42"/>
      <c r="J994" s="42"/>
      <c r="K994" s="94"/>
      <c r="L994" s="94"/>
      <c r="M994" s="94"/>
      <c r="N994" s="94"/>
      <c r="O994" s="94"/>
      <c r="P994" s="94"/>
      <c r="Q994" s="94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  <c r="AC994" s="42"/>
    </row>
    <row r="995" ht="16.5" customHeight="1">
      <c r="A995" s="94"/>
      <c r="B995" s="113"/>
      <c r="C995" s="94"/>
      <c r="D995" s="94"/>
      <c r="E995" s="94"/>
      <c r="F995" s="113"/>
      <c r="G995" s="113"/>
      <c r="H995" s="42"/>
      <c r="I995" s="42"/>
      <c r="J995" s="42"/>
      <c r="K995" s="94"/>
      <c r="L995" s="94"/>
      <c r="M995" s="94"/>
      <c r="N995" s="94"/>
      <c r="O995" s="94"/>
      <c r="P995" s="94"/>
      <c r="Q995" s="94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  <c r="AC995" s="42"/>
    </row>
    <row r="996" ht="16.5" customHeight="1">
      <c r="A996" s="94"/>
      <c r="B996" s="113"/>
      <c r="C996" s="94"/>
      <c r="D996" s="94"/>
      <c r="E996" s="94"/>
      <c r="F996" s="113"/>
      <c r="G996" s="113"/>
      <c r="H996" s="42"/>
      <c r="I996" s="42"/>
      <c r="J996" s="42"/>
      <c r="K996" s="94"/>
      <c r="L996" s="94"/>
      <c r="M996" s="94"/>
      <c r="N996" s="94"/>
      <c r="O996" s="94"/>
      <c r="P996" s="94"/>
      <c r="Q996" s="94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</row>
    <row r="997" ht="16.5" customHeight="1">
      <c r="A997" s="94"/>
      <c r="B997" s="113"/>
      <c r="C997" s="94"/>
      <c r="D997" s="94"/>
      <c r="E997" s="94"/>
      <c r="F997" s="113"/>
      <c r="G997" s="113"/>
      <c r="H997" s="42"/>
      <c r="I997" s="42"/>
      <c r="J997" s="42"/>
      <c r="K997" s="94"/>
      <c r="L997" s="94"/>
      <c r="M997" s="94"/>
      <c r="N997" s="94"/>
      <c r="O997" s="94"/>
      <c r="P997" s="94"/>
      <c r="Q997" s="94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  <c r="AC997" s="42"/>
    </row>
    <row r="998" ht="16.5" customHeight="1">
      <c r="A998" s="94"/>
      <c r="B998" s="113"/>
      <c r="C998" s="94"/>
      <c r="D998" s="94"/>
      <c r="E998" s="94"/>
      <c r="F998" s="113"/>
      <c r="G998" s="113"/>
      <c r="H998" s="42"/>
      <c r="I998" s="42"/>
      <c r="J998" s="42"/>
      <c r="K998" s="94"/>
      <c r="L998" s="94"/>
      <c r="M998" s="94"/>
      <c r="N998" s="94"/>
      <c r="O998" s="94"/>
      <c r="P998" s="94"/>
      <c r="Q998" s="94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  <c r="AC998" s="42"/>
    </row>
    <row r="999" ht="16.5" customHeight="1">
      <c r="A999" s="94"/>
      <c r="B999" s="113"/>
      <c r="C999" s="94"/>
      <c r="D999" s="94"/>
      <c r="E999" s="94"/>
      <c r="F999" s="113"/>
      <c r="G999" s="113"/>
      <c r="H999" s="42"/>
      <c r="I999" s="42"/>
      <c r="J999" s="42"/>
      <c r="K999" s="94"/>
      <c r="L999" s="94"/>
      <c r="M999" s="94"/>
      <c r="N999" s="94"/>
      <c r="O999" s="94"/>
      <c r="P999" s="94"/>
      <c r="Q999" s="94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</row>
  </sheetData>
  <mergeCells count="1">
    <mergeCell ref="K12:Q12"/>
  </mergeCells>
  <conditionalFormatting sqref="H4 H7 H10">
    <cfRule type="cellIs" dxfId="3" priority="1" operator="lessThan">
      <formula>0</formula>
    </cfRule>
  </conditionalFormatting>
  <conditionalFormatting sqref="H14 H17">
    <cfRule type="cellIs" dxfId="3" priority="2" operator="lessThan">
      <formula>0</formula>
    </cfRule>
  </conditionalFormatting>
  <conditionalFormatting sqref="H17">
    <cfRule type="cellIs" dxfId="3" priority="3" operator="lessThan">
      <formula>0</formula>
    </cfRule>
  </conditionalFormatting>
  <conditionalFormatting sqref="H4 H7 H10">
    <cfRule type="cellIs" dxfId="4" priority="4" operator="equal">
      <formula>0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63"/>
    <col customWidth="1" min="2" max="2" width="20.25"/>
    <col customWidth="1" min="3" max="3" width="7.25"/>
    <col customWidth="1" min="4" max="4" width="7.75"/>
    <col customWidth="1" min="5" max="5" width="8.88"/>
    <col customWidth="1" min="6" max="6" width="8.0"/>
    <col customWidth="1" min="7" max="7" width="10.38"/>
    <col customWidth="1" min="8" max="8" width="13.25"/>
    <col customWidth="1" min="9" max="9" width="2.25"/>
    <col customWidth="1" min="10" max="10" width="15.5"/>
    <col customWidth="1" hidden="1" min="11" max="11" width="9.63"/>
    <col customWidth="1" min="12" max="17" width="9.63"/>
    <col customWidth="1" min="18" max="29" width="7.25"/>
  </cols>
  <sheetData>
    <row r="1" ht="16.5" customHeight="1">
      <c r="A1" s="89" t="s">
        <v>86</v>
      </c>
      <c r="B1" s="89" t="s">
        <v>11</v>
      </c>
      <c r="C1" s="89" t="s">
        <v>15</v>
      </c>
      <c r="D1" s="89" t="s">
        <v>88</v>
      </c>
      <c r="E1" s="89" t="s">
        <v>89</v>
      </c>
      <c r="F1" s="89" t="s">
        <v>90</v>
      </c>
      <c r="G1" s="89" t="s">
        <v>91</v>
      </c>
      <c r="H1" s="90"/>
      <c r="I1" s="90"/>
      <c r="J1" s="90"/>
      <c r="K1" s="89">
        <v>2022.0</v>
      </c>
      <c r="L1" s="89">
        <v>2023.0</v>
      </c>
      <c r="M1" s="89">
        <v>2024.0</v>
      </c>
      <c r="N1" s="89">
        <v>2025.0</v>
      </c>
      <c r="O1" s="89">
        <v>2026.0</v>
      </c>
      <c r="P1" s="89">
        <v>2027.0</v>
      </c>
      <c r="Q1" s="89">
        <v>2028.0</v>
      </c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</row>
    <row r="2" ht="16.5" customHeight="1">
      <c r="A2" s="91" t="str">
        <f>VLOOKUP($B2,Players,2,FALSE)</f>
        <v>QB</v>
      </c>
      <c r="B2" s="111" t="s">
        <v>453</v>
      </c>
      <c r="C2" s="93">
        <f>VLOOKUP($B2,Players,4,FALSE)</f>
        <v>8</v>
      </c>
      <c r="D2" s="91">
        <f>VLOOKUP($B2,Players,5,FALSE)</f>
        <v>2024</v>
      </c>
      <c r="E2" s="94">
        <f>IF(COUNTA(D2)=1,D2-(Master!$C$2-1),"")</f>
        <v>2</v>
      </c>
      <c r="F2" s="95">
        <f>VLOOKUP($B2,Players,7,FALSE)</f>
        <v>500</v>
      </c>
      <c r="G2" s="96" t="str">
        <f>VLOOKUP($B2,Players,8,FALSE)</f>
        <v/>
      </c>
      <c r="H2" s="97" t="s">
        <v>1</v>
      </c>
      <c r="I2" s="42"/>
      <c r="J2" s="98" t="s">
        <v>696</v>
      </c>
      <c r="K2" s="99"/>
      <c r="L2" s="99"/>
      <c r="M2" s="99">
        <v>2.0</v>
      </c>
      <c r="N2" s="99">
        <v>1.0</v>
      </c>
      <c r="O2" s="99">
        <v>1.0</v>
      </c>
      <c r="P2" s="99">
        <v>1.0</v>
      </c>
      <c r="Q2" s="99">
        <v>1.0</v>
      </c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</row>
    <row r="3" ht="16.5" customHeight="1">
      <c r="A3" s="91" t="str">
        <f>VLOOKUP($B3,Players,2,FALSE)</f>
        <v>QB</v>
      </c>
      <c r="B3" s="111" t="s">
        <v>552</v>
      </c>
      <c r="C3" s="93">
        <f>VLOOKUP($B3,Players,4,FALSE)</f>
        <v>1</v>
      </c>
      <c r="D3" s="91">
        <f>VLOOKUP($B3,Players,5,FALSE)</f>
        <v>2023</v>
      </c>
      <c r="E3" s="94">
        <f>IF(COUNTA(D3)=1,D3-(Master!$C$2-1),"")</f>
        <v>1</v>
      </c>
      <c r="F3" s="95">
        <f>VLOOKUP($B3,Players,7,FALSE)</f>
        <v>500</v>
      </c>
      <c r="G3" s="96" t="str">
        <f>VLOOKUP($B3,Players,8,FALSE)</f>
        <v>Rookie</v>
      </c>
      <c r="H3" s="101" t="s">
        <v>84</v>
      </c>
      <c r="I3" s="42"/>
      <c r="J3" s="32"/>
      <c r="K3" s="99"/>
      <c r="L3" s="99"/>
      <c r="M3" s="99">
        <v>4.0</v>
      </c>
      <c r="N3" s="99">
        <v>4.0</v>
      </c>
      <c r="O3" s="99">
        <v>2.0</v>
      </c>
      <c r="P3" s="99">
        <v>2.0</v>
      </c>
      <c r="Q3" s="99">
        <v>2.0</v>
      </c>
      <c r="R3" s="42"/>
      <c r="S3" s="38"/>
      <c r="T3" s="42"/>
      <c r="U3" s="42"/>
      <c r="V3" s="42"/>
      <c r="W3" s="42"/>
      <c r="X3" s="42"/>
      <c r="Y3" s="42"/>
      <c r="Z3" s="42"/>
      <c r="AA3" s="42"/>
      <c r="AB3" s="42"/>
      <c r="AC3" s="42"/>
    </row>
    <row r="4" ht="16.5" customHeight="1">
      <c r="A4" s="91" t="str">
        <f>VLOOKUP($B4,Players,2,FALSE)</f>
        <v>RB</v>
      </c>
      <c r="B4" s="111" t="s">
        <v>369</v>
      </c>
      <c r="C4" s="93">
        <f>VLOOKUP($B4,Players,4,FALSE)</f>
        <v>45</v>
      </c>
      <c r="D4" s="91">
        <f>VLOOKUP($B4,Players,5,FALSE)</f>
        <v>2026</v>
      </c>
      <c r="E4" s="94">
        <f>IF(COUNTA(D4)=1,D4-(Master!$C$2-1),"")</f>
        <v>4</v>
      </c>
      <c r="F4" s="95">
        <f>VLOOKUP($B4,Players,7,FALSE)</f>
        <v>500</v>
      </c>
      <c r="G4" s="96" t="str">
        <f>VLOOKUP($B4,Players,8,FALSE)</f>
        <v/>
      </c>
      <c r="H4" s="102">
        <f>Master!C15-(SUMIF(E2:E26,"&gt;0",C2:C26)+(IF(Master!C2=2022,K13,IF(Master!C2=2023,L13,IF(Master!C2=2024,M13,IF(Master!C2=2025,N13,IF(Master!C2=2026,O13,IF(Master!C2=2027,P13,IF(Master!C2=2028,Q13)))))))))</f>
        <v>0</v>
      </c>
      <c r="I4" s="42"/>
      <c r="J4" s="32"/>
      <c r="K4" s="99"/>
      <c r="L4" s="99"/>
      <c r="M4" s="99" t="s">
        <v>775</v>
      </c>
      <c r="N4" s="99"/>
      <c r="O4" s="99">
        <v>3.0</v>
      </c>
      <c r="P4" s="99">
        <v>3.0</v>
      </c>
      <c r="Q4" s="99">
        <v>4.0</v>
      </c>
      <c r="R4" s="42"/>
      <c r="S4" s="38"/>
      <c r="T4" s="42"/>
      <c r="U4" s="42"/>
      <c r="V4" s="42"/>
      <c r="W4" s="42"/>
      <c r="X4" s="42"/>
      <c r="Y4" s="42"/>
      <c r="Z4" s="42"/>
      <c r="AA4" s="42"/>
      <c r="AB4" s="42"/>
      <c r="AC4" s="42"/>
    </row>
    <row r="5" ht="16.5" customHeight="1">
      <c r="A5" s="91" t="str">
        <f>VLOOKUP($B5,Players,2,FALSE)</f>
        <v>RB</v>
      </c>
      <c r="B5" s="111" t="s">
        <v>393</v>
      </c>
      <c r="C5" s="93">
        <f>VLOOKUP($B5,Players,4,FALSE)</f>
        <v>25</v>
      </c>
      <c r="D5" s="91">
        <f>VLOOKUP($B5,Players,5,FALSE)</f>
        <v>2023</v>
      </c>
      <c r="E5" s="94">
        <f>IF(COUNTA(D5)=1,D5-(Master!$C$2-1),"")</f>
        <v>1</v>
      </c>
      <c r="F5" s="95">
        <f>VLOOKUP($B5,Players,7,FALSE)</f>
        <v>500</v>
      </c>
      <c r="G5" s="96" t="str">
        <f>VLOOKUP($B5,Players,8,FALSE)</f>
        <v>Rookie</v>
      </c>
      <c r="H5" s="32"/>
      <c r="I5" s="42"/>
      <c r="J5" s="32"/>
      <c r="K5" s="99"/>
      <c r="L5" s="99"/>
      <c r="M5" s="99"/>
      <c r="N5" s="99"/>
      <c r="O5" s="99">
        <v>4.0</v>
      </c>
      <c r="P5" s="99">
        <v>4.0</v>
      </c>
      <c r="Q5" s="99"/>
      <c r="R5" s="42"/>
      <c r="S5" s="38"/>
      <c r="T5" s="42"/>
      <c r="U5" s="42"/>
      <c r="V5" s="42"/>
      <c r="W5" s="42"/>
      <c r="X5" s="42"/>
      <c r="Y5" s="42"/>
      <c r="Z5" s="42"/>
      <c r="AA5" s="42"/>
      <c r="AB5" s="42"/>
      <c r="AC5" s="42"/>
    </row>
    <row r="6" ht="16.5" customHeight="1">
      <c r="A6" s="91" t="str">
        <f>VLOOKUP($B6,Players,2,FALSE)</f>
        <v>RB</v>
      </c>
      <c r="B6" s="114" t="s">
        <v>46</v>
      </c>
      <c r="C6" s="93">
        <f>VLOOKUP($B6,Players,4,FALSE)</f>
        <v>13</v>
      </c>
      <c r="D6" s="91">
        <f>VLOOKUP($B6,Players,5,FALSE)</f>
        <v>2024</v>
      </c>
      <c r="E6" s="94">
        <f>IF(COUNTA(D6)=1,D6-(Master!$C$2-1),"")</f>
        <v>2</v>
      </c>
      <c r="F6" s="95">
        <f>VLOOKUP($B6,Players,7,FALSE)</f>
        <v>500</v>
      </c>
      <c r="G6" s="96" t="str">
        <f>VLOOKUP($B6,Players,8,FALSE)</f>
        <v>Rls by Adam/Christian ($18)</v>
      </c>
      <c r="H6" s="101" t="s">
        <v>695</v>
      </c>
      <c r="I6" s="42"/>
      <c r="J6" s="32"/>
      <c r="K6" s="99"/>
      <c r="L6" s="99"/>
      <c r="M6" s="99"/>
      <c r="N6" s="99"/>
      <c r="O6" s="99"/>
      <c r="P6" s="99"/>
      <c r="Q6" s="99"/>
      <c r="R6" s="42"/>
      <c r="S6" s="38"/>
      <c r="T6" s="42"/>
      <c r="U6" s="42"/>
      <c r="V6" s="42"/>
      <c r="W6" s="42"/>
      <c r="X6" s="42"/>
      <c r="Y6" s="42"/>
      <c r="Z6" s="42"/>
      <c r="AA6" s="42"/>
      <c r="AB6" s="42"/>
      <c r="AC6" s="42"/>
    </row>
    <row r="7" ht="16.5" customHeight="1">
      <c r="A7" s="91" t="str">
        <f>VLOOKUP($B7,Players,2,FALSE)</f>
        <v>RB</v>
      </c>
      <c r="B7" s="114" t="s">
        <v>444</v>
      </c>
      <c r="C7" s="93">
        <f>VLOOKUP($B7,Players,4,FALSE)</f>
        <v>10</v>
      </c>
      <c r="D7" s="91">
        <f>VLOOKUP($B7,Players,5,FALSE)</f>
        <v>2025</v>
      </c>
      <c r="E7" s="94">
        <f>IF(COUNTA(D7)=1,D7-(Master!$C$2-1),"")</f>
        <v>3</v>
      </c>
      <c r="F7" s="95">
        <f>VLOOKUP($B7,Players,7,FALSE)</f>
        <v>500</v>
      </c>
      <c r="G7" s="96" t="str">
        <f>VLOOKUP($B7,Players,8,FALSE)</f>
        <v/>
      </c>
      <c r="H7" s="89">
        <f>Master!C4-SUMIF(E2:E26,"&gt;0",E2:E26)</f>
        <v>12</v>
      </c>
      <c r="I7" s="42"/>
      <c r="J7" s="32"/>
      <c r="K7" s="99"/>
      <c r="L7" s="99"/>
      <c r="M7" s="99"/>
      <c r="N7" s="99"/>
      <c r="O7" s="99"/>
      <c r="P7" s="99"/>
      <c r="Q7" s="99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</row>
    <row r="8" ht="16.5" customHeight="1">
      <c r="A8" s="91" t="str">
        <f>VLOOKUP($B8,Players,2,FALSE)</f>
        <v>RB</v>
      </c>
      <c r="B8" s="114" t="s">
        <v>53</v>
      </c>
      <c r="C8" s="93">
        <f>VLOOKUP($B8,Players,4,FALSE)</f>
        <v>8</v>
      </c>
      <c r="D8" s="91">
        <f>VLOOKUP($B8,Players,5,FALSE)</f>
        <v>2023</v>
      </c>
      <c r="E8" s="94">
        <f>IF(COUNTA(D8)=1,D8-(Master!$C$2-1),"")</f>
        <v>1</v>
      </c>
      <c r="F8" s="95">
        <f>VLOOKUP($B8,Players,7,FALSE)</f>
        <v>500</v>
      </c>
      <c r="G8" s="96" t="str">
        <f>VLOOKUP($B8,Players,8,FALSE)</f>
        <v/>
      </c>
      <c r="H8" s="32"/>
      <c r="I8" s="32"/>
      <c r="J8" s="32"/>
      <c r="K8" s="99"/>
      <c r="L8" s="99"/>
      <c r="M8" s="99"/>
      <c r="N8" s="99"/>
      <c r="O8" s="99"/>
      <c r="P8" s="99"/>
      <c r="Q8" s="99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</row>
    <row r="9" ht="16.5" customHeight="1">
      <c r="A9" s="91" t="str">
        <f>VLOOKUP($B9,Players,2,FALSE)</f>
        <v>RB</v>
      </c>
      <c r="B9" s="114" t="s">
        <v>77</v>
      </c>
      <c r="C9" s="93">
        <f>VLOOKUP($B9,Players,4,FALSE)</f>
        <v>1</v>
      </c>
      <c r="D9" s="91">
        <f>VLOOKUP($B9,Players,5,FALSE)</f>
        <v>2026</v>
      </c>
      <c r="E9" s="94">
        <f>IF(COUNTA(D9)=1,D9-(Master!$C$2-1),"")</f>
        <v>4</v>
      </c>
      <c r="F9" s="95">
        <f>VLOOKUP($B9,Players,7,FALSE)</f>
        <v>500</v>
      </c>
      <c r="G9" s="96" t="str">
        <f>VLOOKUP($B9,Players,8,FALSE)</f>
        <v>Rls by Sam ($1)</v>
      </c>
      <c r="H9" s="101" t="s">
        <v>85</v>
      </c>
      <c r="I9" s="42"/>
      <c r="J9" s="32"/>
      <c r="K9" s="104"/>
      <c r="L9" s="104"/>
      <c r="M9" s="104"/>
      <c r="N9" s="104"/>
      <c r="O9" s="99"/>
      <c r="P9" s="99"/>
      <c r="Q9" s="99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</row>
    <row r="10" ht="16.5" customHeight="1">
      <c r="A10" s="91" t="str">
        <f>VLOOKUP($B10,Players,2,FALSE)</f>
        <v>RB</v>
      </c>
      <c r="B10" s="114" t="s">
        <v>607</v>
      </c>
      <c r="C10" s="93">
        <f>VLOOKUP($B10,Players,4,FALSE)</f>
        <v>1</v>
      </c>
      <c r="D10" s="91">
        <f>VLOOKUP($B10,Players,5,FALSE)</f>
        <v>2025</v>
      </c>
      <c r="E10" s="94">
        <f>IF(COUNTA(D10)=1,D10-(Master!$C$2-1),"")</f>
        <v>3</v>
      </c>
      <c r="F10" s="95">
        <f>VLOOKUP($B10,Players,7,FALSE)</f>
        <v>500</v>
      </c>
      <c r="G10" s="96" t="str">
        <f>VLOOKUP($B10,Players,8,FALSE)</f>
        <v/>
      </c>
      <c r="H10" s="105">
        <f>25-COUNT(D2:D26)</f>
        <v>3</v>
      </c>
      <c r="I10" s="42"/>
      <c r="J10" s="32"/>
      <c r="K10" s="104"/>
      <c r="L10" s="104"/>
      <c r="M10" s="104"/>
      <c r="N10" s="104"/>
      <c r="O10" s="99"/>
      <c r="P10" s="99"/>
      <c r="Q10" s="99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</row>
    <row r="11" ht="16.5" customHeight="1">
      <c r="A11" s="91" t="str">
        <f>VLOOKUP($B11,Players,2,FALSE)</f>
        <v>RB</v>
      </c>
      <c r="B11" s="114" t="s">
        <v>557</v>
      </c>
      <c r="C11" s="93">
        <f>VLOOKUP($B11,Players,4,FALSE)</f>
        <v>1</v>
      </c>
      <c r="D11" s="91">
        <f>VLOOKUP($B11,Players,5,FALSE)</f>
        <v>2023</v>
      </c>
      <c r="E11" s="94">
        <f>IF(COUNTA(D11)=1,D11-(Master!$C$2-1),"")</f>
        <v>1</v>
      </c>
      <c r="F11" s="95">
        <f>VLOOKUP($B11,Players,7,FALSE)</f>
        <v>500</v>
      </c>
      <c r="G11" s="96" t="str">
        <f>VLOOKUP($B11,Players,8,FALSE)</f>
        <v>Rookie</v>
      </c>
      <c r="H11" s="32"/>
      <c r="I11" s="42"/>
      <c r="J11" s="106" t="s">
        <v>770</v>
      </c>
      <c r="K11" s="99">
        <v>0.0</v>
      </c>
      <c r="L11" s="99">
        <v>2.0</v>
      </c>
      <c r="M11" s="99">
        <v>1.0</v>
      </c>
      <c r="N11" s="99">
        <v>1.0</v>
      </c>
      <c r="O11" s="99">
        <v>1.0</v>
      </c>
      <c r="P11" s="99">
        <v>1.0</v>
      </c>
      <c r="Q11" s="99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</row>
    <row r="12" ht="16.5" customHeight="1">
      <c r="A12" s="91" t="str">
        <f>VLOOKUP($B12,Players,2,FALSE)</f>
        <v>WR</v>
      </c>
      <c r="B12" s="114" t="s">
        <v>356</v>
      </c>
      <c r="C12" s="93">
        <f>VLOOKUP($B12,Players,4,FALSE)</f>
        <v>55</v>
      </c>
      <c r="D12" s="91">
        <f>VLOOKUP($B12,Players,5,FALSE)</f>
        <v>2026</v>
      </c>
      <c r="E12" s="94">
        <f>IF(COUNTA(D12)=1,D12-(Master!$C$2-1),"")</f>
        <v>4</v>
      </c>
      <c r="F12" s="95">
        <f>VLOOKUP($B12,Players,7,FALSE)</f>
        <v>500</v>
      </c>
      <c r="G12" s="96" t="str">
        <f>VLOOKUP($B12,Players,8,FALSE)</f>
        <v/>
      </c>
      <c r="H12" s="97" t="s">
        <v>693</v>
      </c>
      <c r="I12" s="42"/>
      <c r="J12" s="42"/>
      <c r="K12" s="97" t="s">
        <v>771</v>
      </c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</row>
    <row r="13" ht="16.5" customHeight="1">
      <c r="A13" s="91" t="str">
        <f>VLOOKUP($B13,Players,2,FALSE)</f>
        <v>WR</v>
      </c>
      <c r="B13" s="114" t="s">
        <v>365</v>
      </c>
      <c r="C13" s="93">
        <f>VLOOKUP($B13,Players,4,FALSE)</f>
        <v>49</v>
      </c>
      <c r="D13" s="91">
        <f>VLOOKUP($B13,Players,5,FALSE)</f>
        <v>2025</v>
      </c>
      <c r="E13" s="94">
        <f>IF(COUNTA(D13)=1,D13-(Master!$C$2-1),"")</f>
        <v>3</v>
      </c>
      <c r="F13" s="95">
        <f>VLOOKUP($B13,Players,7,FALSE)</f>
        <v>500</v>
      </c>
      <c r="G13" s="96" t="str">
        <f>VLOOKUP($B13,Players,8,FALSE)</f>
        <v/>
      </c>
      <c r="H13" s="101" t="s">
        <v>84</v>
      </c>
      <c r="I13" s="42"/>
      <c r="J13" s="106" t="s">
        <v>772</v>
      </c>
      <c r="K13" s="107">
        <f t="shared" ref="K13:Q13" si="1">SUM(K14:K52)</f>
        <v>2</v>
      </c>
      <c r="L13" s="107">
        <f t="shared" si="1"/>
        <v>11</v>
      </c>
      <c r="M13" s="107">
        <f t="shared" si="1"/>
        <v>9</v>
      </c>
      <c r="N13" s="107">
        <f t="shared" si="1"/>
        <v>6</v>
      </c>
      <c r="O13" s="107">
        <f t="shared" si="1"/>
        <v>6</v>
      </c>
      <c r="P13" s="107">
        <f t="shared" si="1"/>
        <v>5</v>
      </c>
      <c r="Q13" s="107">
        <f t="shared" si="1"/>
        <v>5</v>
      </c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</row>
    <row r="14" ht="16.5" customHeight="1">
      <c r="A14" s="91" t="str">
        <f>VLOOKUP($B14,Players,2,FALSE)</f>
        <v>WR</v>
      </c>
      <c r="B14" s="114" t="s">
        <v>415</v>
      </c>
      <c r="C14" s="93">
        <f>VLOOKUP($B14,Players,4,FALSE)</f>
        <v>16</v>
      </c>
      <c r="D14" s="91">
        <f>VLOOKUP($B14,Players,5,FALSE)</f>
        <v>2028</v>
      </c>
      <c r="E14" s="94">
        <f>IF(COUNTA(D14)=1,D14-(Master!$C$2-1),"")</f>
        <v>6</v>
      </c>
      <c r="F14" s="95">
        <f>VLOOKUP($B14,Players,7,FALSE)</f>
        <v>500</v>
      </c>
      <c r="G14" s="96" t="str">
        <f>VLOOKUP($B14,Players,8,FALSE)</f>
        <v/>
      </c>
      <c r="H14" s="108">
        <f>if(Master!C8=7,"N/A",(SUMIF(E2:E26,1,C2:C26))+H4+(IF(Master!C2=2022,K13,IF(Master!C2=2023,L13,IF(Master!C2=2024,M13,IF(Master!C2=2025,N13,IF(Master!C2=2026,O13,IF(Master!C2=2027,P13,IF(Master!C2=2028,Q13))))))))-(IF(Master!C2+1=2022,K13,IF(Master!C2+1=2023,L13,IF(Master!C2+1=2024,M13,IF(Master!C2+1=2025,N13,IF(Master!C2+1=2026,O13,IF(Master!C2+1=2027,P13,IF(Master!C2+1=2028,Q13)))))))))</f>
        <v>90</v>
      </c>
      <c r="I14" s="42"/>
      <c r="J14" s="111" t="s">
        <v>70</v>
      </c>
      <c r="K14" s="109">
        <v>2.0</v>
      </c>
      <c r="L14" s="109">
        <v>1.0</v>
      </c>
      <c r="M14" s="93"/>
      <c r="N14" s="93"/>
      <c r="O14" s="93"/>
      <c r="P14" s="93"/>
      <c r="Q14" s="93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</row>
    <row r="15" ht="16.5" customHeight="1">
      <c r="A15" s="91" t="str">
        <f>VLOOKUP($B15,Players,2,FALSE)</f>
        <v>WR</v>
      </c>
      <c r="B15" s="114" t="s">
        <v>36</v>
      </c>
      <c r="C15" s="93">
        <f>VLOOKUP($B15,Players,4,FALSE)</f>
        <v>11</v>
      </c>
      <c r="D15" s="91">
        <f>VLOOKUP($B15,Players,5,FALSE)</f>
        <v>2023</v>
      </c>
      <c r="E15" s="94">
        <f>IF(COUNTA(D15)=1,D15-(Master!$C$2-1),"")</f>
        <v>1</v>
      </c>
      <c r="F15" s="95">
        <f>VLOOKUP($B15,Players,7,FALSE)</f>
        <v>500</v>
      </c>
      <c r="G15" s="96" t="str">
        <f>VLOOKUP($B15,Players,8,FALSE)</f>
        <v>Rls by Tim ($16)</v>
      </c>
      <c r="H15" s="42"/>
      <c r="I15" s="42"/>
      <c r="J15" s="38" t="s">
        <v>73</v>
      </c>
      <c r="K15" s="109"/>
      <c r="L15" s="109">
        <v>3.0</v>
      </c>
      <c r="M15" s="93">
        <v>3.0</v>
      </c>
      <c r="N15" s="93">
        <v>3.0</v>
      </c>
      <c r="O15" s="93">
        <v>3.0</v>
      </c>
      <c r="P15" s="93">
        <v>2.0</v>
      </c>
      <c r="Q15" s="93">
        <v>2.0</v>
      </c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</row>
    <row r="16" ht="16.5" customHeight="1">
      <c r="A16" s="91" t="str">
        <f>VLOOKUP($B16,Players,2,FALSE)</f>
        <v>WR</v>
      </c>
      <c r="B16" s="114" t="s">
        <v>455</v>
      </c>
      <c r="C16" s="93">
        <f>VLOOKUP($B16,Players,4,FALSE)</f>
        <v>7</v>
      </c>
      <c r="D16" s="91">
        <f>VLOOKUP($B16,Players,5,FALSE)</f>
        <v>2026</v>
      </c>
      <c r="E16" s="94">
        <f>IF(COUNTA(D16)=1,D16-(Master!$C$2-1),"")</f>
        <v>4</v>
      </c>
      <c r="F16" s="95">
        <f>VLOOKUP($B16,Players,7,FALSE)</f>
        <v>500</v>
      </c>
      <c r="G16" s="96" t="str">
        <f>VLOOKUP($B16,Players,8,FALSE)</f>
        <v/>
      </c>
      <c r="H16" s="101" t="s">
        <v>695</v>
      </c>
      <c r="I16" s="42"/>
      <c r="J16" s="111" t="s">
        <v>25</v>
      </c>
      <c r="K16" s="109"/>
      <c r="L16" s="109">
        <v>3.0</v>
      </c>
      <c r="M16" s="93">
        <v>3.0</v>
      </c>
      <c r="N16" s="93">
        <v>3.0</v>
      </c>
      <c r="O16" s="93">
        <v>3.0</v>
      </c>
      <c r="P16" s="93">
        <v>3.0</v>
      </c>
      <c r="Q16" s="93">
        <v>3.0</v>
      </c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</row>
    <row r="17" ht="16.5" customHeight="1">
      <c r="A17" s="91" t="str">
        <f>VLOOKUP($B17,Players,2,FALSE)</f>
        <v>WR</v>
      </c>
      <c r="B17" s="114" t="s">
        <v>33</v>
      </c>
      <c r="C17" s="93">
        <f>VLOOKUP($B17,Players,4,FALSE)</f>
        <v>3</v>
      </c>
      <c r="D17" s="91">
        <f>VLOOKUP($B17,Players,5,FALSE)</f>
        <v>2024</v>
      </c>
      <c r="E17" s="94">
        <f>IF(COUNTA(D17)=1,D17-(Master!$C$2-1),"")</f>
        <v>2</v>
      </c>
      <c r="F17" s="95">
        <f>VLOOKUP($B17,Players,7,FALSE)</f>
        <v>500</v>
      </c>
      <c r="G17" s="96" t="str">
        <f>VLOOKUP($B17,Players,8,FALSE)</f>
        <v>Rls by Sam ($14)</v>
      </c>
      <c r="H17" s="89">
        <f>if(Master!C8=7,"N/A",(Master!C6+COUNTIF(E2:E26,"&gt;0"))-SUMIF(E2:E26,"&gt;0",E2:E26))</f>
        <v>26</v>
      </c>
      <c r="I17" s="42"/>
      <c r="J17" s="111" t="s">
        <v>633</v>
      </c>
      <c r="K17" s="109"/>
      <c r="L17" s="109">
        <v>1.0</v>
      </c>
      <c r="M17" s="110"/>
      <c r="N17" s="93"/>
      <c r="O17" s="93"/>
      <c r="P17" s="93"/>
      <c r="Q17" s="93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</row>
    <row r="18" ht="16.5" customHeight="1">
      <c r="A18" s="91" t="str">
        <f>VLOOKUP($B18,Players,2,FALSE)</f>
        <v>WR</v>
      </c>
      <c r="B18" s="114" t="s">
        <v>532</v>
      </c>
      <c r="C18" s="93">
        <f>VLOOKUP($B18,Players,4,FALSE)</f>
        <v>1</v>
      </c>
      <c r="D18" s="91">
        <f>VLOOKUP($B18,Players,5,FALSE)</f>
        <v>2028</v>
      </c>
      <c r="E18" s="94">
        <f>IF(COUNTA(D18)=1,D18-(Master!$C$2-1),"")</f>
        <v>6</v>
      </c>
      <c r="F18" s="95">
        <f>VLOOKUP($B18,Players,7,FALSE)</f>
        <v>500</v>
      </c>
      <c r="G18" s="96" t="str">
        <f>VLOOKUP($B18,Players,8,FALSE)</f>
        <v/>
      </c>
      <c r="H18" s="42"/>
      <c r="I18" s="42"/>
      <c r="J18" s="111" t="s">
        <v>31</v>
      </c>
      <c r="K18" s="109"/>
      <c r="L18" s="109">
        <v>2.0</v>
      </c>
      <c r="M18" s="93">
        <v>2.0</v>
      </c>
      <c r="N18" s="93"/>
      <c r="O18" s="93"/>
      <c r="P18" s="93"/>
      <c r="Q18" s="93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</row>
    <row r="19" ht="16.5" customHeight="1">
      <c r="A19" s="91" t="str">
        <f>VLOOKUP($B19,Players,2,FALSE)</f>
        <v>WR</v>
      </c>
      <c r="B19" s="114" t="s">
        <v>586</v>
      </c>
      <c r="C19" s="93">
        <f>VLOOKUP($B19,Players,4,FALSE)</f>
        <v>1</v>
      </c>
      <c r="D19" s="91">
        <f>VLOOKUP($B19,Players,5,FALSE)</f>
        <v>2025</v>
      </c>
      <c r="E19" s="94">
        <f>IF(COUNTA(D19)=1,D19-(Master!$C$2-1),"")</f>
        <v>3</v>
      </c>
      <c r="F19" s="95">
        <f>VLOOKUP($B19,Players,7,FALSE)</f>
        <v>500</v>
      </c>
      <c r="G19" s="96" t="str">
        <f>VLOOKUP($B19,Players,8,FALSE)</f>
        <v/>
      </c>
      <c r="H19" s="101" t="s">
        <v>85</v>
      </c>
      <c r="I19" s="42"/>
      <c r="J19" s="111" t="s">
        <v>68</v>
      </c>
      <c r="K19" s="109"/>
      <c r="L19" s="109">
        <v>1.0</v>
      </c>
      <c r="M19" s="93">
        <v>1.0</v>
      </c>
      <c r="N19" s="93"/>
      <c r="O19" s="93"/>
      <c r="P19" s="93"/>
      <c r="Q19" s="93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</row>
    <row r="20" ht="16.5" customHeight="1">
      <c r="A20" s="91" t="str">
        <f>VLOOKUP($B20,Players,2,FALSE)</f>
        <v>TE</v>
      </c>
      <c r="B20" s="114" t="s">
        <v>376</v>
      </c>
      <c r="C20" s="93">
        <f>VLOOKUP($B20,Players,4,FALSE)</f>
        <v>40</v>
      </c>
      <c r="D20" s="91">
        <f>VLOOKUP($B20,Players,5,FALSE)</f>
        <v>2023</v>
      </c>
      <c r="E20" s="94">
        <f>IF(COUNTA(D20)=1,D20-(Master!$C$2-1),"")</f>
        <v>1</v>
      </c>
      <c r="F20" s="95">
        <f>VLOOKUP($B20,Players,7,FALSE)</f>
        <v>500</v>
      </c>
      <c r="G20" s="96" t="str">
        <f>VLOOKUP($B20,Players,8,FALSE)</f>
        <v/>
      </c>
      <c r="H20" s="105">
        <f>25-COUNT(E2:E26)+COUNTIF(E2:E26,"&lt;2")</f>
        <v>10</v>
      </c>
      <c r="I20" s="42"/>
      <c r="J20" s="111"/>
      <c r="K20" s="112"/>
      <c r="L20" s="112"/>
      <c r="M20" s="110"/>
      <c r="N20" s="93"/>
      <c r="O20" s="93"/>
      <c r="P20" s="93"/>
      <c r="Q20" s="93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</row>
    <row r="21" ht="16.5" customHeight="1">
      <c r="A21" s="91" t="str">
        <f>VLOOKUP($B21,Players,2,FALSE)</f>
        <v>TE</v>
      </c>
      <c r="B21" s="114" t="s">
        <v>427</v>
      </c>
      <c r="C21" s="93">
        <f>VLOOKUP($B21,Players,4,FALSE)</f>
        <v>13</v>
      </c>
      <c r="D21" s="91">
        <f>VLOOKUP($B21,Players,5,FALSE)</f>
        <v>2024</v>
      </c>
      <c r="E21" s="94">
        <f>IF(COUNTA(D21)=1,D21-(Master!$C$2-1),"")</f>
        <v>2</v>
      </c>
      <c r="F21" s="95">
        <f>VLOOKUP($B21,Players,7,FALSE)</f>
        <v>500</v>
      </c>
      <c r="G21" s="96" t="str">
        <f>VLOOKUP($B21,Players,8,FALSE)</f>
        <v/>
      </c>
      <c r="H21" s="42"/>
      <c r="I21" s="42"/>
      <c r="J21" s="111"/>
      <c r="K21" s="112"/>
      <c r="L21" s="112"/>
      <c r="M21" s="110"/>
      <c r="N21" s="93"/>
      <c r="O21" s="93"/>
      <c r="P21" s="93"/>
      <c r="Q21" s="93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</row>
    <row r="22" ht="16.5" customHeight="1">
      <c r="A22" s="91" t="str">
        <f>VLOOKUP($B22,Players,2,FALSE)</f>
        <v>TE</v>
      </c>
      <c r="B22" s="114" t="s">
        <v>503</v>
      </c>
      <c r="C22" s="93">
        <f>VLOOKUP($B22,Players,4,FALSE)</f>
        <v>3</v>
      </c>
      <c r="D22" s="91">
        <f>VLOOKUP($B22,Players,5,FALSE)</f>
        <v>2024</v>
      </c>
      <c r="E22" s="94">
        <f>IF(COUNTA(D22)=1,D22-(Master!$C$2-1),"")</f>
        <v>2</v>
      </c>
      <c r="F22" s="95">
        <f>VLOOKUP($B22,Players,7,FALSE)</f>
        <v>500</v>
      </c>
      <c r="G22" s="96" t="str">
        <f>VLOOKUP($B22,Players,8,FALSE)</f>
        <v/>
      </c>
      <c r="H22" s="42"/>
      <c r="I22" s="42"/>
      <c r="J22" s="111"/>
      <c r="K22" s="112"/>
      <c r="L22" s="112"/>
      <c r="M22" s="110"/>
      <c r="N22" s="93"/>
      <c r="O22" s="93"/>
      <c r="P22" s="93"/>
      <c r="Q22" s="93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</row>
    <row r="23" ht="16.5" customHeight="1">
      <c r="A23" s="91" t="str">
        <f>VLOOKUP($B23,Players,2,FALSE)</f>
        <v>TE</v>
      </c>
      <c r="B23" s="114" t="s">
        <v>65</v>
      </c>
      <c r="C23" s="93">
        <f>VLOOKUP($B23,Players,4,FALSE)</f>
        <v>2</v>
      </c>
      <c r="D23" s="91">
        <f>VLOOKUP($B23,Players,5,FALSE)</f>
        <v>2023</v>
      </c>
      <c r="E23" s="94">
        <f>IF(COUNTA(D23)=1,D23-(Master!$C$2-1),"")</f>
        <v>1</v>
      </c>
      <c r="F23" s="95">
        <f>VLOOKUP($B23,Players,7,FALSE)</f>
        <v>500</v>
      </c>
      <c r="G23" s="96" t="str">
        <f>VLOOKUP($B23,Players,8,FALSE)</f>
        <v/>
      </c>
      <c r="H23" s="42"/>
      <c r="I23" s="42"/>
      <c r="J23" s="111"/>
      <c r="K23" s="112"/>
      <c r="L23" s="112"/>
      <c r="M23" s="110"/>
      <c r="N23" s="93"/>
      <c r="O23" s="93"/>
      <c r="P23" s="93"/>
      <c r="Q23" s="93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</row>
    <row r="24" ht="16.5" customHeight="1">
      <c r="A24" s="91" t="str">
        <f>VLOOKUP($B24,Players,2,FALSE)</f>
        <v/>
      </c>
      <c r="B24" s="114" t="s">
        <v>345</v>
      </c>
      <c r="C24" s="93" t="str">
        <f>VLOOKUP($B24,Players,4,FALSE)</f>
        <v/>
      </c>
      <c r="D24" s="91" t="str">
        <f>VLOOKUP($B24,Players,5,FALSE)</f>
        <v/>
      </c>
      <c r="E24" s="94" t="str">
        <f>IF(COUNTA(D24)=1,D24-(Master!$C$2-1),"")</f>
        <v/>
      </c>
      <c r="F24" s="95" t="str">
        <f>VLOOKUP($B24,Players,7,FALSE)</f>
        <v/>
      </c>
      <c r="G24" s="96" t="str">
        <f>VLOOKUP($B24,Players,8,FALSE)</f>
        <v/>
      </c>
      <c r="H24" s="42"/>
      <c r="I24" s="42"/>
      <c r="J24" s="111"/>
      <c r="K24" s="112"/>
      <c r="L24" s="112"/>
      <c r="M24" s="110"/>
      <c r="N24" s="93"/>
      <c r="O24" s="93"/>
      <c r="P24" s="93"/>
      <c r="Q24" s="93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</row>
    <row r="25" ht="16.5" customHeight="1">
      <c r="A25" s="91" t="str">
        <f>VLOOKUP($B25,Players,2,FALSE)</f>
        <v/>
      </c>
      <c r="B25" s="114" t="s">
        <v>345</v>
      </c>
      <c r="C25" s="93" t="str">
        <f>VLOOKUP($B25,Players,4,FALSE)</f>
        <v/>
      </c>
      <c r="D25" s="91" t="str">
        <f>VLOOKUP($B25,Players,5,FALSE)</f>
        <v/>
      </c>
      <c r="E25" s="94" t="str">
        <f>IF(COUNTA(D25)=1,D25-(Master!$C$2-1),"")</f>
        <v/>
      </c>
      <c r="F25" s="95" t="str">
        <f>VLOOKUP($B25,Players,7,FALSE)</f>
        <v/>
      </c>
      <c r="G25" s="96" t="str">
        <f>VLOOKUP($B25,Players,8,FALSE)</f>
        <v/>
      </c>
      <c r="H25" s="42"/>
      <c r="I25" s="42"/>
      <c r="J25" s="111"/>
      <c r="K25" s="112"/>
      <c r="L25" s="112"/>
      <c r="M25" s="110"/>
      <c r="N25" s="93"/>
      <c r="O25" s="93"/>
      <c r="P25" s="93"/>
      <c r="Q25" s="93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</row>
    <row r="26" ht="16.5" customHeight="1">
      <c r="A26" s="91" t="str">
        <f>VLOOKUP($B26,Players,2,FALSE)</f>
        <v/>
      </c>
      <c r="B26" s="111" t="s">
        <v>345</v>
      </c>
      <c r="C26" s="93" t="str">
        <f>VLOOKUP($B26,Players,4,FALSE)</f>
        <v/>
      </c>
      <c r="D26" s="91" t="str">
        <f>VLOOKUP($B26,Players,5,FALSE)</f>
        <v/>
      </c>
      <c r="E26" s="94" t="str">
        <f>IF(COUNTA(D26)=1,D26-(Master!$C$2-1),"")</f>
        <v/>
      </c>
      <c r="F26" s="95" t="str">
        <f>VLOOKUP($B26,Players,7,FALSE)</f>
        <v/>
      </c>
      <c r="G26" s="96" t="str">
        <f>VLOOKUP($B26,Players,8,FALSE)</f>
        <v/>
      </c>
      <c r="H26" s="42"/>
      <c r="I26" s="42"/>
      <c r="J26" s="111"/>
      <c r="K26" s="112"/>
      <c r="L26" s="112"/>
      <c r="M26" s="110"/>
      <c r="N26" s="93"/>
      <c r="O26" s="93"/>
      <c r="P26" s="93"/>
      <c r="Q26" s="93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</row>
    <row r="27" ht="16.5" customHeight="1">
      <c r="A27" s="94"/>
      <c r="B27" s="94"/>
      <c r="C27" s="94"/>
      <c r="D27" s="94"/>
      <c r="E27" s="94"/>
      <c r="F27" s="113"/>
      <c r="G27" s="113"/>
      <c r="H27" s="42"/>
      <c r="I27" s="42"/>
      <c r="J27" s="111"/>
      <c r="K27" s="112"/>
      <c r="L27" s="112"/>
      <c r="M27" s="110"/>
      <c r="N27" s="93"/>
      <c r="O27" s="93"/>
      <c r="P27" s="93"/>
      <c r="Q27" s="93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</row>
    <row r="28" ht="16.5" customHeight="1">
      <c r="A28" s="94"/>
      <c r="B28" s="113"/>
      <c r="C28" s="94"/>
      <c r="D28" s="94"/>
      <c r="E28" s="94"/>
      <c r="F28" s="113"/>
      <c r="G28" s="113"/>
      <c r="H28" s="42"/>
      <c r="I28" s="42"/>
      <c r="J28" s="111"/>
      <c r="K28" s="112"/>
      <c r="L28" s="112"/>
      <c r="M28" s="110"/>
      <c r="N28" s="93"/>
      <c r="O28" s="93"/>
      <c r="P28" s="93"/>
      <c r="Q28" s="93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</row>
    <row r="29" ht="16.5" customHeight="1">
      <c r="A29" s="94"/>
      <c r="B29" s="113"/>
      <c r="C29" s="94"/>
      <c r="D29" s="94"/>
      <c r="E29" s="94"/>
      <c r="F29" s="113"/>
      <c r="G29" s="113"/>
      <c r="H29" s="42"/>
      <c r="I29" s="42"/>
      <c r="J29" s="111"/>
      <c r="K29" s="112"/>
      <c r="L29" s="112"/>
      <c r="M29" s="110"/>
      <c r="N29" s="93"/>
      <c r="O29" s="93"/>
      <c r="P29" s="93"/>
      <c r="Q29" s="93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</row>
    <row r="30" ht="16.5" customHeight="1">
      <c r="A30" s="94"/>
      <c r="B30" s="113"/>
      <c r="C30" s="94"/>
      <c r="D30" s="94"/>
      <c r="E30" s="94"/>
      <c r="F30" s="113"/>
      <c r="G30" s="113"/>
      <c r="H30" s="42"/>
      <c r="I30" s="42"/>
      <c r="J30" s="111"/>
      <c r="K30" s="112"/>
      <c r="L30" s="112"/>
      <c r="M30" s="110"/>
      <c r="N30" s="93"/>
      <c r="O30" s="93"/>
      <c r="P30" s="93"/>
      <c r="Q30" s="93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</row>
    <row r="31" ht="16.5" customHeight="1">
      <c r="A31" s="94"/>
      <c r="B31" s="113"/>
      <c r="C31" s="94"/>
      <c r="D31" s="94"/>
      <c r="E31" s="94"/>
      <c r="F31" s="113"/>
      <c r="G31" s="113"/>
      <c r="H31" s="42"/>
      <c r="I31" s="42"/>
      <c r="J31" s="111"/>
      <c r="K31" s="112"/>
      <c r="L31" s="112"/>
      <c r="M31" s="110"/>
      <c r="N31" s="93"/>
      <c r="O31" s="93"/>
      <c r="P31" s="93"/>
      <c r="Q31" s="93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</row>
    <row r="32" ht="16.5" customHeight="1">
      <c r="A32" s="94"/>
      <c r="B32" s="113"/>
      <c r="C32" s="94"/>
      <c r="D32" s="94"/>
      <c r="E32" s="94"/>
      <c r="F32" s="113"/>
      <c r="G32" s="113"/>
      <c r="H32" s="42"/>
      <c r="I32" s="42"/>
      <c r="J32" s="111"/>
      <c r="K32" s="112"/>
      <c r="L32" s="112"/>
      <c r="M32" s="110"/>
      <c r="N32" s="93"/>
      <c r="O32" s="93"/>
      <c r="P32" s="110"/>
      <c r="Q32" s="93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</row>
    <row r="33" ht="16.5" customHeight="1">
      <c r="A33" s="94"/>
      <c r="B33" s="113"/>
      <c r="C33" s="94"/>
      <c r="D33" s="94"/>
      <c r="E33" s="94"/>
      <c r="F33" s="113"/>
      <c r="G33" s="113"/>
      <c r="H33" s="42"/>
      <c r="I33" s="42"/>
      <c r="J33" s="111"/>
      <c r="K33" s="112"/>
      <c r="L33" s="112"/>
      <c r="M33" s="110"/>
      <c r="N33" s="93"/>
      <c r="O33" s="93"/>
      <c r="P33" s="110"/>
      <c r="Q33" s="93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</row>
    <row r="34" ht="16.5" customHeight="1">
      <c r="A34" s="94"/>
      <c r="B34" s="113"/>
      <c r="C34" s="94"/>
      <c r="D34" s="94"/>
      <c r="E34" s="94"/>
      <c r="F34" s="113"/>
      <c r="G34" s="113"/>
      <c r="H34" s="42"/>
      <c r="I34" s="42"/>
      <c r="J34" s="111"/>
      <c r="K34" s="112"/>
      <c r="L34" s="112"/>
      <c r="M34" s="110"/>
      <c r="N34" s="110"/>
      <c r="O34" s="93"/>
      <c r="P34" s="110"/>
      <c r="Q34" s="93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</row>
    <row r="35" ht="16.5" customHeight="1">
      <c r="A35" s="94"/>
      <c r="B35" s="113"/>
      <c r="C35" s="94"/>
      <c r="D35" s="94"/>
      <c r="E35" s="94"/>
      <c r="F35" s="113"/>
      <c r="G35" s="113"/>
      <c r="H35" s="42"/>
      <c r="I35" s="42"/>
      <c r="J35" s="111"/>
      <c r="K35" s="112"/>
      <c r="L35" s="112"/>
      <c r="M35" s="110"/>
      <c r="N35" s="110"/>
      <c r="O35" s="93"/>
      <c r="P35" s="110"/>
      <c r="Q35" s="93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</row>
    <row r="36" ht="16.5" customHeight="1">
      <c r="A36" s="94"/>
      <c r="B36" s="113"/>
      <c r="C36" s="94"/>
      <c r="D36" s="94"/>
      <c r="E36" s="94"/>
      <c r="F36" s="113"/>
      <c r="G36" s="113"/>
      <c r="H36" s="42"/>
      <c r="I36" s="42"/>
      <c r="J36" s="111"/>
      <c r="K36" s="112"/>
      <c r="L36" s="112"/>
      <c r="M36" s="110"/>
      <c r="N36" s="110"/>
      <c r="O36" s="93"/>
      <c r="P36" s="110"/>
      <c r="Q36" s="93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</row>
    <row r="37" ht="16.5" customHeight="1">
      <c r="A37" s="94"/>
      <c r="B37" s="113"/>
      <c r="C37" s="94"/>
      <c r="D37" s="94"/>
      <c r="E37" s="94"/>
      <c r="F37" s="113"/>
      <c r="G37" s="113"/>
      <c r="H37" s="42"/>
      <c r="I37" s="42"/>
      <c r="J37" s="111"/>
      <c r="K37" s="112"/>
      <c r="L37" s="112"/>
      <c r="M37" s="110"/>
      <c r="N37" s="110"/>
      <c r="O37" s="93"/>
      <c r="P37" s="93"/>
      <c r="Q37" s="93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</row>
    <row r="38" ht="16.5" customHeight="1">
      <c r="A38" s="94"/>
      <c r="B38" s="113"/>
      <c r="C38" s="94"/>
      <c r="D38" s="94"/>
      <c r="E38" s="94"/>
      <c r="F38" s="113"/>
      <c r="G38" s="113"/>
      <c r="H38" s="42"/>
      <c r="I38" s="42"/>
      <c r="J38" s="111"/>
      <c r="K38" s="112"/>
      <c r="L38" s="112"/>
      <c r="M38" s="110"/>
      <c r="N38" s="110"/>
      <c r="O38" s="93"/>
      <c r="P38" s="93"/>
      <c r="Q38" s="93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</row>
    <row r="39" ht="16.5" customHeight="1">
      <c r="A39" s="94"/>
      <c r="B39" s="113"/>
      <c r="C39" s="94"/>
      <c r="D39" s="94"/>
      <c r="E39" s="94"/>
      <c r="F39" s="113"/>
      <c r="G39" s="113"/>
      <c r="H39" s="42"/>
      <c r="I39" s="42"/>
      <c r="J39" s="111"/>
      <c r="K39" s="112"/>
      <c r="L39" s="112"/>
      <c r="M39" s="110"/>
      <c r="N39" s="110"/>
      <c r="O39" s="93"/>
      <c r="P39" s="93"/>
      <c r="Q39" s="93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</row>
    <row r="40" ht="16.5" customHeight="1">
      <c r="A40" s="94"/>
      <c r="B40" s="113"/>
      <c r="C40" s="94"/>
      <c r="D40" s="94"/>
      <c r="E40" s="94"/>
      <c r="F40" s="113"/>
      <c r="G40" s="113"/>
      <c r="H40" s="42"/>
      <c r="I40" s="42"/>
      <c r="J40" s="111"/>
      <c r="K40" s="112"/>
      <c r="L40" s="112"/>
      <c r="M40" s="110"/>
      <c r="N40" s="93"/>
      <c r="O40" s="93"/>
      <c r="P40" s="93"/>
      <c r="Q40" s="93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</row>
    <row r="41" ht="16.5" customHeight="1">
      <c r="A41" s="94"/>
      <c r="B41" s="113"/>
      <c r="C41" s="94"/>
      <c r="D41" s="94"/>
      <c r="E41" s="94"/>
      <c r="F41" s="113"/>
      <c r="G41" s="113"/>
      <c r="H41" s="42"/>
      <c r="I41" s="42"/>
      <c r="J41" s="111"/>
      <c r="K41" s="112"/>
      <c r="L41" s="112"/>
      <c r="M41" s="110"/>
      <c r="N41" s="93"/>
      <c r="O41" s="93"/>
      <c r="P41" s="93"/>
      <c r="Q41" s="93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</row>
    <row r="42" ht="16.5" customHeight="1">
      <c r="A42" s="94"/>
      <c r="B42" s="113"/>
      <c r="C42" s="94"/>
      <c r="D42" s="94"/>
      <c r="E42" s="94"/>
      <c r="F42" s="113"/>
      <c r="G42" s="113"/>
      <c r="H42" s="42"/>
      <c r="I42" s="42"/>
      <c r="J42" s="111"/>
      <c r="K42" s="112"/>
      <c r="L42" s="112"/>
      <c r="M42" s="110"/>
      <c r="N42" s="93"/>
      <c r="O42" s="93"/>
      <c r="P42" s="93"/>
      <c r="Q42" s="93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</row>
    <row r="43" ht="16.5" customHeight="1">
      <c r="A43" s="94"/>
      <c r="B43" s="113"/>
      <c r="C43" s="94"/>
      <c r="D43" s="94"/>
      <c r="E43" s="94"/>
      <c r="F43" s="113"/>
      <c r="G43" s="113"/>
      <c r="H43" s="42"/>
      <c r="I43" s="42"/>
      <c r="J43" s="111"/>
      <c r="K43" s="112"/>
      <c r="L43" s="112"/>
      <c r="M43" s="110"/>
      <c r="N43" s="93"/>
      <c r="O43" s="93"/>
      <c r="P43" s="93"/>
      <c r="Q43" s="93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</row>
    <row r="44" ht="16.5" customHeight="1">
      <c r="A44" s="94"/>
      <c r="B44" s="113"/>
      <c r="C44" s="94"/>
      <c r="D44" s="94"/>
      <c r="E44" s="94"/>
      <c r="F44" s="113"/>
      <c r="G44" s="113"/>
      <c r="H44" s="42"/>
      <c r="I44" s="42"/>
      <c r="J44" s="111"/>
      <c r="K44" s="112"/>
      <c r="L44" s="112"/>
      <c r="M44" s="110"/>
      <c r="N44" s="93"/>
      <c r="O44" s="93"/>
      <c r="P44" s="110"/>
      <c r="Q44" s="93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</row>
    <row r="45" ht="16.5" customHeight="1">
      <c r="A45" s="94"/>
      <c r="B45" s="113"/>
      <c r="C45" s="94"/>
      <c r="D45" s="94"/>
      <c r="E45" s="94"/>
      <c r="F45" s="113"/>
      <c r="G45" s="113"/>
      <c r="H45" s="42"/>
      <c r="I45" s="42"/>
      <c r="J45" s="111"/>
      <c r="K45" s="112"/>
      <c r="L45" s="112"/>
      <c r="M45" s="110"/>
      <c r="N45" s="93"/>
      <c r="O45" s="93"/>
      <c r="P45" s="110"/>
      <c r="Q45" s="93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</row>
    <row r="46" ht="16.5" customHeight="1">
      <c r="A46" s="94"/>
      <c r="B46" s="113"/>
      <c r="C46" s="94"/>
      <c r="D46" s="94"/>
      <c r="E46" s="94"/>
      <c r="F46" s="113"/>
      <c r="G46" s="113"/>
      <c r="H46" s="42"/>
      <c r="I46" s="42"/>
      <c r="J46" s="111"/>
      <c r="K46" s="112"/>
      <c r="L46" s="112"/>
      <c r="M46" s="110"/>
      <c r="N46" s="110"/>
      <c r="O46" s="93"/>
      <c r="P46" s="110"/>
      <c r="Q46" s="93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</row>
    <row r="47" ht="16.5" customHeight="1">
      <c r="A47" s="94"/>
      <c r="B47" s="113"/>
      <c r="C47" s="94"/>
      <c r="D47" s="94"/>
      <c r="E47" s="94"/>
      <c r="F47" s="113"/>
      <c r="G47" s="113"/>
      <c r="H47" s="42"/>
      <c r="I47" s="42"/>
      <c r="J47" s="111"/>
      <c r="K47" s="112"/>
      <c r="L47" s="112"/>
      <c r="M47" s="110"/>
      <c r="N47" s="110"/>
      <c r="O47" s="93"/>
      <c r="P47" s="110"/>
      <c r="Q47" s="93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</row>
    <row r="48" ht="16.5" customHeight="1">
      <c r="A48" s="94"/>
      <c r="B48" s="113"/>
      <c r="C48" s="94"/>
      <c r="D48" s="94"/>
      <c r="E48" s="94"/>
      <c r="F48" s="113"/>
      <c r="G48" s="113"/>
      <c r="H48" s="42"/>
      <c r="I48" s="42"/>
      <c r="J48" s="111"/>
      <c r="K48" s="112"/>
      <c r="L48" s="112"/>
      <c r="M48" s="110"/>
      <c r="N48" s="110"/>
      <c r="O48" s="93"/>
      <c r="P48" s="110"/>
      <c r="Q48" s="93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</row>
    <row r="49" ht="16.5" customHeight="1">
      <c r="A49" s="94"/>
      <c r="B49" s="113"/>
      <c r="C49" s="94"/>
      <c r="D49" s="94"/>
      <c r="E49" s="94"/>
      <c r="F49" s="113"/>
      <c r="G49" s="113"/>
      <c r="H49" s="42"/>
      <c r="I49" s="42"/>
      <c r="J49" s="111"/>
      <c r="K49" s="112"/>
      <c r="L49" s="112"/>
      <c r="M49" s="110"/>
      <c r="N49" s="110"/>
      <c r="O49" s="93"/>
      <c r="P49" s="93"/>
      <c r="Q49" s="93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</row>
    <row r="50" ht="16.5" customHeight="1">
      <c r="A50" s="94"/>
      <c r="B50" s="113"/>
      <c r="C50" s="94"/>
      <c r="D50" s="94"/>
      <c r="E50" s="94"/>
      <c r="F50" s="113"/>
      <c r="G50" s="113"/>
      <c r="H50" s="42"/>
      <c r="I50" s="42"/>
      <c r="J50" s="111"/>
      <c r="K50" s="112"/>
      <c r="L50" s="112"/>
      <c r="M50" s="110"/>
      <c r="N50" s="110"/>
      <c r="O50" s="93"/>
      <c r="P50" s="93"/>
      <c r="Q50" s="93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</row>
    <row r="51" ht="16.5" customHeight="1">
      <c r="A51" s="94"/>
      <c r="B51" s="113"/>
      <c r="C51" s="94"/>
      <c r="D51" s="94"/>
      <c r="E51" s="94"/>
      <c r="F51" s="113"/>
      <c r="G51" s="113"/>
      <c r="H51" s="42"/>
      <c r="I51" s="42"/>
      <c r="J51" s="111"/>
      <c r="K51" s="112"/>
      <c r="L51" s="112"/>
      <c r="M51" s="110"/>
      <c r="N51" s="110"/>
      <c r="O51" s="93"/>
      <c r="P51" s="93"/>
      <c r="Q51" s="93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</row>
    <row r="52" ht="16.5" customHeight="1">
      <c r="A52" s="94"/>
      <c r="B52" s="113"/>
      <c r="C52" s="94"/>
      <c r="D52" s="94"/>
      <c r="E52" s="94"/>
      <c r="F52" s="113"/>
      <c r="G52" s="113"/>
      <c r="H52" s="42"/>
      <c r="I52" s="42"/>
      <c r="J52" s="38"/>
      <c r="K52" s="112"/>
      <c r="L52" s="112"/>
      <c r="M52" s="110"/>
      <c r="N52" s="110"/>
      <c r="O52" s="110"/>
      <c r="P52" s="110"/>
      <c r="Q52" s="93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</row>
    <row r="53" ht="16.5" customHeight="1">
      <c r="A53" s="94"/>
      <c r="B53" s="113"/>
      <c r="C53" s="94"/>
      <c r="D53" s="94"/>
      <c r="E53" s="94"/>
      <c r="F53" s="113"/>
      <c r="G53" s="113"/>
      <c r="H53" s="42"/>
      <c r="I53" s="42"/>
      <c r="J53" s="42"/>
      <c r="K53" s="104"/>
      <c r="L53" s="104"/>
      <c r="M53" s="94"/>
      <c r="N53" s="94"/>
      <c r="O53" s="94"/>
      <c r="P53" s="94"/>
      <c r="Q53" s="94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</row>
    <row r="54" ht="16.5" customHeight="1">
      <c r="A54" s="94"/>
      <c r="B54" s="113"/>
      <c r="C54" s="94"/>
      <c r="D54" s="94"/>
      <c r="E54" s="94"/>
      <c r="F54" s="113"/>
      <c r="G54" s="113"/>
      <c r="H54" s="42"/>
      <c r="I54" s="42"/>
      <c r="J54" s="42"/>
      <c r="K54" s="104"/>
      <c r="L54" s="104"/>
      <c r="M54" s="94"/>
      <c r="N54" s="94"/>
      <c r="O54" s="94"/>
      <c r="P54" s="94"/>
      <c r="Q54" s="94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</row>
    <row r="55" ht="16.5" customHeight="1">
      <c r="A55" s="94"/>
      <c r="B55" s="113"/>
      <c r="C55" s="94"/>
      <c r="D55" s="94"/>
      <c r="E55" s="94"/>
      <c r="F55" s="113"/>
      <c r="G55" s="113"/>
      <c r="H55" s="42"/>
      <c r="I55" s="42"/>
      <c r="J55" s="42"/>
      <c r="K55" s="104"/>
      <c r="L55" s="104"/>
      <c r="M55" s="94"/>
      <c r="N55" s="94"/>
      <c r="O55" s="94"/>
      <c r="P55" s="94"/>
      <c r="Q55" s="94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</row>
    <row r="56" ht="16.5" customHeight="1">
      <c r="A56" s="94"/>
      <c r="B56" s="113"/>
      <c r="C56" s="94"/>
      <c r="D56" s="94"/>
      <c r="E56" s="94"/>
      <c r="F56" s="113"/>
      <c r="G56" s="113"/>
      <c r="H56" s="42"/>
      <c r="I56" s="42"/>
      <c r="J56" s="42"/>
      <c r="K56" s="104"/>
      <c r="L56" s="104"/>
      <c r="M56" s="94"/>
      <c r="N56" s="94"/>
      <c r="O56" s="94"/>
      <c r="P56" s="94"/>
      <c r="Q56" s="94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</row>
    <row r="57" ht="16.5" customHeight="1">
      <c r="A57" s="94"/>
      <c r="B57" s="113"/>
      <c r="C57" s="94"/>
      <c r="D57" s="94"/>
      <c r="E57" s="94"/>
      <c r="F57" s="113"/>
      <c r="G57" s="113"/>
      <c r="H57" s="42"/>
      <c r="I57" s="42"/>
      <c r="J57" s="42"/>
      <c r="K57" s="104"/>
      <c r="L57" s="104"/>
      <c r="M57" s="94"/>
      <c r="N57" s="94"/>
      <c r="O57" s="94"/>
      <c r="P57" s="94"/>
      <c r="Q57" s="94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</row>
    <row r="58" ht="16.5" customHeight="1">
      <c r="A58" s="94"/>
      <c r="B58" s="113"/>
      <c r="C58" s="94"/>
      <c r="D58" s="94"/>
      <c r="E58" s="94"/>
      <c r="F58" s="113"/>
      <c r="G58" s="113"/>
      <c r="H58" s="42"/>
      <c r="I58" s="42"/>
      <c r="J58" s="42"/>
      <c r="K58" s="104"/>
      <c r="L58" s="104"/>
      <c r="M58" s="94"/>
      <c r="N58" s="94"/>
      <c r="O58" s="94"/>
      <c r="P58" s="94"/>
      <c r="Q58" s="94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</row>
    <row r="59" ht="16.5" customHeight="1">
      <c r="A59" s="94"/>
      <c r="B59" s="113"/>
      <c r="C59" s="94"/>
      <c r="D59" s="94"/>
      <c r="E59" s="94"/>
      <c r="F59" s="113"/>
      <c r="G59" s="113"/>
      <c r="H59" s="42"/>
      <c r="I59" s="42"/>
      <c r="J59" s="42"/>
      <c r="K59" s="104"/>
      <c r="L59" s="104"/>
      <c r="M59" s="94"/>
      <c r="N59" s="94"/>
      <c r="O59" s="94"/>
      <c r="P59" s="94"/>
      <c r="Q59" s="94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</row>
    <row r="60" ht="16.5" customHeight="1">
      <c r="A60" s="94"/>
      <c r="B60" s="113"/>
      <c r="C60" s="94"/>
      <c r="D60" s="94"/>
      <c r="E60" s="94"/>
      <c r="F60" s="113"/>
      <c r="G60" s="113"/>
      <c r="H60" s="42"/>
      <c r="I60" s="42"/>
      <c r="J60" s="42"/>
      <c r="K60" s="104"/>
      <c r="L60" s="104"/>
      <c r="M60" s="94"/>
      <c r="N60" s="94"/>
      <c r="O60" s="94"/>
      <c r="P60" s="94"/>
      <c r="Q60" s="94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</row>
    <row r="61" ht="16.5" customHeight="1">
      <c r="A61" s="94"/>
      <c r="B61" s="113"/>
      <c r="C61" s="94"/>
      <c r="D61" s="94"/>
      <c r="E61" s="94"/>
      <c r="F61" s="113"/>
      <c r="G61" s="113"/>
      <c r="H61" s="42"/>
      <c r="I61" s="42"/>
      <c r="J61" s="42"/>
      <c r="K61" s="104"/>
      <c r="L61" s="104"/>
      <c r="M61" s="94"/>
      <c r="N61" s="94"/>
      <c r="O61" s="94"/>
      <c r="P61" s="94"/>
      <c r="Q61" s="94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</row>
    <row r="62" ht="16.5" customHeight="1">
      <c r="A62" s="94"/>
      <c r="B62" s="113"/>
      <c r="C62" s="94"/>
      <c r="D62" s="94"/>
      <c r="E62" s="94"/>
      <c r="F62" s="113"/>
      <c r="G62" s="113"/>
      <c r="H62" s="42"/>
      <c r="I62" s="42"/>
      <c r="J62" s="42"/>
      <c r="K62" s="104"/>
      <c r="L62" s="104"/>
      <c r="M62" s="94"/>
      <c r="N62" s="94"/>
      <c r="O62" s="94"/>
      <c r="P62" s="94"/>
      <c r="Q62" s="94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</row>
    <row r="63" ht="16.5" customHeight="1">
      <c r="A63" s="94"/>
      <c r="B63" s="113"/>
      <c r="C63" s="94"/>
      <c r="D63" s="94"/>
      <c r="E63" s="94"/>
      <c r="F63" s="113"/>
      <c r="G63" s="113"/>
      <c r="H63" s="42"/>
      <c r="I63" s="42"/>
      <c r="J63" s="42"/>
      <c r="K63" s="104"/>
      <c r="L63" s="104"/>
      <c r="M63" s="94"/>
      <c r="N63" s="94"/>
      <c r="O63" s="94"/>
      <c r="P63" s="94"/>
      <c r="Q63" s="94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</row>
    <row r="64" ht="16.5" customHeight="1">
      <c r="A64" s="94"/>
      <c r="B64" s="113"/>
      <c r="C64" s="94"/>
      <c r="D64" s="94"/>
      <c r="E64" s="94"/>
      <c r="F64" s="113"/>
      <c r="G64" s="113"/>
      <c r="H64" s="42"/>
      <c r="I64" s="42"/>
      <c r="J64" s="42"/>
      <c r="K64" s="104"/>
      <c r="L64" s="104"/>
      <c r="M64" s="94"/>
      <c r="N64" s="94"/>
      <c r="O64" s="94"/>
      <c r="P64" s="94"/>
      <c r="Q64" s="94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</row>
    <row r="65" ht="16.5" customHeight="1">
      <c r="A65" s="94"/>
      <c r="B65" s="113"/>
      <c r="C65" s="94"/>
      <c r="D65" s="94"/>
      <c r="E65" s="94"/>
      <c r="F65" s="113"/>
      <c r="G65" s="113"/>
      <c r="H65" s="42"/>
      <c r="I65" s="42"/>
      <c r="J65" s="42"/>
      <c r="K65" s="104"/>
      <c r="L65" s="104"/>
      <c r="M65" s="94"/>
      <c r="N65" s="94"/>
      <c r="O65" s="94"/>
      <c r="P65" s="94"/>
      <c r="Q65" s="94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</row>
    <row r="66" ht="16.5" customHeight="1">
      <c r="A66" s="94"/>
      <c r="B66" s="113"/>
      <c r="C66" s="94"/>
      <c r="D66" s="94"/>
      <c r="E66" s="94"/>
      <c r="F66" s="113"/>
      <c r="G66" s="113"/>
      <c r="H66" s="42"/>
      <c r="I66" s="42"/>
      <c r="J66" s="42"/>
      <c r="K66" s="104"/>
      <c r="L66" s="104"/>
      <c r="M66" s="94"/>
      <c r="N66" s="94"/>
      <c r="O66" s="94"/>
      <c r="P66" s="94"/>
      <c r="Q66" s="94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</row>
    <row r="67" ht="16.5" customHeight="1">
      <c r="A67" s="94"/>
      <c r="B67" s="113"/>
      <c r="C67" s="94"/>
      <c r="D67" s="94"/>
      <c r="E67" s="94"/>
      <c r="F67" s="113"/>
      <c r="G67" s="113"/>
      <c r="H67" s="42"/>
      <c r="I67" s="42"/>
      <c r="J67" s="42"/>
      <c r="K67" s="104"/>
      <c r="L67" s="104"/>
      <c r="M67" s="94"/>
      <c r="N67" s="94"/>
      <c r="O67" s="94"/>
      <c r="P67" s="94"/>
      <c r="Q67" s="94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</row>
    <row r="68" ht="16.5" customHeight="1">
      <c r="A68" s="94"/>
      <c r="B68" s="113"/>
      <c r="C68" s="94"/>
      <c r="D68" s="94"/>
      <c r="E68" s="94"/>
      <c r="F68" s="113"/>
      <c r="G68" s="113"/>
      <c r="H68" s="42"/>
      <c r="I68" s="42"/>
      <c r="J68" s="42"/>
      <c r="K68" s="104"/>
      <c r="L68" s="104"/>
      <c r="M68" s="94"/>
      <c r="N68" s="94"/>
      <c r="O68" s="94"/>
      <c r="P68" s="94"/>
      <c r="Q68" s="94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</row>
    <row r="69" ht="16.5" customHeight="1">
      <c r="A69" s="94"/>
      <c r="B69" s="113"/>
      <c r="C69" s="94"/>
      <c r="D69" s="94"/>
      <c r="E69" s="94"/>
      <c r="F69" s="113"/>
      <c r="G69" s="113"/>
      <c r="H69" s="42"/>
      <c r="I69" s="42"/>
      <c r="J69" s="42"/>
      <c r="K69" s="104"/>
      <c r="L69" s="104"/>
      <c r="M69" s="94"/>
      <c r="N69" s="94"/>
      <c r="O69" s="94"/>
      <c r="P69" s="94"/>
      <c r="Q69" s="94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</row>
    <row r="70" ht="16.5" customHeight="1">
      <c r="A70" s="94"/>
      <c r="B70" s="113"/>
      <c r="C70" s="94"/>
      <c r="D70" s="94"/>
      <c r="E70" s="94"/>
      <c r="F70" s="113"/>
      <c r="G70" s="113"/>
      <c r="H70" s="42"/>
      <c r="I70" s="42"/>
      <c r="J70" s="42"/>
      <c r="K70" s="104"/>
      <c r="L70" s="104"/>
      <c r="M70" s="94"/>
      <c r="N70" s="94"/>
      <c r="O70" s="94"/>
      <c r="P70" s="94"/>
      <c r="Q70" s="94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</row>
    <row r="71" ht="16.5" customHeight="1">
      <c r="A71" s="94"/>
      <c r="B71" s="113"/>
      <c r="C71" s="94"/>
      <c r="D71" s="94"/>
      <c r="E71" s="94"/>
      <c r="F71" s="113"/>
      <c r="G71" s="113"/>
      <c r="H71" s="42"/>
      <c r="I71" s="42"/>
      <c r="J71" s="42"/>
      <c r="K71" s="104"/>
      <c r="L71" s="104"/>
      <c r="M71" s="94"/>
      <c r="N71" s="94"/>
      <c r="O71" s="94"/>
      <c r="P71" s="94"/>
      <c r="Q71" s="94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</row>
    <row r="72" ht="16.5" customHeight="1">
      <c r="A72" s="94"/>
      <c r="B72" s="113"/>
      <c r="C72" s="94"/>
      <c r="D72" s="94"/>
      <c r="E72" s="94"/>
      <c r="F72" s="113"/>
      <c r="G72" s="113"/>
      <c r="H72" s="42"/>
      <c r="I72" s="42"/>
      <c r="J72" s="42"/>
      <c r="K72" s="104"/>
      <c r="L72" s="104"/>
      <c r="M72" s="94"/>
      <c r="N72" s="94"/>
      <c r="O72" s="94"/>
      <c r="P72" s="94"/>
      <c r="Q72" s="94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</row>
    <row r="73" ht="16.5" customHeight="1">
      <c r="A73" s="94"/>
      <c r="B73" s="113"/>
      <c r="C73" s="94"/>
      <c r="D73" s="94"/>
      <c r="E73" s="94"/>
      <c r="F73" s="113"/>
      <c r="G73" s="113"/>
      <c r="H73" s="42"/>
      <c r="I73" s="42"/>
      <c r="J73" s="42"/>
      <c r="K73" s="104"/>
      <c r="L73" s="104"/>
      <c r="M73" s="94"/>
      <c r="N73" s="94"/>
      <c r="O73" s="94"/>
      <c r="P73" s="94"/>
      <c r="Q73" s="94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</row>
    <row r="74" ht="16.5" customHeight="1">
      <c r="A74" s="94"/>
      <c r="B74" s="113"/>
      <c r="C74" s="94"/>
      <c r="D74" s="94"/>
      <c r="E74" s="94"/>
      <c r="F74" s="113"/>
      <c r="G74" s="113"/>
      <c r="H74" s="42"/>
      <c r="I74" s="42"/>
      <c r="J74" s="42"/>
      <c r="K74" s="104"/>
      <c r="L74" s="104"/>
      <c r="M74" s="94"/>
      <c r="N74" s="94"/>
      <c r="O74" s="94"/>
      <c r="P74" s="94"/>
      <c r="Q74" s="94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</row>
    <row r="75" ht="16.5" customHeight="1">
      <c r="A75" s="94"/>
      <c r="B75" s="113"/>
      <c r="C75" s="94"/>
      <c r="D75" s="94"/>
      <c r="E75" s="94"/>
      <c r="F75" s="113"/>
      <c r="G75" s="113"/>
      <c r="H75" s="42"/>
      <c r="I75" s="42"/>
      <c r="J75" s="42"/>
      <c r="K75" s="104"/>
      <c r="L75" s="104"/>
      <c r="M75" s="94"/>
      <c r="N75" s="94"/>
      <c r="O75" s="94"/>
      <c r="P75" s="94"/>
      <c r="Q75" s="94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</row>
    <row r="76" ht="16.5" customHeight="1">
      <c r="A76" s="94"/>
      <c r="B76" s="113"/>
      <c r="C76" s="94"/>
      <c r="D76" s="94"/>
      <c r="E76" s="94"/>
      <c r="F76" s="113"/>
      <c r="G76" s="113"/>
      <c r="H76" s="42"/>
      <c r="I76" s="42"/>
      <c r="J76" s="42"/>
      <c r="K76" s="104"/>
      <c r="L76" s="104"/>
      <c r="M76" s="94"/>
      <c r="N76" s="94"/>
      <c r="O76" s="94"/>
      <c r="P76" s="94"/>
      <c r="Q76" s="94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</row>
    <row r="77" ht="16.5" customHeight="1">
      <c r="A77" s="94"/>
      <c r="B77" s="113"/>
      <c r="C77" s="94"/>
      <c r="D77" s="94"/>
      <c r="E77" s="94"/>
      <c r="F77" s="113"/>
      <c r="G77" s="113"/>
      <c r="H77" s="42"/>
      <c r="I77" s="42"/>
      <c r="J77" s="42"/>
      <c r="K77" s="104"/>
      <c r="L77" s="104"/>
      <c r="M77" s="94"/>
      <c r="N77" s="94"/>
      <c r="O77" s="94"/>
      <c r="P77" s="94"/>
      <c r="Q77" s="94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</row>
    <row r="78" ht="16.5" customHeight="1">
      <c r="A78" s="94"/>
      <c r="B78" s="113"/>
      <c r="C78" s="94"/>
      <c r="D78" s="94"/>
      <c r="E78" s="94"/>
      <c r="F78" s="113"/>
      <c r="G78" s="113"/>
      <c r="H78" s="42"/>
      <c r="I78" s="42"/>
      <c r="J78" s="42"/>
      <c r="K78" s="104"/>
      <c r="L78" s="104"/>
      <c r="M78" s="94"/>
      <c r="N78" s="94"/>
      <c r="O78" s="94"/>
      <c r="P78" s="94"/>
      <c r="Q78" s="94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</row>
    <row r="79" ht="16.5" customHeight="1">
      <c r="A79" s="94"/>
      <c r="B79" s="113"/>
      <c r="C79" s="94"/>
      <c r="D79" s="94"/>
      <c r="E79" s="94"/>
      <c r="F79" s="113"/>
      <c r="G79" s="113"/>
      <c r="H79" s="42"/>
      <c r="I79" s="42"/>
      <c r="J79" s="42"/>
      <c r="K79" s="104"/>
      <c r="L79" s="104"/>
      <c r="M79" s="94"/>
      <c r="N79" s="94"/>
      <c r="O79" s="94"/>
      <c r="P79" s="94"/>
      <c r="Q79" s="94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</row>
    <row r="80" ht="16.5" customHeight="1">
      <c r="A80" s="94"/>
      <c r="B80" s="113"/>
      <c r="C80" s="94"/>
      <c r="D80" s="94"/>
      <c r="E80" s="94"/>
      <c r="F80" s="113"/>
      <c r="G80" s="113"/>
      <c r="H80" s="42"/>
      <c r="I80" s="42"/>
      <c r="J80" s="42"/>
      <c r="K80" s="104"/>
      <c r="L80" s="104"/>
      <c r="M80" s="94"/>
      <c r="N80" s="94"/>
      <c r="O80" s="94"/>
      <c r="P80" s="94"/>
      <c r="Q80" s="94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</row>
    <row r="81" ht="16.5" customHeight="1">
      <c r="A81" s="94"/>
      <c r="B81" s="113"/>
      <c r="C81" s="94"/>
      <c r="D81" s="94"/>
      <c r="E81" s="94"/>
      <c r="F81" s="113"/>
      <c r="G81" s="113"/>
      <c r="H81" s="42"/>
      <c r="I81" s="42"/>
      <c r="J81" s="42"/>
      <c r="K81" s="104"/>
      <c r="L81" s="104"/>
      <c r="M81" s="94"/>
      <c r="N81" s="94"/>
      <c r="O81" s="94"/>
      <c r="P81" s="94"/>
      <c r="Q81" s="94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</row>
    <row r="82" ht="16.5" customHeight="1">
      <c r="A82" s="94"/>
      <c r="B82" s="113"/>
      <c r="C82" s="94"/>
      <c r="D82" s="94"/>
      <c r="E82" s="94"/>
      <c r="F82" s="113"/>
      <c r="G82" s="113"/>
      <c r="H82" s="42"/>
      <c r="I82" s="42"/>
      <c r="J82" s="42"/>
      <c r="K82" s="104"/>
      <c r="L82" s="104"/>
      <c r="M82" s="94"/>
      <c r="N82" s="94"/>
      <c r="O82" s="94"/>
      <c r="P82" s="94"/>
      <c r="Q82" s="94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</row>
    <row r="83" ht="16.5" customHeight="1">
      <c r="A83" s="94"/>
      <c r="B83" s="113"/>
      <c r="C83" s="94"/>
      <c r="D83" s="94"/>
      <c r="E83" s="94"/>
      <c r="F83" s="113"/>
      <c r="G83" s="113"/>
      <c r="H83" s="42"/>
      <c r="I83" s="42"/>
      <c r="J83" s="42"/>
      <c r="K83" s="104"/>
      <c r="L83" s="104"/>
      <c r="M83" s="94"/>
      <c r="N83" s="94"/>
      <c r="O83" s="94"/>
      <c r="P83" s="94"/>
      <c r="Q83" s="94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</row>
    <row r="84" ht="16.5" customHeight="1">
      <c r="A84" s="94"/>
      <c r="B84" s="113"/>
      <c r="C84" s="94"/>
      <c r="D84" s="94"/>
      <c r="E84" s="94"/>
      <c r="F84" s="113"/>
      <c r="G84" s="113"/>
      <c r="H84" s="42"/>
      <c r="I84" s="42"/>
      <c r="J84" s="42"/>
      <c r="K84" s="104"/>
      <c r="L84" s="104"/>
      <c r="M84" s="94"/>
      <c r="N84" s="94"/>
      <c r="O84" s="94"/>
      <c r="P84" s="94"/>
      <c r="Q84" s="94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</row>
    <row r="85" ht="16.5" customHeight="1">
      <c r="A85" s="94"/>
      <c r="B85" s="113"/>
      <c r="C85" s="94"/>
      <c r="D85" s="94"/>
      <c r="E85" s="94"/>
      <c r="F85" s="113"/>
      <c r="G85" s="113"/>
      <c r="H85" s="42"/>
      <c r="I85" s="42"/>
      <c r="J85" s="42"/>
      <c r="K85" s="104"/>
      <c r="L85" s="104"/>
      <c r="M85" s="94"/>
      <c r="N85" s="94"/>
      <c r="O85" s="94"/>
      <c r="P85" s="94"/>
      <c r="Q85" s="94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</row>
    <row r="86" ht="16.5" customHeight="1">
      <c r="A86" s="94"/>
      <c r="B86" s="113"/>
      <c r="C86" s="94"/>
      <c r="D86" s="94"/>
      <c r="E86" s="94"/>
      <c r="F86" s="113"/>
      <c r="G86" s="113"/>
      <c r="H86" s="42"/>
      <c r="I86" s="42"/>
      <c r="J86" s="42"/>
      <c r="K86" s="104"/>
      <c r="L86" s="104"/>
      <c r="M86" s="94"/>
      <c r="N86" s="94"/>
      <c r="O86" s="94"/>
      <c r="P86" s="94"/>
      <c r="Q86" s="94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</row>
    <row r="87" ht="16.5" customHeight="1">
      <c r="A87" s="94"/>
      <c r="B87" s="113"/>
      <c r="C87" s="94"/>
      <c r="D87" s="94"/>
      <c r="E87" s="94"/>
      <c r="F87" s="113"/>
      <c r="G87" s="113"/>
      <c r="H87" s="42"/>
      <c r="I87" s="42"/>
      <c r="J87" s="42"/>
      <c r="K87" s="104"/>
      <c r="L87" s="104"/>
      <c r="M87" s="94"/>
      <c r="N87" s="94"/>
      <c r="O87" s="94"/>
      <c r="P87" s="94"/>
      <c r="Q87" s="94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</row>
    <row r="88" ht="16.5" customHeight="1">
      <c r="A88" s="94"/>
      <c r="B88" s="113"/>
      <c r="C88" s="94"/>
      <c r="D88" s="94"/>
      <c r="E88" s="94"/>
      <c r="F88" s="113"/>
      <c r="G88" s="113"/>
      <c r="H88" s="42"/>
      <c r="I88" s="42"/>
      <c r="J88" s="42"/>
      <c r="K88" s="104"/>
      <c r="L88" s="104"/>
      <c r="M88" s="94"/>
      <c r="N88" s="94"/>
      <c r="O88" s="94"/>
      <c r="P88" s="94"/>
      <c r="Q88" s="94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</row>
    <row r="89" ht="16.5" customHeight="1">
      <c r="A89" s="94"/>
      <c r="B89" s="113"/>
      <c r="C89" s="94"/>
      <c r="D89" s="94"/>
      <c r="E89" s="94"/>
      <c r="F89" s="113"/>
      <c r="G89" s="113"/>
      <c r="H89" s="42"/>
      <c r="I89" s="42"/>
      <c r="J89" s="42"/>
      <c r="K89" s="104"/>
      <c r="L89" s="104"/>
      <c r="M89" s="94"/>
      <c r="N89" s="94"/>
      <c r="O89" s="94"/>
      <c r="P89" s="94"/>
      <c r="Q89" s="94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</row>
    <row r="90" ht="16.5" customHeight="1">
      <c r="A90" s="94"/>
      <c r="B90" s="113"/>
      <c r="C90" s="94"/>
      <c r="D90" s="94"/>
      <c r="E90" s="94"/>
      <c r="F90" s="113"/>
      <c r="G90" s="113"/>
      <c r="H90" s="42"/>
      <c r="I90" s="42"/>
      <c r="J90" s="42"/>
      <c r="K90" s="104"/>
      <c r="L90" s="104"/>
      <c r="M90" s="94"/>
      <c r="N90" s="94"/>
      <c r="O90" s="94"/>
      <c r="P90" s="94"/>
      <c r="Q90" s="94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</row>
    <row r="91" ht="16.5" customHeight="1">
      <c r="A91" s="94"/>
      <c r="B91" s="113"/>
      <c r="C91" s="94"/>
      <c r="D91" s="94"/>
      <c r="E91" s="94"/>
      <c r="F91" s="113"/>
      <c r="G91" s="113"/>
      <c r="H91" s="42"/>
      <c r="I91" s="42"/>
      <c r="J91" s="42"/>
      <c r="K91" s="104"/>
      <c r="L91" s="104"/>
      <c r="M91" s="94"/>
      <c r="N91" s="94"/>
      <c r="O91" s="94"/>
      <c r="P91" s="94"/>
      <c r="Q91" s="94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</row>
    <row r="92" ht="16.5" customHeight="1">
      <c r="A92" s="94"/>
      <c r="B92" s="113"/>
      <c r="C92" s="94"/>
      <c r="D92" s="94"/>
      <c r="E92" s="94"/>
      <c r="F92" s="113"/>
      <c r="G92" s="113"/>
      <c r="H92" s="42"/>
      <c r="I92" s="42"/>
      <c r="J92" s="42"/>
      <c r="K92" s="104"/>
      <c r="L92" s="104"/>
      <c r="M92" s="94"/>
      <c r="N92" s="94"/>
      <c r="O92" s="94"/>
      <c r="P92" s="94"/>
      <c r="Q92" s="94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</row>
    <row r="93" ht="16.5" customHeight="1">
      <c r="A93" s="94"/>
      <c r="B93" s="113"/>
      <c r="C93" s="94"/>
      <c r="D93" s="94"/>
      <c r="E93" s="94"/>
      <c r="F93" s="113"/>
      <c r="G93" s="113"/>
      <c r="H93" s="42"/>
      <c r="I93" s="42"/>
      <c r="J93" s="42"/>
      <c r="K93" s="104"/>
      <c r="L93" s="104"/>
      <c r="M93" s="94"/>
      <c r="N93" s="94"/>
      <c r="O93" s="94"/>
      <c r="P93" s="94"/>
      <c r="Q93" s="94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</row>
    <row r="94" ht="16.5" customHeight="1">
      <c r="A94" s="94"/>
      <c r="B94" s="113"/>
      <c r="C94" s="94"/>
      <c r="D94" s="94"/>
      <c r="E94" s="94"/>
      <c r="F94" s="113"/>
      <c r="G94" s="113"/>
      <c r="H94" s="42"/>
      <c r="I94" s="42"/>
      <c r="J94" s="42"/>
      <c r="K94" s="104"/>
      <c r="L94" s="104"/>
      <c r="M94" s="94"/>
      <c r="N94" s="94"/>
      <c r="O94" s="94"/>
      <c r="P94" s="94"/>
      <c r="Q94" s="94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</row>
    <row r="95" ht="16.5" customHeight="1">
      <c r="A95" s="94"/>
      <c r="B95" s="113"/>
      <c r="C95" s="94"/>
      <c r="D95" s="94"/>
      <c r="E95" s="94"/>
      <c r="F95" s="113"/>
      <c r="G95" s="113"/>
      <c r="H95" s="42"/>
      <c r="I95" s="42"/>
      <c r="J95" s="42"/>
      <c r="K95" s="104"/>
      <c r="L95" s="104"/>
      <c r="M95" s="94"/>
      <c r="N95" s="94"/>
      <c r="O95" s="94"/>
      <c r="P95" s="94"/>
      <c r="Q95" s="94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</row>
    <row r="96" ht="16.5" customHeight="1">
      <c r="A96" s="94"/>
      <c r="B96" s="113"/>
      <c r="C96" s="94"/>
      <c r="D96" s="94"/>
      <c r="E96" s="94"/>
      <c r="F96" s="113"/>
      <c r="G96" s="113"/>
      <c r="H96" s="42"/>
      <c r="I96" s="42"/>
      <c r="J96" s="42"/>
      <c r="K96" s="104"/>
      <c r="L96" s="104"/>
      <c r="M96" s="94"/>
      <c r="N96" s="94"/>
      <c r="O96" s="94"/>
      <c r="P96" s="94"/>
      <c r="Q96" s="94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</row>
    <row r="97" ht="16.5" customHeight="1">
      <c r="A97" s="94"/>
      <c r="B97" s="113"/>
      <c r="C97" s="94"/>
      <c r="D97" s="94"/>
      <c r="E97" s="94"/>
      <c r="F97" s="113"/>
      <c r="G97" s="113"/>
      <c r="H97" s="42"/>
      <c r="I97" s="42"/>
      <c r="J97" s="42"/>
      <c r="K97" s="104"/>
      <c r="L97" s="104"/>
      <c r="M97" s="94"/>
      <c r="N97" s="94"/>
      <c r="O97" s="94"/>
      <c r="P97" s="94"/>
      <c r="Q97" s="94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</row>
    <row r="98" ht="16.5" customHeight="1">
      <c r="A98" s="94"/>
      <c r="B98" s="113"/>
      <c r="C98" s="94"/>
      <c r="D98" s="94"/>
      <c r="E98" s="94"/>
      <c r="F98" s="113"/>
      <c r="G98" s="113"/>
      <c r="H98" s="42"/>
      <c r="I98" s="42"/>
      <c r="J98" s="42"/>
      <c r="K98" s="104"/>
      <c r="L98" s="104"/>
      <c r="M98" s="94"/>
      <c r="N98" s="94"/>
      <c r="O98" s="94"/>
      <c r="P98" s="94"/>
      <c r="Q98" s="94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</row>
    <row r="99" ht="16.5" customHeight="1">
      <c r="A99" s="94"/>
      <c r="B99" s="113"/>
      <c r="C99" s="94"/>
      <c r="D99" s="94"/>
      <c r="E99" s="94"/>
      <c r="F99" s="113"/>
      <c r="G99" s="113"/>
      <c r="H99" s="42"/>
      <c r="I99" s="42"/>
      <c r="J99" s="42"/>
      <c r="K99" s="104"/>
      <c r="L99" s="104"/>
      <c r="M99" s="94"/>
      <c r="N99" s="94"/>
      <c r="O99" s="94"/>
      <c r="P99" s="94"/>
      <c r="Q99" s="94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</row>
    <row r="100" ht="16.5" customHeight="1">
      <c r="A100" s="94"/>
      <c r="B100" s="113"/>
      <c r="C100" s="94"/>
      <c r="D100" s="94"/>
      <c r="E100" s="94"/>
      <c r="F100" s="113"/>
      <c r="G100" s="113"/>
      <c r="H100" s="42"/>
      <c r="I100" s="42"/>
      <c r="J100" s="42"/>
      <c r="K100" s="104"/>
      <c r="L100" s="104"/>
      <c r="M100" s="94"/>
      <c r="N100" s="94"/>
      <c r="O100" s="94"/>
      <c r="P100" s="94"/>
      <c r="Q100" s="94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</row>
    <row r="101" ht="16.5" customHeight="1">
      <c r="A101" s="94"/>
      <c r="B101" s="113"/>
      <c r="C101" s="94"/>
      <c r="D101" s="94"/>
      <c r="E101" s="94"/>
      <c r="F101" s="113"/>
      <c r="G101" s="113"/>
      <c r="H101" s="42"/>
      <c r="I101" s="42"/>
      <c r="J101" s="42"/>
      <c r="K101" s="104"/>
      <c r="L101" s="104"/>
      <c r="M101" s="94"/>
      <c r="N101" s="94"/>
      <c r="O101" s="94"/>
      <c r="P101" s="94"/>
      <c r="Q101" s="94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</row>
    <row r="102" ht="16.5" customHeight="1">
      <c r="A102" s="94"/>
      <c r="B102" s="113"/>
      <c r="C102" s="94"/>
      <c r="D102" s="94"/>
      <c r="E102" s="94"/>
      <c r="F102" s="113"/>
      <c r="G102" s="113"/>
      <c r="H102" s="42"/>
      <c r="I102" s="42"/>
      <c r="J102" s="42"/>
      <c r="K102" s="104"/>
      <c r="L102" s="104"/>
      <c r="M102" s="94"/>
      <c r="N102" s="94"/>
      <c r="O102" s="94"/>
      <c r="P102" s="94"/>
      <c r="Q102" s="94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</row>
    <row r="103" ht="16.5" customHeight="1">
      <c r="A103" s="94"/>
      <c r="B103" s="113"/>
      <c r="C103" s="94"/>
      <c r="D103" s="94"/>
      <c r="E103" s="94"/>
      <c r="F103" s="113"/>
      <c r="G103" s="113"/>
      <c r="H103" s="42"/>
      <c r="I103" s="42"/>
      <c r="J103" s="42"/>
      <c r="K103" s="104"/>
      <c r="L103" s="104"/>
      <c r="M103" s="94"/>
      <c r="N103" s="94"/>
      <c r="O103" s="94"/>
      <c r="P103" s="94"/>
      <c r="Q103" s="94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</row>
    <row r="104" ht="16.5" customHeight="1">
      <c r="A104" s="94"/>
      <c r="B104" s="113"/>
      <c r="C104" s="94"/>
      <c r="D104" s="94"/>
      <c r="E104" s="94"/>
      <c r="F104" s="113"/>
      <c r="G104" s="113"/>
      <c r="H104" s="42"/>
      <c r="I104" s="42"/>
      <c r="J104" s="42"/>
      <c r="K104" s="104"/>
      <c r="L104" s="104"/>
      <c r="M104" s="94"/>
      <c r="N104" s="94"/>
      <c r="O104" s="94"/>
      <c r="P104" s="94"/>
      <c r="Q104" s="94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</row>
    <row r="105" ht="16.5" customHeight="1">
      <c r="A105" s="94"/>
      <c r="B105" s="113"/>
      <c r="C105" s="94"/>
      <c r="D105" s="94"/>
      <c r="E105" s="94"/>
      <c r="F105" s="113"/>
      <c r="G105" s="113"/>
      <c r="H105" s="42"/>
      <c r="I105" s="42"/>
      <c r="J105" s="42"/>
      <c r="K105" s="104"/>
      <c r="L105" s="104"/>
      <c r="M105" s="94"/>
      <c r="N105" s="94"/>
      <c r="O105" s="94"/>
      <c r="P105" s="94"/>
      <c r="Q105" s="94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</row>
    <row r="106" ht="16.5" customHeight="1">
      <c r="A106" s="94"/>
      <c r="B106" s="113"/>
      <c r="C106" s="94"/>
      <c r="D106" s="94"/>
      <c r="E106" s="94"/>
      <c r="F106" s="113"/>
      <c r="G106" s="113"/>
      <c r="H106" s="42"/>
      <c r="I106" s="42"/>
      <c r="J106" s="42"/>
      <c r="K106" s="104"/>
      <c r="L106" s="104"/>
      <c r="M106" s="94"/>
      <c r="N106" s="94"/>
      <c r="O106" s="94"/>
      <c r="P106" s="94"/>
      <c r="Q106" s="94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</row>
    <row r="107" ht="16.5" customHeight="1">
      <c r="A107" s="94"/>
      <c r="B107" s="113"/>
      <c r="C107" s="94"/>
      <c r="D107" s="94"/>
      <c r="E107" s="94"/>
      <c r="F107" s="113"/>
      <c r="G107" s="113"/>
      <c r="H107" s="42"/>
      <c r="I107" s="42"/>
      <c r="J107" s="42"/>
      <c r="K107" s="104"/>
      <c r="L107" s="104"/>
      <c r="M107" s="94"/>
      <c r="N107" s="94"/>
      <c r="O107" s="94"/>
      <c r="P107" s="94"/>
      <c r="Q107" s="94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</row>
    <row r="108" ht="16.5" customHeight="1">
      <c r="A108" s="94"/>
      <c r="B108" s="113"/>
      <c r="C108" s="94"/>
      <c r="D108" s="94"/>
      <c r="E108" s="94"/>
      <c r="F108" s="113"/>
      <c r="G108" s="113"/>
      <c r="H108" s="42"/>
      <c r="I108" s="42"/>
      <c r="J108" s="42"/>
      <c r="K108" s="104"/>
      <c r="L108" s="104"/>
      <c r="M108" s="94"/>
      <c r="N108" s="94"/>
      <c r="O108" s="94"/>
      <c r="P108" s="94"/>
      <c r="Q108" s="94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</row>
    <row r="109" ht="16.5" customHeight="1">
      <c r="A109" s="94"/>
      <c r="B109" s="113"/>
      <c r="C109" s="94"/>
      <c r="D109" s="94"/>
      <c r="E109" s="94"/>
      <c r="F109" s="113"/>
      <c r="G109" s="113"/>
      <c r="H109" s="42"/>
      <c r="I109" s="42"/>
      <c r="J109" s="42"/>
      <c r="K109" s="104"/>
      <c r="L109" s="104"/>
      <c r="M109" s="94"/>
      <c r="N109" s="94"/>
      <c r="O109" s="94"/>
      <c r="P109" s="94"/>
      <c r="Q109" s="94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</row>
    <row r="110" ht="16.5" customHeight="1">
      <c r="A110" s="94"/>
      <c r="B110" s="113"/>
      <c r="C110" s="94"/>
      <c r="D110" s="94"/>
      <c r="E110" s="94"/>
      <c r="F110" s="113"/>
      <c r="G110" s="113"/>
      <c r="H110" s="42"/>
      <c r="I110" s="42"/>
      <c r="J110" s="42"/>
      <c r="K110" s="104"/>
      <c r="L110" s="104"/>
      <c r="M110" s="94"/>
      <c r="N110" s="94"/>
      <c r="O110" s="94"/>
      <c r="P110" s="94"/>
      <c r="Q110" s="94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</row>
    <row r="111" ht="16.5" customHeight="1">
      <c r="A111" s="94"/>
      <c r="B111" s="113"/>
      <c r="C111" s="94"/>
      <c r="D111" s="94"/>
      <c r="E111" s="94"/>
      <c r="F111" s="113"/>
      <c r="G111" s="113"/>
      <c r="H111" s="42"/>
      <c r="I111" s="42"/>
      <c r="J111" s="42"/>
      <c r="K111" s="104"/>
      <c r="L111" s="104"/>
      <c r="M111" s="94"/>
      <c r="N111" s="94"/>
      <c r="O111" s="94"/>
      <c r="P111" s="94"/>
      <c r="Q111" s="94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</row>
    <row r="112" ht="16.5" customHeight="1">
      <c r="A112" s="94"/>
      <c r="B112" s="113"/>
      <c r="C112" s="94"/>
      <c r="D112" s="94"/>
      <c r="E112" s="94"/>
      <c r="F112" s="113"/>
      <c r="G112" s="113"/>
      <c r="H112" s="42"/>
      <c r="I112" s="42"/>
      <c r="J112" s="42"/>
      <c r="K112" s="94"/>
      <c r="L112" s="94"/>
      <c r="M112" s="94"/>
      <c r="N112" s="94"/>
      <c r="O112" s="94"/>
      <c r="P112" s="94"/>
      <c r="Q112" s="94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</row>
    <row r="113" ht="16.5" customHeight="1">
      <c r="A113" s="94"/>
      <c r="B113" s="113"/>
      <c r="C113" s="94"/>
      <c r="D113" s="94"/>
      <c r="E113" s="94"/>
      <c r="F113" s="113"/>
      <c r="G113" s="113"/>
      <c r="H113" s="42"/>
      <c r="I113" s="42"/>
      <c r="J113" s="42"/>
      <c r="K113" s="94"/>
      <c r="L113" s="94"/>
      <c r="M113" s="94"/>
      <c r="N113" s="94"/>
      <c r="O113" s="94"/>
      <c r="P113" s="94"/>
      <c r="Q113" s="94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</row>
    <row r="114" ht="16.5" customHeight="1">
      <c r="A114" s="94"/>
      <c r="B114" s="113"/>
      <c r="C114" s="94"/>
      <c r="D114" s="94"/>
      <c r="E114" s="94"/>
      <c r="F114" s="113"/>
      <c r="G114" s="113"/>
      <c r="H114" s="42"/>
      <c r="I114" s="42"/>
      <c r="J114" s="42"/>
      <c r="K114" s="94"/>
      <c r="L114" s="94"/>
      <c r="M114" s="94"/>
      <c r="N114" s="94"/>
      <c r="O114" s="94"/>
      <c r="P114" s="94"/>
      <c r="Q114" s="94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</row>
    <row r="115" ht="16.5" customHeight="1">
      <c r="A115" s="94"/>
      <c r="B115" s="113"/>
      <c r="C115" s="94"/>
      <c r="D115" s="94"/>
      <c r="E115" s="94"/>
      <c r="F115" s="113"/>
      <c r="G115" s="113"/>
      <c r="H115" s="42"/>
      <c r="I115" s="42"/>
      <c r="J115" s="42"/>
      <c r="K115" s="94"/>
      <c r="L115" s="94"/>
      <c r="M115" s="94"/>
      <c r="N115" s="94"/>
      <c r="O115" s="94"/>
      <c r="P115" s="94"/>
      <c r="Q115" s="94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</row>
    <row r="116" ht="16.5" customHeight="1">
      <c r="A116" s="94"/>
      <c r="B116" s="113"/>
      <c r="C116" s="94"/>
      <c r="D116" s="94"/>
      <c r="E116" s="94"/>
      <c r="F116" s="113"/>
      <c r="G116" s="113"/>
      <c r="H116" s="42"/>
      <c r="I116" s="42"/>
      <c r="J116" s="42"/>
      <c r="K116" s="94"/>
      <c r="L116" s="94"/>
      <c r="M116" s="94"/>
      <c r="N116" s="94"/>
      <c r="O116" s="94"/>
      <c r="P116" s="94"/>
      <c r="Q116" s="94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</row>
    <row r="117" ht="16.5" customHeight="1">
      <c r="A117" s="94"/>
      <c r="B117" s="113"/>
      <c r="C117" s="94"/>
      <c r="D117" s="94"/>
      <c r="E117" s="94"/>
      <c r="F117" s="113"/>
      <c r="G117" s="113"/>
      <c r="H117" s="42"/>
      <c r="I117" s="42"/>
      <c r="J117" s="42"/>
      <c r="K117" s="94"/>
      <c r="L117" s="94"/>
      <c r="M117" s="94"/>
      <c r="N117" s="94"/>
      <c r="O117" s="94"/>
      <c r="P117" s="94"/>
      <c r="Q117" s="94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</row>
    <row r="118" ht="16.5" customHeight="1">
      <c r="A118" s="94"/>
      <c r="B118" s="113"/>
      <c r="C118" s="94"/>
      <c r="D118" s="94"/>
      <c r="E118" s="94"/>
      <c r="F118" s="113"/>
      <c r="G118" s="113"/>
      <c r="H118" s="42"/>
      <c r="I118" s="42"/>
      <c r="J118" s="42"/>
      <c r="K118" s="94"/>
      <c r="L118" s="94"/>
      <c r="M118" s="94"/>
      <c r="N118" s="94"/>
      <c r="O118" s="94"/>
      <c r="P118" s="94"/>
      <c r="Q118" s="94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</row>
    <row r="119" ht="16.5" customHeight="1">
      <c r="A119" s="94"/>
      <c r="B119" s="113"/>
      <c r="C119" s="94"/>
      <c r="D119" s="94"/>
      <c r="E119" s="94"/>
      <c r="F119" s="113"/>
      <c r="G119" s="113"/>
      <c r="H119" s="42"/>
      <c r="I119" s="42"/>
      <c r="J119" s="42"/>
      <c r="K119" s="94"/>
      <c r="L119" s="94"/>
      <c r="M119" s="94"/>
      <c r="N119" s="94"/>
      <c r="O119" s="94"/>
      <c r="P119" s="94"/>
      <c r="Q119" s="94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</row>
    <row r="120" ht="16.5" customHeight="1">
      <c r="A120" s="94"/>
      <c r="B120" s="113"/>
      <c r="C120" s="94"/>
      <c r="D120" s="94"/>
      <c r="E120" s="94"/>
      <c r="F120" s="113"/>
      <c r="G120" s="113"/>
      <c r="H120" s="42"/>
      <c r="I120" s="42"/>
      <c r="J120" s="42"/>
      <c r="K120" s="94"/>
      <c r="L120" s="94"/>
      <c r="M120" s="94"/>
      <c r="N120" s="94"/>
      <c r="O120" s="94"/>
      <c r="P120" s="94"/>
      <c r="Q120" s="94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</row>
    <row r="121" ht="16.5" customHeight="1">
      <c r="A121" s="94"/>
      <c r="B121" s="113"/>
      <c r="C121" s="94"/>
      <c r="D121" s="94"/>
      <c r="E121" s="94"/>
      <c r="F121" s="113"/>
      <c r="G121" s="113"/>
      <c r="H121" s="42"/>
      <c r="I121" s="42"/>
      <c r="J121" s="42"/>
      <c r="K121" s="94"/>
      <c r="L121" s="94"/>
      <c r="M121" s="94"/>
      <c r="N121" s="94"/>
      <c r="O121" s="94"/>
      <c r="P121" s="94"/>
      <c r="Q121" s="94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</row>
    <row r="122" ht="16.5" customHeight="1">
      <c r="A122" s="94"/>
      <c r="B122" s="113"/>
      <c r="C122" s="94"/>
      <c r="D122" s="94"/>
      <c r="E122" s="94"/>
      <c r="F122" s="113"/>
      <c r="G122" s="113"/>
      <c r="H122" s="42"/>
      <c r="I122" s="42"/>
      <c r="J122" s="42"/>
      <c r="K122" s="94"/>
      <c r="L122" s="94"/>
      <c r="M122" s="94"/>
      <c r="N122" s="94"/>
      <c r="O122" s="94"/>
      <c r="P122" s="94"/>
      <c r="Q122" s="94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</row>
    <row r="123" ht="16.5" customHeight="1">
      <c r="A123" s="94"/>
      <c r="B123" s="113"/>
      <c r="C123" s="94"/>
      <c r="D123" s="94"/>
      <c r="E123" s="94"/>
      <c r="F123" s="113"/>
      <c r="G123" s="113"/>
      <c r="H123" s="42"/>
      <c r="I123" s="42"/>
      <c r="J123" s="42"/>
      <c r="K123" s="94"/>
      <c r="L123" s="94"/>
      <c r="M123" s="94"/>
      <c r="N123" s="94"/>
      <c r="O123" s="94"/>
      <c r="P123" s="94"/>
      <c r="Q123" s="94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</row>
    <row r="124" ht="16.5" customHeight="1">
      <c r="A124" s="94"/>
      <c r="B124" s="113"/>
      <c r="C124" s="94"/>
      <c r="D124" s="94"/>
      <c r="E124" s="94"/>
      <c r="F124" s="113"/>
      <c r="G124" s="113"/>
      <c r="H124" s="42"/>
      <c r="I124" s="42"/>
      <c r="J124" s="42"/>
      <c r="K124" s="94"/>
      <c r="L124" s="94"/>
      <c r="M124" s="94"/>
      <c r="N124" s="94"/>
      <c r="O124" s="94"/>
      <c r="P124" s="94"/>
      <c r="Q124" s="94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</row>
    <row r="125" ht="16.5" customHeight="1">
      <c r="A125" s="94"/>
      <c r="B125" s="113"/>
      <c r="C125" s="94"/>
      <c r="D125" s="94"/>
      <c r="E125" s="94"/>
      <c r="F125" s="113"/>
      <c r="G125" s="113"/>
      <c r="H125" s="42"/>
      <c r="I125" s="42"/>
      <c r="J125" s="42"/>
      <c r="K125" s="94"/>
      <c r="L125" s="94"/>
      <c r="M125" s="94"/>
      <c r="N125" s="94"/>
      <c r="O125" s="94"/>
      <c r="P125" s="94"/>
      <c r="Q125" s="94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</row>
    <row r="126" ht="16.5" customHeight="1">
      <c r="A126" s="94"/>
      <c r="B126" s="113"/>
      <c r="C126" s="94"/>
      <c r="D126" s="94"/>
      <c r="E126" s="94"/>
      <c r="F126" s="113"/>
      <c r="G126" s="113"/>
      <c r="H126" s="42"/>
      <c r="I126" s="42"/>
      <c r="J126" s="42"/>
      <c r="K126" s="94"/>
      <c r="L126" s="94"/>
      <c r="M126" s="94"/>
      <c r="N126" s="94"/>
      <c r="O126" s="94"/>
      <c r="P126" s="94"/>
      <c r="Q126" s="94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</row>
    <row r="127" ht="16.5" customHeight="1">
      <c r="A127" s="94"/>
      <c r="B127" s="113"/>
      <c r="C127" s="94"/>
      <c r="D127" s="94"/>
      <c r="E127" s="94"/>
      <c r="F127" s="113"/>
      <c r="G127" s="113"/>
      <c r="H127" s="42"/>
      <c r="I127" s="42"/>
      <c r="J127" s="42"/>
      <c r="K127" s="94"/>
      <c r="L127" s="94"/>
      <c r="M127" s="94"/>
      <c r="N127" s="94"/>
      <c r="O127" s="94"/>
      <c r="P127" s="94"/>
      <c r="Q127" s="94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</row>
    <row r="128" ht="16.5" customHeight="1">
      <c r="A128" s="94"/>
      <c r="B128" s="113"/>
      <c r="C128" s="94"/>
      <c r="D128" s="94"/>
      <c r="E128" s="94"/>
      <c r="F128" s="113"/>
      <c r="G128" s="113"/>
      <c r="H128" s="42"/>
      <c r="I128" s="42"/>
      <c r="J128" s="42"/>
      <c r="K128" s="94"/>
      <c r="L128" s="94"/>
      <c r="M128" s="94"/>
      <c r="N128" s="94"/>
      <c r="O128" s="94"/>
      <c r="P128" s="94"/>
      <c r="Q128" s="94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</row>
    <row r="129" ht="16.5" customHeight="1">
      <c r="A129" s="94"/>
      <c r="B129" s="113"/>
      <c r="C129" s="94"/>
      <c r="D129" s="94"/>
      <c r="E129" s="94"/>
      <c r="F129" s="113"/>
      <c r="G129" s="113"/>
      <c r="H129" s="42"/>
      <c r="I129" s="42"/>
      <c r="J129" s="42"/>
      <c r="K129" s="94"/>
      <c r="L129" s="94"/>
      <c r="M129" s="94"/>
      <c r="N129" s="94"/>
      <c r="O129" s="94"/>
      <c r="P129" s="94"/>
      <c r="Q129" s="94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</row>
    <row r="130" ht="16.5" customHeight="1">
      <c r="A130" s="94"/>
      <c r="B130" s="113"/>
      <c r="C130" s="94"/>
      <c r="D130" s="94"/>
      <c r="E130" s="94"/>
      <c r="F130" s="113"/>
      <c r="G130" s="113"/>
      <c r="H130" s="42"/>
      <c r="I130" s="42"/>
      <c r="J130" s="42"/>
      <c r="K130" s="94"/>
      <c r="L130" s="94"/>
      <c r="M130" s="94"/>
      <c r="N130" s="94"/>
      <c r="O130" s="94"/>
      <c r="P130" s="94"/>
      <c r="Q130" s="94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</row>
    <row r="131" ht="16.5" customHeight="1">
      <c r="A131" s="94"/>
      <c r="B131" s="113"/>
      <c r="C131" s="94"/>
      <c r="D131" s="94"/>
      <c r="E131" s="94"/>
      <c r="F131" s="113"/>
      <c r="G131" s="113"/>
      <c r="H131" s="42"/>
      <c r="I131" s="42"/>
      <c r="J131" s="42"/>
      <c r="K131" s="94"/>
      <c r="L131" s="94"/>
      <c r="M131" s="94"/>
      <c r="N131" s="94"/>
      <c r="O131" s="94"/>
      <c r="P131" s="94"/>
      <c r="Q131" s="94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</row>
    <row r="132" ht="16.5" customHeight="1">
      <c r="A132" s="94"/>
      <c r="B132" s="113"/>
      <c r="C132" s="94"/>
      <c r="D132" s="94"/>
      <c r="E132" s="94"/>
      <c r="F132" s="113"/>
      <c r="G132" s="113"/>
      <c r="H132" s="42"/>
      <c r="I132" s="42"/>
      <c r="J132" s="42"/>
      <c r="K132" s="94"/>
      <c r="L132" s="94"/>
      <c r="M132" s="94"/>
      <c r="N132" s="94"/>
      <c r="O132" s="94"/>
      <c r="P132" s="94"/>
      <c r="Q132" s="94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</row>
    <row r="133" ht="16.5" customHeight="1">
      <c r="A133" s="94"/>
      <c r="B133" s="113"/>
      <c r="C133" s="94"/>
      <c r="D133" s="94"/>
      <c r="E133" s="94"/>
      <c r="F133" s="113"/>
      <c r="G133" s="113"/>
      <c r="H133" s="42"/>
      <c r="I133" s="42"/>
      <c r="J133" s="42"/>
      <c r="K133" s="94"/>
      <c r="L133" s="94"/>
      <c r="M133" s="94"/>
      <c r="N133" s="94"/>
      <c r="O133" s="94"/>
      <c r="P133" s="94"/>
      <c r="Q133" s="94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</row>
    <row r="134" ht="16.5" customHeight="1">
      <c r="A134" s="94"/>
      <c r="B134" s="113"/>
      <c r="C134" s="94"/>
      <c r="D134" s="94"/>
      <c r="E134" s="94"/>
      <c r="F134" s="113"/>
      <c r="G134" s="113"/>
      <c r="H134" s="42"/>
      <c r="I134" s="42"/>
      <c r="J134" s="42"/>
      <c r="K134" s="94"/>
      <c r="L134" s="94"/>
      <c r="M134" s="94"/>
      <c r="N134" s="94"/>
      <c r="O134" s="94"/>
      <c r="P134" s="94"/>
      <c r="Q134" s="94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</row>
    <row r="135" ht="16.5" customHeight="1">
      <c r="A135" s="94"/>
      <c r="B135" s="113"/>
      <c r="C135" s="94"/>
      <c r="D135" s="94"/>
      <c r="E135" s="94"/>
      <c r="F135" s="113"/>
      <c r="G135" s="113"/>
      <c r="H135" s="42"/>
      <c r="I135" s="42"/>
      <c r="J135" s="42"/>
      <c r="K135" s="94"/>
      <c r="L135" s="94"/>
      <c r="M135" s="94"/>
      <c r="N135" s="94"/>
      <c r="O135" s="94"/>
      <c r="P135" s="94"/>
      <c r="Q135" s="94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</row>
    <row r="136" ht="16.5" customHeight="1">
      <c r="A136" s="94"/>
      <c r="B136" s="113"/>
      <c r="C136" s="94"/>
      <c r="D136" s="94"/>
      <c r="E136" s="94"/>
      <c r="F136" s="113"/>
      <c r="G136" s="113"/>
      <c r="H136" s="42"/>
      <c r="I136" s="42"/>
      <c r="J136" s="42"/>
      <c r="K136" s="94"/>
      <c r="L136" s="94"/>
      <c r="M136" s="94"/>
      <c r="N136" s="94"/>
      <c r="O136" s="94"/>
      <c r="P136" s="94"/>
      <c r="Q136" s="94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</row>
    <row r="137" ht="16.5" customHeight="1">
      <c r="A137" s="94"/>
      <c r="B137" s="113"/>
      <c r="C137" s="94"/>
      <c r="D137" s="94"/>
      <c r="E137" s="94"/>
      <c r="F137" s="113"/>
      <c r="G137" s="113"/>
      <c r="H137" s="42"/>
      <c r="I137" s="42"/>
      <c r="J137" s="42"/>
      <c r="K137" s="94"/>
      <c r="L137" s="94"/>
      <c r="M137" s="94"/>
      <c r="N137" s="94"/>
      <c r="O137" s="94"/>
      <c r="P137" s="94"/>
      <c r="Q137" s="94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</row>
    <row r="138" ht="16.5" customHeight="1">
      <c r="A138" s="94"/>
      <c r="B138" s="113"/>
      <c r="C138" s="94"/>
      <c r="D138" s="94"/>
      <c r="E138" s="94"/>
      <c r="F138" s="113"/>
      <c r="G138" s="113"/>
      <c r="H138" s="42"/>
      <c r="I138" s="42"/>
      <c r="J138" s="42"/>
      <c r="K138" s="94"/>
      <c r="L138" s="94"/>
      <c r="M138" s="94"/>
      <c r="N138" s="94"/>
      <c r="O138" s="94"/>
      <c r="P138" s="94"/>
      <c r="Q138" s="94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</row>
    <row r="139" ht="16.5" customHeight="1">
      <c r="A139" s="94"/>
      <c r="B139" s="113"/>
      <c r="C139" s="94"/>
      <c r="D139" s="94"/>
      <c r="E139" s="94"/>
      <c r="F139" s="113"/>
      <c r="G139" s="113"/>
      <c r="H139" s="42"/>
      <c r="I139" s="42"/>
      <c r="J139" s="42"/>
      <c r="K139" s="94"/>
      <c r="L139" s="94"/>
      <c r="M139" s="94"/>
      <c r="N139" s="94"/>
      <c r="O139" s="94"/>
      <c r="P139" s="94"/>
      <c r="Q139" s="94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</row>
    <row r="140" ht="16.5" customHeight="1">
      <c r="A140" s="94"/>
      <c r="B140" s="113"/>
      <c r="C140" s="94"/>
      <c r="D140" s="94"/>
      <c r="E140" s="94"/>
      <c r="F140" s="113"/>
      <c r="G140" s="113"/>
      <c r="H140" s="42"/>
      <c r="I140" s="42"/>
      <c r="J140" s="42"/>
      <c r="K140" s="94"/>
      <c r="L140" s="94"/>
      <c r="M140" s="94"/>
      <c r="N140" s="94"/>
      <c r="O140" s="94"/>
      <c r="P140" s="94"/>
      <c r="Q140" s="94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</row>
    <row r="141" ht="16.5" customHeight="1">
      <c r="A141" s="94"/>
      <c r="B141" s="113"/>
      <c r="C141" s="94"/>
      <c r="D141" s="94"/>
      <c r="E141" s="94"/>
      <c r="F141" s="113"/>
      <c r="G141" s="113"/>
      <c r="H141" s="42"/>
      <c r="I141" s="42"/>
      <c r="J141" s="42"/>
      <c r="K141" s="94"/>
      <c r="L141" s="94"/>
      <c r="M141" s="94"/>
      <c r="N141" s="94"/>
      <c r="O141" s="94"/>
      <c r="P141" s="94"/>
      <c r="Q141" s="94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</row>
    <row r="142" ht="16.5" customHeight="1">
      <c r="A142" s="94"/>
      <c r="B142" s="113"/>
      <c r="C142" s="94"/>
      <c r="D142" s="94"/>
      <c r="E142" s="94"/>
      <c r="F142" s="113"/>
      <c r="G142" s="113"/>
      <c r="H142" s="42"/>
      <c r="I142" s="42"/>
      <c r="J142" s="42"/>
      <c r="K142" s="94"/>
      <c r="L142" s="94"/>
      <c r="M142" s="94"/>
      <c r="N142" s="94"/>
      <c r="O142" s="94"/>
      <c r="P142" s="94"/>
      <c r="Q142" s="94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ht="16.5" customHeight="1">
      <c r="A143" s="94"/>
      <c r="B143" s="113"/>
      <c r="C143" s="94"/>
      <c r="D143" s="94"/>
      <c r="E143" s="94"/>
      <c r="F143" s="113"/>
      <c r="G143" s="113"/>
      <c r="H143" s="42"/>
      <c r="I143" s="42"/>
      <c r="J143" s="42"/>
      <c r="K143" s="94"/>
      <c r="L143" s="94"/>
      <c r="M143" s="94"/>
      <c r="N143" s="94"/>
      <c r="O143" s="94"/>
      <c r="P143" s="94"/>
      <c r="Q143" s="94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</row>
    <row r="144" ht="16.5" customHeight="1">
      <c r="A144" s="94"/>
      <c r="B144" s="113"/>
      <c r="C144" s="94"/>
      <c r="D144" s="94"/>
      <c r="E144" s="94"/>
      <c r="F144" s="113"/>
      <c r="G144" s="113"/>
      <c r="H144" s="42"/>
      <c r="I144" s="42"/>
      <c r="J144" s="42"/>
      <c r="K144" s="94"/>
      <c r="L144" s="94"/>
      <c r="M144" s="94"/>
      <c r="N144" s="94"/>
      <c r="O144" s="94"/>
      <c r="P144" s="94"/>
      <c r="Q144" s="94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</row>
    <row r="145" ht="16.5" customHeight="1">
      <c r="A145" s="94"/>
      <c r="B145" s="113"/>
      <c r="C145" s="94"/>
      <c r="D145" s="94"/>
      <c r="E145" s="94"/>
      <c r="F145" s="113"/>
      <c r="G145" s="113"/>
      <c r="H145" s="42"/>
      <c r="I145" s="42"/>
      <c r="J145" s="42"/>
      <c r="K145" s="94"/>
      <c r="L145" s="94"/>
      <c r="M145" s="94"/>
      <c r="N145" s="94"/>
      <c r="O145" s="94"/>
      <c r="P145" s="94"/>
      <c r="Q145" s="94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</row>
    <row r="146" ht="16.5" customHeight="1">
      <c r="A146" s="94"/>
      <c r="B146" s="113"/>
      <c r="C146" s="94"/>
      <c r="D146" s="94"/>
      <c r="E146" s="94"/>
      <c r="F146" s="113"/>
      <c r="G146" s="113"/>
      <c r="H146" s="42"/>
      <c r="I146" s="42"/>
      <c r="J146" s="42"/>
      <c r="K146" s="94"/>
      <c r="L146" s="94"/>
      <c r="M146" s="94"/>
      <c r="N146" s="94"/>
      <c r="O146" s="94"/>
      <c r="P146" s="94"/>
      <c r="Q146" s="94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</row>
    <row r="147" ht="16.5" customHeight="1">
      <c r="A147" s="94"/>
      <c r="B147" s="113"/>
      <c r="C147" s="94"/>
      <c r="D147" s="94"/>
      <c r="E147" s="94"/>
      <c r="F147" s="113"/>
      <c r="G147" s="113"/>
      <c r="H147" s="42"/>
      <c r="I147" s="42"/>
      <c r="J147" s="42"/>
      <c r="K147" s="94"/>
      <c r="L147" s="94"/>
      <c r="M147" s="94"/>
      <c r="N147" s="94"/>
      <c r="O147" s="94"/>
      <c r="P147" s="94"/>
      <c r="Q147" s="94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</row>
    <row r="148" ht="16.5" customHeight="1">
      <c r="A148" s="94"/>
      <c r="B148" s="113"/>
      <c r="C148" s="94"/>
      <c r="D148" s="94"/>
      <c r="E148" s="94"/>
      <c r="F148" s="113"/>
      <c r="G148" s="113"/>
      <c r="H148" s="42"/>
      <c r="I148" s="42"/>
      <c r="J148" s="42"/>
      <c r="K148" s="94"/>
      <c r="L148" s="94"/>
      <c r="M148" s="94"/>
      <c r="N148" s="94"/>
      <c r="O148" s="94"/>
      <c r="P148" s="94"/>
      <c r="Q148" s="94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</row>
    <row r="149" ht="16.5" customHeight="1">
      <c r="A149" s="94"/>
      <c r="B149" s="113"/>
      <c r="C149" s="94"/>
      <c r="D149" s="94"/>
      <c r="E149" s="94"/>
      <c r="F149" s="113"/>
      <c r="G149" s="113"/>
      <c r="H149" s="42"/>
      <c r="I149" s="42"/>
      <c r="J149" s="42"/>
      <c r="K149" s="94"/>
      <c r="L149" s="94"/>
      <c r="M149" s="94"/>
      <c r="N149" s="94"/>
      <c r="O149" s="94"/>
      <c r="P149" s="94"/>
      <c r="Q149" s="94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</row>
    <row r="150" ht="16.5" customHeight="1">
      <c r="A150" s="94"/>
      <c r="B150" s="113"/>
      <c r="C150" s="94"/>
      <c r="D150" s="94"/>
      <c r="E150" s="94"/>
      <c r="F150" s="113"/>
      <c r="G150" s="113"/>
      <c r="H150" s="42"/>
      <c r="I150" s="42"/>
      <c r="J150" s="42"/>
      <c r="K150" s="94"/>
      <c r="L150" s="94"/>
      <c r="M150" s="94"/>
      <c r="N150" s="94"/>
      <c r="O150" s="94"/>
      <c r="P150" s="94"/>
      <c r="Q150" s="94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</row>
    <row r="151" ht="16.5" customHeight="1">
      <c r="A151" s="94"/>
      <c r="B151" s="113"/>
      <c r="C151" s="94"/>
      <c r="D151" s="94"/>
      <c r="E151" s="94"/>
      <c r="F151" s="113"/>
      <c r="G151" s="113"/>
      <c r="H151" s="42"/>
      <c r="I151" s="42"/>
      <c r="J151" s="42"/>
      <c r="K151" s="94"/>
      <c r="L151" s="94"/>
      <c r="M151" s="94"/>
      <c r="N151" s="94"/>
      <c r="O151" s="94"/>
      <c r="P151" s="94"/>
      <c r="Q151" s="94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</row>
    <row r="152" ht="16.5" customHeight="1">
      <c r="A152" s="94"/>
      <c r="B152" s="113"/>
      <c r="C152" s="94"/>
      <c r="D152" s="94"/>
      <c r="E152" s="94"/>
      <c r="F152" s="113"/>
      <c r="G152" s="113"/>
      <c r="H152" s="42"/>
      <c r="I152" s="42"/>
      <c r="J152" s="42"/>
      <c r="K152" s="94"/>
      <c r="L152" s="94"/>
      <c r="M152" s="94"/>
      <c r="N152" s="94"/>
      <c r="O152" s="94"/>
      <c r="P152" s="94"/>
      <c r="Q152" s="94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</row>
    <row r="153" ht="16.5" customHeight="1">
      <c r="A153" s="94"/>
      <c r="B153" s="113"/>
      <c r="C153" s="94"/>
      <c r="D153" s="94"/>
      <c r="E153" s="94"/>
      <c r="F153" s="113"/>
      <c r="G153" s="113"/>
      <c r="H153" s="42"/>
      <c r="I153" s="42"/>
      <c r="J153" s="42"/>
      <c r="K153" s="94"/>
      <c r="L153" s="94"/>
      <c r="M153" s="94"/>
      <c r="N153" s="94"/>
      <c r="O153" s="94"/>
      <c r="P153" s="94"/>
      <c r="Q153" s="94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</row>
    <row r="154" ht="16.5" customHeight="1">
      <c r="A154" s="94"/>
      <c r="B154" s="113"/>
      <c r="C154" s="94"/>
      <c r="D154" s="94"/>
      <c r="E154" s="94"/>
      <c r="F154" s="113"/>
      <c r="G154" s="113"/>
      <c r="H154" s="42"/>
      <c r="I154" s="42"/>
      <c r="J154" s="42"/>
      <c r="K154" s="94"/>
      <c r="L154" s="94"/>
      <c r="M154" s="94"/>
      <c r="N154" s="94"/>
      <c r="O154" s="94"/>
      <c r="P154" s="94"/>
      <c r="Q154" s="94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</row>
    <row r="155" ht="16.5" customHeight="1">
      <c r="A155" s="94"/>
      <c r="B155" s="113"/>
      <c r="C155" s="94"/>
      <c r="D155" s="94"/>
      <c r="E155" s="94"/>
      <c r="F155" s="113"/>
      <c r="G155" s="113"/>
      <c r="H155" s="42"/>
      <c r="I155" s="42"/>
      <c r="J155" s="42"/>
      <c r="K155" s="94"/>
      <c r="L155" s="94"/>
      <c r="M155" s="94"/>
      <c r="N155" s="94"/>
      <c r="O155" s="94"/>
      <c r="P155" s="94"/>
      <c r="Q155" s="94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</row>
    <row r="156" ht="16.5" customHeight="1">
      <c r="A156" s="94"/>
      <c r="B156" s="113"/>
      <c r="C156" s="94"/>
      <c r="D156" s="94"/>
      <c r="E156" s="94"/>
      <c r="F156" s="113"/>
      <c r="G156" s="113"/>
      <c r="H156" s="42"/>
      <c r="I156" s="42"/>
      <c r="J156" s="42"/>
      <c r="K156" s="94"/>
      <c r="L156" s="94"/>
      <c r="M156" s="94"/>
      <c r="N156" s="94"/>
      <c r="O156" s="94"/>
      <c r="P156" s="94"/>
      <c r="Q156" s="94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</row>
    <row r="157" ht="16.5" customHeight="1">
      <c r="A157" s="94"/>
      <c r="B157" s="113"/>
      <c r="C157" s="94"/>
      <c r="D157" s="94"/>
      <c r="E157" s="94"/>
      <c r="F157" s="113"/>
      <c r="G157" s="113"/>
      <c r="H157" s="42"/>
      <c r="I157" s="42"/>
      <c r="J157" s="42"/>
      <c r="K157" s="94"/>
      <c r="L157" s="94"/>
      <c r="M157" s="94"/>
      <c r="N157" s="94"/>
      <c r="O157" s="94"/>
      <c r="P157" s="94"/>
      <c r="Q157" s="94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</row>
    <row r="158" ht="16.5" customHeight="1">
      <c r="A158" s="94"/>
      <c r="B158" s="113"/>
      <c r="C158" s="94"/>
      <c r="D158" s="94"/>
      <c r="E158" s="94"/>
      <c r="F158" s="113"/>
      <c r="G158" s="113"/>
      <c r="H158" s="42"/>
      <c r="I158" s="42"/>
      <c r="J158" s="42"/>
      <c r="K158" s="94"/>
      <c r="L158" s="94"/>
      <c r="M158" s="94"/>
      <c r="N158" s="94"/>
      <c r="O158" s="94"/>
      <c r="P158" s="94"/>
      <c r="Q158" s="94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</row>
    <row r="159" ht="16.5" customHeight="1">
      <c r="A159" s="94"/>
      <c r="B159" s="113"/>
      <c r="C159" s="94"/>
      <c r="D159" s="94"/>
      <c r="E159" s="94"/>
      <c r="F159" s="113"/>
      <c r="G159" s="113"/>
      <c r="H159" s="42"/>
      <c r="I159" s="42"/>
      <c r="J159" s="42"/>
      <c r="K159" s="94"/>
      <c r="L159" s="94"/>
      <c r="M159" s="94"/>
      <c r="N159" s="94"/>
      <c r="O159" s="94"/>
      <c r="P159" s="94"/>
      <c r="Q159" s="94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</row>
    <row r="160" ht="16.5" customHeight="1">
      <c r="A160" s="94"/>
      <c r="B160" s="113"/>
      <c r="C160" s="94"/>
      <c r="D160" s="94"/>
      <c r="E160" s="94"/>
      <c r="F160" s="113"/>
      <c r="G160" s="113"/>
      <c r="H160" s="42"/>
      <c r="I160" s="42"/>
      <c r="J160" s="42"/>
      <c r="K160" s="94"/>
      <c r="L160" s="94"/>
      <c r="M160" s="94"/>
      <c r="N160" s="94"/>
      <c r="O160" s="94"/>
      <c r="P160" s="94"/>
      <c r="Q160" s="94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</row>
    <row r="161" ht="16.5" customHeight="1">
      <c r="A161" s="94"/>
      <c r="B161" s="113"/>
      <c r="C161" s="94"/>
      <c r="D161" s="94"/>
      <c r="E161" s="94"/>
      <c r="F161" s="113"/>
      <c r="G161" s="113"/>
      <c r="H161" s="42"/>
      <c r="I161" s="42"/>
      <c r="J161" s="42"/>
      <c r="K161" s="94"/>
      <c r="L161" s="94"/>
      <c r="M161" s="94"/>
      <c r="N161" s="94"/>
      <c r="O161" s="94"/>
      <c r="P161" s="94"/>
      <c r="Q161" s="94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</row>
    <row r="162" ht="16.5" customHeight="1">
      <c r="A162" s="94"/>
      <c r="B162" s="113"/>
      <c r="C162" s="94"/>
      <c r="D162" s="94"/>
      <c r="E162" s="94"/>
      <c r="F162" s="113"/>
      <c r="G162" s="113"/>
      <c r="H162" s="42"/>
      <c r="I162" s="42"/>
      <c r="J162" s="42"/>
      <c r="K162" s="94"/>
      <c r="L162" s="94"/>
      <c r="M162" s="94"/>
      <c r="N162" s="94"/>
      <c r="O162" s="94"/>
      <c r="P162" s="94"/>
      <c r="Q162" s="94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</row>
    <row r="163" ht="16.5" customHeight="1">
      <c r="A163" s="94"/>
      <c r="B163" s="113"/>
      <c r="C163" s="94"/>
      <c r="D163" s="94"/>
      <c r="E163" s="94"/>
      <c r="F163" s="113"/>
      <c r="G163" s="113"/>
      <c r="H163" s="42"/>
      <c r="I163" s="42"/>
      <c r="J163" s="42"/>
      <c r="K163" s="94"/>
      <c r="L163" s="94"/>
      <c r="M163" s="94"/>
      <c r="N163" s="94"/>
      <c r="O163" s="94"/>
      <c r="P163" s="94"/>
      <c r="Q163" s="94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</row>
    <row r="164" ht="16.5" customHeight="1">
      <c r="A164" s="94"/>
      <c r="B164" s="113"/>
      <c r="C164" s="94"/>
      <c r="D164" s="94"/>
      <c r="E164" s="94"/>
      <c r="F164" s="113"/>
      <c r="G164" s="113"/>
      <c r="H164" s="42"/>
      <c r="I164" s="42"/>
      <c r="J164" s="42"/>
      <c r="K164" s="94"/>
      <c r="L164" s="94"/>
      <c r="M164" s="94"/>
      <c r="N164" s="94"/>
      <c r="O164" s="94"/>
      <c r="P164" s="94"/>
      <c r="Q164" s="94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</row>
    <row r="165" ht="16.5" customHeight="1">
      <c r="A165" s="94"/>
      <c r="B165" s="113"/>
      <c r="C165" s="94"/>
      <c r="D165" s="94"/>
      <c r="E165" s="94"/>
      <c r="F165" s="113"/>
      <c r="G165" s="113"/>
      <c r="H165" s="42"/>
      <c r="I165" s="42"/>
      <c r="J165" s="42"/>
      <c r="K165" s="94"/>
      <c r="L165" s="94"/>
      <c r="M165" s="94"/>
      <c r="N165" s="94"/>
      <c r="O165" s="94"/>
      <c r="P165" s="94"/>
      <c r="Q165" s="94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</row>
    <row r="166" ht="16.5" customHeight="1">
      <c r="A166" s="94"/>
      <c r="B166" s="113"/>
      <c r="C166" s="94"/>
      <c r="D166" s="94"/>
      <c r="E166" s="94"/>
      <c r="F166" s="113"/>
      <c r="G166" s="113"/>
      <c r="H166" s="42"/>
      <c r="I166" s="42"/>
      <c r="J166" s="42"/>
      <c r="K166" s="94"/>
      <c r="L166" s="94"/>
      <c r="M166" s="94"/>
      <c r="N166" s="94"/>
      <c r="O166" s="94"/>
      <c r="P166" s="94"/>
      <c r="Q166" s="94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</row>
    <row r="167" ht="16.5" customHeight="1">
      <c r="A167" s="94"/>
      <c r="B167" s="113"/>
      <c r="C167" s="94"/>
      <c r="D167" s="94"/>
      <c r="E167" s="94"/>
      <c r="F167" s="113"/>
      <c r="G167" s="113"/>
      <c r="H167" s="42"/>
      <c r="I167" s="42"/>
      <c r="J167" s="42"/>
      <c r="K167" s="94"/>
      <c r="L167" s="94"/>
      <c r="M167" s="94"/>
      <c r="N167" s="94"/>
      <c r="O167" s="94"/>
      <c r="P167" s="94"/>
      <c r="Q167" s="94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</row>
    <row r="168" ht="16.5" customHeight="1">
      <c r="A168" s="94"/>
      <c r="B168" s="113"/>
      <c r="C168" s="94"/>
      <c r="D168" s="94"/>
      <c r="E168" s="94"/>
      <c r="F168" s="113"/>
      <c r="G168" s="113"/>
      <c r="H168" s="42"/>
      <c r="I168" s="42"/>
      <c r="J168" s="42"/>
      <c r="K168" s="94"/>
      <c r="L168" s="94"/>
      <c r="M168" s="94"/>
      <c r="N168" s="94"/>
      <c r="O168" s="94"/>
      <c r="P168" s="94"/>
      <c r="Q168" s="94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</row>
    <row r="169" ht="16.5" customHeight="1">
      <c r="A169" s="94"/>
      <c r="B169" s="113"/>
      <c r="C169" s="94"/>
      <c r="D169" s="94"/>
      <c r="E169" s="94"/>
      <c r="F169" s="113"/>
      <c r="G169" s="113"/>
      <c r="H169" s="42"/>
      <c r="I169" s="42"/>
      <c r="J169" s="42"/>
      <c r="K169" s="94"/>
      <c r="L169" s="94"/>
      <c r="M169" s="94"/>
      <c r="N169" s="94"/>
      <c r="O169" s="94"/>
      <c r="P169" s="94"/>
      <c r="Q169" s="94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</row>
    <row r="170" ht="16.5" customHeight="1">
      <c r="A170" s="94"/>
      <c r="B170" s="113"/>
      <c r="C170" s="94"/>
      <c r="D170" s="94"/>
      <c r="E170" s="94"/>
      <c r="F170" s="113"/>
      <c r="G170" s="113"/>
      <c r="H170" s="42"/>
      <c r="I170" s="42"/>
      <c r="J170" s="42"/>
      <c r="K170" s="94"/>
      <c r="L170" s="94"/>
      <c r="M170" s="94"/>
      <c r="N170" s="94"/>
      <c r="O170" s="94"/>
      <c r="P170" s="94"/>
      <c r="Q170" s="94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</row>
    <row r="171" ht="16.5" customHeight="1">
      <c r="A171" s="94"/>
      <c r="B171" s="113"/>
      <c r="C171" s="94"/>
      <c r="D171" s="94"/>
      <c r="E171" s="94"/>
      <c r="F171" s="113"/>
      <c r="G171" s="113"/>
      <c r="H171" s="42"/>
      <c r="I171" s="42"/>
      <c r="J171" s="42"/>
      <c r="K171" s="94"/>
      <c r="L171" s="94"/>
      <c r="M171" s="94"/>
      <c r="N171" s="94"/>
      <c r="O171" s="94"/>
      <c r="P171" s="94"/>
      <c r="Q171" s="94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</row>
    <row r="172" ht="16.5" customHeight="1">
      <c r="A172" s="94"/>
      <c r="B172" s="113"/>
      <c r="C172" s="94"/>
      <c r="D172" s="94"/>
      <c r="E172" s="94"/>
      <c r="F172" s="113"/>
      <c r="G172" s="113"/>
      <c r="H172" s="42"/>
      <c r="I172" s="42"/>
      <c r="J172" s="42"/>
      <c r="K172" s="94"/>
      <c r="L172" s="94"/>
      <c r="M172" s="94"/>
      <c r="N172" s="94"/>
      <c r="O172" s="94"/>
      <c r="P172" s="94"/>
      <c r="Q172" s="94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</row>
    <row r="173" ht="16.5" customHeight="1">
      <c r="A173" s="94"/>
      <c r="B173" s="113"/>
      <c r="C173" s="94"/>
      <c r="D173" s="94"/>
      <c r="E173" s="94"/>
      <c r="F173" s="113"/>
      <c r="G173" s="113"/>
      <c r="H173" s="42"/>
      <c r="I173" s="42"/>
      <c r="J173" s="42"/>
      <c r="K173" s="94"/>
      <c r="L173" s="94"/>
      <c r="M173" s="94"/>
      <c r="N173" s="94"/>
      <c r="O173" s="94"/>
      <c r="P173" s="94"/>
      <c r="Q173" s="94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</row>
    <row r="174" ht="16.5" customHeight="1">
      <c r="A174" s="94"/>
      <c r="B174" s="113"/>
      <c r="C174" s="94"/>
      <c r="D174" s="94"/>
      <c r="E174" s="94"/>
      <c r="F174" s="113"/>
      <c r="G174" s="113"/>
      <c r="H174" s="42"/>
      <c r="I174" s="42"/>
      <c r="J174" s="42"/>
      <c r="K174" s="94"/>
      <c r="L174" s="94"/>
      <c r="M174" s="94"/>
      <c r="N174" s="94"/>
      <c r="O174" s="94"/>
      <c r="P174" s="94"/>
      <c r="Q174" s="94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</row>
    <row r="175" ht="16.5" customHeight="1">
      <c r="A175" s="94"/>
      <c r="B175" s="113"/>
      <c r="C175" s="94"/>
      <c r="D175" s="94"/>
      <c r="E175" s="94"/>
      <c r="F175" s="113"/>
      <c r="G175" s="113"/>
      <c r="H175" s="42"/>
      <c r="I175" s="42"/>
      <c r="J175" s="42"/>
      <c r="K175" s="94"/>
      <c r="L175" s="94"/>
      <c r="M175" s="94"/>
      <c r="N175" s="94"/>
      <c r="O175" s="94"/>
      <c r="P175" s="94"/>
      <c r="Q175" s="94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</row>
    <row r="176" ht="16.5" customHeight="1">
      <c r="A176" s="94"/>
      <c r="B176" s="113"/>
      <c r="C176" s="94"/>
      <c r="D176" s="94"/>
      <c r="E176" s="94"/>
      <c r="F176" s="113"/>
      <c r="G176" s="113"/>
      <c r="H176" s="42"/>
      <c r="I176" s="42"/>
      <c r="J176" s="42"/>
      <c r="K176" s="94"/>
      <c r="L176" s="94"/>
      <c r="M176" s="94"/>
      <c r="N176" s="94"/>
      <c r="O176" s="94"/>
      <c r="P176" s="94"/>
      <c r="Q176" s="94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</row>
    <row r="177" ht="16.5" customHeight="1">
      <c r="A177" s="94"/>
      <c r="B177" s="113"/>
      <c r="C177" s="94"/>
      <c r="D177" s="94"/>
      <c r="E177" s="94"/>
      <c r="F177" s="113"/>
      <c r="G177" s="113"/>
      <c r="H177" s="42"/>
      <c r="I177" s="42"/>
      <c r="J177" s="42"/>
      <c r="K177" s="94"/>
      <c r="L177" s="94"/>
      <c r="M177" s="94"/>
      <c r="N177" s="94"/>
      <c r="O177" s="94"/>
      <c r="P177" s="94"/>
      <c r="Q177" s="94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</row>
    <row r="178" ht="16.5" customHeight="1">
      <c r="A178" s="94"/>
      <c r="B178" s="113"/>
      <c r="C178" s="94"/>
      <c r="D178" s="94"/>
      <c r="E178" s="94"/>
      <c r="F178" s="113"/>
      <c r="G178" s="113"/>
      <c r="H178" s="42"/>
      <c r="I178" s="42"/>
      <c r="J178" s="42"/>
      <c r="K178" s="94"/>
      <c r="L178" s="94"/>
      <c r="M178" s="94"/>
      <c r="N178" s="94"/>
      <c r="O178" s="94"/>
      <c r="P178" s="94"/>
      <c r="Q178" s="94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</row>
    <row r="179" ht="16.5" customHeight="1">
      <c r="A179" s="94"/>
      <c r="B179" s="113"/>
      <c r="C179" s="94"/>
      <c r="D179" s="94"/>
      <c r="E179" s="94"/>
      <c r="F179" s="113"/>
      <c r="G179" s="113"/>
      <c r="H179" s="42"/>
      <c r="I179" s="42"/>
      <c r="J179" s="42"/>
      <c r="K179" s="94"/>
      <c r="L179" s="94"/>
      <c r="M179" s="94"/>
      <c r="N179" s="94"/>
      <c r="O179" s="94"/>
      <c r="P179" s="94"/>
      <c r="Q179" s="94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</row>
    <row r="180" ht="16.5" customHeight="1">
      <c r="A180" s="94"/>
      <c r="B180" s="113"/>
      <c r="C180" s="94"/>
      <c r="D180" s="94"/>
      <c r="E180" s="94"/>
      <c r="F180" s="113"/>
      <c r="G180" s="113"/>
      <c r="H180" s="42"/>
      <c r="I180" s="42"/>
      <c r="J180" s="42"/>
      <c r="K180" s="94"/>
      <c r="L180" s="94"/>
      <c r="M180" s="94"/>
      <c r="N180" s="94"/>
      <c r="O180" s="94"/>
      <c r="P180" s="94"/>
      <c r="Q180" s="94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</row>
    <row r="181" ht="16.5" customHeight="1">
      <c r="A181" s="94"/>
      <c r="B181" s="113"/>
      <c r="C181" s="94"/>
      <c r="D181" s="94"/>
      <c r="E181" s="94"/>
      <c r="F181" s="113"/>
      <c r="G181" s="113"/>
      <c r="H181" s="42"/>
      <c r="I181" s="42"/>
      <c r="J181" s="42"/>
      <c r="K181" s="94"/>
      <c r="L181" s="94"/>
      <c r="M181" s="94"/>
      <c r="N181" s="94"/>
      <c r="O181" s="94"/>
      <c r="P181" s="94"/>
      <c r="Q181" s="94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</row>
    <row r="182" ht="16.5" customHeight="1">
      <c r="A182" s="94"/>
      <c r="B182" s="113"/>
      <c r="C182" s="94"/>
      <c r="D182" s="94"/>
      <c r="E182" s="94"/>
      <c r="F182" s="113"/>
      <c r="G182" s="113"/>
      <c r="H182" s="42"/>
      <c r="I182" s="42"/>
      <c r="J182" s="42"/>
      <c r="K182" s="94"/>
      <c r="L182" s="94"/>
      <c r="M182" s="94"/>
      <c r="N182" s="94"/>
      <c r="O182" s="94"/>
      <c r="P182" s="94"/>
      <c r="Q182" s="94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</row>
    <row r="183" ht="16.5" customHeight="1">
      <c r="A183" s="94"/>
      <c r="B183" s="113"/>
      <c r="C183" s="94"/>
      <c r="D183" s="94"/>
      <c r="E183" s="94"/>
      <c r="F183" s="113"/>
      <c r="G183" s="113"/>
      <c r="H183" s="42"/>
      <c r="I183" s="42"/>
      <c r="J183" s="42"/>
      <c r="K183" s="94"/>
      <c r="L183" s="94"/>
      <c r="M183" s="94"/>
      <c r="N183" s="94"/>
      <c r="O183" s="94"/>
      <c r="P183" s="94"/>
      <c r="Q183" s="94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</row>
    <row r="184" ht="16.5" customHeight="1">
      <c r="A184" s="94"/>
      <c r="B184" s="113"/>
      <c r="C184" s="94"/>
      <c r="D184" s="94"/>
      <c r="E184" s="94"/>
      <c r="F184" s="113"/>
      <c r="G184" s="113"/>
      <c r="H184" s="42"/>
      <c r="I184" s="42"/>
      <c r="J184" s="42"/>
      <c r="K184" s="94"/>
      <c r="L184" s="94"/>
      <c r="M184" s="94"/>
      <c r="N184" s="94"/>
      <c r="O184" s="94"/>
      <c r="P184" s="94"/>
      <c r="Q184" s="94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</row>
    <row r="185" ht="16.5" customHeight="1">
      <c r="A185" s="94"/>
      <c r="B185" s="113"/>
      <c r="C185" s="94"/>
      <c r="D185" s="94"/>
      <c r="E185" s="94"/>
      <c r="F185" s="113"/>
      <c r="G185" s="113"/>
      <c r="H185" s="42"/>
      <c r="I185" s="42"/>
      <c r="J185" s="42"/>
      <c r="K185" s="94"/>
      <c r="L185" s="94"/>
      <c r="M185" s="94"/>
      <c r="N185" s="94"/>
      <c r="O185" s="94"/>
      <c r="P185" s="94"/>
      <c r="Q185" s="94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</row>
    <row r="186" ht="16.5" customHeight="1">
      <c r="A186" s="94"/>
      <c r="B186" s="113"/>
      <c r="C186" s="94"/>
      <c r="D186" s="94"/>
      <c r="E186" s="94"/>
      <c r="F186" s="113"/>
      <c r="G186" s="113"/>
      <c r="H186" s="42"/>
      <c r="I186" s="42"/>
      <c r="J186" s="42"/>
      <c r="K186" s="94"/>
      <c r="L186" s="94"/>
      <c r="M186" s="94"/>
      <c r="N186" s="94"/>
      <c r="O186" s="94"/>
      <c r="P186" s="94"/>
      <c r="Q186" s="94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</row>
    <row r="187" ht="16.5" customHeight="1">
      <c r="A187" s="94"/>
      <c r="B187" s="113"/>
      <c r="C187" s="94"/>
      <c r="D187" s="94"/>
      <c r="E187" s="94"/>
      <c r="F187" s="113"/>
      <c r="G187" s="113"/>
      <c r="H187" s="42"/>
      <c r="I187" s="42"/>
      <c r="J187" s="42"/>
      <c r="K187" s="94"/>
      <c r="L187" s="94"/>
      <c r="M187" s="94"/>
      <c r="N187" s="94"/>
      <c r="O187" s="94"/>
      <c r="P187" s="94"/>
      <c r="Q187" s="94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</row>
    <row r="188" ht="16.5" customHeight="1">
      <c r="A188" s="94"/>
      <c r="B188" s="113"/>
      <c r="C188" s="94"/>
      <c r="D188" s="94"/>
      <c r="E188" s="94"/>
      <c r="F188" s="113"/>
      <c r="G188" s="113"/>
      <c r="H188" s="42"/>
      <c r="I188" s="42"/>
      <c r="J188" s="42"/>
      <c r="K188" s="94"/>
      <c r="L188" s="94"/>
      <c r="M188" s="94"/>
      <c r="N188" s="94"/>
      <c r="O188" s="94"/>
      <c r="P188" s="94"/>
      <c r="Q188" s="94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</row>
    <row r="189" ht="16.5" customHeight="1">
      <c r="A189" s="94"/>
      <c r="B189" s="113"/>
      <c r="C189" s="94"/>
      <c r="D189" s="94"/>
      <c r="E189" s="94"/>
      <c r="F189" s="113"/>
      <c r="G189" s="113"/>
      <c r="H189" s="42"/>
      <c r="I189" s="42"/>
      <c r="J189" s="42"/>
      <c r="K189" s="94"/>
      <c r="L189" s="94"/>
      <c r="M189" s="94"/>
      <c r="N189" s="94"/>
      <c r="O189" s="94"/>
      <c r="P189" s="94"/>
      <c r="Q189" s="94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</row>
    <row r="190" ht="16.5" customHeight="1">
      <c r="A190" s="94"/>
      <c r="B190" s="113"/>
      <c r="C190" s="94"/>
      <c r="D190" s="94"/>
      <c r="E190" s="94"/>
      <c r="F190" s="113"/>
      <c r="G190" s="113"/>
      <c r="H190" s="42"/>
      <c r="I190" s="42"/>
      <c r="J190" s="42"/>
      <c r="K190" s="94"/>
      <c r="L190" s="94"/>
      <c r="M190" s="94"/>
      <c r="N190" s="94"/>
      <c r="O190" s="94"/>
      <c r="P190" s="94"/>
      <c r="Q190" s="94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</row>
    <row r="191" ht="16.5" customHeight="1">
      <c r="A191" s="94"/>
      <c r="B191" s="113"/>
      <c r="C191" s="94"/>
      <c r="D191" s="94"/>
      <c r="E191" s="94"/>
      <c r="F191" s="113"/>
      <c r="G191" s="113"/>
      <c r="H191" s="42"/>
      <c r="I191" s="42"/>
      <c r="J191" s="42"/>
      <c r="K191" s="94"/>
      <c r="L191" s="94"/>
      <c r="M191" s="94"/>
      <c r="N191" s="94"/>
      <c r="O191" s="94"/>
      <c r="P191" s="94"/>
      <c r="Q191" s="94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</row>
    <row r="192" ht="16.5" customHeight="1">
      <c r="A192" s="94"/>
      <c r="B192" s="113"/>
      <c r="C192" s="94"/>
      <c r="D192" s="94"/>
      <c r="E192" s="94"/>
      <c r="F192" s="113"/>
      <c r="G192" s="113"/>
      <c r="H192" s="42"/>
      <c r="I192" s="42"/>
      <c r="J192" s="42"/>
      <c r="K192" s="94"/>
      <c r="L192" s="94"/>
      <c r="M192" s="94"/>
      <c r="N192" s="94"/>
      <c r="O192" s="94"/>
      <c r="P192" s="94"/>
      <c r="Q192" s="94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</row>
    <row r="193" ht="16.5" customHeight="1">
      <c r="A193" s="94"/>
      <c r="B193" s="113"/>
      <c r="C193" s="94"/>
      <c r="D193" s="94"/>
      <c r="E193" s="94"/>
      <c r="F193" s="113"/>
      <c r="G193" s="113"/>
      <c r="H193" s="42"/>
      <c r="I193" s="42"/>
      <c r="J193" s="42"/>
      <c r="K193" s="94"/>
      <c r="L193" s="94"/>
      <c r="M193" s="94"/>
      <c r="N193" s="94"/>
      <c r="O193" s="94"/>
      <c r="P193" s="94"/>
      <c r="Q193" s="94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</row>
    <row r="194" ht="16.5" customHeight="1">
      <c r="A194" s="94"/>
      <c r="B194" s="113"/>
      <c r="C194" s="94"/>
      <c r="D194" s="94"/>
      <c r="E194" s="94"/>
      <c r="F194" s="113"/>
      <c r="G194" s="113"/>
      <c r="H194" s="42"/>
      <c r="I194" s="42"/>
      <c r="J194" s="42"/>
      <c r="K194" s="94"/>
      <c r="L194" s="94"/>
      <c r="M194" s="94"/>
      <c r="N194" s="94"/>
      <c r="O194" s="94"/>
      <c r="P194" s="94"/>
      <c r="Q194" s="94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</row>
    <row r="195" ht="16.5" customHeight="1">
      <c r="A195" s="94"/>
      <c r="B195" s="113"/>
      <c r="C195" s="94"/>
      <c r="D195" s="94"/>
      <c r="E195" s="94"/>
      <c r="F195" s="113"/>
      <c r="G195" s="113"/>
      <c r="H195" s="42"/>
      <c r="I195" s="42"/>
      <c r="J195" s="42"/>
      <c r="K195" s="94"/>
      <c r="L195" s="94"/>
      <c r="M195" s="94"/>
      <c r="N195" s="94"/>
      <c r="O195" s="94"/>
      <c r="P195" s="94"/>
      <c r="Q195" s="94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</row>
    <row r="196" ht="16.5" customHeight="1">
      <c r="A196" s="94"/>
      <c r="B196" s="113"/>
      <c r="C196" s="94"/>
      <c r="D196" s="94"/>
      <c r="E196" s="94"/>
      <c r="F196" s="113"/>
      <c r="G196" s="113"/>
      <c r="H196" s="42"/>
      <c r="I196" s="42"/>
      <c r="J196" s="42"/>
      <c r="K196" s="94"/>
      <c r="L196" s="94"/>
      <c r="M196" s="94"/>
      <c r="N196" s="94"/>
      <c r="O196" s="94"/>
      <c r="P196" s="94"/>
      <c r="Q196" s="94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</row>
    <row r="197" ht="16.5" customHeight="1">
      <c r="A197" s="94"/>
      <c r="B197" s="113"/>
      <c r="C197" s="94"/>
      <c r="D197" s="94"/>
      <c r="E197" s="94"/>
      <c r="F197" s="113"/>
      <c r="G197" s="113"/>
      <c r="H197" s="42"/>
      <c r="I197" s="42"/>
      <c r="J197" s="42"/>
      <c r="K197" s="94"/>
      <c r="L197" s="94"/>
      <c r="M197" s="94"/>
      <c r="N197" s="94"/>
      <c r="O197" s="94"/>
      <c r="P197" s="94"/>
      <c r="Q197" s="94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</row>
    <row r="198" ht="16.5" customHeight="1">
      <c r="A198" s="94"/>
      <c r="B198" s="113"/>
      <c r="C198" s="94"/>
      <c r="D198" s="94"/>
      <c r="E198" s="94"/>
      <c r="F198" s="113"/>
      <c r="G198" s="113"/>
      <c r="H198" s="42"/>
      <c r="I198" s="42"/>
      <c r="J198" s="42"/>
      <c r="K198" s="94"/>
      <c r="L198" s="94"/>
      <c r="M198" s="94"/>
      <c r="N198" s="94"/>
      <c r="O198" s="94"/>
      <c r="P198" s="94"/>
      <c r="Q198" s="94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</row>
    <row r="199" ht="16.5" customHeight="1">
      <c r="A199" s="94"/>
      <c r="B199" s="113"/>
      <c r="C199" s="94"/>
      <c r="D199" s="94"/>
      <c r="E199" s="94"/>
      <c r="F199" s="113"/>
      <c r="G199" s="113"/>
      <c r="H199" s="42"/>
      <c r="I199" s="42"/>
      <c r="J199" s="42"/>
      <c r="K199" s="94"/>
      <c r="L199" s="94"/>
      <c r="M199" s="94"/>
      <c r="N199" s="94"/>
      <c r="O199" s="94"/>
      <c r="P199" s="94"/>
      <c r="Q199" s="94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</row>
    <row r="200" ht="16.5" customHeight="1">
      <c r="A200" s="94"/>
      <c r="B200" s="113"/>
      <c r="C200" s="94"/>
      <c r="D200" s="94"/>
      <c r="E200" s="94"/>
      <c r="F200" s="113"/>
      <c r="G200" s="113"/>
      <c r="H200" s="42"/>
      <c r="I200" s="42"/>
      <c r="J200" s="42"/>
      <c r="K200" s="94"/>
      <c r="L200" s="94"/>
      <c r="M200" s="94"/>
      <c r="N200" s="94"/>
      <c r="O200" s="94"/>
      <c r="P200" s="94"/>
      <c r="Q200" s="94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</row>
    <row r="201" ht="16.5" customHeight="1">
      <c r="A201" s="94"/>
      <c r="B201" s="113"/>
      <c r="C201" s="94"/>
      <c r="D201" s="94"/>
      <c r="E201" s="94"/>
      <c r="F201" s="113"/>
      <c r="G201" s="113"/>
      <c r="H201" s="42"/>
      <c r="I201" s="42"/>
      <c r="J201" s="42"/>
      <c r="K201" s="94"/>
      <c r="L201" s="94"/>
      <c r="M201" s="94"/>
      <c r="N201" s="94"/>
      <c r="O201" s="94"/>
      <c r="P201" s="94"/>
      <c r="Q201" s="94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</row>
    <row r="202" ht="16.5" customHeight="1">
      <c r="A202" s="94"/>
      <c r="B202" s="113"/>
      <c r="C202" s="94"/>
      <c r="D202" s="94"/>
      <c r="E202" s="94"/>
      <c r="F202" s="113"/>
      <c r="G202" s="113"/>
      <c r="H202" s="42"/>
      <c r="I202" s="42"/>
      <c r="J202" s="42"/>
      <c r="K202" s="94"/>
      <c r="L202" s="94"/>
      <c r="M202" s="94"/>
      <c r="N202" s="94"/>
      <c r="O202" s="94"/>
      <c r="P202" s="94"/>
      <c r="Q202" s="94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</row>
    <row r="203" ht="16.5" customHeight="1">
      <c r="A203" s="94"/>
      <c r="B203" s="113"/>
      <c r="C203" s="94"/>
      <c r="D203" s="94"/>
      <c r="E203" s="94"/>
      <c r="F203" s="113"/>
      <c r="G203" s="113"/>
      <c r="H203" s="42"/>
      <c r="I203" s="42"/>
      <c r="J203" s="42"/>
      <c r="K203" s="94"/>
      <c r="L203" s="94"/>
      <c r="M203" s="94"/>
      <c r="N203" s="94"/>
      <c r="O203" s="94"/>
      <c r="P203" s="94"/>
      <c r="Q203" s="94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</row>
    <row r="204" ht="16.5" customHeight="1">
      <c r="A204" s="94"/>
      <c r="B204" s="113"/>
      <c r="C204" s="94"/>
      <c r="D204" s="94"/>
      <c r="E204" s="94"/>
      <c r="F204" s="113"/>
      <c r="G204" s="113"/>
      <c r="H204" s="42"/>
      <c r="I204" s="42"/>
      <c r="J204" s="42"/>
      <c r="K204" s="94"/>
      <c r="L204" s="94"/>
      <c r="M204" s="94"/>
      <c r="N204" s="94"/>
      <c r="O204" s="94"/>
      <c r="P204" s="94"/>
      <c r="Q204" s="94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</row>
    <row r="205" ht="16.5" customHeight="1">
      <c r="A205" s="94"/>
      <c r="B205" s="113"/>
      <c r="C205" s="94"/>
      <c r="D205" s="94"/>
      <c r="E205" s="94"/>
      <c r="F205" s="113"/>
      <c r="G205" s="113"/>
      <c r="H205" s="42"/>
      <c r="I205" s="42"/>
      <c r="J205" s="42"/>
      <c r="K205" s="94"/>
      <c r="L205" s="94"/>
      <c r="M205" s="94"/>
      <c r="N205" s="94"/>
      <c r="O205" s="94"/>
      <c r="P205" s="94"/>
      <c r="Q205" s="94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</row>
    <row r="206" ht="16.5" customHeight="1">
      <c r="A206" s="94"/>
      <c r="B206" s="113"/>
      <c r="C206" s="94"/>
      <c r="D206" s="94"/>
      <c r="E206" s="94"/>
      <c r="F206" s="113"/>
      <c r="G206" s="113"/>
      <c r="H206" s="42"/>
      <c r="I206" s="42"/>
      <c r="J206" s="42"/>
      <c r="K206" s="94"/>
      <c r="L206" s="94"/>
      <c r="M206" s="94"/>
      <c r="N206" s="94"/>
      <c r="O206" s="94"/>
      <c r="P206" s="94"/>
      <c r="Q206" s="94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</row>
    <row r="207" ht="16.5" customHeight="1">
      <c r="A207" s="94"/>
      <c r="B207" s="113"/>
      <c r="C207" s="94"/>
      <c r="D207" s="94"/>
      <c r="E207" s="94"/>
      <c r="F207" s="113"/>
      <c r="G207" s="113"/>
      <c r="H207" s="42"/>
      <c r="I207" s="42"/>
      <c r="J207" s="42"/>
      <c r="K207" s="94"/>
      <c r="L207" s="94"/>
      <c r="M207" s="94"/>
      <c r="N207" s="94"/>
      <c r="O207" s="94"/>
      <c r="P207" s="94"/>
      <c r="Q207" s="94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</row>
    <row r="208" ht="16.5" customHeight="1">
      <c r="A208" s="94"/>
      <c r="B208" s="113"/>
      <c r="C208" s="94"/>
      <c r="D208" s="94"/>
      <c r="E208" s="94"/>
      <c r="F208" s="113"/>
      <c r="G208" s="113"/>
      <c r="H208" s="42"/>
      <c r="I208" s="42"/>
      <c r="J208" s="42"/>
      <c r="K208" s="94"/>
      <c r="L208" s="94"/>
      <c r="M208" s="94"/>
      <c r="N208" s="94"/>
      <c r="O208" s="94"/>
      <c r="P208" s="94"/>
      <c r="Q208" s="94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</row>
    <row r="209" ht="16.5" customHeight="1">
      <c r="A209" s="94"/>
      <c r="B209" s="113"/>
      <c r="C209" s="94"/>
      <c r="D209" s="94"/>
      <c r="E209" s="94"/>
      <c r="F209" s="113"/>
      <c r="G209" s="113"/>
      <c r="H209" s="42"/>
      <c r="I209" s="42"/>
      <c r="J209" s="42"/>
      <c r="K209" s="94"/>
      <c r="L209" s="94"/>
      <c r="M209" s="94"/>
      <c r="N209" s="94"/>
      <c r="O209" s="94"/>
      <c r="P209" s="94"/>
      <c r="Q209" s="94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</row>
    <row r="210" ht="16.5" customHeight="1">
      <c r="A210" s="94"/>
      <c r="B210" s="113"/>
      <c r="C210" s="94"/>
      <c r="D210" s="94"/>
      <c r="E210" s="94"/>
      <c r="F210" s="113"/>
      <c r="G210" s="113"/>
      <c r="H210" s="42"/>
      <c r="I210" s="42"/>
      <c r="J210" s="42"/>
      <c r="K210" s="94"/>
      <c r="L210" s="94"/>
      <c r="M210" s="94"/>
      <c r="N210" s="94"/>
      <c r="O210" s="94"/>
      <c r="P210" s="94"/>
      <c r="Q210" s="94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</row>
    <row r="211" ht="16.5" customHeight="1">
      <c r="A211" s="94"/>
      <c r="B211" s="113"/>
      <c r="C211" s="94"/>
      <c r="D211" s="94"/>
      <c r="E211" s="94"/>
      <c r="F211" s="113"/>
      <c r="G211" s="113"/>
      <c r="H211" s="42"/>
      <c r="I211" s="42"/>
      <c r="J211" s="42"/>
      <c r="K211" s="94"/>
      <c r="L211" s="94"/>
      <c r="M211" s="94"/>
      <c r="N211" s="94"/>
      <c r="O211" s="94"/>
      <c r="P211" s="94"/>
      <c r="Q211" s="94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</row>
    <row r="212" ht="16.5" customHeight="1">
      <c r="A212" s="94"/>
      <c r="B212" s="113"/>
      <c r="C212" s="94"/>
      <c r="D212" s="94"/>
      <c r="E212" s="94"/>
      <c r="F212" s="113"/>
      <c r="G212" s="113"/>
      <c r="H212" s="42"/>
      <c r="I212" s="42"/>
      <c r="J212" s="42"/>
      <c r="K212" s="94"/>
      <c r="L212" s="94"/>
      <c r="M212" s="94"/>
      <c r="N212" s="94"/>
      <c r="O212" s="94"/>
      <c r="P212" s="94"/>
      <c r="Q212" s="94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</row>
    <row r="213" ht="16.5" customHeight="1">
      <c r="A213" s="94"/>
      <c r="B213" s="113"/>
      <c r="C213" s="94"/>
      <c r="D213" s="94"/>
      <c r="E213" s="94"/>
      <c r="F213" s="113"/>
      <c r="G213" s="113"/>
      <c r="H213" s="42"/>
      <c r="I213" s="42"/>
      <c r="J213" s="42"/>
      <c r="K213" s="94"/>
      <c r="L213" s="94"/>
      <c r="M213" s="94"/>
      <c r="N213" s="94"/>
      <c r="O213" s="94"/>
      <c r="P213" s="94"/>
      <c r="Q213" s="94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</row>
    <row r="214" ht="16.5" customHeight="1">
      <c r="A214" s="94"/>
      <c r="B214" s="113"/>
      <c r="C214" s="94"/>
      <c r="D214" s="94"/>
      <c r="E214" s="94"/>
      <c r="F214" s="113"/>
      <c r="G214" s="113"/>
      <c r="H214" s="42"/>
      <c r="I214" s="42"/>
      <c r="J214" s="42"/>
      <c r="K214" s="94"/>
      <c r="L214" s="94"/>
      <c r="M214" s="94"/>
      <c r="N214" s="94"/>
      <c r="O214" s="94"/>
      <c r="P214" s="94"/>
      <c r="Q214" s="94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</row>
    <row r="215" ht="16.5" customHeight="1">
      <c r="A215" s="94"/>
      <c r="B215" s="113"/>
      <c r="C215" s="94"/>
      <c r="D215" s="94"/>
      <c r="E215" s="94"/>
      <c r="F215" s="113"/>
      <c r="G215" s="113"/>
      <c r="H215" s="42"/>
      <c r="I215" s="42"/>
      <c r="J215" s="42"/>
      <c r="K215" s="94"/>
      <c r="L215" s="94"/>
      <c r="M215" s="94"/>
      <c r="N215" s="94"/>
      <c r="O215" s="94"/>
      <c r="P215" s="94"/>
      <c r="Q215" s="94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</row>
    <row r="216" ht="16.5" customHeight="1">
      <c r="A216" s="94"/>
      <c r="B216" s="113"/>
      <c r="C216" s="94"/>
      <c r="D216" s="94"/>
      <c r="E216" s="94"/>
      <c r="F216" s="113"/>
      <c r="G216" s="113"/>
      <c r="H216" s="42"/>
      <c r="I216" s="42"/>
      <c r="J216" s="42"/>
      <c r="K216" s="94"/>
      <c r="L216" s="94"/>
      <c r="M216" s="94"/>
      <c r="N216" s="94"/>
      <c r="O216" s="94"/>
      <c r="P216" s="94"/>
      <c r="Q216" s="94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</row>
    <row r="217" ht="16.5" customHeight="1">
      <c r="A217" s="94"/>
      <c r="B217" s="113"/>
      <c r="C217" s="94"/>
      <c r="D217" s="94"/>
      <c r="E217" s="94"/>
      <c r="F217" s="113"/>
      <c r="G217" s="113"/>
      <c r="H217" s="42"/>
      <c r="I217" s="42"/>
      <c r="J217" s="42"/>
      <c r="K217" s="94"/>
      <c r="L217" s="94"/>
      <c r="M217" s="94"/>
      <c r="N217" s="94"/>
      <c r="O217" s="94"/>
      <c r="P217" s="94"/>
      <c r="Q217" s="94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</row>
    <row r="218" ht="16.5" customHeight="1">
      <c r="A218" s="94"/>
      <c r="B218" s="113"/>
      <c r="C218" s="94"/>
      <c r="D218" s="94"/>
      <c r="E218" s="94"/>
      <c r="F218" s="113"/>
      <c r="G218" s="113"/>
      <c r="H218" s="42"/>
      <c r="I218" s="42"/>
      <c r="J218" s="42"/>
      <c r="K218" s="94"/>
      <c r="L218" s="94"/>
      <c r="M218" s="94"/>
      <c r="N218" s="94"/>
      <c r="O218" s="94"/>
      <c r="P218" s="94"/>
      <c r="Q218" s="94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</row>
    <row r="219" ht="16.5" customHeight="1">
      <c r="A219" s="94"/>
      <c r="B219" s="113"/>
      <c r="C219" s="94"/>
      <c r="D219" s="94"/>
      <c r="E219" s="94"/>
      <c r="F219" s="113"/>
      <c r="G219" s="113"/>
      <c r="H219" s="42"/>
      <c r="I219" s="42"/>
      <c r="J219" s="42"/>
      <c r="K219" s="94"/>
      <c r="L219" s="94"/>
      <c r="M219" s="94"/>
      <c r="N219" s="94"/>
      <c r="O219" s="94"/>
      <c r="P219" s="94"/>
      <c r="Q219" s="94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</row>
    <row r="220" ht="16.5" customHeight="1">
      <c r="A220" s="94"/>
      <c r="B220" s="113"/>
      <c r="C220" s="94"/>
      <c r="D220" s="94"/>
      <c r="E220" s="94"/>
      <c r="F220" s="113"/>
      <c r="G220" s="113"/>
      <c r="H220" s="42"/>
      <c r="I220" s="42"/>
      <c r="J220" s="42"/>
      <c r="K220" s="94"/>
      <c r="L220" s="94"/>
      <c r="M220" s="94"/>
      <c r="N220" s="94"/>
      <c r="O220" s="94"/>
      <c r="P220" s="94"/>
      <c r="Q220" s="94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</row>
    <row r="221" ht="16.5" customHeight="1">
      <c r="A221" s="94"/>
      <c r="B221" s="113"/>
      <c r="C221" s="94"/>
      <c r="D221" s="94"/>
      <c r="E221" s="94"/>
      <c r="F221" s="113"/>
      <c r="G221" s="113"/>
      <c r="H221" s="42"/>
      <c r="I221" s="42"/>
      <c r="J221" s="42"/>
      <c r="K221" s="94"/>
      <c r="L221" s="94"/>
      <c r="M221" s="94"/>
      <c r="N221" s="94"/>
      <c r="O221" s="94"/>
      <c r="P221" s="94"/>
      <c r="Q221" s="94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</row>
    <row r="222" ht="16.5" customHeight="1">
      <c r="A222" s="94"/>
      <c r="B222" s="113"/>
      <c r="C222" s="94"/>
      <c r="D222" s="94"/>
      <c r="E222" s="94"/>
      <c r="F222" s="113"/>
      <c r="G222" s="113"/>
      <c r="H222" s="42"/>
      <c r="I222" s="42"/>
      <c r="J222" s="42"/>
      <c r="K222" s="94"/>
      <c r="L222" s="94"/>
      <c r="M222" s="94"/>
      <c r="N222" s="94"/>
      <c r="O222" s="94"/>
      <c r="P222" s="94"/>
      <c r="Q222" s="94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</row>
    <row r="223" ht="16.5" customHeight="1">
      <c r="A223" s="94"/>
      <c r="B223" s="113"/>
      <c r="C223" s="94"/>
      <c r="D223" s="94"/>
      <c r="E223" s="94"/>
      <c r="F223" s="113"/>
      <c r="G223" s="113"/>
      <c r="H223" s="42"/>
      <c r="I223" s="42"/>
      <c r="J223" s="42"/>
      <c r="K223" s="94"/>
      <c r="L223" s="94"/>
      <c r="M223" s="94"/>
      <c r="N223" s="94"/>
      <c r="O223" s="94"/>
      <c r="P223" s="94"/>
      <c r="Q223" s="94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</row>
    <row r="224" ht="16.5" customHeight="1">
      <c r="A224" s="94"/>
      <c r="B224" s="113"/>
      <c r="C224" s="94"/>
      <c r="D224" s="94"/>
      <c r="E224" s="94"/>
      <c r="F224" s="113"/>
      <c r="G224" s="113"/>
      <c r="H224" s="42"/>
      <c r="I224" s="42"/>
      <c r="J224" s="42"/>
      <c r="K224" s="94"/>
      <c r="L224" s="94"/>
      <c r="M224" s="94"/>
      <c r="N224" s="94"/>
      <c r="O224" s="94"/>
      <c r="P224" s="94"/>
      <c r="Q224" s="94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</row>
    <row r="225" ht="16.5" customHeight="1">
      <c r="A225" s="94"/>
      <c r="B225" s="113"/>
      <c r="C225" s="94"/>
      <c r="D225" s="94"/>
      <c r="E225" s="94"/>
      <c r="F225" s="113"/>
      <c r="G225" s="113"/>
      <c r="H225" s="42"/>
      <c r="I225" s="42"/>
      <c r="J225" s="42"/>
      <c r="K225" s="94"/>
      <c r="L225" s="94"/>
      <c r="M225" s="94"/>
      <c r="N225" s="94"/>
      <c r="O225" s="94"/>
      <c r="P225" s="94"/>
      <c r="Q225" s="94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</row>
    <row r="226" ht="16.5" customHeight="1">
      <c r="A226" s="94"/>
      <c r="B226" s="113"/>
      <c r="C226" s="94"/>
      <c r="D226" s="94"/>
      <c r="E226" s="94"/>
      <c r="F226" s="113"/>
      <c r="G226" s="113"/>
      <c r="H226" s="42"/>
      <c r="I226" s="42"/>
      <c r="J226" s="42"/>
      <c r="K226" s="94"/>
      <c r="L226" s="94"/>
      <c r="M226" s="94"/>
      <c r="N226" s="94"/>
      <c r="O226" s="94"/>
      <c r="P226" s="94"/>
      <c r="Q226" s="94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</row>
    <row r="227" ht="16.5" customHeight="1">
      <c r="A227" s="94"/>
      <c r="B227" s="113"/>
      <c r="C227" s="94"/>
      <c r="D227" s="94"/>
      <c r="E227" s="94"/>
      <c r="F227" s="113"/>
      <c r="G227" s="113"/>
      <c r="H227" s="42"/>
      <c r="I227" s="42"/>
      <c r="J227" s="42"/>
      <c r="K227" s="94"/>
      <c r="L227" s="94"/>
      <c r="M227" s="94"/>
      <c r="N227" s="94"/>
      <c r="O227" s="94"/>
      <c r="P227" s="94"/>
      <c r="Q227" s="94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</row>
    <row r="228" ht="16.5" customHeight="1">
      <c r="A228" s="94"/>
      <c r="B228" s="113"/>
      <c r="C228" s="94"/>
      <c r="D228" s="94"/>
      <c r="E228" s="94"/>
      <c r="F228" s="113"/>
      <c r="G228" s="113"/>
      <c r="H228" s="42"/>
      <c r="I228" s="42"/>
      <c r="J228" s="42"/>
      <c r="K228" s="94"/>
      <c r="L228" s="94"/>
      <c r="M228" s="94"/>
      <c r="N228" s="94"/>
      <c r="O228" s="94"/>
      <c r="P228" s="94"/>
      <c r="Q228" s="94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</row>
    <row r="229" ht="16.5" customHeight="1">
      <c r="A229" s="94"/>
      <c r="B229" s="113"/>
      <c r="C229" s="94"/>
      <c r="D229" s="94"/>
      <c r="E229" s="94"/>
      <c r="F229" s="113"/>
      <c r="G229" s="113"/>
      <c r="H229" s="42"/>
      <c r="I229" s="42"/>
      <c r="J229" s="42"/>
      <c r="K229" s="94"/>
      <c r="L229" s="94"/>
      <c r="M229" s="94"/>
      <c r="N229" s="94"/>
      <c r="O229" s="94"/>
      <c r="P229" s="94"/>
      <c r="Q229" s="94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</row>
    <row r="230" ht="16.5" customHeight="1">
      <c r="A230" s="94"/>
      <c r="B230" s="113"/>
      <c r="C230" s="94"/>
      <c r="D230" s="94"/>
      <c r="E230" s="94"/>
      <c r="F230" s="113"/>
      <c r="G230" s="113"/>
      <c r="H230" s="42"/>
      <c r="I230" s="42"/>
      <c r="J230" s="42"/>
      <c r="K230" s="94"/>
      <c r="L230" s="94"/>
      <c r="M230" s="94"/>
      <c r="N230" s="94"/>
      <c r="O230" s="94"/>
      <c r="P230" s="94"/>
      <c r="Q230" s="94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</row>
    <row r="231" ht="16.5" customHeight="1">
      <c r="A231" s="94"/>
      <c r="B231" s="113"/>
      <c r="C231" s="94"/>
      <c r="D231" s="94"/>
      <c r="E231" s="94"/>
      <c r="F231" s="113"/>
      <c r="G231" s="113"/>
      <c r="H231" s="42"/>
      <c r="I231" s="42"/>
      <c r="J231" s="42"/>
      <c r="K231" s="94"/>
      <c r="L231" s="94"/>
      <c r="M231" s="94"/>
      <c r="N231" s="94"/>
      <c r="O231" s="94"/>
      <c r="P231" s="94"/>
      <c r="Q231" s="94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</row>
    <row r="232" ht="16.5" customHeight="1">
      <c r="A232" s="94"/>
      <c r="B232" s="113"/>
      <c r="C232" s="94"/>
      <c r="D232" s="94"/>
      <c r="E232" s="94"/>
      <c r="F232" s="113"/>
      <c r="G232" s="113"/>
      <c r="H232" s="42"/>
      <c r="I232" s="42"/>
      <c r="J232" s="42"/>
      <c r="K232" s="94"/>
      <c r="L232" s="94"/>
      <c r="M232" s="94"/>
      <c r="N232" s="94"/>
      <c r="O232" s="94"/>
      <c r="P232" s="94"/>
      <c r="Q232" s="94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</row>
    <row r="233" ht="16.5" customHeight="1">
      <c r="A233" s="94"/>
      <c r="B233" s="113"/>
      <c r="C233" s="94"/>
      <c r="D233" s="94"/>
      <c r="E233" s="94"/>
      <c r="F233" s="113"/>
      <c r="G233" s="113"/>
      <c r="H233" s="42"/>
      <c r="I233" s="42"/>
      <c r="J233" s="42"/>
      <c r="K233" s="94"/>
      <c r="L233" s="94"/>
      <c r="M233" s="94"/>
      <c r="N233" s="94"/>
      <c r="O233" s="94"/>
      <c r="P233" s="94"/>
      <c r="Q233" s="94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</row>
    <row r="234" ht="16.5" customHeight="1">
      <c r="A234" s="94"/>
      <c r="B234" s="113"/>
      <c r="C234" s="94"/>
      <c r="D234" s="94"/>
      <c r="E234" s="94"/>
      <c r="F234" s="113"/>
      <c r="G234" s="113"/>
      <c r="H234" s="42"/>
      <c r="I234" s="42"/>
      <c r="J234" s="42"/>
      <c r="K234" s="94"/>
      <c r="L234" s="94"/>
      <c r="M234" s="94"/>
      <c r="N234" s="94"/>
      <c r="O234" s="94"/>
      <c r="P234" s="94"/>
      <c r="Q234" s="94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</row>
    <row r="235" ht="16.5" customHeight="1">
      <c r="A235" s="94"/>
      <c r="B235" s="113"/>
      <c r="C235" s="94"/>
      <c r="D235" s="94"/>
      <c r="E235" s="94"/>
      <c r="F235" s="113"/>
      <c r="G235" s="113"/>
      <c r="H235" s="42"/>
      <c r="I235" s="42"/>
      <c r="J235" s="42"/>
      <c r="K235" s="94"/>
      <c r="L235" s="94"/>
      <c r="M235" s="94"/>
      <c r="N235" s="94"/>
      <c r="O235" s="94"/>
      <c r="P235" s="94"/>
      <c r="Q235" s="94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</row>
    <row r="236" ht="16.5" customHeight="1">
      <c r="A236" s="94"/>
      <c r="B236" s="113"/>
      <c r="C236" s="94"/>
      <c r="D236" s="94"/>
      <c r="E236" s="94"/>
      <c r="F236" s="113"/>
      <c r="G236" s="113"/>
      <c r="H236" s="42"/>
      <c r="I236" s="42"/>
      <c r="J236" s="42"/>
      <c r="K236" s="94"/>
      <c r="L236" s="94"/>
      <c r="M236" s="94"/>
      <c r="N236" s="94"/>
      <c r="O236" s="94"/>
      <c r="P236" s="94"/>
      <c r="Q236" s="94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</row>
    <row r="237" ht="16.5" customHeight="1">
      <c r="A237" s="94"/>
      <c r="B237" s="113"/>
      <c r="C237" s="94"/>
      <c r="D237" s="94"/>
      <c r="E237" s="94"/>
      <c r="F237" s="113"/>
      <c r="G237" s="113"/>
      <c r="H237" s="42"/>
      <c r="I237" s="42"/>
      <c r="J237" s="42"/>
      <c r="K237" s="94"/>
      <c r="L237" s="94"/>
      <c r="M237" s="94"/>
      <c r="N237" s="94"/>
      <c r="O237" s="94"/>
      <c r="P237" s="94"/>
      <c r="Q237" s="94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</row>
    <row r="238" ht="16.5" customHeight="1">
      <c r="A238" s="94"/>
      <c r="B238" s="113"/>
      <c r="C238" s="94"/>
      <c r="D238" s="94"/>
      <c r="E238" s="94"/>
      <c r="F238" s="113"/>
      <c r="G238" s="113"/>
      <c r="H238" s="42"/>
      <c r="I238" s="42"/>
      <c r="J238" s="42"/>
      <c r="K238" s="94"/>
      <c r="L238" s="94"/>
      <c r="M238" s="94"/>
      <c r="N238" s="94"/>
      <c r="O238" s="94"/>
      <c r="P238" s="94"/>
      <c r="Q238" s="94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</row>
    <row r="239" ht="16.5" customHeight="1">
      <c r="A239" s="94"/>
      <c r="B239" s="113"/>
      <c r="C239" s="94"/>
      <c r="D239" s="94"/>
      <c r="E239" s="94"/>
      <c r="F239" s="113"/>
      <c r="G239" s="113"/>
      <c r="H239" s="42"/>
      <c r="I239" s="42"/>
      <c r="J239" s="42"/>
      <c r="K239" s="94"/>
      <c r="L239" s="94"/>
      <c r="M239" s="94"/>
      <c r="N239" s="94"/>
      <c r="O239" s="94"/>
      <c r="P239" s="94"/>
      <c r="Q239" s="94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</row>
    <row r="240" ht="16.5" customHeight="1">
      <c r="A240" s="94"/>
      <c r="B240" s="113"/>
      <c r="C240" s="94"/>
      <c r="D240" s="94"/>
      <c r="E240" s="94"/>
      <c r="F240" s="113"/>
      <c r="G240" s="113"/>
      <c r="H240" s="42"/>
      <c r="I240" s="42"/>
      <c r="J240" s="42"/>
      <c r="K240" s="94"/>
      <c r="L240" s="94"/>
      <c r="M240" s="94"/>
      <c r="N240" s="94"/>
      <c r="O240" s="94"/>
      <c r="P240" s="94"/>
      <c r="Q240" s="94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</row>
    <row r="241" ht="16.5" customHeight="1">
      <c r="A241" s="94"/>
      <c r="B241" s="113"/>
      <c r="C241" s="94"/>
      <c r="D241" s="94"/>
      <c r="E241" s="94"/>
      <c r="F241" s="113"/>
      <c r="G241" s="113"/>
      <c r="H241" s="42"/>
      <c r="I241" s="42"/>
      <c r="J241" s="42"/>
      <c r="K241" s="94"/>
      <c r="L241" s="94"/>
      <c r="M241" s="94"/>
      <c r="N241" s="94"/>
      <c r="O241" s="94"/>
      <c r="P241" s="94"/>
      <c r="Q241" s="94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</row>
    <row r="242" ht="16.5" customHeight="1">
      <c r="A242" s="94"/>
      <c r="B242" s="113"/>
      <c r="C242" s="94"/>
      <c r="D242" s="94"/>
      <c r="E242" s="94"/>
      <c r="F242" s="113"/>
      <c r="G242" s="113"/>
      <c r="H242" s="42"/>
      <c r="I242" s="42"/>
      <c r="J242" s="42"/>
      <c r="K242" s="94"/>
      <c r="L242" s="94"/>
      <c r="M242" s="94"/>
      <c r="N242" s="94"/>
      <c r="O242" s="94"/>
      <c r="P242" s="94"/>
      <c r="Q242" s="94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</row>
    <row r="243" ht="16.5" customHeight="1">
      <c r="A243" s="94"/>
      <c r="B243" s="113"/>
      <c r="C243" s="94"/>
      <c r="D243" s="94"/>
      <c r="E243" s="94"/>
      <c r="F243" s="113"/>
      <c r="G243" s="113"/>
      <c r="H243" s="42"/>
      <c r="I243" s="42"/>
      <c r="J243" s="42"/>
      <c r="K243" s="94"/>
      <c r="L243" s="94"/>
      <c r="M243" s="94"/>
      <c r="N243" s="94"/>
      <c r="O243" s="94"/>
      <c r="P243" s="94"/>
      <c r="Q243" s="94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</row>
    <row r="244" ht="16.5" customHeight="1">
      <c r="A244" s="94"/>
      <c r="B244" s="113"/>
      <c r="C244" s="94"/>
      <c r="D244" s="94"/>
      <c r="E244" s="94"/>
      <c r="F244" s="113"/>
      <c r="G244" s="113"/>
      <c r="H244" s="42"/>
      <c r="I244" s="42"/>
      <c r="J244" s="42"/>
      <c r="K244" s="94"/>
      <c r="L244" s="94"/>
      <c r="M244" s="94"/>
      <c r="N244" s="94"/>
      <c r="O244" s="94"/>
      <c r="P244" s="94"/>
      <c r="Q244" s="94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</row>
    <row r="245" ht="16.5" customHeight="1">
      <c r="A245" s="94"/>
      <c r="B245" s="113"/>
      <c r="C245" s="94"/>
      <c r="D245" s="94"/>
      <c r="E245" s="94"/>
      <c r="F245" s="113"/>
      <c r="G245" s="113"/>
      <c r="H245" s="42"/>
      <c r="I245" s="42"/>
      <c r="J245" s="42"/>
      <c r="K245" s="94"/>
      <c r="L245" s="94"/>
      <c r="M245" s="94"/>
      <c r="N245" s="94"/>
      <c r="O245" s="94"/>
      <c r="P245" s="94"/>
      <c r="Q245" s="94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</row>
    <row r="246" ht="16.5" customHeight="1">
      <c r="A246" s="94"/>
      <c r="B246" s="113"/>
      <c r="C246" s="94"/>
      <c r="D246" s="94"/>
      <c r="E246" s="94"/>
      <c r="F246" s="113"/>
      <c r="G246" s="113"/>
      <c r="H246" s="42"/>
      <c r="I246" s="42"/>
      <c r="J246" s="42"/>
      <c r="K246" s="94"/>
      <c r="L246" s="94"/>
      <c r="M246" s="94"/>
      <c r="N246" s="94"/>
      <c r="O246" s="94"/>
      <c r="P246" s="94"/>
      <c r="Q246" s="94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</row>
    <row r="247" ht="16.5" customHeight="1">
      <c r="A247" s="94"/>
      <c r="B247" s="113"/>
      <c r="C247" s="94"/>
      <c r="D247" s="94"/>
      <c r="E247" s="94"/>
      <c r="F247" s="113"/>
      <c r="G247" s="113"/>
      <c r="H247" s="42"/>
      <c r="I247" s="42"/>
      <c r="J247" s="42"/>
      <c r="K247" s="94"/>
      <c r="L247" s="94"/>
      <c r="M247" s="94"/>
      <c r="N247" s="94"/>
      <c r="O247" s="94"/>
      <c r="P247" s="94"/>
      <c r="Q247" s="94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</row>
    <row r="248" ht="16.5" customHeight="1">
      <c r="A248" s="94"/>
      <c r="B248" s="113"/>
      <c r="C248" s="94"/>
      <c r="D248" s="94"/>
      <c r="E248" s="94"/>
      <c r="F248" s="113"/>
      <c r="G248" s="113"/>
      <c r="H248" s="42"/>
      <c r="I248" s="42"/>
      <c r="J248" s="42"/>
      <c r="K248" s="94"/>
      <c r="L248" s="94"/>
      <c r="M248" s="94"/>
      <c r="N248" s="94"/>
      <c r="O248" s="94"/>
      <c r="P248" s="94"/>
      <c r="Q248" s="94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</row>
    <row r="249" ht="16.5" customHeight="1">
      <c r="A249" s="94"/>
      <c r="B249" s="113"/>
      <c r="C249" s="94"/>
      <c r="D249" s="94"/>
      <c r="E249" s="94"/>
      <c r="F249" s="113"/>
      <c r="G249" s="113"/>
      <c r="H249" s="42"/>
      <c r="I249" s="42"/>
      <c r="J249" s="42"/>
      <c r="K249" s="94"/>
      <c r="L249" s="94"/>
      <c r="M249" s="94"/>
      <c r="N249" s="94"/>
      <c r="O249" s="94"/>
      <c r="P249" s="94"/>
      <c r="Q249" s="94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</row>
    <row r="250" ht="16.5" customHeight="1">
      <c r="A250" s="94"/>
      <c r="B250" s="113"/>
      <c r="C250" s="94"/>
      <c r="D250" s="94"/>
      <c r="E250" s="94"/>
      <c r="F250" s="113"/>
      <c r="G250" s="113"/>
      <c r="H250" s="42"/>
      <c r="I250" s="42"/>
      <c r="J250" s="42"/>
      <c r="K250" s="94"/>
      <c r="L250" s="94"/>
      <c r="M250" s="94"/>
      <c r="N250" s="94"/>
      <c r="O250" s="94"/>
      <c r="P250" s="94"/>
      <c r="Q250" s="94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</row>
    <row r="251" ht="16.5" customHeight="1">
      <c r="A251" s="94"/>
      <c r="B251" s="113"/>
      <c r="C251" s="94"/>
      <c r="D251" s="94"/>
      <c r="E251" s="94"/>
      <c r="F251" s="113"/>
      <c r="G251" s="113"/>
      <c r="H251" s="42"/>
      <c r="I251" s="42"/>
      <c r="J251" s="42"/>
      <c r="K251" s="94"/>
      <c r="L251" s="94"/>
      <c r="M251" s="94"/>
      <c r="N251" s="94"/>
      <c r="O251" s="94"/>
      <c r="P251" s="94"/>
      <c r="Q251" s="94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</row>
    <row r="252" ht="16.5" customHeight="1">
      <c r="A252" s="94"/>
      <c r="B252" s="113"/>
      <c r="C252" s="94"/>
      <c r="D252" s="94"/>
      <c r="E252" s="94"/>
      <c r="F252" s="113"/>
      <c r="G252" s="113"/>
      <c r="H252" s="42"/>
      <c r="I252" s="42"/>
      <c r="J252" s="42"/>
      <c r="K252" s="94"/>
      <c r="L252" s="94"/>
      <c r="M252" s="94"/>
      <c r="N252" s="94"/>
      <c r="O252" s="94"/>
      <c r="P252" s="94"/>
      <c r="Q252" s="94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</row>
    <row r="253" ht="16.5" customHeight="1">
      <c r="A253" s="94"/>
      <c r="B253" s="113"/>
      <c r="C253" s="94"/>
      <c r="D253" s="94"/>
      <c r="E253" s="94"/>
      <c r="F253" s="113"/>
      <c r="G253" s="113"/>
      <c r="H253" s="42"/>
      <c r="I253" s="42"/>
      <c r="J253" s="42"/>
      <c r="K253" s="94"/>
      <c r="L253" s="94"/>
      <c r="M253" s="94"/>
      <c r="N253" s="94"/>
      <c r="O253" s="94"/>
      <c r="P253" s="94"/>
      <c r="Q253" s="94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</row>
    <row r="254" ht="16.5" customHeight="1">
      <c r="A254" s="94"/>
      <c r="B254" s="113"/>
      <c r="C254" s="94"/>
      <c r="D254" s="94"/>
      <c r="E254" s="94"/>
      <c r="F254" s="113"/>
      <c r="G254" s="113"/>
      <c r="H254" s="42"/>
      <c r="I254" s="42"/>
      <c r="J254" s="42"/>
      <c r="K254" s="94"/>
      <c r="L254" s="94"/>
      <c r="M254" s="94"/>
      <c r="N254" s="94"/>
      <c r="O254" s="94"/>
      <c r="P254" s="94"/>
      <c r="Q254" s="94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</row>
    <row r="255" ht="16.5" customHeight="1">
      <c r="A255" s="94"/>
      <c r="B255" s="113"/>
      <c r="C255" s="94"/>
      <c r="D255" s="94"/>
      <c r="E255" s="94"/>
      <c r="F255" s="113"/>
      <c r="G255" s="113"/>
      <c r="H255" s="42"/>
      <c r="I255" s="42"/>
      <c r="J255" s="42"/>
      <c r="K255" s="94"/>
      <c r="L255" s="94"/>
      <c r="M255" s="94"/>
      <c r="N255" s="94"/>
      <c r="O255" s="94"/>
      <c r="P255" s="94"/>
      <c r="Q255" s="94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</row>
    <row r="256" ht="16.5" customHeight="1">
      <c r="A256" s="94"/>
      <c r="B256" s="113"/>
      <c r="C256" s="94"/>
      <c r="D256" s="94"/>
      <c r="E256" s="94"/>
      <c r="F256" s="113"/>
      <c r="G256" s="113"/>
      <c r="H256" s="42"/>
      <c r="I256" s="42"/>
      <c r="J256" s="42"/>
      <c r="K256" s="94"/>
      <c r="L256" s="94"/>
      <c r="M256" s="94"/>
      <c r="N256" s="94"/>
      <c r="O256" s="94"/>
      <c r="P256" s="94"/>
      <c r="Q256" s="94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</row>
    <row r="257" ht="16.5" customHeight="1">
      <c r="A257" s="94"/>
      <c r="B257" s="113"/>
      <c r="C257" s="94"/>
      <c r="D257" s="94"/>
      <c r="E257" s="94"/>
      <c r="F257" s="113"/>
      <c r="G257" s="113"/>
      <c r="H257" s="42"/>
      <c r="I257" s="42"/>
      <c r="J257" s="42"/>
      <c r="K257" s="94"/>
      <c r="L257" s="94"/>
      <c r="M257" s="94"/>
      <c r="N257" s="94"/>
      <c r="O257" s="94"/>
      <c r="P257" s="94"/>
      <c r="Q257" s="94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</row>
    <row r="258" ht="16.5" customHeight="1">
      <c r="A258" s="94"/>
      <c r="B258" s="113"/>
      <c r="C258" s="94"/>
      <c r="D258" s="94"/>
      <c r="E258" s="94"/>
      <c r="F258" s="113"/>
      <c r="G258" s="113"/>
      <c r="H258" s="42"/>
      <c r="I258" s="42"/>
      <c r="J258" s="42"/>
      <c r="K258" s="94"/>
      <c r="L258" s="94"/>
      <c r="M258" s="94"/>
      <c r="N258" s="94"/>
      <c r="O258" s="94"/>
      <c r="P258" s="94"/>
      <c r="Q258" s="94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</row>
    <row r="259" ht="16.5" customHeight="1">
      <c r="A259" s="94"/>
      <c r="B259" s="113"/>
      <c r="C259" s="94"/>
      <c r="D259" s="94"/>
      <c r="E259" s="94"/>
      <c r="F259" s="113"/>
      <c r="G259" s="113"/>
      <c r="H259" s="42"/>
      <c r="I259" s="42"/>
      <c r="J259" s="42"/>
      <c r="K259" s="94"/>
      <c r="L259" s="94"/>
      <c r="M259" s="94"/>
      <c r="N259" s="94"/>
      <c r="O259" s="94"/>
      <c r="P259" s="94"/>
      <c r="Q259" s="94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</row>
    <row r="260" ht="16.5" customHeight="1">
      <c r="A260" s="94"/>
      <c r="B260" s="113"/>
      <c r="C260" s="94"/>
      <c r="D260" s="94"/>
      <c r="E260" s="94"/>
      <c r="F260" s="113"/>
      <c r="G260" s="113"/>
      <c r="H260" s="42"/>
      <c r="I260" s="42"/>
      <c r="J260" s="42"/>
      <c r="K260" s="94"/>
      <c r="L260" s="94"/>
      <c r="M260" s="94"/>
      <c r="N260" s="94"/>
      <c r="O260" s="94"/>
      <c r="P260" s="94"/>
      <c r="Q260" s="94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</row>
    <row r="261" ht="16.5" customHeight="1">
      <c r="A261" s="94"/>
      <c r="B261" s="113"/>
      <c r="C261" s="94"/>
      <c r="D261" s="94"/>
      <c r="E261" s="94"/>
      <c r="F261" s="113"/>
      <c r="G261" s="113"/>
      <c r="H261" s="42"/>
      <c r="I261" s="42"/>
      <c r="J261" s="42"/>
      <c r="K261" s="94"/>
      <c r="L261" s="94"/>
      <c r="M261" s="94"/>
      <c r="N261" s="94"/>
      <c r="O261" s="94"/>
      <c r="P261" s="94"/>
      <c r="Q261" s="94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</row>
    <row r="262" ht="16.5" customHeight="1">
      <c r="A262" s="94"/>
      <c r="B262" s="113"/>
      <c r="C262" s="94"/>
      <c r="D262" s="94"/>
      <c r="E262" s="94"/>
      <c r="F262" s="113"/>
      <c r="G262" s="113"/>
      <c r="H262" s="42"/>
      <c r="I262" s="42"/>
      <c r="J262" s="42"/>
      <c r="K262" s="94"/>
      <c r="L262" s="94"/>
      <c r="M262" s="94"/>
      <c r="N262" s="94"/>
      <c r="O262" s="94"/>
      <c r="P262" s="94"/>
      <c r="Q262" s="94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</row>
    <row r="263" ht="16.5" customHeight="1">
      <c r="A263" s="94"/>
      <c r="B263" s="113"/>
      <c r="C263" s="94"/>
      <c r="D263" s="94"/>
      <c r="E263" s="94"/>
      <c r="F263" s="113"/>
      <c r="G263" s="113"/>
      <c r="H263" s="42"/>
      <c r="I263" s="42"/>
      <c r="J263" s="42"/>
      <c r="K263" s="94"/>
      <c r="L263" s="94"/>
      <c r="M263" s="94"/>
      <c r="N263" s="94"/>
      <c r="O263" s="94"/>
      <c r="P263" s="94"/>
      <c r="Q263" s="94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</row>
    <row r="264" ht="16.5" customHeight="1">
      <c r="A264" s="94"/>
      <c r="B264" s="113"/>
      <c r="C264" s="94"/>
      <c r="D264" s="94"/>
      <c r="E264" s="94"/>
      <c r="F264" s="113"/>
      <c r="G264" s="113"/>
      <c r="H264" s="42"/>
      <c r="I264" s="42"/>
      <c r="J264" s="42"/>
      <c r="K264" s="94"/>
      <c r="L264" s="94"/>
      <c r="M264" s="94"/>
      <c r="N264" s="94"/>
      <c r="O264" s="94"/>
      <c r="P264" s="94"/>
      <c r="Q264" s="94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</row>
    <row r="265" ht="16.5" customHeight="1">
      <c r="A265" s="94"/>
      <c r="B265" s="113"/>
      <c r="C265" s="94"/>
      <c r="D265" s="94"/>
      <c r="E265" s="94"/>
      <c r="F265" s="113"/>
      <c r="G265" s="113"/>
      <c r="H265" s="42"/>
      <c r="I265" s="42"/>
      <c r="J265" s="42"/>
      <c r="K265" s="94"/>
      <c r="L265" s="94"/>
      <c r="M265" s="94"/>
      <c r="N265" s="94"/>
      <c r="O265" s="94"/>
      <c r="P265" s="94"/>
      <c r="Q265" s="94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</row>
    <row r="266" ht="16.5" customHeight="1">
      <c r="A266" s="94"/>
      <c r="B266" s="113"/>
      <c r="C266" s="94"/>
      <c r="D266" s="94"/>
      <c r="E266" s="94"/>
      <c r="F266" s="113"/>
      <c r="G266" s="113"/>
      <c r="H266" s="42"/>
      <c r="I266" s="42"/>
      <c r="J266" s="42"/>
      <c r="K266" s="94"/>
      <c r="L266" s="94"/>
      <c r="M266" s="94"/>
      <c r="N266" s="94"/>
      <c r="O266" s="94"/>
      <c r="P266" s="94"/>
      <c r="Q266" s="94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</row>
    <row r="267" ht="16.5" customHeight="1">
      <c r="A267" s="94"/>
      <c r="B267" s="113"/>
      <c r="C267" s="94"/>
      <c r="D267" s="94"/>
      <c r="E267" s="94"/>
      <c r="F267" s="113"/>
      <c r="G267" s="113"/>
      <c r="H267" s="42"/>
      <c r="I267" s="42"/>
      <c r="J267" s="42"/>
      <c r="K267" s="94"/>
      <c r="L267" s="94"/>
      <c r="M267" s="94"/>
      <c r="N267" s="94"/>
      <c r="O267" s="94"/>
      <c r="P267" s="94"/>
      <c r="Q267" s="94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</row>
    <row r="268" ht="16.5" customHeight="1">
      <c r="A268" s="94"/>
      <c r="B268" s="113"/>
      <c r="C268" s="94"/>
      <c r="D268" s="94"/>
      <c r="E268" s="94"/>
      <c r="F268" s="113"/>
      <c r="G268" s="113"/>
      <c r="H268" s="42"/>
      <c r="I268" s="42"/>
      <c r="J268" s="42"/>
      <c r="K268" s="94"/>
      <c r="L268" s="94"/>
      <c r="M268" s="94"/>
      <c r="N268" s="94"/>
      <c r="O268" s="94"/>
      <c r="P268" s="94"/>
      <c r="Q268" s="94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</row>
    <row r="269" ht="16.5" customHeight="1">
      <c r="A269" s="94"/>
      <c r="B269" s="113"/>
      <c r="C269" s="94"/>
      <c r="D269" s="94"/>
      <c r="E269" s="94"/>
      <c r="F269" s="113"/>
      <c r="G269" s="113"/>
      <c r="H269" s="42"/>
      <c r="I269" s="42"/>
      <c r="J269" s="42"/>
      <c r="K269" s="94"/>
      <c r="L269" s="94"/>
      <c r="M269" s="94"/>
      <c r="N269" s="94"/>
      <c r="O269" s="94"/>
      <c r="P269" s="94"/>
      <c r="Q269" s="94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</row>
    <row r="270" ht="16.5" customHeight="1">
      <c r="A270" s="94"/>
      <c r="B270" s="113"/>
      <c r="C270" s="94"/>
      <c r="D270" s="94"/>
      <c r="E270" s="94"/>
      <c r="F270" s="113"/>
      <c r="G270" s="113"/>
      <c r="H270" s="42"/>
      <c r="I270" s="42"/>
      <c r="J270" s="42"/>
      <c r="K270" s="94"/>
      <c r="L270" s="94"/>
      <c r="M270" s="94"/>
      <c r="N270" s="94"/>
      <c r="O270" s="94"/>
      <c r="P270" s="94"/>
      <c r="Q270" s="94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</row>
    <row r="271" ht="16.5" customHeight="1">
      <c r="A271" s="94"/>
      <c r="B271" s="113"/>
      <c r="C271" s="94"/>
      <c r="D271" s="94"/>
      <c r="E271" s="94"/>
      <c r="F271" s="113"/>
      <c r="G271" s="113"/>
      <c r="H271" s="42"/>
      <c r="I271" s="42"/>
      <c r="J271" s="42"/>
      <c r="K271" s="94"/>
      <c r="L271" s="94"/>
      <c r="M271" s="94"/>
      <c r="N271" s="94"/>
      <c r="O271" s="94"/>
      <c r="P271" s="94"/>
      <c r="Q271" s="94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</row>
    <row r="272" ht="16.5" customHeight="1">
      <c r="A272" s="94"/>
      <c r="B272" s="113"/>
      <c r="C272" s="94"/>
      <c r="D272" s="94"/>
      <c r="E272" s="94"/>
      <c r="F272" s="113"/>
      <c r="G272" s="113"/>
      <c r="H272" s="42"/>
      <c r="I272" s="42"/>
      <c r="J272" s="42"/>
      <c r="K272" s="94"/>
      <c r="L272" s="94"/>
      <c r="M272" s="94"/>
      <c r="N272" s="94"/>
      <c r="O272" s="94"/>
      <c r="P272" s="94"/>
      <c r="Q272" s="94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</row>
    <row r="273" ht="16.5" customHeight="1">
      <c r="A273" s="94"/>
      <c r="B273" s="113"/>
      <c r="C273" s="94"/>
      <c r="D273" s="94"/>
      <c r="E273" s="94"/>
      <c r="F273" s="113"/>
      <c r="G273" s="113"/>
      <c r="H273" s="42"/>
      <c r="I273" s="42"/>
      <c r="J273" s="42"/>
      <c r="K273" s="94"/>
      <c r="L273" s="94"/>
      <c r="M273" s="94"/>
      <c r="N273" s="94"/>
      <c r="O273" s="94"/>
      <c r="P273" s="94"/>
      <c r="Q273" s="94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</row>
    <row r="274" ht="16.5" customHeight="1">
      <c r="A274" s="94"/>
      <c r="B274" s="113"/>
      <c r="C274" s="94"/>
      <c r="D274" s="94"/>
      <c r="E274" s="94"/>
      <c r="F274" s="113"/>
      <c r="G274" s="113"/>
      <c r="H274" s="42"/>
      <c r="I274" s="42"/>
      <c r="J274" s="42"/>
      <c r="K274" s="94"/>
      <c r="L274" s="94"/>
      <c r="M274" s="94"/>
      <c r="N274" s="94"/>
      <c r="O274" s="94"/>
      <c r="P274" s="94"/>
      <c r="Q274" s="94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</row>
    <row r="275" ht="16.5" customHeight="1">
      <c r="A275" s="94"/>
      <c r="B275" s="113"/>
      <c r="C275" s="94"/>
      <c r="D275" s="94"/>
      <c r="E275" s="94"/>
      <c r="F275" s="113"/>
      <c r="G275" s="113"/>
      <c r="H275" s="42"/>
      <c r="I275" s="42"/>
      <c r="J275" s="42"/>
      <c r="K275" s="94"/>
      <c r="L275" s="94"/>
      <c r="M275" s="94"/>
      <c r="N275" s="94"/>
      <c r="O275" s="94"/>
      <c r="P275" s="94"/>
      <c r="Q275" s="94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</row>
    <row r="276" ht="16.5" customHeight="1">
      <c r="A276" s="94"/>
      <c r="B276" s="113"/>
      <c r="C276" s="94"/>
      <c r="D276" s="94"/>
      <c r="E276" s="94"/>
      <c r="F276" s="113"/>
      <c r="G276" s="113"/>
      <c r="H276" s="42"/>
      <c r="I276" s="42"/>
      <c r="J276" s="42"/>
      <c r="K276" s="94"/>
      <c r="L276" s="94"/>
      <c r="M276" s="94"/>
      <c r="N276" s="94"/>
      <c r="O276" s="94"/>
      <c r="P276" s="94"/>
      <c r="Q276" s="94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</row>
    <row r="277" ht="16.5" customHeight="1">
      <c r="A277" s="94"/>
      <c r="B277" s="113"/>
      <c r="C277" s="94"/>
      <c r="D277" s="94"/>
      <c r="E277" s="94"/>
      <c r="F277" s="113"/>
      <c r="G277" s="113"/>
      <c r="H277" s="42"/>
      <c r="I277" s="42"/>
      <c r="J277" s="42"/>
      <c r="K277" s="94"/>
      <c r="L277" s="94"/>
      <c r="M277" s="94"/>
      <c r="N277" s="94"/>
      <c r="O277" s="94"/>
      <c r="P277" s="94"/>
      <c r="Q277" s="94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</row>
    <row r="278" ht="16.5" customHeight="1">
      <c r="A278" s="94"/>
      <c r="B278" s="113"/>
      <c r="C278" s="94"/>
      <c r="D278" s="94"/>
      <c r="E278" s="94"/>
      <c r="F278" s="113"/>
      <c r="G278" s="113"/>
      <c r="H278" s="42"/>
      <c r="I278" s="42"/>
      <c r="J278" s="42"/>
      <c r="K278" s="94"/>
      <c r="L278" s="94"/>
      <c r="M278" s="94"/>
      <c r="N278" s="94"/>
      <c r="O278" s="94"/>
      <c r="P278" s="94"/>
      <c r="Q278" s="94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</row>
    <row r="279" ht="16.5" customHeight="1">
      <c r="A279" s="94"/>
      <c r="B279" s="113"/>
      <c r="C279" s="94"/>
      <c r="D279" s="94"/>
      <c r="E279" s="94"/>
      <c r="F279" s="113"/>
      <c r="G279" s="113"/>
      <c r="H279" s="42"/>
      <c r="I279" s="42"/>
      <c r="J279" s="42"/>
      <c r="K279" s="94"/>
      <c r="L279" s="94"/>
      <c r="M279" s="94"/>
      <c r="N279" s="94"/>
      <c r="O279" s="94"/>
      <c r="P279" s="94"/>
      <c r="Q279" s="94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</row>
    <row r="280" ht="16.5" customHeight="1">
      <c r="A280" s="94"/>
      <c r="B280" s="113"/>
      <c r="C280" s="94"/>
      <c r="D280" s="94"/>
      <c r="E280" s="94"/>
      <c r="F280" s="113"/>
      <c r="G280" s="113"/>
      <c r="H280" s="42"/>
      <c r="I280" s="42"/>
      <c r="J280" s="42"/>
      <c r="K280" s="94"/>
      <c r="L280" s="94"/>
      <c r="M280" s="94"/>
      <c r="N280" s="94"/>
      <c r="O280" s="94"/>
      <c r="P280" s="94"/>
      <c r="Q280" s="94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</row>
    <row r="281" ht="16.5" customHeight="1">
      <c r="A281" s="94"/>
      <c r="B281" s="113"/>
      <c r="C281" s="94"/>
      <c r="D281" s="94"/>
      <c r="E281" s="94"/>
      <c r="F281" s="113"/>
      <c r="G281" s="113"/>
      <c r="H281" s="42"/>
      <c r="I281" s="42"/>
      <c r="J281" s="42"/>
      <c r="K281" s="94"/>
      <c r="L281" s="94"/>
      <c r="M281" s="94"/>
      <c r="N281" s="94"/>
      <c r="O281" s="94"/>
      <c r="P281" s="94"/>
      <c r="Q281" s="94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</row>
    <row r="282" ht="16.5" customHeight="1">
      <c r="A282" s="94"/>
      <c r="B282" s="113"/>
      <c r="C282" s="94"/>
      <c r="D282" s="94"/>
      <c r="E282" s="94"/>
      <c r="F282" s="113"/>
      <c r="G282" s="113"/>
      <c r="H282" s="42"/>
      <c r="I282" s="42"/>
      <c r="J282" s="42"/>
      <c r="K282" s="94"/>
      <c r="L282" s="94"/>
      <c r="M282" s="94"/>
      <c r="N282" s="94"/>
      <c r="O282" s="94"/>
      <c r="P282" s="94"/>
      <c r="Q282" s="94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</row>
    <row r="283" ht="16.5" customHeight="1">
      <c r="A283" s="94"/>
      <c r="B283" s="113"/>
      <c r="C283" s="94"/>
      <c r="D283" s="94"/>
      <c r="E283" s="94"/>
      <c r="F283" s="113"/>
      <c r="G283" s="113"/>
      <c r="H283" s="42"/>
      <c r="I283" s="42"/>
      <c r="J283" s="42"/>
      <c r="K283" s="94"/>
      <c r="L283" s="94"/>
      <c r="M283" s="94"/>
      <c r="N283" s="94"/>
      <c r="O283" s="94"/>
      <c r="P283" s="94"/>
      <c r="Q283" s="94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</row>
    <row r="284" ht="16.5" customHeight="1">
      <c r="A284" s="94"/>
      <c r="B284" s="113"/>
      <c r="C284" s="94"/>
      <c r="D284" s="94"/>
      <c r="E284" s="94"/>
      <c r="F284" s="113"/>
      <c r="G284" s="113"/>
      <c r="H284" s="42"/>
      <c r="I284" s="42"/>
      <c r="J284" s="42"/>
      <c r="K284" s="94"/>
      <c r="L284" s="94"/>
      <c r="M284" s="94"/>
      <c r="N284" s="94"/>
      <c r="O284" s="94"/>
      <c r="P284" s="94"/>
      <c r="Q284" s="94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</row>
    <row r="285" ht="16.5" customHeight="1">
      <c r="A285" s="94"/>
      <c r="B285" s="113"/>
      <c r="C285" s="94"/>
      <c r="D285" s="94"/>
      <c r="E285" s="94"/>
      <c r="F285" s="113"/>
      <c r="G285" s="113"/>
      <c r="H285" s="42"/>
      <c r="I285" s="42"/>
      <c r="J285" s="42"/>
      <c r="K285" s="94"/>
      <c r="L285" s="94"/>
      <c r="M285" s="94"/>
      <c r="N285" s="94"/>
      <c r="O285" s="94"/>
      <c r="P285" s="94"/>
      <c r="Q285" s="94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</row>
    <row r="286" ht="16.5" customHeight="1">
      <c r="A286" s="94"/>
      <c r="B286" s="113"/>
      <c r="C286" s="94"/>
      <c r="D286" s="94"/>
      <c r="E286" s="94"/>
      <c r="F286" s="113"/>
      <c r="G286" s="113"/>
      <c r="H286" s="42"/>
      <c r="I286" s="42"/>
      <c r="J286" s="42"/>
      <c r="K286" s="94"/>
      <c r="L286" s="94"/>
      <c r="M286" s="94"/>
      <c r="N286" s="94"/>
      <c r="O286" s="94"/>
      <c r="P286" s="94"/>
      <c r="Q286" s="94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</row>
    <row r="287" ht="16.5" customHeight="1">
      <c r="A287" s="94"/>
      <c r="B287" s="113"/>
      <c r="C287" s="94"/>
      <c r="D287" s="94"/>
      <c r="E287" s="94"/>
      <c r="F287" s="113"/>
      <c r="G287" s="113"/>
      <c r="H287" s="42"/>
      <c r="I287" s="42"/>
      <c r="J287" s="42"/>
      <c r="K287" s="94"/>
      <c r="L287" s="94"/>
      <c r="M287" s="94"/>
      <c r="N287" s="94"/>
      <c r="O287" s="94"/>
      <c r="P287" s="94"/>
      <c r="Q287" s="94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</row>
    <row r="288" ht="16.5" customHeight="1">
      <c r="A288" s="94"/>
      <c r="B288" s="113"/>
      <c r="C288" s="94"/>
      <c r="D288" s="94"/>
      <c r="E288" s="94"/>
      <c r="F288" s="113"/>
      <c r="G288" s="113"/>
      <c r="H288" s="42"/>
      <c r="I288" s="42"/>
      <c r="J288" s="42"/>
      <c r="K288" s="94"/>
      <c r="L288" s="94"/>
      <c r="M288" s="94"/>
      <c r="N288" s="94"/>
      <c r="O288" s="94"/>
      <c r="P288" s="94"/>
      <c r="Q288" s="94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</row>
    <row r="289" ht="16.5" customHeight="1">
      <c r="A289" s="94"/>
      <c r="B289" s="113"/>
      <c r="C289" s="94"/>
      <c r="D289" s="94"/>
      <c r="E289" s="94"/>
      <c r="F289" s="113"/>
      <c r="G289" s="113"/>
      <c r="H289" s="42"/>
      <c r="I289" s="42"/>
      <c r="J289" s="42"/>
      <c r="K289" s="94"/>
      <c r="L289" s="94"/>
      <c r="M289" s="94"/>
      <c r="N289" s="94"/>
      <c r="O289" s="94"/>
      <c r="P289" s="94"/>
      <c r="Q289" s="94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</row>
    <row r="290" ht="16.5" customHeight="1">
      <c r="A290" s="94"/>
      <c r="B290" s="113"/>
      <c r="C290" s="94"/>
      <c r="D290" s="94"/>
      <c r="E290" s="94"/>
      <c r="F290" s="113"/>
      <c r="G290" s="113"/>
      <c r="H290" s="42"/>
      <c r="I290" s="42"/>
      <c r="J290" s="42"/>
      <c r="K290" s="94"/>
      <c r="L290" s="94"/>
      <c r="M290" s="94"/>
      <c r="N290" s="94"/>
      <c r="O290" s="94"/>
      <c r="P290" s="94"/>
      <c r="Q290" s="94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</row>
    <row r="291" ht="16.5" customHeight="1">
      <c r="A291" s="94"/>
      <c r="B291" s="113"/>
      <c r="C291" s="94"/>
      <c r="D291" s="94"/>
      <c r="E291" s="94"/>
      <c r="F291" s="113"/>
      <c r="G291" s="113"/>
      <c r="H291" s="42"/>
      <c r="I291" s="42"/>
      <c r="J291" s="42"/>
      <c r="K291" s="94"/>
      <c r="L291" s="94"/>
      <c r="M291" s="94"/>
      <c r="N291" s="94"/>
      <c r="O291" s="94"/>
      <c r="P291" s="94"/>
      <c r="Q291" s="94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</row>
    <row r="292" ht="16.5" customHeight="1">
      <c r="A292" s="94"/>
      <c r="B292" s="113"/>
      <c r="C292" s="94"/>
      <c r="D292" s="94"/>
      <c r="E292" s="94"/>
      <c r="F292" s="113"/>
      <c r="G292" s="113"/>
      <c r="H292" s="42"/>
      <c r="I292" s="42"/>
      <c r="J292" s="42"/>
      <c r="K292" s="94"/>
      <c r="L292" s="94"/>
      <c r="M292" s="94"/>
      <c r="N292" s="94"/>
      <c r="O292" s="94"/>
      <c r="P292" s="94"/>
      <c r="Q292" s="94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</row>
    <row r="293" ht="16.5" customHeight="1">
      <c r="A293" s="94"/>
      <c r="B293" s="113"/>
      <c r="C293" s="94"/>
      <c r="D293" s="94"/>
      <c r="E293" s="94"/>
      <c r="F293" s="113"/>
      <c r="G293" s="113"/>
      <c r="H293" s="42"/>
      <c r="I293" s="42"/>
      <c r="J293" s="42"/>
      <c r="K293" s="94"/>
      <c r="L293" s="94"/>
      <c r="M293" s="94"/>
      <c r="N293" s="94"/>
      <c r="O293" s="94"/>
      <c r="P293" s="94"/>
      <c r="Q293" s="94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</row>
    <row r="294" ht="16.5" customHeight="1">
      <c r="A294" s="94"/>
      <c r="B294" s="113"/>
      <c r="C294" s="94"/>
      <c r="D294" s="94"/>
      <c r="E294" s="94"/>
      <c r="F294" s="113"/>
      <c r="G294" s="113"/>
      <c r="H294" s="42"/>
      <c r="I294" s="42"/>
      <c r="J294" s="42"/>
      <c r="K294" s="94"/>
      <c r="L294" s="94"/>
      <c r="M294" s="94"/>
      <c r="N294" s="94"/>
      <c r="O294" s="94"/>
      <c r="P294" s="94"/>
      <c r="Q294" s="94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</row>
    <row r="295" ht="16.5" customHeight="1">
      <c r="A295" s="94"/>
      <c r="B295" s="113"/>
      <c r="C295" s="94"/>
      <c r="D295" s="94"/>
      <c r="E295" s="94"/>
      <c r="F295" s="113"/>
      <c r="G295" s="113"/>
      <c r="H295" s="42"/>
      <c r="I295" s="42"/>
      <c r="J295" s="42"/>
      <c r="K295" s="94"/>
      <c r="L295" s="94"/>
      <c r="M295" s="94"/>
      <c r="N295" s="94"/>
      <c r="O295" s="94"/>
      <c r="P295" s="94"/>
      <c r="Q295" s="94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</row>
    <row r="296" ht="16.5" customHeight="1">
      <c r="A296" s="94"/>
      <c r="B296" s="113"/>
      <c r="C296" s="94"/>
      <c r="D296" s="94"/>
      <c r="E296" s="94"/>
      <c r="F296" s="113"/>
      <c r="G296" s="113"/>
      <c r="H296" s="42"/>
      <c r="I296" s="42"/>
      <c r="J296" s="42"/>
      <c r="K296" s="94"/>
      <c r="L296" s="94"/>
      <c r="M296" s="94"/>
      <c r="N296" s="94"/>
      <c r="O296" s="94"/>
      <c r="P296" s="94"/>
      <c r="Q296" s="94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</row>
    <row r="297" ht="16.5" customHeight="1">
      <c r="A297" s="94"/>
      <c r="B297" s="113"/>
      <c r="C297" s="94"/>
      <c r="D297" s="94"/>
      <c r="E297" s="94"/>
      <c r="F297" s="113"/>
      <c r="G297" s="113"/>
      <c r="H297" s="42"/>
      <c r="I297" s="42"/>
      <c r="J297" s="42"/>
      <c r="K297" s="94"/>
      <c r="L297" s="94"/>
      <c r="M297" s="94"/>
      <c r="N297" s="94"/>
      <c r="O297" s="94"/>
      <c r="P297" s="94"/>
      <c r="Q297" s="94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</row>
    <row r="298" ht="16.5" customHeight="1">
      <c r="A298" s="94"/>
      <c r="B298" s="113"/>
      <c r="C298" s="94"/>
      <c r="D298" s="94"/>
      <c r="E298" s="94"/>
      <c r="F298" s="113"/>
      <c r="G298" s="113"/>
      <c r="H298" s="42"/>
      <c r="I298" s="42"/>
      <c r="J298" s="42"/>
      <c r="K298" s="94"/>
      <c r="L298" s="94"/>
      <c r="M298" s="94"/>
      <c r="N298" s="94"/>
      <c r="O298" s="94"/>
      <c r="P298" s="94"/>
      <c r="Q298" s="94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</row>
    <row r="299" ht="16.5" customHeight="1">
      <c r="A299" s="94"/>
      <c r="B299" s="113"/>
      <c r="C299" s="94"/>
      <c r="D299" s="94"/>
      <c r="E299" s="94"/>
      <c r="F299" s="113"/>
      <c r="G299" s="113"/>
      <c r="H299" s="42"/>
      <c r="I299" s="42"/>
      <c r="J299" s="42"/>
      <c r="K299" s="94"/>
      <c r="L299" s="94"/>
      <c r="M299" s="94"/>
      <c r="N299" s="94"/>
      <c r="O299" s="94"/>
      <c r="P299" s="94"/>
      <c r="Q299" s="94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</row>
    <row r="300" ht="16.5" customHeight="1">
      <c r="A300" s="94"/>
      <c r="B300" s="113"/>
      <c r="C300" s="94"/>
      <c r="D300" s="94"/>
      <c r="E300" s="94"/>
      <c r="F300" s="113"/>
      <c r="G300" s="113"/>
      <c r="H300" s="42"/>
      <c r="I300" s="42"/>
      <c r="J300" s="42"/>
      <c r="K300" s="94"/>
      <c r="L300" s="94"/>
      <c r="M300" s="94"/>
      <c r="N300" s="94"/>
      <c r="O300" s="94"/>
      <c r="P300" s="94"/>
      <c r="Q300" s="94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</row>
    <row r="301" ht="16.5" customHeight="1">
      <c r="A301" s="94"/>
      <c r="B301" s="113"/>
      <c r="C301" s="94"/>
      <c r="D301" s="94"/>
      <c r="E301" s="94"/>
      <c r="F301" s="113"/>
      <c r="G301" s="113"/>
      <c r="H301" s="42"/>
      <c r="I301" s="42"/>
      <c r="J301" s="42"/>
      <c r="K301" s="94"/>
      <c r="L301" s="94"/>
      <c r="M301" s="94"/>
      <c r="N301" s="94"/>
      <c r="O301" s="94"/>
      <c r="P301" s="94"/>
      <c r="Q301" s="94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</row>
    <row r="302" ht="16.5" customHeight="1">
      <c r="A302" s="94"/>
      <c r="B302" s="113"/>
      <c r="C302" s="94"/>
      <c r="D302" s="94"/>
      <c r="E302" s="94"/>
      <c r="F302" s="113"/>
      <c r="G302" s="113"/>
      <c r="H302" s="42"/>
      <c r="I302" s="42"/>
      <c r="J302" s="42"/>
      <c r="K302" s="94"/>
      <c r="L302" s="94"/>
      <c r="M302" s="94"/>
      <c r="N302" s="94"/>
      <c r="O302" s="94"/>
      <c r="P302" s="94"/>
      <c r="Q302" s="94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</row>
    <row r="303" ht="16.5" customHeight="1">
      <c r="A303" s="94"/>
      <c r="B303" s="113"/>
      <c r="C303" s="94"/>
      <c r="D303" s="94"/>
      <c r="E303" s="94"/>
      <c r="F303" s="113"/>
      <c r="G303" s="113"/>
      <c r="H303" s="42"/>
      <c r="I303" s="42"/>
      <c r="J303" s="42"/>
      <c r="K303" s="94"/>
      <c r="L303" s="94"/>
      <c r="M303" s="94"/>
      <c r="N303" s="94"/>
      <c r="O303" s="94"/>
      <c r="P303" s="94"/>
      <c r="Q303" s="94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</row>
    <row r="304" ht="16.5" customHeight="1">
      <c r="A304" s="94"/>
      <c r="B304" s="113"/>
      <c r="C304" s="94"/>
      <c r="D304" s="94"/>
      <c r="E304" s="94"/>
      <c r="F304" s="113"/>
      <c r="G304" s="113"/>
      <c r="H304" s="42"/>
      <c r="I304" s="42"/>
      <c r="J304" s="42"/>
      <c r="K304" s="94"/>
      <c r="L304" s="94"/>
      <c r="M304" s="94"/>
      <c r="N304" s="94"/>
      <c r="O304" s="94"/>
      <c r="P304" s="94"/>
      <c r="Q304" s="94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</row>
    <row r="305" ht="16.5" customHeight="1">
      <c r="A305" s="94"/>
      <c r="B305" s="113"/>
      <c r="C305" s="94"/>
      <c r="D305" s="94"/>
      <c r="E305" s="94"/>
      <c r="F305" s="113"/>
      <c r="G305" s="113"/>
      <c r="H305" s="42"/>
      <c r="I305" s="42"/>
      <c r="J305" s="42"/>
      <c r="K305" s="94"/>
      <c r="L305" s="94"/>
      <c r="M305" s="94"/>
      <c r="N305" s="94"/>
      <c r="O305" s="94"/>
      <c r="P305" s="94"/>
      <c r="Q305" s="94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</row>
    <row r="306" ht="16.5" customHeight="1">
      <c r="A306" s="94"/>
      <c r="B306" s="113"/>
      <c r="C306" s="94"/>
      <c r="D306" s="94"/>
      <c r="E306" s="94"/>
      <c r="F306" s="113"/>
      <c r="G306" s="113"/>
      <c r="H306" s="42"/>
      <c r="I306" s="42"/>
      <c r="J306" s="42"/>
      <c r="K306" s="94"/>
      <c r="L306" s="94"/>
      <c r="M306" s="94"/>
      <c r="N306" s="94"/>
      <c r="O306" s="94"/>
      <c r="P306" s="94"/>
      <c r="Q306" s="94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</row>
    <row r="307" ht="16.5" customHeight="1">
      <c r="A307" s="94"/>
      <c r="B307" s="113"/>
      <c r="C307" s="94"/>
      <c r="D307" s="94"/>
      <c r="E307" s="94"/>
      <c r="F307" s="113"/>
      <c r="G307" s="113"/>
      <c r="H307" s="42"/>
      <c r="I307" s="42"/>
      <c r="J307" s="42"/>
      <c r="K307" s="94"/>
      <c r="L307" s="94"/>
      <c r="M307" s="94"/>
      <c r="N307" s="94"/>
      <c r="O307" s="94"/>
      <c r="P307" s="94"/>
      <c r="Q307" s="94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</row>
    <row r="308" ht="16.5" customHeight="1">
      <c r="A308" s="94"/>
      <c r="B308" s="113"/>
      <c r="C308" s="94"/>
      <c r="D308" s="94"/>
      <c r="E308" s="94"/>
      <c r="F308" s="113"/>
      <c r="G308" s="113"/>
      <c r="H308" s="42"/>
      <c r="I308" s="42"/>
      <c r="J308" s="42"/>
      <c r="K308" s="94"/>
      <c r="L308" s="94"/>
      <c r="M308" s="94"/>
      <c r="N308" s="94"/>
      <c r="O308" s="94"/>
      <c r="P308" s="94"/>
      <c r="Q308" s="94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</row>
    <row r="309" ht="16.5" customHeight="1">
      <c r="A309" s="94"/>
      <c r="B309" s="113"/>
      <c r="C309" s="94"/>
      <c r="D309" s="94"/>
      <c r="E309" s="94"/>
      <c r="F309" s="113"/>
      <c r="G309" s="113"/>
      <c r="H309" s="42"/>
      <c r="I309" s="42"/>
      <c r="J309" s="42"/>
      <c r="K309" s="94"/>
      <c r="L309" s="94"/>
      <c r="M309" s="94"/>
      <c r="N309" s="94"/>
      <c r="O309" s="94"/>
      <c r="P309" s="94"/>
      <c r="Q309" s="94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</row>
    <row r="310" ht="16.5" customHeight="1">
      <c r="A310" s="94"/>
      <c r="B310" s="113"/>
      <c r="C310" s="94"/>
      <c r="D310" s="94"/>
      <c r="E310" s="94"/>
      <c r="F310" s="113"/>
      <c r="G310" s="113"/>
      <c r="H310" s="42"/>
      <c r="I310" s="42"/>
      <c r="J310" s="42"/>
      <c r="K310" s="94"/>
      <c r="L310" s="94"/>
      <c r="M310" s="94"/>
      <c r="N310" s="94"/>
      <c r="O310" s="94"/>
      <c r="P310" s="94"/>
      <c r="Q310" s="94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</row>
    <row r="311" ht="16.5" customHeight="1">
      <c r="A311" s="94"/>
      <c r="B311" s="113"/>
      <c r="C311" s="94"/>
      <c r="D311" s="94"/>
      <c r="E311" s="94"/>
      <c r="F311" s="113"/>
      <c r="G311" s="113"/>
      <c r="H311" s="42"/>
      <c r="I311" s="42"/>
      <c r="J311" s="42"/>
      <c r="K311" s="94"/>
      <c r="L311" s="94"/>
      <c r="M311" s="94"/>
      <c r="N311" s="94"/>
      <c r="O311" s="94"/>
      <c r="P311" s="94"/>
      <c r="Q311" s="94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</row>
    <row r="312" ht="16.5" customHeight="1">
      <c r="A312" s="94"/>
      <c r="B312" s="113"/>
      <c r="C312" s="94"/>
      <c r="D312" s="94"/>
      <c r="E312" s="94"/>
      <c r="F312" s="113"/>
      <c r="G312" s="113"/>
      <c r="H312" s="42"/>
      <c r="I312" s="42"/>
      <c r="J312" s="42"/>
      <c r="K312" s="94"/>
      <c r="L312" s="94"/>
      <c r="M312" s="94"/>
      <c r="N312" s="94"/>
      <c r="O312" s="94"/>
      <c r="P312" s="94"/>
      <c r="Q312" s="94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</row>
    <row r="313" ht="16.5" customHeight="1">
      <c r="A313" s="94"/>
      <c r="B313" s="113"/>
      <c r="C313" s="94"/>
      <c r="D313" s="94"/>
      <c r="E313" s="94"/>
      <c r="F313" s="113"/>
      <c r="G313" s="113"/>
      <c r="H313" s="42"/>
      <c r="I313" s="42"/>
      <c r="J313" s="42"/>
      <c r="K313" s="94"/>
      <c r="L313" s="94"/>
      <c r="M313" s="94"/>
      <c r="N313" s="94"/>
      <c r="O313" s="94"/>
      <c r="P313" s="94"/>
      <c r="Q313" s="94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</row>
    <row r="314" ht="16.5" customHeight="1">
      <c r="A314" s="94"/>
      <c r="B314" s="113"/>
      <c r="C314" s="94"/>
      <c r="D314" s="94"/>
      <c r="E314" s="94"/>
      <c r="F314" s="113"/>
      <c r="G314" s="113"/>
      <c r="H314" s="42"/>
      <c r="I314" s="42"/>
      <c r="J314" s="42"/>
      <c r="K314" s="94"/>
      <c r="L314" s="94"/>
      <c r="M314" s="94"/>
      <c r="N314" s="94"/>
      <c r="O314" s="94"/>
      <c r="P314" s="94"/>
      <c r="Q314" s="94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</row>
    <row r="315" ht="16.5" customHeight="1">
      <c r="A315" s="94"/>
      <c r="B315" s="113"/>
      <c r="C315" s="94"/>
      <c r="D315" s="94"/>
      <c r="E315" s="94"/>
      <c r="F315" s="113"/>
      <c r="G315" s="113"/>
      <c r="H315" s="42"/>
      <c r="I315" s="42"/>
      <c r="J315" s="42"/>
      <c r="K315" s="94"/>
      <c r="L315" s="94"/>
      <c r="M315" s="94"/>
      <c r="N315" s="94"/>
      <c r="O315" s="94"/>
      <c r="P315" s="94"/>
      <c r="Q315" s="94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</row>
    <row r="316" ht="16.5" customHeight="1">
      <c r="A316" s="94"/>
      <c r="B316" s="113"/>
      <c r="C316" s="94"/>
      <c r="D316" s="94"/>
      <c r="E316" s="94"/>
      <c r="F316" s="113"/>
      <c r="G316" s="113"/>
      <c r="H316" s="42"/>
      <c r="I316" s="42"/>
      <c r="J316" s="42"/>
      <c r="K316" s="94"/>
      <c r="L316" s="94"/>
      <c r="M316" s="94"/>
      <c r="N316" s="94"/>
      <c r="O316" s="94"/>
      <c r="P316" s="94"/>
      <c r="Q316" s="94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</row>
    <row r="317" ht="16.5" customHeight="1">
      <c r="A317" s="94"/>
      <c r="B317" s="113"/>
      <c r="C317" s="94"/>
      <c r="D317" s="94"/>
      <c r="E317" s="94"/>
      <c r="F317" s="113"/>
      <c r="G317" s="113"/>
      <c r="H317" s="42"/>
      <c r="I317" s="42"/>
      <c r="J317" s="42"/>
      <c r="K317" s="94"/>
      <c r="L317" s="94"/>
      <c r="M317" s="94"/>
      <c r="N317" s="94"/>
      <c r="O317" s="94"/>
      <c r="P317" s="94"/>
      <c r="Q317" s="94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</row>
    <row r="318" ht="16.5" customHeight="1">
      <c r="A318" s="94"/>
      <c r="B318" s="113"/>
      <c r="C318" s="94"/>
      <c r="D318" s="94"/>
      <c r="E318" s="94"/>
      <c r="F318" s="113"/>
      <c r="G318" s="113"/>
      <c r="H318" s="42"/>
      <c r="I318" s="42"/>
      <c r="J318" s="42"/>
      <c r="K318" s="94"/>
      <c r="L318" s="94"/>
      <c r="M318" s="94"/>
      <c r="N318" s="94"/>
      <c r="O318" s="94"/>
      <c r="P318" s="94"/>
      <c r="Q318" s="94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</row>
    <row r="319" ht="16.5" customHeight="1">
      <c r="A319" s="94"/>
      <c r="B319" s="113"/>
      <c r="C319" s="94"/>
      <c r="D319" s="94"/>
      <c r="E319" s="94"/>
      <c r="F319" s="113"/>
      <c r="G319" s="113"/>
      <c r="H319" s="42"/>
      <c r="I319" s="42"/>
      <c r="J319" s="42"/>
      <c r="K319" s="94"/>
      <c r="L319" s="94"/>
      <c r="M319" s="94"/>
      <c r="N319" s="94"/>
      <c r="O319" s="94"/>
      <c r="P319" s="94"/>
      <c r="Q319" s="94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</row>
    <row r="320" ht="16.5" customHeight="1">
      <c r="A320" s="94"/>
      <c r="B320" s="113"/>
      <c r="C320" s="94"/>
      <c r="D320" s="94"/>
      <c r="E320" s="94"/>
      <c r="F320" s="113"/>
      <c r="G320" s="113"/>
      <c r="H320" s="42"/>
      <c r="I320" s="42"/>
      <c r="J320" s="42"/>
      <c r="K320" s="94"/>
      <c r="L320" s="94"/>
      <c r="M320" s="94"/>
      <c r="N320" s="94"/>
      <c r="O320" s="94"/>
      <c r="P320" s="94"/>
      <c r="Q320" s="94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</row>
    <row r="321" ht="16.5" customHeight="1">
      <c r="A321" s="94"/>
      <c r="B321" s="113"/>
      <c r="C321" s="94"/>
      <c r="D321" s="94"/>
      <c r="E321" s="94"/>
      <c r="F321" s="113"/>
      <c r="G321" s="113"/>
      <c r="H321" s="42"/>
      <c r="I321" s="42"/>
      <c r="J321" s="42"/>
      <c r="K321" s="94"/>
      <c r="L321" s="94"/>
      <c r="M321" s="94"/>
      <c r="N321" s="94"/>
      <c r="O321" s="94"/>
      <c r="P321" s="94"/>
      <c r="Q321" s="94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</row>
    <row r="322" ht="16.5" customHeight="1">
      <c r="A322" s="94"/>
      <c r="B322" s="113"/>
      <c r="C322" s="94"/>
      <c r="D322" s="94"/>
      <c r="E322" s="94"/>
      <c r="F322" s="113"/>
      <c r="G322" s="113"/>
      <c r="H322" s="42"/>
      <c r="I322" s="42"/>
      <c r="J322" s="42"/>
      <c r="K322" s="94"/>
      <c r="L322" s="94"/>
      <c r="M322" s="94"/>
      <c r="N322" s="94"/>
      <c r="O322" s="94"/>
      <c r="P322" s="94"/>
      <c r="Q322" s="94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</row>
    <row r="323" ht="16.5" customHeight="1">
      <c r="A323" s="94"/>
      <c r="B323" s="113"/>
      <c r="C323" s="94"/>
      <c r="D323" s="94"/>
      <c r="E323" s="94"/>
      <c r="F323" s="113"/>
      <c r="G323" s="113"/>
      <c r="H323" s="42"/>
      <c r="I323" s="42"/>
      <c r="J323" s="42"/>
      <c r="K323" s="94"/>
      <c r="L323" s="94"/>
      <c r="M323" s="94"/>
      <c r="N323" s="94"/>
      <c r="O323" s="94"/>
      <c r="P323" s="94"/>
      <c r="Q323" s="94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</row>
    <row r="324" ht="16.5" customHeight="1">
      <c r="A324" s="94"/>
      <c r="B324" s="113"/>
      <c r="C324" s="94"/>
      <c r="D324" s="94"/>
      <c r="E324" s="94"/>
      <c r="F324" s="113"/>
      <c r="G324" s="113"/>
      <c r="H324" s="42"/>
      <c r="I324" s="42"/>
      <c r="J324" s="42"/>
      <c r="K324" s="94"/>
      <c r="L324" s="94"/>
      <c r="M324" s="94"/>
      <c r="N324" s="94"/>
      <c r="O324" s="94"/>
      <c r="P324" s="94"/>
      <c r="Q324" s="94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</row>
    <row r="325" ht="16.5" customHeight="1">
      <c r="A325" s="94"/>
      <c r="B325" s="113"/>
      <c r="C325" s="94"/>
      <c r="D325" s="94"/>
      <c r="E325" s="94"/>
      <c r="F325" s="113"/>
      <c r="G325" s="113"/>
      <c r="H325" s="42"/>
      <c r="I325" s="42"/>
      <c r="J325" s="42"/>
      <c r="K325" s="94"/>
      <c r="L325" s="94"/>
      <c r="M325" s="94"/>
      <c r="N325" s="94"/>
      <c r="O325" s="94"/>
      <c r="P325" s="94"/>
      <c r="Q325" s="94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</row>
    <row r="326" ht="16.5" customHeight="1">
      <c r="A326" s="94"/>
      <c r="B326" s="113"/>
      <c r="C326" s="94"/>
      <c r="D326" s="94"/>
      <c r="E326" s="94"/>
      <c r="F326" s="113"/>
      <c r="G326" s="113"/>
      <c r="H326" s="42"/>
      <c r="I326" s="42"/>
      <c r="J326" s="42"/>
      <c r="K326" s="94"/>
      <c r="L326" s="94"/>
      <c r="M326" s="94"/>
      <c r="N326" s="94"/>
      <c r="O326" s="94"/>
      <c r="P326" s="94"/>
      <c r="Q326" s="94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</row>
    <row r="327" ht="16.5" customHeight="1">
      <c r="A327" s="94"/>
      <c r="B327" s="113"/>
      <c r="C327" s="94"/>
      <c r="D327" s="94"/>
      <c r="E327" s="94"/>
      <c r="F327" s="113"/>
      <c r="G327" s="113"/>
      <c r="H327" s="42"/>
      <c r="I327" s="42"/>
      <c r="J327" s="42"/>
      <c r="K327" s="94"/>
      <c r="L327" s="94"/>
      <c r="M327" s="94"/>
      <c r="N327" s="94"/>
      <c r="O327" s="94"/>
      <c r="P327" s="94"/>
      <c r="Q327" s="94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</row>
    <row r="328" ht="16.5" customHeight="1">
      <c r="A328" s="94"/>
      <c r="B328" s="113"/>
      <c r="C328" s="94"/>
      <c r="D328" s="94"/>
      <c r="E328" s="94"/>
      <c r="F328" s="113"/>
      <c r="G328" s="113"/>
      <c r="H328" s="42"/>
      <c r="I328" s="42"/>
      <c r="J328" s="42"/>
      <c r="K328" s="94"/>
      <c r="L328" s="94"/>
      <c r="M328" s="94"/>
      <c r="N328" s="94"/>
      <c r="O328" s="94"/>
      <c r="P328" s="94"/>
      <c r="Q328" s="94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</row>
    <row r="329" ht="16.5" customHeight="1">
      <c r="A329" s="94"/>
      <c r="B329" s="113"/>
      <c r="C329" s="94"/>
      <c r="D329" s="94"/>
      <c r="E329" s="94"/>
      <c r="F329" s="113"/>
      <c r="G329" s="113"/>
      <c r="H329" s="42"/>
      <c r="I329" s="42"/>
      <c r="J329" s="42"/>
      <c r="K329" s="94"/>
      <c r="L329" s="94"/>
      <c r="M329" s="94"/>
      <c r="N329" s="94"/>
      <c r="O329" s="94"/>
      <c r="P329" s="94"/>
      <c r="Q329" s="94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</row>
    <row r="330" ht="16.5" customHeight="1">
      <c r="A330" s="94"/>
      <c r="B330" s="113"/>
      <c r="C330" s="94"/>
      <c r="D330" s="94"/>
      <c r="E330" s="94"/>
      <c r="F330" s="113"/>
      <c r="G330" s="113"/>
      <c r="H330" s="42"/>
      <c r="I330" s="42"/>
      <c r="J330" s="42"/>
      <c r="K330" s="94"/>
      <c r="L330" s="94"/>
      <c r="M330" s="94"/>
      <c r="N330" s="94"/>
      <c r="O330" s="94"/>
      <c r="P330" s="94"/>
      <c r="Q330" s="94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</row>
    <row r="331" ht="16.5" customHeight="1">
      <c r="A331" s="94"/>
      <c r="B331" s="113"/>
      <c r="C331" s="94"/>
      <c r="D331" s="94"/>
      <c r="E331" s="94"/>
      <c r="F331" s="113"/>
      <c r="G331" s="113"/>
      <c r="H331" s="42"/>
      <c r="I331" s="42"/>
      <c r="J331" s="42"/>
      <c r="K331" s="94"/>
      <c r="L331" s="94"/>
      <c r="M331" s="94"/>
      <c r="N331" s="94"/>
      <c r="O331" s="94"/>
      <c r="P331" s="94"/>
      <c r="Q331" s="94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</row>
    <row r="332" ht="16.5" customHeight="1">
      <c r="A332" s="94"/>
      <c r="B332" s="113"/>
      <c r="C332" s="94"/>
      <c r="D332" s="94"/>
      <c r="E332" s="94"/>
      <c r="F332" s="113"/>
      <c r="G332" s="113"/>
      <c r="H332" s="42"/>
      <c r="I332" s="42"/>
      <c r="J332" s="42"/>
      <c r="K332" s="94"/>
      <c r="L332" s="94"/>
      <c r="M332" s="94"/>
      <c r="N332" s="94"/>
      <c r="O332" s="94"/>
      <c r="P332" s="94"/>
      <c r="Q332" s="94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</row>
    <row r="333" ht="16.5" customHeight="1">
      <c r="A333" s="94"/>
      <c r="B333" s="113"/>
      <c r="C333" s="94"/>
      <c r="D333" s="94"/>
      <c r="E333" s="94"/>
      <c r="F333" s="113"/>
      <c r="G333" s="113"/>
      <c r="H333" s="42"/>
      <c r="I333" s="42"/>
      <c r="J333" s="42"/>
      <c r="K333" s="94"/>
      <c r="L333" s="94"/>
      <c r="M333" s="94"/>
      <c r="N333" s="94"/>
      <c r="O333" s="94"/>
      <c r="P333" s="94"/>
      <c r="Q333" s="94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</row>
    <row r="334" ht="16.5" customHeight="1">
      <c r="A334" s="94"/>
      <c r="B334" s="113"/>
      <c r="C334" s="94"/>
      <c r="D334" s="94"/>
      <c r="E334" s="94"/>
      <c r="F334" s="113"/>
      <c r="G334" s="113"/>
      <c r="H334" s="42"/>
      <c r="I334" s="42"/>
      <c r="J334" s="42"/>
      <c r="K334" s="94"/>
      <c r="L334" s="94"/>
      <c r="M334" s="94"/>
      <c r="N334" s="94"/>
      <c r="O334" s="94"/>
      <c r="P334" s="94"/>
      <c r="Q334" s="94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</row>
    <row r="335" ht="16.5" customHeight="1">
      <c r="A335" s="94"/>
      <c r="B335" s="113"/>
      <c r="C335" s="94"/>
      <c r="D335" s="94"/>
      <c r="E335" s="94"/>
      <c r="F335" s="113"/>
      <c r="G335" s="113"/>
      <c r="H335" s="42"/>
      <c r="I335" s="42"/>
      <c r="J335" s="42"/>
      <c r="K335" s="94"/>
      <c r="L335" s="94"/>
      <c r="M335" s="94"/>
      <c r="N335" s="94"/>
      <c r="O335" s="94"/>
      <c r="P335" s="94"/>
      <c r="Q335" s="94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</row>
    <row r="336" ht="16.5" customHeight="1">
      <c r="A336" s="94"/>
      <c r="B336" s="113"/>
      <c r="C336" s="94"/>
      <c r="D336" s="94"/>
      <c r="E336" s="94"/>
      <c r="F336" s="113"/>
      <c r="G336" s="113"/>
      <c r="H336" s="42"/>
      <c r="I336" s="42"/>
      <c r="J336" s="42"/>
      <c r="K336" s="94"/>
      <c r="L336" s="94"/>
      <c r="M336" s="94"/>
      <c r="N336" s="94"/>
      <c r="O336" s="94"/>
      <c r="P336" s="94"/>
      <c r="Q336" s="94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</row>
    <row r="337" ht="16.5" customHeight="1">
      <c r="A337" s="94"/>
      <c r="B337" s="113"/>
      <c r="C337" s="94"/>
      <c r="D337" s="94"/>
      <c r="E337" s="94"/>
      <c r="F337" s="113"/>
      <c r="G337" s="113"/>
      <c r="H337" s="42"/>
      <c r="I337" s="42"/>
      <c r="J337" s="42"/>
      <c r="K337" s="94"/>
      <c r="L337" s="94"/>
      <c r="M337" s="94"/>
      <c r="N337" s="94"/>
      <c r="O337" s="94"/>
      <c r="P337" s="94"/>
      <c r="Q337" s="94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</row>
    <row r="338" ht="16.5" customHeight="1">
      <c r="A338" s="94"/>
      <c r="B338" s="113"/>
      <c r="C338" s="94"/>
      <c r="D338" s="94"/>
      <c r="E338" s="94"/>
      <c r="F338" s="113"/>
      <c r="G338" s="113"/>
      <c r="H338" s="42"/>
      <c r="I338" s="42"/>
      <c r="J338" s="42"/>
      <c r="K338" s="94"/>
      <c r="L338" s="94"/>
      <c r="M338" s="94"/>
      <c r="N338" s="94"/>
      <c r="O338" s="94"/>
      <c r="P338" s="94"/>
      <c r="Q338" s="94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</row>
    <row r="339" ht="16.5" customHeight="1">
      <c r="A339" s="94"/>
      <c r="B339" s="113"/>
      <c r="C339" s="94"/>
      <c r="D339" s="94"/>
      <c r="E339" s="94"/>
      <c r="F339" s="113"/>
      <c r="G339" s="113"/>
      <c r="H339" s="42"/>
      <c r="I339" s="42"/>
      <c r="J339" s="42"/>
      <c r="K339" s="94"/>
      <c r="L339" s="94"/>
      <c r="M339" s="94"/>
      <c r="N339" s="94"/>
      <c r="O339" s="94"/>
      <c r="P339" s="94"/>
      <c r="Q339" s="94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</row>
    <row r="340" ht="16.5" customHeight="1">
      <c r="A340" s="94"/>
      <c r="B340" s="113"/>
      <c r="C340" s="94"/>
      <c r="D340" s="94"/>
      <c r="E340" s="94"/>
      <c r="F340" s="113"/>
      <c r="G340" s="113"/>
      <c r="H340" s="42"/>
      <c r="I340" s="42"/>
      <c r="J340" s="42"/>
      <c r="K340" s="94"/>
      <c r="L340" s="94"/>
      <c r="M340" s="94"/>
      <c r="N340" s="94"/>
      <c r="O340" s="94"/>
      <c r="P340" s="94"/>
      <c r="Q340" s="94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</row>
    <row r="341" ht="16.5" customHeight="1">
      <c r="A341" s="94"/>
      <c r="B341" s="113"/>
      <c r="C341" s="94"/>
      <c r="D341" s="94"/>
      <c r="E341" s="94"/>
      <c r="F341" s="113"/>
      <c r="G341" s="113"/>
      <c r="H341" s="42"/>
      <c r="I341" s="42"/>
      <c r="J341" s="42"/>
      <c r="K341" s="94"/>
      <c r="L341" s="94"/>
      <c r="M341" s="94"/>
      <c r="N341" s="94"/>
      <c r="O341" s="94"/>
      <c r="P341" s="94"/>
      <c r="Q341" s="94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</row>
    <row r="342" ht="16.5" customHeight="1">
      <c r="A342" s="94"/>
      <c r="B342" s="113"/>
      <c r="C342" s="94"/>
      <c r="D342" s="94"/>
      <c r="E342" s="94"/>
      <c r="F342" s="113"/>
      <c r="G342" s="113"/>
      <c r="H342" s="42"/>
      <c r="I342" s="42"/>
      <c r="J342" s="42"/>
      <c r="K342" s="94"/>
      <c r="L342" s="94"/>
      <c r="M342" s="94"/>
      <c r="N342" s="94"/>
      <c r="O342" s="94"/>
      <c r="P342" s="94"/>
      <c r="Q342" s="94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</row>
    <row r="343" ht="16.5" customHeight="1">
      <c r="A343" s="94"/>
      <c r="B343" s="113"/>
      <c r="C343" s="94"/>
      <c r="D343" s="94"/>
      <c r="E343" s="94"/>
      <c r="F343" s="113"/>
      <c r="G343" s="113"/>
      <c r="H343" s="42"/>
      <c r="I343" s="42"/>
      <c r="J343" s="42"/>
      <c r="K343" s="94"/>
      <c r="L343" s="94"/>
      <c r="M343" s="94"/>
      <c r="N343" s="94"/>
      <c r="O343" s="94"/>
      <c r="P343" s="94"/>
      <c r="Q343" s="94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</row>
    <row r="344" ht="16.5" customHeight="1">
      <c r="A344" s="94"/>
      <c r="B344" s="113"/>
      <c r="C344" s="94"/>
      <c r="D344" s="94"/>
      <c r="E344" s="94"/>
      <c r="F344" s="113"/>
      <c r="G344" s="113"/>
      <c r="H344" s="42"/>
      <c r="I344" s="42"/>
      <c r="J344" s="42"/>
      <c r="K344" s="94"/>
      <c r="L344" s="94"/>
      <c r="M344" s="94"/>
      <c r="N344" s="94"/>
      <c r="O344" s="94"/>
      <c r="P344" s="94"/>
      <c r="Q344" s="94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</row>
    <row r="345" ht="16.5" customHeight="1">
      <c r="A345" s="94"/>
      <c r="B345" s="113"/>
      <c r="C345" s="94"/>
      <c r="D345" s="94"/>
      <c r="E345" s="94"/>
      <c r="F345" s="113"/>
      <c r="G345" s="113"/>
      <c r="H345" s="42"/>
      <c r="I345" s="42"/>
      <c r="J345" s="42"/>
      <c r="K345" s="94"/>
      <c r="L345" s="94"/>
      <c r="M345" s="94"/>
      <c r="N345" s="94"/>
      <c r="O345" s="94"/>
      <c r="P345" s="94"/>
      <c r="Q345" s="94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</row>
    <row r="346" ht="16.5" customHeight="1">
      <c r="A346" s="94"/>
      <c r="B346" s="113"/>
      <c r="C346" s="94"/>
      <c r="D346" s="94"/>
      <c r="E346" s="94"/>
      <c r="F346" s="113"/>
      <c r="G346" s="113"/>
      <c r="H346" s="42"/>
      <c r="I346" s="42"/>
      <c r="J346" s="42"/>
      <c r="K346" s="94"/>
      <c r="L346" s="94"/>
      <c r="M346" s="94"/>
      <c r="N346" s="94"/>
      <c r="O346" s="94"/>
      <c r="P346" s="94"/>
      <c r="Q346" s="94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</row>
    <row r="347" ht="16.5" customHeight="1">
      <c r="A347" s="94"/>
      <c r="B347" s="113"/>
      <c r="C347" s="94"/>
      <c r="D347" s="94"/>
      <c r="E347" s="94"/>
      <c r="F347" s="113"/>
      <c r="G347" s="113"/>
      <c r="H347" s="42"/>
      <c r="I347" s="42"/>
      <c r="J347" s="42"/>
      <c r="K347" s="94"/>
      <c r="L347" s="94"/>
      <c r="M347" s="94"/>
      <c r="N347" s="94"/>
      <c r="O347" s="94"/>
      <c r="P347" s="94"/>
      <c r="Q347" s="94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</row>
    <row r="348" ht="16.5" customHeight="1">
      <c r="A348" s="94"/>
      <c r="B348" s="113"/>
      <c r="C348" s="94"/>
      <c r="D348" s="94"/>
      <c r="E348" s="94"/>
      <c r="F348" s="113"/>
      <c r="G348" s="113"/>
      <c r="H348" s="42"/>
      <c r="I348" s="42"/>
      <c r="J348" s="42"/>
      <c r="K348" s="94"/>
      <c r="L348" s="94"/>
      <c r="M348" s="94"/>
      <c r="N348" s="94"/>
      <c r="O348" s="94"/>
      <c r="P348" s="94"/>
      <c r="Q348" s="94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</row>
    <row r="349" ht="16.5" customHeight="1">
      <c r="A349" s="94"/>
      <c r="B349" s="113"/>
      <c r="C349" s="94"/>
      <c r="D349" s="94"/>
      <c r="E349" s="94"/>
      <c r="F349" s="113"/>
      <c r="G349" s="113"/>
      <c r="H349" s="42"/>
      <c r="I349" s="42"/>
      <c r="J349" s="42"/>
      <c r="K349" s="94"/>
      <c r="L349" s="94"/>
      <c r="M349" s="94"/>
      <c r="N349" s="94"/>
      <c r="O349" s="94"/>
      <c r="P349" s="94"/>
      <c r="Q349" s="94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</row>
    <row r="350" ht="16.5" customHeight="1">
      <c r="A350" s="94"/>
      <c r="B350" s="113"/>
      <c r="C350" s="94"/>
      <c r="D350" s="94"/>
      <c r="E350" s="94"/>
      <c r="F350" s="113"/>
      <c r="G350" s="113"/>
      <c r="H350" s="42"/>
      <c r="I350" s="42"/>
      <c r="J350" s="42"/>
      <c r="K350" s="94"/>
      <c r="L350" s="94"/>
      <c r="M350" s="94"/>
      <c r="N350" s="94"/>
      <c r="O350" s="94"/>
      <c r="P350" s="94"/>
      <c r="Q350" s="94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</row>
    <row r="351" ht="16.5" customHeight="1">
      <c r="A351" s="94"/>
      <c r="B351" s="113"/>
      <c r="C351" s="94"/>
      <c r="D351" s="94"/>
      <c r="E351" s="94"/>
      <c r="F351" s="113"/>
      <c r="G351" s="113"/>
      <c r="H351" s="42"/>
      <c r="I351" s="42"/>
      <c r="J351" s="42"/>
      <c r="K351" s="94"/>
      <c r="L351" s="94"/>
      <c r="M351" s="94"/>
      <c r="N351" s="94"/>
      <c r="O351" s="94"/>
      <c r="P351" s="94"/>
      <c r="Q351" s="94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</row>
    <row r="352" ht="16.5" customHeight="1">
      <c r="A352" s="94"/>
      <c r="B352" s="113"/>
      <c r="C352" s="94"/>
      <c r="D352" s="94"/>
      <c r="E352" s="94"/>
      <c r="F352" s="113"/>
      <c r="G352" s="113"/>
      <c r="H352" s="42"/>
      <c r="I352" s="42"/>
      <c r="J352" s="42"/>
      <c r="K352" s="94"/>
      <c r="L352" s="94"/>
      <c r="M352" s="94"/>
      <c r="N352" s="94"/>
      <c r="O352" s="94"/>
      <c r="P352" s="94"/>
      <c r="Q352" s="94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</row>
    <row r="353" ht="16.5" customHeight="1">
      <c r="A353" s="94"/>
      <c r="B353" s="113"/>
      <c r="C353" s="94"/>
      <c r="D353" s="94"/>
      <c r="E353" s="94"/>
      <c r="F353" s="113"/>
      <c r="G353" s="113"/>
      <c r="H353" s="42"/>
      <c r="I353" s="42"/>
      <c r="J353" s="42"/>
      <c r="K353" s="94"/>
      <c r="L353" s="94"/>
      <c r="M353" s="94"/>
      <c r="N353" s="94"/>
      <c r="O353" s="94"/>
      <c r="P353" s="94"/>
      <c r="Q353" s="94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</row>
    <row r="354" ht="16.5" customHeight="1">
      <c r="A354" s="94"/>
      <c r="B354" s="113"/>
      <c r="C354" s="94"/>
      <c r="D354" s="94"/>
      <c r="E354" s="94"/>
      <c r="F354" s="113"/>
      <c r="G354" s="113"/>
      <c r="H354" s="42"/>
      <c r="I354" s="42"/>
      <c r="J354" s="42"/>
      <c r="K354" s="94"/>
      <c r="L354" s="94"/>
      <c r="M354" s="94"/>
      <c r="N354" s="94"/>
      <c r="O354" s="94"/>
      <c r="P354" s="94"/>
      <c r="Q354" s="94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</row>
    <row r="355" ht="16.5" customHeight="1">
      <c r="A355" s="94"/>
      <c r="B355" s="113"/>
      <c r="C355" s="94"/>
      <c r="D355" s="94"/>
      <c r="E355" s="94"/>
      <c r="F355" s="113"/>
      <c r="G355" s="113"/>
      <c r="H355" s="42"/>
      <c r="I355" s="42"/>
      <c r="J355" s="42"/>
      <c r="K355" s="94"/>
      <c r="L355" s="94"/>
      <c r="M355" s="94"/>
      <c r="N355" s="94"/>
      <c r="O355" s="94"/>
      <c r="P355" s="94"/>
      <c r="Q355" s="94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</row>
    <row r="356" ht="16.5" customHeight="1">
      <c r="A356" s="94"/>
      <c r="B356" s="113"/>
      <c r="C356" s="94"/>
      <c r="D356" s="94"/>
      <c r="E356" s="94"/>
      <c r="F356" s="113"/>
      <c r="G356" s="113"/>
      <c r="H356" s="42"/>
      <c r="I356" s="42"/>
      <c r="J356" s="42"/>
      <c r="K356" s="94"/>
      <c r="L356" s="94"/>
      <c r="M356" s="94"/>
      <c r="N356" s="94"/>
      <c r="O356" s="94"/>
      <c r="P356" s="94"/>
      <c r="Q356" s="94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</row>
    <row r="357" ht="16.5" customHeight="1">
      <c r="A357" s="94"/>
      <c r="B357" s="113"/>
      <c r="C357" s="94"/>
      <c r="D357" s="94"/>
      <c r="E357" s="94"/>
      <c r="F357" s="113"/>
      <c r="G357" s="113"/>
      <c r="H357" s="42"/>
      <c r="I357" s="42"/>
      <c r="J357" s="42"/>
      <c r="K357" s="94"/>
      <c r="L357" s="94"/>
      <c r="M357" s="94"/>
      <c r="N357" s="94"/>
      <c r="O357" s="94"/>
      <c r="P357" s="94"/>
      <c r="Q357" s="94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</row>
    <row r="358" ht="16.5" customHeight="1">
      <c r="A358" s="94"/>
      <c r="B358" s="113"/>
      <c r="C358" s="94"/>
      <c r="D358" s="94"/>
      <c r="E358" s="94"/>
      <c r="F358" s="113"/>
      <c r="G358" s="113"/>
      <c r="H358" s="42"/>
      <c r="I358" s="42"/>
      <c r="J358" s="42"/>
      <c r="K358" s="94"/>
      <c r="L358" s="94"/>
      <c r="M358" s="94"/>
      <c r="N358" s="94"/>
      <c r="O358" s="94"/>
      <c r="P358" s="94"/>
      <c r="Q358" s="94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</row>
    <row r="359" ht="16.5" customHeight="1">
      <c r="A359" s="94"/>
      <c r="B359" s="113"/>
      <c r="C359" s="94"/>
      <c r="D359" s="94"/>
      <c r="E359" s="94"/>
      <c r="F359" s="113"/>
      <c r="G359" s="113"/>
      <c r="H359" s="42"/>
      <c r="I359" s="42"/>
      <c r="J359" s="42"/>
      <c r="K359" s="94"/>
      <c r="L359" s="94"/>
      <c r="M359" s="94"/>
      <c r="N359" s="94"/>
      <c r="O359" s="94"/>
      <c r="P359" s="94"/>
      <c r="Q359" s="94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</row>
    <row r="360" ht="16.5" customHeight="1">
      <c r="A360" s="94"/>
      <c r="B360" s="113"/>
      <c r="C360" s="94"/>
      <c r="D360" s="94"/>
      <c r="E360" s="94"/>
      <c r="F360" s="113"/>
      <c r="G360" s="113"/>
      <c r="H360" s="42"/>
      <c r="I360" s="42"/>
      <c r="J360" s="42"/>
      <c r="K360" s="94"/>
      <c r="L360" s="94"/>
      <c r="M360" s="94"/>
      <c r="N360" s="94"/>
      <c r="O360" s="94"/>
      <c r="P360" s="94"/>
      <c r="Q360" s="94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</row>
    <row r="361" ht="16.5" customHeight="1">
      <c r="A361" s="94"/>
      <c r="B361" s="113"/>
      <c r="C361" s="94"/>
      <c r="D361" s="94"/>
      <c r="E361" s="94"/>
      <c r="F361" s="113"/>
      <c r="G361" s="113"/>
      <c r="H361" s="42"/>
      <c r="I361" s="42"/>
      <c r="J361" s="42"/>
      <c r="K361" s="94"/>
      <c r="L361" s="94"/>
      <c r="M361" s="94"/>
      <c r="N361" s="94"/>
      <c r="O361" s="94"/>
      <c r="P361" s="94"/>
      <c r="Q361" s="94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</row>
    <row r="362" ht="16.5" customHeight="1">
      <c r="A362" s="94"/>
      <c r="B362" s="113"/>
      <c r="C362" s="94"/>
      <c r="D362" s="94"/>
      <c r="E362" s="94"/>
      <c r="F362" s="113"/>
      <c r="G362" s="113"/>
      <c r="H362" s="42"/>
      <c r="I362" s="42"/>
      <c r="J362" s="42"/>
      <c r="K362" s="94"/>
      <c r="L362" s="94"/>
      <c r="M362" s="94"/>
      <c r="N362" s="94"/>
      <c r="O362" s="94"/>
      <c r="P362" s="94"/>
      <c r="Q362" s="94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</row>
    <row r="363" ht="16.5" customHeight="1">
      <c r="A363" s="94"/>
      <c r="B363" s="113"/>
      <c r="C363" s="94"/>
      <c r="D363" s="94"/>
      <c r="E363" s="94"/>
      <c r="F363" s="113"/>
      <c r="G363" s="113"/>
      <c r="H363" s="42"/>
      <c r="I363" s="42"/>
      <c r="J363" s="42"/>
      <c r="K363" s="94"/>
      <c r="L363" s="94"/>
      <c r="M363" s="94"/>
      <c r="N363" s="94"/>
      <c r="O363" s="94"/>
      <c r="P363" s="94"/>
      <c r="Q363" s="94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</row>
    <row r="364" ht="16.5" customHeight="1">
      <c r="A364" s="94"/>
      <c r="B364" s="113"/>
      <c r="C364" s="94"/>
      <c r="D364" s="94"/>
      <c r="E364" s="94"/>
      <c r="F364" s="113"/>
      <c r="G364" s="113"/>
      <c r="H364" s="42"/>
      <c r="I364" s="42"/>
      <c r="J364" s="42"/>
      <c r="K364" s="94"/>
      <c r="L364" s="94"/>
      <c r="M364" s="94"/>
      <c r="N364" s="94"/>
      <c r="O364" s="94"/>
      <c r="P364" s="94"/>
      <c r="Q364" s="94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</row>
    <row r="365" ht="16.5" customHeight="1">
      <c r="A365" s="94"/>
      <c r="B365" s="113"/>
      <c r="C365" s="94"/>
      <c r="D365" s="94"/>
      <c r="E365" s="94"/>
      <c r="F365" s="113"/>
      <c r="G365" s="113"/>
      <c r="H365" s="42"/>
      <c r="I365" s="42"/>
      <c r="J365" s="42"/>
      <c r="K365" s="94"/>
      <c r="L365" s="94"/>
      <c r="M365" s="94"/>
      <c r="N365" s="94"/>
      <c r="O365" s="94"/>
      <c r="P365" s="94"/>
      <c r="Q365" s="94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</row>
    <row r="366" ht="16.5" customHeight="1">
      <c r="A366" s="94"/>
      <c r="B366" s="113"/>
      <c r="C366" s="94"/>
      <c r="D366" s="94"/>
      <c r="E366" s="94"/>
      <c r="F366" s="113"/>
      <c r="G366" s="113"/>
      <c r="H366" s="42"/>
      <c r="I366" s="42"/>
      <c r="J366" s="42"/>
      <c r="K366" s="94"/>
      <c r="L366" s="94"/>
      <c r="M366" s="94"/>
      <c r="N366" s="94"/>
      <c r="O366" s="94"/>
      <c r="P366" s="94"/>
      <c r="Q366" s="94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</row>
    <row r="367" ht="16.5" customHeight="1">
      <c r="A367" s="94"/>
      <c r="B367" s="113"/>
      <c r="C367" s="94"/>
      <c r="D367" s="94"/>
      <c r="E367" s="94"/>
      <c r="F367" s="113"/>
      <c r="G367" s="113"/>
      <c r="H367" s="42"/>
      <c r="I367" s="42"/>
      <c r="J367" s="42"/>
      <c r="K367" s="94"/>
      <c r="L367" s="94"/>
      <c r="M367" s="94"/>
      <c r="N367" s="94"/>
      <c r="O367" s="94"/>
      <c r="P367" s="94"/>
      <c r="Q367" s="94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</row>
    <row r="368" ht="16.5" customHeight="1">
      <c r="A368" s="94"/>
      <c r="B368" s="113"/>
      <c r="C368" s="94"/>
      <c r="D368" s="94"/>
      <c r="E368" s="94"/>
      <c r="F368" s="113"/>
      <c r="G368" s="113"/>
      <c r="H368" s="42"/>
      <c r="I368" s="42"/>
      <c r="J368" s="42"/>
      <c r="K368" s="94"/>
      <c r="L368" s="94"/>
      <c r="M368" s="94"/>
      <c r="N368" s="94"/>
      <c r="O368" s="94"/>
      <c r="P368" s="94"/>
      <c r="Q368" s="94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</row>
    <row r="369" ht="16.5" customHeight="1">
      <c r="A369" s="94"/>
      <c r="B369" s="113"/>
      <c r="C369" s="94"/>
      <c r="D369" s="94"/>
      <c r="E369" s="94"/>
      <c r="F369" s="113"/>
      <c r="G369" s="113"/>
      <c r="H369" s="42"/>
      <c r="I369" s="42"/>
      <c r="J369" s="42"/>
      <c r="K369" s="94"/>
      <c r="L369" s="94"/>
      <c r="M369" s="94"/>
      <c r="N369" s="94"/>
      <c r="O369" s="94"/>
      <c r="P369" s="94"/>
      <c r="Q369" s="94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</row>
    <row r="370" ht="16.5" customHeight="1">
      <c r="A370" s="94"/>
      <c r="B370" s="113"/>
      <c r="C370" s="94"/>
      <c r="D370" s="94"/>
      <c r="E370" s="94"/>
      <c r="F370" s="113"/>
      <c r="G370" s="113"/>
      <c r="H370" s="42"/>
      <c r="I370" s="42"/>
      <c r="J370" s="42"/>
      <c r="K370" s="94"/>
      <c r="L370" s="94"/>
      <c r="M370" s="94"/>
      <c r="N370" s="94"/>
      <c r="O370" s="94"/>
      <c r="P370" s="94"/>
      <c r="Q370" s="94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</row>
    <row r="371" ht="16.5" customHeight="1">
      <c r="A371" s="94"/>
      <c r="B371" s="113"/>
      <c r="C371" s="94"/>
      <c r="D371" s="94"/>
      <c r="E371" s="94"/>
      <c r="F371" s="113"/>
      <c r="G371" s="113"/>
      <c r="H371" s="42"/>
      <c r="I371" s="42"/>
      <c r="J371" s="42"/>
      <c r="K371" s="94"/>
      <c r="L371" s="94"/>
      <c r="M371" s="94"/>
      <c r="N371" s="94"/>
      <c r="O371" s="94"/>
      <c r="P371" s="94"/>
      <c r="Q371" s="94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</row>
    <row r="372" ht="16.5" customHeight="1">
      <c r="A372" s="94"/>
      <c r="B372" s="113"/>
      <c r="C372" s="94"/>
      <c r="D372" s="94"/>
      <c r="E372" s="94"/>
      <c r="F372" s="113"/>
      <c r="G372" s="113"/>
      <c r="H372" s="42"/>
      <c r="I372" s="42"/>
      <c r="J372" s="42"/>
      <c r="K372" s="94"/>
      <c r="L372" s="94"/>
      <c r="M372" s="94"/>
      <c r="N372" s="94"/>
      <c r="O372" s="94"/>
      <c r="P372" s="94"/>
      <c r="Q372" s="94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</row>
    <row r="373" ht="16.5" customHeight="1">
      <c r="A373" s="94"/>
      <c r="B373" s="113"/>
      <c r="C373" s="94"/>
      <c r="D373" s="94"/>
      <c r="E373" s="94"/>
      <c r="F373" s="113"/>
      <c r="G373" s="113"/>
      <c r="H373" s="42"/>
      <c r="I373" s="42"/>
      <c r="J373" s="42"/>
      <c r="K373" s="94"/>
      <c r="L373" s="94"/>
      <c r="M373" s="94"/>
      <c r="N373" s="94"/>
      <c r="O373" s="94"/>
      <c r="P373" s="94"/>
      <c r="Q373" s="94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</row>
    <row r="374" ht="16.5" customHeight="1">
      <c r="A374" s="94"/>
      <c r="B374" s="113"/>
      <c r="C374" s="94"/>
      <c r="D374" s="94"/>
      <c r="E374" s="94"/>
      <c r="F374" s="113"/>
      <c r="G374" s="113"/>
      <c r="H374" s="42"/>
      <c r="I374" s="42"/>
      <c r="J374" s="42"/>
      <c r="K374" s="94"/>
      <c r="L374" s="94"/>
      <c r="M374" s="94"/>
      <c r="N374" s="94"/>
      <c r="O374" s="94"/>
      <c r="P374" s="94"/>
      <c r="Q374" s="94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</row>
    <row r="375" ht="16.5" customHeight="1">
      <c r="A375" s="94"/>
      <c r="B375" s="113"/>
      <c r="C375" s="94"/>
      <c r="D375" s="94"/>
      <c r="E375" s="94"/>
      <c r="F375" s="113"/>
      <c r="G375" s="113"/>
      <c r="H375" s="42"/>
      <c r="I375" s="42"/>
      <c r="J375" s="42"/>
      <c r="K375" s="94"/>
      <c r="L375" s="94"/>
      <c r="M375" s="94"/>
      <c r="N375" s="94"/>
      <c r="O375" s="94"/>
      <c r="P375" s="94"/>
      <c r="Q375" s="94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</row>
    <row r="376" ht="16.5" customHeight="1">
      <c r="A376" s="94"/>
      <c r="B376" s="113"/>
      <c r="C376" s="94"/>
      <c r="D376" s="94"/>
      <c r="E376" s="94"/>
      <c r="F376" s="113"/>
      <c r="G376" s="113"/>
      <c r="H376" s="42"/>
      <c r="I376" s="42"/>
      <c r="J376" s="42"/>
      <c r="K376" s="94"/>
      <c r="L376" s="94"/>
      <c r="M376" s="94"/>
      <c r="N376" s="94"/>
      <c r="O376" s="94"/>
      <c r="P376" s="94"/>
      <c r="Q376" s="94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</row>
    <row r="377" ht="16.5" customHeight="1">
      <c r="A377" s="94"/>
      <c r="B377" s="113"/>
      <c r="C377" s="94"/>
      <c r="D377" s="94"/>
      <c r="E377" s="94"/>
      <c r="F377" s="113"/>
      <c r="G377" s="113"/>
      <c r="H377" s="42"/>
      <c r="I377" s="42"/>
      <c r="J377" s="42"/>
      <c r="K377" s="94"/>
      <c r="L377" s="94"/>
      <c r="M377" s="94"/>
      <c r="N377" s="94"/>
      <c r="O377" s="94"/>
      <c r="P377" s="94"/>
      <c r="Q377" s="94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</row>
    <row r="378" ht="16.5" customHeight="1">
      <c r="A378" s="94"/>
      <c r="B378" s="113"/>
      <c r="C378" s="94"/>
      <c r="D378" s="94"/>
      <c r="E378" s="94"/>
      <c r="F378" s="113"/>
      <c r="G378" s="113"/>
      <c r="H378" s="42"/>
      <c r="I378" s="42"/>
      <c r="J378" s="42"/>
      <c r="K378" s="94"/>
      <c r="L378" s="94"/>
      <c r="M378" s="94"/>
      <c r="N378" s="94"/>
      <c r="O378" s="94"/>
      <c r="P378" s="94"/>
      <c r="Q378" s="94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</row>
    <row r="379" ht="16.5" customHeight="1">
      <c r="A379" s="94"/>
      <c r="B379" s="113"/>
      <c r="C379" s="94"/>
      <c r="D379" s="94"/>
      <c r="E379" s="94"/>
      <c r="F379" s="113"/>
      <c r="G379" s="113"/>
      <c r="H379" s="42"/>
      <c r="I379" s="42"/>
      <c r="J379" s="42"/>
      <c r="K379" s="94"/>
      <c r="L379" s="94"/>
      <c r="M379" s="94"/>
      <c r="N379" s="94"/>
      <c r="O379" s="94"/>
      <c r="P379" s="94"/>
      <c r="Q379" s="94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</row>
    <row r="380" ht="16.5" customHeight="1">
      <c r="A380" s="94"/>
      <c r="B380" s="113"/>
      <c r="C380" s="94"/>
      <c r="D380" s="94"/>
      <c r="E380" s="94"/>
      <c r="F380" s="113"/>
      <c r="G380" s="113"/>
      <c r="H380" s="42"/>
      <c r="I380" s="42"/>
      <c r="J380" s="42"/>
      <c r="K380" s="94"/>
      <c r="L380" s="94"/>
      <c r="M380" s="94"/>
      <c r="N380" s="94"/>
      <c r="O380" s="94"/>
      <c r="P380" s="94"/>
      <c r="Q380" s="94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</row>
    <row r="381" ht="16.5" customHeight="1">
      <c r="A381" s="94"/>
      <c r="B381" s="113"/>
      <c r="C381" s="94"/>
      <c r="D381" s="94"/>
      <c r="E381" s="94"/>
      <c r="F381" s="113"/>
      <c r="G381" s="113"/>
      <c r="H381" s="42"/>
      <c r="I381" s="42"/>
      <c r="J381" s="42"/>
      <c r="K381" s="94"/>
      <c r="L381" s="94"/>
      <c r="M381" s="94"/>
      <c r="N381" s="94"/>
      <c r="O381" s="94"/>
      <c r="P381" s="94"/>
      <c r="Q381" s="94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</row>
    <row r="382" ht="16.5" customHeight="1">
      <c r="A382" s="94"/>
      <c r="B382" s="113"/>
      <c r="C382" s="94"/>
      <c r="D382" s="94"/>
      <c r="E382" s="94"/>
      <c r="F382" s="113"/>
      <c r="G382" s="113"/>
      <c r="H382" s="42"/>
      <c r="I382" s="42"/>
      <c r="J382" s="42"/>
      <c r="K382" s="94"/>
      <c r="L382" s="94"/>
      <c r="M382" s="94"/>
      <c r="N382" s="94"/>
      <c r="O382" s="94"/>
      <c r="P382" s="94"/>
      <c r="Q382" s="94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</row>
    <row r="383" ht="16.5" customHeight="1">
      <c r="A383" s="94"/>
      <c r="B383" s="113"/>
      <c r="C383" s="94"/>
      <c r="D383" s="94"/>
      <c r="E383" s="94"/>
      <c r="F383" s="113"/>
      <c r="G383" s="113"/>
      <c r="H383" s="42"/>
      <c r="I383" s="42"/>
      <c r="J383" s="42"/>
      <c r="K383" s="94"/>
      <c r="L383" s="94"/>
      <c r="M383" s="94"/>
      <c r="N383" s="94"/>
      <c r="O383" s="94"/>
      <c r="P383" s="94"/>
      <c r="Q383" s="94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</row>
    <row r="384" ht="16.5" customHeight="1">
      <c r="A384" s="94"/>
      <c r="B384" s="113"/>
      <c r="C384" s="94"/>
      <c r="D384" s="94"/>
      <c r="E384" s="94"/>
      <c r="F384" s="113"/>
      <c r="G384" s="113"/>
      <c r="H384" s="42"/>
      <c r="I384" s="42"/>
      <c r="J384" s="42"/>
      <c r="K384" s="94"/>
      <c r="L384" s="94"/>
      <c r="M384" s="94"/>
      <c r="N384" s="94"/>
      <c r="O384" s="94"/>
      <c r="P384" s="94"/>
      <c r="Q384" s="94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</row>
    <row r="385" ht="16.5" customHeight="1">
      <c r="A385" s="94"/>
      <c r="B385" s="113"/>
      <c r="C385" s="94"/>
      <c r="D385" s="94"/>
      <c r="E385" s="94"/>
      <c r="F385" s="113"/>
      <c r="G385" s="113"/>
      <c r="H385" s="42"/>
      <c r="I385" s="42"/>
      <c r="J385" s="42"/>
      <c r="K385" s="94"/>
      <c r="L385" s="94"/>
      <c r="M385" s="94"/>
      <c r="N385" s="94"/>
      <c r="O385" s="94"/>
      <c r="P385" s="94"/>
      <c r="Q385" s="94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</row>
    <row r="386" ht="16.5" customHeight="1">
      <c r="A386" s="94"/>
      <c r="B386" s="113"/>
      <c r="C386" s="94"/>
      <c r="D386" s="94"/>
      <c r="E386" s="94"/>
      <c r="F386" s="113"/>
      <c r="G386" s="113"/>
      <c r="H386" s="42"/>
      <c r="I386" s="42"/>
      <c r="J386" s="42"/>
      <c r="K386" s="94"/>
      <c r="L386" s="94"/>
      <c r="M386" s="94"/>
      <c r="N386" s="94"/>
      <c r="O386" s="94"/>
      <c r="P386" s="94"/>
      <c r="Q386" s="94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</row>
    <row r="387" ht="16.5" customHeight="1">
      <c r="A387" s="94"/>
      <c r="B387" s="113"/>
      <c r="C387" s="94"/>
      <c r="D387" s="94"/>
      <c r="E387" s="94"/>
      <c r="F387" s="113"/>
      <c r="G387" s="113"/>
      <c r="H387" s="42"/>
      <c r="I387" s="42"/>
      <c r="J387" s="42"/>
      <c r="K387" s="94"/>
      <c r="L387" s="94"/>
      <c r="M387" s="94"/>
      <c r="N387" s="94"/>
      <c r="O387" s="94"/>
      <c r="P387" s="94"/>
      <c r="Q387" s="94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</row>
    <row r="388" ht="16.5" customHeight="1">
      <c r="A388" s="94"/>
      <c r="B388" s="113"/>
      <c r="C388" s="94"/>
      <c r="D388" s="94"/>
      <c r="E388" s="94"/>
      <c r="F388" s="113"/>
      <c r="G388" s="113"/>
      <c r="H388" s="42"/>
      <c r="I388" s="42"/>
      <c r="J388" s="42"/>
      <c r="K388" s="94"/>
      <c r="L388" s="94"/>
      <c r="M388" s="94"/>
      <c r="N388" s="94"/>
      <c r="O388" s="94"/>
      <c r="P388" s="94"/>
      <c r="Q388" s="94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</row>
    <row r="389" ht="16.5" customHeight="1">
      <c r="A389" s="94"/>
      <c r="B389" s="113"/>
      <c r="C389" s="94"/>
      <c r="D389" s="94"/>
      <c r="E389" s="94"/>
      <c r="F389" s="113"/>
      <c r="G389" s="113"/>
      <c r="H389" s="42"/>
      <c r="I389" s="42"/>
      <c r="J389" s="42"/>
      <c r="K389" s="94"/>
      <c r="L389" s="94"/>
      <c r="M389" s="94"/>
      <c r="N389" s="94"/>
      <c r="O389" s="94"/>
      <c r="P389" s="94"/>
      <c r="Q389" s="94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</row>
    <row r="390" ht="16.5" customHeight="1">
      <c r="A390" s="94"/>
      <c r="B390" s="113"/>
      <c r="C390" s="94"/>
      <c r="D390" s="94"/>
      <c r="E390" s="94"/>
      <c r="F390" s="113"/>
      <c r="G390" s="113"/>
      <c r="H390" s="42"/>
      <c r="I390" s="42"/>
      <c r="J390" s="42"/>
      <c r="K390" s="94"/>
      <c r="L390" s="94"/>
      <c r="M390" s="94"/>
      <c r="N390" s="94"/>
      <c r="O390" s="94"/>
      <c r="P390" s="94"/>
      <c r="Q390" s="94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</row>
    <row r="391" ht="16.5" customHeight="1">
      <c r="A391" s="94"/>
      <c r="B391" s="113"/>
      <c r="C391" s="94"/>
      <c r="D391" s="94"/>
      <c r="E391" s="94"/>
      <c r="F391" s="113"/>
      <c r="G391" s="113"/>
      <c r="H391" s="42"/>
      <c r="I391" s="42"/>
      <c r="J391" s="42"/>
      <c r="K391" s="94"/>
      <c r="L391" s="94"/>
      <c r="M391" s="94"/>
      <c r="N391" s="94"/>
      <c r="O391" s="94"/>
      <c r="P391" s="94"/>
      <c r="Q391" s="94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</row>
    <row r="392" ht="16.5" customHeight="1">
      <c r="A392" s="94"/>
      <c r="B392" s="113"/>
      <c r="C392" s="94"/>
      <c r="D392" s="94"/>
      <c r="E392" s="94"/>
      <c r="F392" s="113"/>
      <c r="G392" s="113"/>
      <c r="H392" s="42"/>
      <c r="I392" s="42"/>
      <c r="J392" s="42"/>
      <c r="K392" s="94"/>
      <c r="L392" s="94"/>
      <c r="M392" s="94"/>
      <c r="N392" s="94"/>
      <c r="O392" s="94"/>
      <c r="P392" s="94"/>
      <c r="Q392" s="94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</row>
    <row r="393" ht="16.5" customHeight="1">
      <c r="A393" s="94"/>
      <c r="B393" s="113"/>
      <c r="C393" s="94"/>
      <c r="D393" s="94"/>
      <c r="E393" s="94"/>
      <c r="F393" s="113"/>
      <c r="G393" s="113"/>
      <c r="H393" s="42"/>
      <c r="I393" s="42"/>
      <c r="J393" s="42"/>
      <c r="K393" s="94"/>
      <c r="L393" s="94"/>
      <c r="M393" s="94"/>
      <c r="N393" s="94"/>
      <c r="O393" s="94"/>
      <c r="P393" s="94"/>
      <c r="Q393" s="94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</row>
    <row r="394" ht="16.5" customHeight="1">
      <c r="A394" s="94"/>
      <c r="B394" s="113"/>
      <c r="C394" s="94"/>
      <c r="D394" s="94"/>
      <c r="E394" s="94"/>
      <c r="F394" s="113"/>
      <c r="G394" s="113"/>
      <c r="H394" s="42"/>
      <c r="I394" s="42"/>
      <c r="J394" s="42"/>
      <c r="K394" s="94"/>
      <c r="L394" s="94"/>
      <c r="M394" s="94"/>
      <c r="N394" s="94"/>
      <c r="O394" s="94"/>
      <c r="P394" s="94"/>
      <c r="Q394" s="94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</row>
    <row r="395" ht="16.5" customHeight="1">
      <c r="A395" s="94"/>
      <c r="B395" s="113"/>
      <c r="C395" s="94"/>
      <c r="D395" s="94"/>
      <c r="E395" s="94"/>
      <c r="F395" s="113"/>
      <c r="G395" s="113"/>
      <c r="H395" s="42"/>
      <c r="I395" s="42"/>
      <c r="J395" s="42"/>
      <c r="K395" s="94"/>
      <c r="L395" s="94"/>
      <c r="M395" s="94"/>
      <c r="N395" s="94"/>
      <c r="O395" s="94"/>
      <c r="P395" s="94"/>
      <c r="Q395" s="94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</row>
    <row r="396" ht="16.5" customHeight="1">
      <c r="A396" s="94"/>
      <c r="B396" s="113"/>
      <c r="C396" s="94"/>
      <c r="D396" s="94"/>
      <c r="E396" s="94"/>
      <c r="F396" s="113"/>
      <c r="G396" s="113"/>
      <c r="H396" s="42"/>
      <c r="I396" s="42"/>
      <c r="J396" s="42"/>
      <c r="K396" s="94"/>
      <c r="L396" s="94"/>
      <c r="M396" s="94"/>
      <c r="N396" s="94"/>
      <c r="O396" s="94"/>
      <c r="P396" s="94"/>
      <c r="Q396" s="94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</row>
    <row r="397" ht="16.5" customHeight="1">
      <c r="A397" s="94"/>
      <c r="B397" s="113"/>
      <c r="C397" s="94"/>
      <c r="D397" s="94"/>
      <c r="E397" s="94"/>
      <c r="F397" s="113"/>
      <c r="G397" s="113"/>
      <c r="H397" s="42"/>
      <c r="I397" s="42"/>
      <c r="J397" s="42"/>
      <c r="K397" s="94"/>
      <c r="L397" s="94"/>
      <c r="M397" s="94"/>
      <c r="N397" s="94"/>
      <c r="O397" s="94"/>
      <c r="P397" s="94"/>
      <c r="Q397" s="94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</row>
    <row r="398" ht="16.5" customHeight="1">
      <c r="A398" s="94"/>
      <c r="B398" s="113"/>
      <c r="C398" s="94"/>
      <c r="D398" s="94"/>
      <c r="E398" s="94"/>
      <c r="F398" s="113"/>
      <c r="G398" s="113"/>
      <c r="H398" s="42"/>
      <c r="I398" s="42"/>
      <c r="J398" s="42"/>
      <c r="K398" s="94"/>
      <c r="L398" s="94"/>
      <c r="M398" s="94"/>
      <c r="N398" s="94"/>
      <c r="O398" s="94"/>
      <c r="P398" s="94"/>
      <c r="Q398" s="94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</row>
    <row r="399" ht="16.5" customHeight="1">
      <c r="A399" s="94"/>
      <c r="B399" s="113"/>
      <c r="C399" s="94"/>
      <c r="D399" s="94"/>
      <c r="E399" s="94"/>
      <c r="F399" s="113"/>
      <c r="G399" s="113"/>
      <c r="H399" s="42"/>
      <c r="I399" s="42"/>
      <c r="J399" s="42"/>
      <c r="K399" s="94"/>
      <c r="L399" s="94"/>
      <c r="M399" s="94"/>
      <c r="N399" s="94"/>
      <c r="O399" s="94"/>
      <c r="P399" s="94"/>
      <c r="Q399" s="94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</row>
    <row r="400" ht="16.5" customHeight="1">
      <c r="A400" s="94"/>
      <c r="B400" s="113"/>
      <c r="C400" s="94"/>
      <c r="D400" s="94"/>
      <c r="E400" s="94"/>
      <c r="F400" s="113"/>
      <c r="G400" s="113"/>
      <c r="H400" s="42"/>
      <c r="I400" s="42"/>
      <c r="J400" s="42"/>
      <c r="K400" s="94"/>
      <c r="L400" s="94"/>
      <c r="M400" s="94"/>
      <c r="N400" s="94"/>
      <c r="O400" s="94"/>
      <c r="P400" s="94"/>
      <c r="Q400" s="94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</row>
    <row r="401" ht="16.5" customHeight="1">
      <c r="A401" s="94"/>
      <c r="B401" s="113"/>
      <c r="C401" s="94"/>
      <c r="D401" s="94"/>
      <c r="E401" s="94"/>
      <c r="F401" s="113"/>
      <c r="G401" s="113"/>
      <c r="H401" s="42"/>
      <c r="I401" s="42"/>
      <c r="J401" s="42"/>
      <c r="K401" s="94"/>
      <c r="L401" s="94"/>
      <c r="M401" s="94"/>
      <c r="N401" s="94"/>
      <c r="O401" s="94"/>
      <c r="P401" s="94"/>
      <c r="Q401" s="94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</row>
    <row r="402" ht="16.5" customHeight="1">
      <c r="A402" s="94"/>
      <c r="B402" s="113"/>
      <c r="C402" s="94"/>
      <c r="D402" s="94"/>
      <c r="E402" s="94"/>
      <c r="F402" s="113"/>
      <c r="G402" s="113"/>
      <c r="H402" s="42"/>
      <c r="I402" s="42"/>
      <c r="J402" s="42"/>
      <c r="K402" s="94"/>
      <c r="L402" s="94"/>
      <c r="M402" s="94"/>
      <c r="N402" s="94"/>
      <c r="O402" s="94"/>
      <c r="P402" s="94"/>
      <c r="Q402" s="94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</row>
    <row r="403" ht="16.5" customHeight="1">
      <c r="A403" s="94"/>
      <c r="B403" s="113"/>
      <c r="C403" s="94"/>
      <c r="D403" s="94"/>
      <c r="E403" s="94"/>
      <c r="F403" s="113"/>
      <c r="G403" s="113"/>
      <c r="H403" s="42"/>
      <c r="I403" s="42"/>
      <c r="J403" s="42"/>
      <c r="K403" s="94"/>
      <c r="L403" s="94"/>
      <c r="M403" s="94"/>
      <c r="N403" s="94"/>
      <c r="O403" s="94"/>
      <c r="P403" s="94"/>
      <c r="Q403" s="94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</row>
    <row r="404" ht="16.5" customHeight="1">
      <c r="A404" s="94"/>
      <c r="B404" s="113"/>
      <c r="C404" s="94"/>
      <c r="D404" s="94"/>
      <c r="E404" s="94"/>
      <c r="F404" s="113"/>
      <c r="G404" s="113"/>
      <c r="H404" s="42"/>
      <c r="I404" s="42"/>
      <c r="J404" s="42"/>
      <c r="K404" s="94"/>
      <c r="L404" s="94"/>
      <c r="M404" s="94"/>
      <c r="N404" s="94"/>
      <c r="O404" s="94"/>
      <c r="P404" s="94"/>
      <c r="Q404" s="94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</row>
    <row r="405" ht="16.5" customHeight="1">
      <c r="A405" s="94"/>
      <c r="B405" s="113"/>
      <c r="C405" s="94"/>
      <c r="D405" s="94"/>
      <c r="E405" s="94"/>
      <c r="F405" s="113"/>
      <c r="G405" s="113"/>
      <c r="H405" s="42"/>
      <c r="I405" s="42"/>
      <c r="J405" s="42"/>
      <c r="K405" s="94"/>
      <c r="L405" s="94"/>
      <c r="M405" s="94"/>
      <c r="N405" s="94"/>
      <c r="O405" s="94"/>
      <c r="P405" s="94"/>
      <c r="Q405" s="94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</row>
    <row r="406" ht="16.5" customHeight="1">
      <c r="A406" s="94"/>
      <c r="B406" s="113"/>
      <c r="C406" s="94"/>
      <c r="D406" s="94"/>
      <c r="E406" s="94"/>
      <c r="F406" s="113"/>
      <c r="G406" s="113"/>
      <c r="H406" s="42"/>
      <c r="I406" s="42"/>
      <c r="J406" s="42"/>
      <c r="K406" s="94"/>
      <c r="L406" s="94"/>
      <c r="M406" s="94"/>
      <c r="N406" s="94"/>
      <c r="O406" s="94"/>
      <c r="P406" s="94"/>
      <c r="Q406" s="94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</row>
    <row r="407" ht="16.5" customHeight="1">
      <c r="A407" s="94"/>
      <c r="B407" s="113"/>
      <c r="C407" s="94"/>
      <c r="D407" s="94"/>
      <c r="E407" s="94"/>
      <c r="F407" s="113"/>
      <c r="G407" s="113"/>
      <c r="H407" s="42"/>
      <c r="I407" s="42"/>
      <c r="J407" s="42"/>
      <c r="K407" s="94"/>
      <c r="L407" s="94"/>
      <c r="M407" s="94"/>
      <c r="N407" s="94"/>
      <c r="O407" s="94"/>
      <c r="P407" s="94"/>
      <c r="Q407" s="94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</row>
    <row r="408" ht="16.5" customHeight="1">
      <c r="A408" s="94"/>
      <c r="B408" s="113"/>
      <c r="C408" s="94"/>
      <c r="D408" s="94"/>
      <c r="E408" s="94"/>
      <c r="F408" s="113"/>
      <c r="G408" s="113"/>
      <c r="H408" s="42"/>
      <c r="I408" s="42"/>
      <c r="J408" s="42"/>
      <c r="K408" s="94"/>
      <c r="L408" s="94"/>
      <c r="M408" s="94"/>
      <c r="N408" s="94"/>
      <c r="O408" s="94"/>
      <c r="P408" s="94"/>
      <c r="Q408" s="94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</row>
    <row r="409" ht="16.5" customHeight="1">
      <c r="A409" s="94"/>
      <c r="B409" s="113"/>
      <c r="C409" s="94"/>
      <c r="D409" s="94"/>
      <c r="E409" s="94"/>
      <c r="F409" s="113"/>
      <c r="G409" s="113"/>
      <c r="H409" s="42"/>
      <c r="I409" s="42"/>
      <c r="J409" s="42"/>
      <c r="K409" s="94"/>
      <c r="L409" s="94"/>
      <c r="M409" s="94"/>
      <c r="N409" s="94"/>
      <c r="O409" s="94"/>
      <c r="P409" s="94"/>
      <c r="Q409" s="94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</row>
    <row r="410" ht="16.5" customHeight="1">
      <c r="A410" s="94"/>
      <c r="B410" s="113"/>
      <c r="C410" s="94"/>
      <c r="D410" s="94"/>
      <c r="E410" s="94"/>
      <c r="F410" s="113"/>
      <c r="G410" s="113"/>
      <c r="H410" s="42"/>
      <c r="I410" s="42"/>
      <c r="J410" s="42"/>
      <c r="K410" s="94"/>
      <c r="L410" s="94"/>
      <c r="M410" s="94"/>
      <c r="N410" s="94"/>
      <c r="O410" s="94"/>
      <c r="P410" s="94"/>
      <c r="Q410" s="94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</row>
    <row r="411" ht="16.5" customHeight="1">
      <c r="A411" s="94"/>
      <c r="B411" s="113"/>
      <c r="C411" s="94"/>
      <c r="D411" s="94"/>
      <c r="E411" s="94"/>
      <c r="F411" s="113"/>
      <c r="G411" s="113"/>
      <c r="H411" s="42"/>
      <c r="I411" s="42"/>
      <c r="J411" s="42"/>
      <c r="K411" s="94"/>
      <c r="L411" s="94"/>
      <c r="M411" s="94"/>
      <c r="N411" s="94"/>
      <c r="O411" s="94"/>
      <c r="P411" s="94"/>
      <c r="Q411" s="94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</row>
    <row r="412" ht="16.5" customHeight="1">
      <c r="A412" s="94"/>
      <c r="B412" s="113"/>
      <c r="C412" s="94"/>
      <c r="D412" s="94"/>
      <c r="E412" s="94"/>
      <c r="F412" s="113"/>
      <c r="G412" s="113"/>
      <c r="H412" s="42"/>
      <c r="I412" s="42"/>
      <c r="J412" s="42"/>
      <c r="K412" s="94"/>
      <c r="L412" s="94"/>
      <c r="M412" s="94"/>
      <c r="N412" s="94"/>
      <c r="O412" s="94"/>
      <c r="P412" s="94"/>
      <c r="Q412" s="94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</row>
    <row r="413" ht="16.5" customHeight="1">
      <c r="A413" s="94"/>
      <c r="B413" s="113"/>
      <c r="C413" s="94"/>
      <c r="D413" s="94"/>
      <c r="E413" s="94"/>
      <c r="F413" s="113"/>
      <c r="G413" s="113"/>
      <c r="H413" s="42"/>
      <c r="I413" s="42"/>
      <c r="J413" s="42"/>
      <c r="K413" s="94"/>
      <c r="L413" s="94"/>
      <c r="M413" s="94"/>
      <c r="N413" s="94"/>
      <c r="O413" s="94"/>
      <c r="P413" s="94"/>
      <c r="Q413" s="94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</row>
    <row r="414" ht="16.5" customHeight="1">
      <c r="A414" s="94"/>
      <c r="B414" s="113"/>
      <c r="C414" s="94"/>
      <c r="D414" s="94"/>
      <c r="E414" s="94"/>
      <c r="F414" s="113"/>
      <c r="G414" s="113"/>
      <c r="H414" s="42"/>
      <c r="I414" s="42"/>
      <c r="J414" s="42"/>
      <c r="K414" s="94"/>
      <c r="L414" s="94"/>
      <c r="M414" s="94"/>
      <c r="N414" s="94"/>
      <c r="O414" s="94"/>
      <c r="P414" s="94"/>
      <c r="Q414" s="94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</row>
    <row r="415" ht="16.5" customHeight="1">
      <c r="A415" s="94"/>
      <c r="B415" s="113"/>
      <c r="C415" s="94"/>
      <c r="D415" s="94"/>
      <c r="E415" s="94"/>
      <c r="F415" s="113"/>
      <c r="G415" s="113"/>
      <c r="H415" s="42"/>
      <c r="I415" s="42"/>
      <c r="J415" s="42"/>
      <c r="K415" s="94"/>
      <c r="L415" s="94"/>
      <c r="M415" s="94"/>
      <c r="N415" s="94"/>
      <c r="O415" s="94"/>
      <c r="P415" s="94"/>
      <c r="Q415" s="94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</row>
    <row r="416" ht="16.5" customHeight="1">
      <c r="A416" s="94"/>
      <c r="B416" s="113"/>
      <c r="C416" s="94"/>
      <c r="D416" s="94"/>
      <c r="E416" s="94"/>
      <c r="F416" s="113"/>
      <c r="G416" s="113"/>
      <c r="H416" s="42"/>
      <c r="I416" s="42"/>
      <c r="J416" s="42"/>
      <c r="K416" s="94"/>
      <c r="L416" s="94"/>
      <c r="M416" s="94"/>
      <c r="N416" s="94"/>
      <c r="O416" s="94"/>
      <c r="P416" s="94"/>
      <c r="Q416" s="94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</row>
    <row r="417" ht="16.5" customHeight="1">
      <c r="A417" s="94"/>
      <c r="B417" s="113"/>
      <c r="C417" s="94"/>
      <c r="D417" s="94"/>
      <c r="E417" s="94"/>
      <c r="F417" s="113"/>
      <c r="G417" s="113"/>
      <c r="H417" s="42"/>
      <c r="I417" s="42"/>
      <c r="J417" s="42"/>
      <c r="K417" s="94"/>
      <c r="L417" s="94"/>
      <c r="M417" s="94"/>
      <c r="N417" s="94"/>
      <c r="O417" s="94"/>
      <c r="P417" s="94"/>
      <c r="Q417" s="94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</row>
    <row r="418" ht="16.5" customHeight="1">
      <c r="A418" s="94"/>
      <c r="B418" s="113"/>
      <c r="C418" s="94"/>
      <c r="D418" s="94"/>
      <c r="E418" s="94"/>
      <c r="F418" s="113"/>
      <c r="G418" s="113"/>
      <c r="H418" s="42"/>
      <c r="I418" s="42"/>
      <c r="J418" s="42"/>
      <c r="K418" s="94"/>
      <c r="L418" s="94"/>
      <c r="M418" s="94"/>
      <c r="N418" s="94"/>
      <c r="O418" s="94"/>
      <c r="P418" s="94"/>
      <c r="Q418" s="94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</row>
    <row r="419" ht="16.5" customHeight="1">
      <c r="A419" s="94"/>
      <c r="B419" s="113"/>
      <c r="C419" s="94"/>
      <c r="D419" s="94"/>
      <c r="E419" s="94"/>
      <c r="F419" s="113"/>
      <c r="G419" s="113"/>
      <c r="H419" s="42"/>
      <c r="I419" s="42"/>
      <c r="J419" s="42"/>
      <c r="K419" s="94"/>
      <c r="L419" s="94"/>
      <c r="M419" s="94"/>
      <c r="N419" s="94"/>
      <c r="O419" s="94"/>
      <c r="P419" s="94"/>
      <c r="Q419" s="94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</row>
    <row r="420" ht="16.5" customHeight="1">
      <c r="A420" s="94"/>
      <c r="B420" s="113"/>
      <c r="C420" s="94"/>
      <c r="D420" s="94"/>
      <c r="E420" s="94"/>
      <c r="F420" s="113"/>
      <c r="G420" s="113"/>
      <c r="H420" s="42"/>
      <c r="I420" s="42"/>
      <c r="J420" s="42"/>
      <c r="K420" s="94"/>
      <c r="L420" s="94"/>
      <c r="M420" s="94"/>
      <c r="N420" s="94"/>
      <c r="O420" s="94"/>
      <c r="P420" s="94"/>
      <c r="Q420" s="94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</row>
    <row r="421" ht="16.5" customHeight="1">
      <c r="A421" s="94"/>
      <c r="B421" s="113"/>
      <c r="C421" s="94"/>
      <c r="D421" s="94"/>
      <c r="E421" s="94"/>
      <c r="F421" s="113"/>
      <c r="G421" s="113"/>
      <c r="H421" s="42"/>
      <c r="I421" s="42"/>
      <c r="J421" s="42"/>
      <c r="K421" s="94"/>
      <c r="L421" s="94"/>
      <c r="M421" s="94"/>
      <c r="N421" s="94"/>
      <c r="O421" s="94"/>
      <c r="P421" s="94"/>
      <c r="Q421" s="94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</row>
    <row r="422" ht="16.5" customHeight="1">
      <c r="A422" s="94"/>
      <c r="B422" s="113"/>
      <c r="C422" s="94"/>
      <c r="D422" s="94"/>
      <c r="E422" s="94"/>
      <c r="F422" s="113"/>
      <c r="G422" s="113"/>
      <c r="H422" s="42"/>
      <c r="I422" s="42"/>
      <c r="J422" s="42"/>
      <c r="K422" s="94"/>
      <c r="L422" s="94"/>
      <c r="M422" s="94"/>
      <c r="N422" s="94"/>
      <c r="O422" s="94"/>
      <c r="P422" s="94"/>
      <c r="Q422" s="94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</row>
    <row r="423" ht="16.5" customHeight="1">
      <c r="A423" s="94"/>
      <c r="B423" s="113"/>
      <c r="C423" s="94"/>
      <c r="D423" s="94"/>
      <c r="E423" s="94"/>
      <c r="F423" s="113"/>
      <c r="G423" s="113"/>
      <c r="H423" s="42"/>
      <c r="I423" s="42"/>
      <c r="J423" s="42"/>
      <c r="K423" s="94"/>
      <c r="L423" s="94"/>
      <c r="M423" s="94"/>
      <c r="N423" s="94"/>
      <c r="O423" s="94"/>
      <c r="P423" s="94"/>
      <c r="Q423" s="94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</row>
    <row r="424" ht="16.5" customHeight="1">
      <c r="A424" s="94"/>
      <c r="B424" s="113"/>
      <c r="C424" s="94"/>
      <c r="D424" s="94"/>
      <c r="E424" s="94"/>
      <c r="F424" s="113"/>
      <c r="G424" s="113"/>
      <c r="H424" s="42"/>
      <c r="I424" s="42"/>
      <c r="J424" s="42"/>
      <c r="K424" s="94"/>
      <c r="L424" s="94"/>
      <c r="M424" s="94"/>
      <c r="N424" s="94"/>
      <c r="O424" s="94"/>
      <c r="P424" s="94"/>
      <c r="Q424" s="94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</row>
    <row r="425" ht="16.5" customHeight="1">
      <c r="A425" s="94"/>
      <c r="B425" s="113"/>
      <c r="C425" s="94"/>
      <c r="D425" s="94"/>
      <c r="E425" s="94"/>
      <c r="F425" s="113"/>
      <c r="G425" s="113"/>
      <c r="H425" s="42"/>
      <c r="I425" s="42"/>
      <c r="J425" s="42"/>
      <c r="K425" s="94"/>
      <c r="L425" s="94"/>
      <c r="M425" s="94"/>
      <c r="N425" s="94"/>
      <c r="O425" s="94"/>
      <c r="P425" s="94"/>
      <c r="Q425" s="94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</row>
    <row r="426" ht="16.5" customHeight="1">
      <c r="A426" s="94"/>
      <c r="B426" s="113"/>
      <c r="C426" s="94"/>
      <c r="D426" s="94"/>
      <c r="E426" s="94"/>
      <c r="F426" s="113"/>
      <c r="G426" s="113"/>
      <c r="H426" s="42"/>
      <c r="I426" s="42"/>
      <c r="J426" s="42"/>
      <c r="K426" s="94"/>
      <c r="L426" s="94"/>
      <c r="M426" s="94"/>
      <c r="N426" s="94"/>
      <c r="O426" s="94"/>
      <c r="P426" s="94"/>
      <c r="Q426" s="94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</row>
    <row r="427" ht="16.5" customHeight="1">
      <c r="A427" s="94"/>
      <c r="B427" s="113"/>
      <c r="C427" s="94"/>
      <c r="D427" s="94"/>
      <c r="E427" s="94"/>
      <c r="F427" s="113"/>
      <c r="G427" s="113"/>
      <c r="H427" s="42"/>
      <c r="I427" s="42"/>
      <c r="J427" s="42"/>
      <c r="K427" s="94"/>
      <c r="L427" s="94"/>
      <c r="M427" s="94"/>
      <c r="N427" s="94"/>
      <c r="O427" s="94"/>
      <c r="P427" s="94"/>
      <c r="Q427" s="94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</row>
    <row r="428" ht="16.5" customHeight="1">
      <c r="A428" s="94"/>
      <c r="B428" s="113"/>
      <c r="C428" s="94"/>
      <c r="D428" s="94"/>
      <c r="E428" s="94"/>
      <c r="F428" s="113"/>
      <c r="G428" s="113"/>
      <c r="H428" s="42"/>
      <c r="I428" s="42"/>
      <c r="J428" s="42"/>
      <c r="K428" s="94"/>
      <c r="L428" s="94"/>
      <c r="M428" s="94"/>
      <c r="N428" s="94"/>
      <c r="O428" s="94"/>
      <c r="P428" s="94"/>
      <c r="Q428" s="94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</row>
    <row r="429" ht="16.5" customHeight="1">
      <c r="A429" s="94"/>
      <c r="B429" s="113"/>
      <c r="C429" s="94"/>
      <c r="D429" s="94"/>
      <c r="E429" s="94"/>
      <c r="F429" s="113"/>
      <c r="G429" s="113"/>
      <c r="H429" s="42"/>
      <c r="I429" s="42"/>
      <c r="J429" s="42"/>
      <c r="K429" s="94"/>
      <c r="L429" s="94"/>
      <c r="M429" s="94"/>
      <c r="N429" s="94"/>
      <c r="O429" s="94"/>
      <c r="P429" s="94"/>
      <c r="Q429" s="94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</row>
    <row r="430" ht="16.5" customHeight="1">
      <c r="A430" s="94"/>
      <c r="B430" s="113"/>
      <c r="C430" s="94"/>
      <c r="D430" s="94"/>
      <c r="E430" s="94"/>
      <c r="F430" s="113"/>
      <c r="G430" s="113"/>
      <c r="H430" s="42"/>
      <c r="I430" s="42"/>
      <c r="J430" s="42"/>
      <c r="K430" s="94"/>
      <c r="L430" s="94"/>
      <c r="M430" s="94"/>
      <c r="N430" s="94"/>
      <c r="O430" s="94"/>
      <c r="P430" s="94"/>
      <c r="Q430" s="94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</row>
    <row r="431" ht="16.5" customHeight="1">
      <c r="A431" s="94"/>
      <c r="B431" s="113"/>
      <c r="C431" s="94"/>
      <c r="D431" s="94"/>
      <c r="E431" s="94"/>
      <c r="F431" s="113"/>
      <c r="G431" s="113"/>
      <c r="H431" s="42"/>
      <c r="I431" s="42"/>
      <c r="J431" s="42"/>
      <c r="K431" s="94"/>
      <c r="L431" s="94"/>
      <c r="M431" s="94"/>
      <c r="N431" s="94"/>
      <c r="O431" s="94"/>
      <c r="P431" s="94"/>
      <c r="Q431" s="94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</row>
    <row r="432" ht="16.5" customHeight="1">
      <c r="A432" s="94"/>
      <c r="B432" s="113"/>
      <c r="C432" s="94"/>
      <c r="D432" s="94"/>
      <c r="E432" s="94"/>
      <c r="F432" s="113"/>
      <c r="G432" s="113"/>
      <c r="H432" s="42"/>
      <c r="I432" s="42"/>
      <c r="J432" s="42"/>
      <c r="K432" s="94"/>
      <c r="L432" s="94"/>
      <c r="M432" s="94"/>
      <c r="N432" s="94"/>
      <c r="O432" s="94"/>
      <c r="P432" s="94"/>
      <c r="Q432" s="94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</row>
    <row r="433" ht="16.5" customHeight="1">
      <c r="A433" s="94"/>
      <c r="B433" s="113"/>
      <c r="C433" s="94"/>
      <c r="D433" s="94"/>
      <c r="E433" s="94"/>
      <c r="F433" s="113"/>
      <c r="G433" s="113"/>
      <c r="H433" s="42"/>
      <c r="I433" s="42"/>
      <c r="J433" s="42"/>
      <c r="K433" s="94"/>
      <c r="L433" s="94"/>
      <c r="M433" s="94"/>
      <c r="N433" s="94"/>
      <c r="O433" s="94"/>
      <c r="P433" s="94"/>
      <c r="Q433" s="94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</row>
    <row r="434" ht="16.5" customHeight="1">
      <c r="A434" s="94"/>
      <c r="B434" s="113"/>
      <c r="C434" s="94"/>
      <c r="D434" s="94"/>
      <c r="E434" s="94"/>
      <c r="F434" s="113"/>
      <c r="G434" s="113"/>
      <c r="H434" s="42"/>
      <c r="I434" s="42"/>
      <c r="J434" s="42"/>
      <c r="K434" s="94"/>
      <c r="L434" s="94"/>
      <c r="M434" s="94"/>
      <c r="N434" s="94"/>
      <c r="O434" s="94"/>
      <c r="P434" s="94"/>
      <c r="Q434" s="94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</row>
    <row r="435" ht="16.5" customHeight="1">
      <c r="A435" s="94"/>
      <c r="B435" s="113"/>
      <c r="C435" s="94"/>
      <c r="D435" s="94"/>
      <c r="E435" s="94"/>
      <c r="F435" s="113"/>
      <c r="G435" s="113"/>
      <c r="H435" s="42"/>
      <c r="I435" s="42"/>
      <c r="J435" s="42"/>
      <c r="K435" s="94"/>
      <c r="L435" s="94"/>
      <c r="M435" s="94"/>
      <c r="N435" s="94"/>
      <c r="O435" s="94"/>
      <c r="P435" s="94"/>
      <c r="Q435" s="94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</row>
    <row r="436" ht="16.5" customHeight="1">
      <c r="A436" s="94"/>
      <c r="B436" s="113"/>
      <c r="C436" s="94"/>
      <c r="D436" s="94"/>
      <c r="E436" s="94"/>
      <c r="F436" s="113"/>
      <c r="G436" s="113"/>
      <c r="H436" s="42"/>
      <c r="I436" s="42"/>
      <c r="J436" s="42"/>
      <c r="K436" s="94"/>
      <c r="L436" s="94"/>
      <c r="M436" s="94"/>
      <c r="N436" s="94"/>
      <c r="O436" s="94"/>
      <c r="P436" s="94"/>
      <c r="Q436" s="94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</row>
    <row r="437" ht="16.5" customHeight="1">
      <c r="A437" s="94"/>
      <c r="B437" s="113"/>
      <c r="C437" s="94"/>
      <c r="D437" s="94"/>
      <c r="E437" s="94"/>
      <c r="F437" s="113"/>
      <c r="G437" s="113"/>
      <c r="H437" s="42"/>
      <c r="I437" s="42"/>
      <c r="J437" s="42"/>
      <c r="K437" s="94"/>
      <c r="L437" s="94"/>
      <c r="M437" s="94"/>
      <c r="N437" s="94"/>
      <c r="O437" s="94"/>
      <c r="P437" s="94"/>
      <c r="Q437" s="94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</row>
    <row r="438" ht="16.5" customHeight="1">
      <c r="A438" s="94"/>
      <c r="B438" s="113"/>
      <c r="C438" s="94"/>
      <c r="D438" s="94"/>
      <c r="E438" s="94"/>
      <c r="F438" s="113"/>
      <c r="G438" s="113"/>
      <c r="H438" s="42"/>
      <c r="I438" s="42"/>
      <c r="J438" s="42"/>
      <c r="K438" s="94"/>
      <c r="L438" s="94"/>
      <c r="M438" s="94"/>
      <c r="N438" s="94"/>
      <c r="O438" s="94"/>
      <c r="P438" s="94"/>
      <c r="Q438" s="94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</row>
    <row r="439" ht="16.5" customHeight="1">
      <c r="A439" s="94"/>
      <c r="B439" s="113"/>
      <c r="C439" s="94"/>
      <c r="D439" s="94"/>
      <c r="E439" s="94"/>
      <c r="F439" s="113"/>
      <c r="G439" s="113"/>
      <c r="H439" s="42"/>
      <c r="I439" s="42"/>
      <c r="J439" s="42"/>
      <c r="K439" s="94"/>
      <c r="L439" s="94"/>
      <c r="M439" s="94"/>
      <c r="N439" s="94"/>
      <c r="O439" s="94"/>
      <c r="P439" s="94"/>
      <c r="Q439" s="94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</row>
    <row r="440" ht="16.5" customHeight="1">
      <c r="A440" s="94"/>
      <c r="B440" s="113"/>
      <c r="C440" s="94"/>
      <c r="D440" s="94"/>
      <c r="E440" s="94"/>
      <c r="F440" s="113"/>
      <c r="G440" s="113"/>
      <c r="H440" s="42"/>
      <c r="I440" s="42"/>
      <c r="J440" s="42"/>
      <c r="K440" s="94"/>
      <c r="L440" s="94"/>
      <c r="M440" s="94"/>
      <c r="N440" s="94"/>
      <c r="O440" s="94"/>
      <c r="P440" s="94"/>
      <c r="Q440" s="94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</row>
    <row r="441" ht="16.5" customHeight="1">
      <c r="A441" s="94"/>
      <c r="B441" s="113"/>
      <c r="C441" s="94"/>
      <c r="D441" s="94"/>
      <c r="E441" s="94"/>
      <c r="F441" s="113"/>
      <c r="G441" s="113"/>
      <c r="H441" s="42"/>
      <c r="I441" s="42"/>
      <c r="J441" s="42"/>
      <c r="K441" s="94"/>
      <c r="L441" s="94"/>
      <c r="M441" s="94"/>
      <c r="N441" s="94"/>
      <c r="O441" s="94"/>
      <c r="P441" s="94"/>
      <c r="Q441" s="94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</row>
    <row r="442" ht="16.5" customHeight="1">
      <c r="A442" s="94"/>
      <c r="B442" s="113"/>
      <c r="C442" s="94"/>
      <c r="D442" s="94"/>
      <c r="E442" s="94"/>
      <c r="F442" s="113"/>
      <c r="G442" s="113"/>
      <c r="H442" s="42"/>
      <c r="I442" s="42"/>
      <c r="J442" s="42"/>
      <c r="K442" s="94"/>
      <c r="L442" s="94"/>
      <c r="M442" s="94"/>
      <c r="N442" s="94"/>
      <c r="O442" s="94"/>
      <c r="P442" s="94"/>
      <c r="Q442" s="94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</row>
    <row r="443" ht="16.5" customHeight="1">
      <c r="A443" s="94"/>
      <c r="B443" s="113"/>
      <c r="C443" s="94"/>
      <c r="D443" s="94"/>
      <c r="E443" s="94"/>
      <c r="F443" s="113"/>
      <c r="G443" s="113"/>
      <c r="H443" s="42"/>
      <c r="I443" s="42"/>
      <c r="J443" s="42"/>
      <c r="K443" s="94"/>
      <c r="L443" s="94"/>
      <c r="M443" s="94"/>
      <c r="N443" s="94"/>
      <c r="O443" s="94"/>
      <c r="P443" s="94"/>
      <c r="Q443" s="94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</row>
    <row r="444" ht="16.5" customHeight="1">
      <c r="A444" s="94"/>
      <c r="B444" s="113"/>
      <c r="C444" s="94"/>
      <c r="D444" s="94"/>
      <c r="E444" s="94"/>
      <c r="F444" s="113"/>
      <c r="G444" s="113"/>
      <c r="H444" s="42"/>
      <c r="I444" s="42"/>
      <c r="J444" s="42"/>
      <c r="K444" s="94"/>
      <c r="L444" s="94"/>
      <c r="M444" s="94"/>
      <c r="N444" s="94"/>
      <c r="O444" s="94"/>
      <c r="P444" s="94"/>
      <c r="Q444" s="94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</row>
    <row r="445" ht="16.5" customHeight="1">
      <c r="A445" s="94"/>
      <c r="B445" s="113"/>
      <c r="C445" s="94"/>
      <c r="D445" s="94"/>
      <c r="E445" s="94"/>
      <c r="F445" s="113"/>
      <c r="G445" s="113"/>
      <c r="H445" s="42"/>
      <c r="I445" s="42"/>
      <c r="J445" s="42"/>
      <c r="K445" s="94"/>
      <c r="L445" s="94"/>
      <c r="M445" s="94"/>
      <c r="N445" s="94"/>
      <c r="O445" s="94"/>
      <c r="P445" s="94"/>
      <c r="Q445" s="94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</row>
    <row r="446" ht="16.5" customHeight="1">
      <c r="A446" s="94"/>
      <c r="B446" s="113"/>
      <c r="C446" s="94"/>
      <c r="D446" s="94"/>
      <c r="E446" s="94"/>
      <c r="F446" s="113"/>
      <c r="G446" s="113"/>
      <c r="H446" s="42"/>
      <c r="I446" s="42"/>
      <c r="J446" s="42"/>
      <c r="K446" s="94"/>
      <c r="L446" s="94"/>
      <c r="M446" s="94"/>
      <c r="N446" s="94"/>
      <c r="O446" s="94"/>
      <c r="P446" s="94"/>
      <c r="Q446" s="94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</row>
    <row r="447" ht="16.5" customHeight="1">
      <c r="A447" s="94"/>
      <c r="B447" s="113"/>
      <c r="C447" s="94"/>
      <c r="D447" s="94"/>
      <c r="E447" s="94"/>
      <c r="F447" s="113"/>
      <c r="G447" s="113"/>
      <c r="H447" s="42"/>
      <c r="I447" s="42"/>
      <c r="J447" s="42"/>
      <c r="K447" s="94"/>
      <c r="L447" s="94"/>
      <c r="M447" s="94"/>
      <c r="N447" s="94"/>
      <c r="O447" s="94"/>
      <c r="P447" s="94"/>
      <c r="Q447" s="94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</row>
    <row r="448" ht="16.5" customHeight="1">
      <c r="A448" s="94"/>
      <c r="B448" s="113"/>
      <c r="C448" s="94"/>
      <c r="D448" s="94"/>
      <c r="E448" s="94"/>
      <c r="F448" s="113"/>
      <c r="G448" s="113"/>
      <c r="H448" s="42"/>
      <c r="I448" s="42"/>
      <c r="J448" s="42"/>
      <c r="K448" s="94"/>
      <c r="L448" s="94"/>
      <c r="M448" s="94"/>
      <c r="N448" s="94"/>
      <c r="O448" s="94"/>
      <c r="P448" s="94"/>
      <c r="Q448" s="94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</row>
    <row r="449" ht="16.5" customHeight="1">
      <c r="A449" s="94"/>
      <c r="B449" s="113"/>
      <c r="C449" s="94"/>
      <c r="D449" s="94"/>
      <c r="E449" s="94"/>
      <c r="F449" s="113"/>
      <c r="G449" s="113"/>
      <c r="H449" s="42"/>
      <c r="I449" s="42"/>
      <c r="J449" s="42"/>
      <c r="K449" s="94"/>
      <c r="L449" s="94"/>
      <c r="M449" s="94"/>
      <c r="N449" s="94"/>
      <c r="O449" s="94"/>
      <c r="P449" s="94"/>
      <c r="Q449" s="94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</row>
    <row r="450" ht="16.5" customHeight="1">
      <c r="A450" s="94"/>
      <c r="B450" s="113"/>
      <c r="C450" s="94"/>
      <c r="D450" s="94"/>
      <c r="E450" s="94"/>
      <c r="F450" s="113"/>
      <c r="G450" s="113"/>
      <c r="H450" s="42"/>
      <c r="I450" s="42"/>
      <c r="J450" s="42"/>
      <c r="K450" s="94"/>
      <c r="L450" s="94"/>
      <c r="M450" s="94"/>
      <c r="N450" s="94"/>
      <c r="O450" s="94"/>
      <c r="P450" s="94"/>
      <c r="Q450" s="94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</row>
    <row r="451" ht="16.5" customHeight="1">
      <c r="A451" s="94"/>
      <c r="B451" s="113"/>
      <c r="C451" s="94"/>
      <c r="D451" s="94"/>
      <c r="E451" s="94"/>
      <c r="F451" s="113"/>
      <c r="G451" s="113"/>
      <c r="H451" s="42"/>
      <c r="I451" s="42"/>
      <c r="J451" s="42"/>
      <c r="K451" s="94"/>
      <c r="L451" s="94"/>
      <c r="M451" s="94"/>
      <c r="N451" s="94"/>
      <c r="O451" s="94"/>
      <c r="P451" s="94"/>
      <c r="Q451" s="94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</row>
    <row r="452" ht="16.5" customHeight="1">
      <c r="A452" s="94"/>
      <c r="B452" s="113"/>
      <c r="C452" s="94"/>
      <c r="D452" s="94"/>
      <c r="E452" s="94"/>
      <c r="F452" s="113"/>
      <c r="G452" s="113"/>
      <c r="H452" s="42"/>
      <c r="I452" s="42"/>
      <c r="J452" s="42"/>
      <c r="K452" s="94"/>
      <c r="L452" s="94"/>
      <c r="M452" s="94"/>
      <c r="N452" s="94"/>
      <c r="O452" s="94"/>
      <c r="P452" s="94"/>
      <c r="Q452" s="94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</row>
    <row r="453" ht="16.5" customHeight="1">
      <c r="A453" s="94"/>
      <c r="B453" s="113"/>
      <c r="C453" s="94"/>
      <c r="D453" s="94"/>
      <c r="E453" s="94"/>
      <c r="F453" s="113"/>
      <c r="G453" s="113"/>
      <c r="H453" s="42"/>
      <c r="I453" s="42"/>
      <c r="J453" s="42"/>
      <c r="K453" s="94"/>
      <c r="L453" s="94"/>
      <c r="M453" s="94"/>
      <c r="N453" s="94"/>
      <c r="O453" s="94"/>
      <c r="P453" s="94"/>
      <c r="Q453" s="94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</row>
    <row r="454" ht="16.5" customHeight="1">
      <c r="A454" s="94"/>
      <c r="B454" s="113"/>
      <c r="C454" s="94"/>
      <c r="D454" s="94"/>
      <c r="E454" s="94"/>
      <c r="F454" s="113"/>
      <c r="G454" s="113"/>
      <c r="H454" s="42"/>
      <c r="I454" s="42"/>
      <c r="J454" s="42"/>
      <c r="K454" s="94"/>
      <c r="L454" s="94"/>
      <c r="M454" s="94"/>
      <c r="N454" s="94"/>
      <c r="O454" s="94"/>
      <c r="P454" s="94"/>
      <c r="Q454" s="94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</row>
    <row r="455" ht="16.5" customHeight="1">
      <c r="A455" s="94"/>
      <c r="B455" s="113"/>
      <c r="C455" s="94"/>
      <c r="D455" s="94"/>
      <c r="E455" s="94"/>
      <c r="F455" s="113"/>
      <c r="G455" s="113"/>
      <c r="H455" s="42"/>
      <c r="I455" s="42"/>
      <c r="J455" s="42"/>
      <c r="K455" s="94"/>
      <c r="L455" s="94"/>
      <c r="M455" s="94"/>
      <c r="N455" s="94"/>
      <c r="O455" s="94"/>
      <c r="P455" s="94"/>
      <c r="Q455" s="94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</row>
    <row r="456" ht="16.5" customHeight="1">
      <c r="A456" s="94"/>
      <c r="B456" s="113"/>
      <c r="C456" s="94"/>
      <c r="D456" s="94"/>
      <c r="E456" s="94"/>
      <c r="F456" s="113"/>
      <c r="G456" s="113"/>
      <c r="H456" s="42"/>
      <c r="I456" s="42"/>
      <c r="J456" s="42"/>
      <c r="K456" s="94"/>
      <c r="L456" s="94"/>
      <c r="M456" s="94"/>
      <c r="N456" s="94"/>
      <c r="O456" s="94"/>
      <c r="P456" s="94"/>
      <c r="Q456" s="94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</row>
    <row r="457" ht="16.5" customHeight="1">
      <c r="A457" s="94"/>
      <c r="B457" s="113"/>
      <c r="C457" s="94"/>
      <c r="D457" s="94"/>
      <c r="E457" s="94"/>
      <c r="F457" s="113"/>
      <c r="G457" s="113"/>
      <c r="H457" s="42"/>
      <c r="I457" s="42"/>
      <c r="J457" s="42"/>
      <c r="K457" s="94"/>
      <c r="L457" s="94"/>
      <c r="M457" s="94"/>
      <c r="N457" s="94"/>
      <c r="O457" s="94"/>
      <c r="P457" s="94"/>
      <c r="Q457" s="94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</row>
    <row r="458" ht="16.5" customHeight="1">
      <c r="A458" s="94"/>
      <c r="B458" s="113"/>
      <c r="C458" s="94"/>
      <c r="D458" s="94"/>
      <c r="E458" s="94"/>
      <c r="F458" s="113"/>
      <c r="G458" s="113"/>
      <c r="H458" s="42"/>
      <c r="I458" s="42"/>
      <c r="J458" s="42"/>
      <c r="K458" s="94"/>
      <c r="L458" s="94"/>
      <c r="M458" s="94"/>
      <c r="N458" s="94"/>
      <c r="O458" s="94"/>
      <c r="P458" s="94"/>
      <c r="Q458" s="94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</row>
    <row r="459" ht="16.5" customHeight="1">
      <c r="A459" s="94"/>
      <c r="B459" s="113"/>
      <c r="C459" s="94"/>
      <c r="D459" s="94"/>
      <c r="E459" s="94"/>
      <c r="F459" s="113"/>
      <c r="G459" s="113"/>
      <c r="H459" s="42"/>
      <c r="I459" s="42"/>
      <c r="J459" s="42"/>
      <c r="K459" s="94"/>
      <c r="L459" s="94"/>
      <c r="M459" s="94"/>
      <c r="N459" s="94"/>
      <c r="O459" s="94"/>
      <c r="P459" s="94"/>
      <c r="Q459" s="94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</row>
    <row r="460" ht="16.5" customHeight="1">
      <c r="A460" s="94"/>
      <c r="B460" s="113"/>
      <c r="C460" s="94"/>
      <c r="D460" s="94"/>
      <c r="E460" s="94"/>
      <c r="F460" s="113"/>
      <c r="G460" s="113"/>
      <c r="H460" s="42"/>
      <c r="I460" s="42"/>
      <c r="J460" s="42"/>
      <c r="K460" s="94"/>
      <c r="L460" s="94"/>
      <c r="M460" s="94"/>
      <c r="N460" s="94"/>
      <c r="O460" s="94"/>
      <c r="P460" s="94"/>
      <c r="Q460" s="94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</row>
    <row r="461" ht="16.5" customHeight="1">
      <c r="A461" s="94"/>
      <c r="B461" s="113"/>
      <c r="C461" s="94"/>
      <c r="D461" s="94"/>
      <c r="E461" s="94"/>
      <c r="F461" s="113"/>
      <c r="G461" s="113"/>
      <c r="H461" s="42"/>
      <c r="I461" s="42"/>
      <c r="J461" s="42"/>
      <c r="K461" s="94"/>
      <c r="L461" s="94"/>
      <c r="M461" s="94"/>
      <c r="N461" s="94"/>
      <c r="O461" s="94"/>
      <c r="P461" s="94"/>
      <c r="Q461" s="94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</row>
    <row r="462" ht="16.5" customHeight="1">
      <c r="A462" s="94"/>
      <c r="B462" s="113"/>
      <c r="C462" s="94"/>
      <c r="D462" s="94"/>
      <c r="E462" s="94"/>
      <c r="F462" s="113"/>
      <c r="G462" s="113"/>
      <c r="H462" s="42"/>
      <c r="I462" s="42"/>
      <c r="J462" s="42"/>
      <c r="K462" s="94"/>
      <c r="L462" s="94"/>
      <c r="M462" s="94"/>
      <c r="N462" s="94"/>
      <c r="O462" s="94"/>
      <c r="P462" s="94"/>
      <c r="Q462" s="94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</row>
    <row r="463" ht="16.5" customHeight="1">
      <c r="A463" s="94"/>
      <c r="B463" s="113"/>
      <c r="C463" s="94"/>
      <c r="D463" s="94"/>
      <c r="E463" s="94"/>
      <c r="F463" s="113"/>
      <c r="G463" s="113"/>
      <c r="H463" s="42"/>
      <c r="I463" s="42"/>
      <c r="J463" s="42"/>
      <c r="K463" s="94"/>
      <c r="L463" s="94"/>
      <c r="M463" s="94"/>
      <c r="N463" s="94"/>
      <c r="O463" s="94"/>
      <c r="P463" s="94"/>
      <c r="Q463" s="94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</row>
    <row r="464" ht="16.5" customHeight="1">
      <c r="A464" s="94"/>
      <c r="B464" s="113"/>
      <c r="C464" s="94"/>
      <c r="D464" s="94"/>
      <c r="E464" s="94"/>
      <c r="F464" s="113"/>
      <c r="G464" s="113"/>
      <c r="H464" s="42"/>
      <c r="I464" s="42"/>
      <c r="J464" s="42"/>
      <c r="K464" s="94"/>
      <c r="L464" s="94"/>
      <c r="M464" s="94"/>
      <c r="N464" s="94"/>
      <c r="O464" s="94"/>
      <c r="P464" s="94"/>
      <c r="Q464" s="94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</row>
    <row r="465" ht="16.5" customHeight="1">
      <c r="A465" s="94"/>
      <c r="B465" s="113"/>
      <c r="C465" s="94"/>
      <c r="D465" s="94"/>
      <c r="E465" s="94"/>
      <c r="F465" s="113"/>
      <c r="G465" s="113"/>
      <c r="H465" s="42"/>
      <c r="I465" s="42"/>
      <c r="J465" s="42"/>
      <c r="K465" s="94"/>
      <c r="L465" s="94"/>
      <c r="M465" s="94"/>
      <c r="N465" s="94"/>
      <c r="O465" s="94"/>
      <c r="P465" s="94"/>
      <c r="Q465" s="94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</row>
    <row r="466" ht="16.5" customHeight="1">
      <c r="A466" s="94"/>
      <c r="B466" s="113"/>
      <c r="C466" s="94"/>
      <c r="D466" s="94"/>
      <c r="E466" s="94"/>
      <c r="F466" s="113"/>
      <c r="G466" s="113"/>
      <c r="H466" s="42"/>
      <c r="I466" s="42"/>
      <c r="J466" s="42"/>
      <c r="K466" s="94"/>
      <c r="L466" s="94"/>
      <c r="M466" s="94"/>
      <c r="N466" s="94"/>
      <c r="O466" s="94"/>
      <c r="P466" s="94"/>
      <c r="Q466" s="94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</row>
    <row r="467" ht="16.5" customHeight="1">
      <c r="A467" s="94"/>
      <c r="B467" s="113"/>
      <c r="C467" s="94"/>
      <c r="D467" s="94"/>
      <c r="E467" s="94"/>
      <c r="F467" s="113"/>
      <c r="G467" s="113"/>
      <c r="H467" s="42"/>
      <c r="I467" s="42"/>
      <c r="J467" s="42"/>
      <c r="K467" s="94"/>
      <c r="L467" s="94"/>
      <c r="M467" s="94"/>
      <c r="N467" s="94"/>
      <c r="O467" s="94"/>
      <c r="P467" s="94"/>
      <c r="Q467" s="94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</row>
    <row r="468" ht="16.5" customHeight="1">
      <c r="A468" s="94"/>
      <c r="B468" s="113"/>
      <c r="C468" s="94"/>
      <c r="D468" s="94"/>
      <c r="E468" s="94"/>
      <c r="F468" s="113"/>
      <c r="G468" s="113"/>
      <c r="H468" s="42"/>
      <c r="I468" s="42"/>
      <c r="J468" s="42"/>
      <c r="K468" s="94"/>
      <c r="L468" s="94"/>
      <c r="M468" s="94"/>
      <c r="N468" s="94"/>
      <c r="O468" s="94"/>
      <c r="P468" s="94"/>
      <c r="Q468" s="94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</row>
    <row r="469" ht="16.5" customHeight="1">
      <c r="A469" s="94"/>
      <c r="B469" s="113"/>
      <c r="C469" s="94"/>
      <c r="D469" s="94"/>
      <c r="E469" s="94"/>
      <c r="F469" s="113"/>
      <c r="G469" s="113"/>
      <c r="H469" s="42"/>
      <c r="I469" s="42"/>
      <c r="J469" s="42"/>
      <c r="K469" s="94"/>
      <c r="L469" s="94"/>
      <c r="M469" s="94"/>
      <c r="N469" s="94"/>
      <c r="O469" s="94"/>
      <c r="P469" s="94"/>
      <c r="Q469" s="94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</row>
    <row r="470" ht="16.5" customHeight="1">
      <c r="A470" s="94"/>
      <c r="B470" s="113"/>
      <c r="C470" s="94"/>
      <c r="D470" s="94"/>
      <c r="E470" s="94"/>
      <c r="F470" s="113"/>
      <c r="G470" s="113"/>
      <c r="H470" s="42"/>
      <c r="I470" s="42"/>
      <c r="J470" s="42"/>
      <c r="K470" s="94"/>
      <c r="L470" s="94"/>
      <c r="M470" s="94"/>
      <c r="N470" s="94"/>
      <c r="O470" s="94"/>
      <c r="P470" s="94"/>
      <c r="Q470" s="94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</row>
    <row r="471" ht="16.5" customHeight="1">
      <c r="A471" s="94"/>
      <c r="B471" s="113"/>
      <c r="C471" s="94"/>
      <c r="D471" s="94"/>
      <c r="E471" s="94"/>
      <c r="F471" s="113"/>
      <c r="G471" s="113"/>
      <c r="H471" s="42"/>
      <c r="I471" s="42"/>
      <c r="J471" s="42"/>
      <c r="K471" s="94"/>
      <c r="L471" s="94"/>
      <c r="M471" s="94"/>
      <c r="N471" s="94"/>
      <c r="O471" s="94"/>
      <c r="P471" s="94"/>
      <c r="Q471" s="94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</row>
    <row r="472" ht="16.5" customHeight="1">
      <c r="A472" s="94"/>
      <c r="B472" s="113"/>
      <c r="C472" s="94"/>
      <c r="D472" s="94"/>
      <c r="E472" s="94"/>
      <c r="F472" s="113"/>
      <c r="G472" s="113"/>
      <c r="H472" s="42"/>
      <c r="I472" s="42"/>
      <c r="J472" s="42"/>
      <c r="K472" s="94"/>
      <c r="L472" s="94"/>
      <c r="M472" s="94"/>
      <c r="N472" s="94"/>
      <c r="O472" s="94"/>
      <c r="P472" s="94"/>
      <c r="Q472" s="94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</row>
    <row r="473" ht="16.5" customHeight="1">
      <c r="A473" s="94"/>
      <c r="B473" s="113"/>
      <c r="C473" s="94"/>
      <c r="D473" s="94"/>
      <c r="E473" s="94"/>
      <c r="F473" s="113"/>
      <c r="G473" s="113"/>
      <c r="H473" s="42"/>
      <c r="I473" s="42"/>
      <c r="J473" s="42"/>
      <c r="K473" s="94"/>
      <c r="L473" s="94"/>
      <c r="M473" s="94"/>
      <c r="N473" s="94"/>
      <c r="O473" s="94"/>
      <c r="P473" s="94"/>
      <c r="Q473" s="94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</row>
    <row r="474" ht="16.5" customHeight="1">
      <c r="A474" s="94"/>
      <c r="B474" s="113"/>
      <c r="C474" s="94"/>
      <c r="D474" s="94"/>
      <c r="E474" s="94"/>
      <c r="F474" s="113"/>
      <c r="G474" s="113"/>
      <c r="H474" s="42"/>
      <c r="I474" s="42"/>
      <c r="J474" s="42"/>
      <c r="K474" s="94"/>
      <c r="L474" s="94"/>
      <c r="M474" s="94"/>
      <c r="N474" s="94"/>
      <c r="O474" s="94"/>
      <c r="P474" s="94"/>
      <c r="Q474" s="94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</row>
    <row r="475" ht="16.5" customHeight="1">
      <c r="A475" s="94"/>
      <c r="B475" s="113"/>
      <c r="C475" s="94"/>
      <c r="D475" s="94"/>
      <c r="E475" s="94"/>
      <c r="F475" s="113"/>
      <c r="G475" s="113"/>
      <c r="H475" s="42"/>
      <c r="I475" s="42"/>
      <c r="J475" s="42"/>
      <c r="K475" s="94"/>
      <c r="L475" s="94"/>
      <c r="M475" s="94"/>
      <c r="N475" s="94"/>
      <c r="O475" s="94"/>
      <c r="P475" s="94"/>
      <c r="Q475" s="94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</row>
    <row r="476" ht="16.5" customHeight="1">
      <c r="A476" s="94"/>
      <c r="B476" s="113"/>
      <c r="C476" s="94"/>
      <c r="D476" s="94"/>
      <c r="E476" s="94"/>
      <c r="F476" s="113"/>
      <c r="G476" s="113"/>
      <c r="H476" s="42"/>
      <c r="I476" s="42"/>
      <c r="J476" s="42"/>
      <c r="K476" s="94"/>
      <c r="L476" s="94"/>
      <c r="M476" s="94"/>
      <c r="N476" s="94"/>
      <c r="O476" s="94"/>
      <c r="P476" s="94"/>
      <c r="Q476" s="94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</row>
    <row r="477" ht="16.5" customHeight="1">
      <c r="A477" s="94"/>
      <c r="B477" s="113"/>
      <c r="C477" s="94"/>
      <c r="D477" s="94"/>
      <c r="E477" s="94"/>
      <c r="F477" s="113"/>
      <c r="G477" s="113"/>
      <c r="H477" s="42"/>
      <c r="I477" s="42"/>
      <c r="J477" s="42"/>
      <c r="K477" s="94"/>
      <c r="L477" s="94"/>
      <c r="M477" s="94"/>
      <c r="N477" s="94"/>
      <c r="O477" s="94"/>
      <c r="P477" s="94"/>
      <c r="Q477" s="94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</row>
    <row r="478" ht="16.5" customHeight="1">
      <c r="A478" s="94"/>
      <c r="B478" s="113"/>
      <c r="C478" s="94"/>
      <c r="D478" s="94"/>
      <c r="E478" s="94"/>
      <c r="F478" s="113"/>
      <c r="G478" s="113"/>
      <c r="H478" s="42"/>
      <c r="I478" s="42"/>
      <c r="J478" s="42"/>
      <c r="K478" s="94"/>
      <c r="L478" s="94"/>
      <c r="M478" s="94"/>
      <c r="N478" s="94"/>
      <c r="O478" s="94"/>
      <c r="P478" s="94"/>
      <c r="Q478" s="94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</row>
    <row r="479" ht="16.5" customHeight="1">
      <c r="A479" s="94"/>
      <c r="B479" s="113"/>
      <c r="C479" s="94"/>
      <c r="D479" s="94"/>
      <c r="E479" s="94"/>
      <c r="F479" s="113"/>
      <c r="G479" s="113"/>
      <c r="H479" s="42"/>
      <c r="I479" s="42"/>
      <c r="J479" s="42"/>
      <c r="K479" s="94"/>
      <c r="L479" s="94"/>
      <c r="M479" s="94"/>
      <c r="N479" s="94"/>
      <c r="O479" s="94"/>
      <c r="P479" s="94"/>
      <c r="Q479" s="94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</row>
    <row r="480" ht="16.5" customHeight="1">
      <c r="A480" s="94"/>
      <c r="B480" s="113"/>
      <c r="C480" s="94"/>
      <c r="D480" s="94"/>
      <c r="E480" s="94"/>
      <c r="F480" s="113"/>
      <c r="G480" s="113"/>
      <c r="H480" s="42"/>
      <c r="I480" s="42"/>
      <c r="J480" s="42"/>
      <c r="K480" s="94"/>
      <c r="L480" s="94"/>
      <c r="M480" s="94"/>
      <c r="N480" s="94"/>
      <c r="O480" s="94"/>
      <c r="P480" s="94"/>
      <c r="Q480" s="94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</row>
    <row r="481" ht="16.5" customHeight="1">
      <c r="A481" s="94"/>
      <c r="B481" s="113"/>
      <c r="C481" s="94"/>
      <c r="D481" s="94"/>
      <c r="E481" s="94"/>
      <c r="F481" s="113"/>
      <c r="G481" s="113"/>
      <c r="H481" s="42"/>
      <c r="I481" s="42"/>
      <c r="J481" s="42"/>
      <c r="K481" s="94"/>
      <c r="L481" s="94"/>
      <c r="M481" s="94"/>
      <c r="N481" s="94"/>
      <c r="O481" s="94"/>
      <c r="P481" s="94"/>
      <c r="Q481" s="94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</row>
    <row r="482" ht="16.5" customHeight="1">
      <c r="A482" s="94"/>
      <c r="B482" s="113"/>
      <c r="C482" s="94"/>
      <c r="D482" s="94"/>
      <c r="E482" s="94"/>
      <c r="F482" s="113"/>
      <c r="G482" s="113"/>
      <c r="H482" s="42"/>
      <c r="I482" s="42"/>
      <c r="J482" s="42"/>
      <c r="K482" s="94"/>
      <c r="L482" s="94"/>
      <c r="M482" s="94"/>
      <c r="N482" s="94"/>
      <c r="O482" s="94"/>
      <c r="P482" s="94"/>
      <c r="Q482" s="94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</row>
    <row r="483" ht="16.5" customHeight="1">
      <c r="A483" s="94"/>
      <c r="B483" s="113"/>
      <c r="C483" s="94"/>
      <c r="D483" s="94"/>
      <c r="E483" s="94"/>
      <c r="F483" s="113"/>
      <c r="G483" s="113"/>
      <c r="H483" s="42"/>
      <c r="I483" s="42"/>
      <c r="J483" s="42"/>
      <c r="K483" s="94"/>
      <c r="L483" s="94"/>
      <c r="M483" s="94"/>
      <c r="N483" s="94"/>
      <c r="O483" s="94"/>
      <c r="P483" s="94"/>
      <c r="Q483" s="94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</row>
    <row r="484" ht="16.5" customHeight="1">
      <c r="A484" s="94"/>
      <c r="B484" s="113"/>
      <c r="C484" s="94"/>
      <c r="D484" s="94"/>
      <c r="E484" s="94"/>
      <c r="F484" s="113"/>
      <c r="G484" s="113"/>
      <c r="H484" s="42"/>
      <c r="I484" s="42"/>
      <c r="J484" s="42"/>
      <c r="K484" s="94"/>
      <c r="L484" s="94"/>
      <c r="M484" s="94"/>
      <c r="N484" s="94"/>
      <c r="O484" s="94"/>
      <c r="P484" s="94"/>
      <c r="Q484" s="94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</row>
    <row r="485" ht="16.5" customHeight="1">
      <c r="A485" s="94"/>
      <c r="B485" s="113"/>
      <c r="C485" s="94"/>
      <c r="D485" s="94"/>
      <c r="E485" s="94"/>
      <c r="F485" s="113"/>
      <c r="G485" s="113"/>
      <c r="H485" s="42"/>
      <c r="I485" s="42"/>
      <c r="J485" s="42"/>
      <c r="K485" s="94"/>
      <c r="L485" s="94"/>
      <c r="M485" s="94"/>
      <c r="N485" s="94"/>
      <c r="O485" s="94"/>
      <c r="P485" s="94"/>
      <c r="Q485" s="94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</row>
    <row r="486" ht="16.5" customHeight="1">
      <c r="A486" s="94"/>
      <c r="B486" s="113"/>
      <c r="C486" s="94"/>
      <c r="D486" s="94"/>
      <c r="E486" s="94"/>
      <c r="F486" s="113"/>
      <c r="G486" s="113"/>
      <c r="H486" s="42"/>
      <c r="I486" s="42"/>
      <c r="J486" s="42"/>
      <c r="K486" s="94"/>
      <c r="L486" s="94"/>
      <c r="M486" s="94"/>
      <c r="N486" s="94"/>
      <c r="O486" s="94"/>
      <c r="P486" s="94"/>
      <c r="Q486" s="94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</row>
    <row r="487" ht="16.5" customHeight="1">
      <c r="A487" s="94"/>
      <c r="B487" s="113"/>
      <c r="C487" s="94"/>
      <c r="D487" s="94"/>
      <c r="E487" s="94"/>
      <c r="F487" s="113"/>
      <c r="G487" s="113"/>
      <c r="H487" s="42"/>
      <c r="I487" s="42"/>
      <c r="J487" s="42"/>
      <c r="K487" s="94"/>
      <c r="L487" s="94"/>
      <c r="M487" s="94"/>
      <c r="N487" s="94"/>
      <c r="O487" s="94"/>
      <c r="P487" s="94"/>
      <c r="Q487" s="94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</row>
    <row r="488" ht="16.5" customHeight="1">
      <c r="A488" s="94"/>
      <c r="B488" s="113"/>
      <c r="C488" s="94"/>
      <c r="D488" s="94"/>
      <c r="E488" s="94"/>
      <c r="F488" s="113"/>
      <c r="G488" s="113"/>
      <c r="H488" s="42"/>
      <c r="I488" s="42"/>
      <c r="J488" s="42"/>
      <c r="K488" s="94"/>
      <c r="L488" s="94"/>
      <c r="M488" s="94"/>
      <c r="N488" s="94"/>
      <c r="O488" s="94"/>
      <c r="P488" s="94"/>
      <c r="Q488" s="94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</row>
    <row r="489" ht="16.5" customHeight="1">
      <c r="A489" s="94"/>
      <c r="B489" s="113"/>
      <c r="C489" s="94"/>
      <c r="D489" s="94"/>
      <c r="E489" s="94"/>
      <c r="F489" s="113"/>
      <c r="G489" s="113"/>
      <c r="H489" s="42"/>
      <c r="I489" s="42"/>
      <c r="J489" s="42"/>
      <c r="K489" s="94"/>
      <c r="L489" s="94"/>
      <c r="M489" s="94"/>
      <c r="N489" s="94"/>
      <c r="O489" s="94"/>
      <c r="P489" s="94"/>
      <c r="Q489" s="94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</row>
    <row r="490" ht="16.5" customHeight="1">
      <c r="A490" s="94"/>
      <c r="B490" s="113"/>
      <c r="C490" s="94"/>
      <c r="D490" s="94"/>
      <c r="E490" s="94"/>
      <c r="F490" s="113"/>
      <c r="G490" s="113"/>
      <c r="H490" s="42"/>
      <c r="I490" s="42"/>
      <c r="J490" s="42"/>
      <c r="K490" s="94"/>
      <c r="L490" s="94"/>
      <c r="M490" s="94"/>
      <c r="N490" s="94"/>
      <c r="O490" s="94"/>
      <c r="P490" s="94"/>
      <c r="Q490" s="94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</row>
    <row r="491" ht="16.5" customHeight="1">
      <c r="A491" s="94"/>
      <c r="B491" s="113"/>
      <c r="C491" s="94"/>
      <c r="D491" s="94"/>
      <c r="E491" s="94"/>
      <c r="F491" s="113"/>
      <c r="G491" s="113"/>
      <c r="H491" s="42"/>
      <c r="I491" s="42"/>
      <c r="J491" s="42"/>
      <c r="K491" s="94"/>
      <c r="L491" s="94"/>
      <c r="M491" s="94"/>
      <c r="N491" s="94"/>
      <c r="O491" s="94"/>
      <c r="P491" s="94"/>
      <c r="Q491" s="94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</row>
    <row r="492" ht="16.5" customHeight="1">
      <c r="A492" s="94"/>
      <c r="B492" s="113"/>
      <c r="C492" s="94"/>
      <c r="D492" s="94"/>
      <c r="E492" s="94"/>
      <c r="F492" s="113"/>
      <c r="G492" s="113"/>
      <c r="H492" s="42"/>
      <c r="I492" s="42"/>
      <c r="J492" s="42"/>
      <c r="K492" s="94"/>
      <c r="L492" s="94"/>
      <c r="M492" s="94"/>
      <c r="N492" s="94"/>
      <c r="O492" s="94"/>
      <c r="P492" s="94"/>
      <c r="Q492" s="94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</row>
    <row r="493" ht="16.5" customHeight="1">
      <c r="A493" s="94"/>
      <c r="B493" s="113"/>
      <c r="C493" s="94"/>
      <c r="D493" s="94"/>
      <c r="E493" s="94"/>
      <c r="F493" s="113"/>
      <c r="G493" s="113"/>
      <c r="H493" s="42"/>
      <c r="I493" s="42"/>
      <c r="J493" s="42"/>
      <c r="K493" s="94"/>
      <c r="L493" s="94"/>
      <c r="M493" s="94"/>
      <c r="N493" s="94"/>
      <c r="O493" s="94"/>
      <c r="P493" s="94"/>
      <c r="Q493" s="94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</row>
    <row r="494" ht="16.5" customHeight="1">
      <c r="A494" s="94"/>
      <c r="B494" s="113"/>
      <c r="C494" s="94"/>
      <c r="D494" s="94"/>
      <c r="E494" s="94"/>
      <c r="F494" s="113"/>
      <c r="G494" s="113"/>
      <c r="H494" s="42"/>
      <c r="I494" s="42"/>
      <c r="J494" s="42"/>
      <c r="K494" s="94"/>
      <c r="L494" s="94"/>
      <c r="M494" s="94"/>
      <c r="N494" s="94"/>
      <c r="O494" s="94"/>
      <c r="P494" s="94"/>
      <c r="Q494" s="94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</row>
    <row r="495" ht="16.5" customHeight="1">
      <c r="A495" s="94"/>
      <c r="B495" s="113"/>
      <c r="C495" s="94"/>
      <c r="D495" s="94"/>
      <c r="E495" s="94"/>
      <c r="F495" s="113"/>
      <c r="G495" s="113"/>
      <c r="H495" s="42"/>
      <c r="I495" s="42"/>
      <c r="J495" s="42"/>
      <c r="K495" s="94"/>
      <c r="L495" s="94"/>
      <c r="M495" s="94"/>
      <c r="N495" s="94"/>
      <c r="O495" s="94"/>
      <c r="P495" s="94"/>
      <c r="Q495" s="94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</row>
    <row r="496" ht="16.5" customHeight="1">
      <c r="A496" s="94"/>
      <c r="B496" s="113"/>
      <c r="C496" s="94"/>
      <c r="D496" s="94"/>
      <c r="E496" s="94"/>
      <c r="F496" s="113"/>
      <c r="G496" s="113"/>
      <c r="H496" s="42"/>
      <c r="I496" s="42"/>
      <c r="J496" s="42"/>
      <c r="K496" s="94"/>
      <c r="L496" s="94"/>
      <c r="M496" s="94"/>
      <c r="N496" s="94"/>
      <c r="O496" s="94"/>
      <c r="P496" s="94"/>
      <c r="Q496" s="94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</row>
    <row r="497" ht="16.5" customHeight="1">
      <c r="A497" s="94"/>
      <c r="B497" s="113"/>
      <c r="C497" s="94"/>
      <c r="D497" s="94"/>
      <c r="E497" s="94"/>
      <c r="F497" s="113"/>
      <c r="G497" s="113"/>
      <c r="H497" s="42"/>
      <c r="I497" s="42"/>
      <c r="J497" s="42"/>
      <c r="K497" s="94"/>
      <c r="L497" s="94"/>
      <c r="M497" s="94"/>
      <c r="N497" s="94"/>
      <c r="O497" s="94"/>
      <c r="P497" s="94"/>
      <c r="Q497" s="94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</row>
    <row r="498" ht="16.5" customHeight="1">
      <c r="A498" s="94"/>
      <c r="B498" s="113"/>
      <c r="C498" s="94"/>
      <c r="D498" s="94"/>
      <c r="E498" s="94"/>
      <c r="F498" s="113"/>
      <c r="G498" s="113"/>
      <c r="H498" s="42"/>
      <c r="I498" s="42"/>
      <c r="J498" s="42"/>
      <c r="K498" s="94"/>
      <c r="L498" s="94"/>
      <c r="M498" s="94"/>
      <c r="N498" s="94"/>
      <c r="O498" s="94"/>
      <c r="P498" s="94"/>
      <c r="Q498" s="94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</row>
    <row r="499" ht="16.5" customHeight="1">
      <c r="A499" s="94"/>
      <c r="B499" s="113"/>
      <c r="C499" s="94"/>
      <c r="D499" s="94"/>
      <c r="E499" s="94"/>
      <c r="F499" s="113"/>
      <c r="G499" s="113"/>
      <c r="H499" s="42"/>
      <c r="I499" s="42"/>
      <c r="J499" s="42"/>
      <c r="K499" s="94"/>
      <c r="L499" s="94"/>
      <c r="M499" s="94"/>
      <c r="N499" s="94"/>
      <c r="O499" s="94"/>
      <c r="P499" s="94"/>
      <c r="Q499" s="94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</row>
    <row r="500" ht="16.5" customHeight="1">
      <c r="A500" s="94"/>
      <c r="B500" s="113"/>
      <c r="C500" s="94"/>
      <c r="D500" s="94"/>
      <c r="E500" s="94"/>
      <c r="F500" s="113"/>
      <c r="G500" s="113"/>
      <c r="H500" s="42"/>
      <c r="I500" s="42"/>
      <c r="J500" s="42"/>
      <c r="K500" s="94"/>
      <c r="L500" s="94"/>
      <c r="M500" s="94"/>
      <c r="N500" s="94"/>
      <c r="O500" s="94"/>
      <c r="P500" s="94"/>
      <c r="Q500" s="94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</row>
    <row r="501" ht="16.5" customHeight="1">
      <c r="A501" s="94"/>
      <c r="B501" s="113"/>
      <c r="C501" s="94"/>
      <c r="D501" s="94"/>
      <c r="E501" s="94"/>
      <c r="F501" s="113"/>
      <c r="G501" s="113"/>
      <c r="H501" s="42"/>
      <c r="I501" s="42"/>
      <c r="J501" s="42"/>
      <c r="K501" s="94"/>
      <c r="L501" s="94"/>
      <c r="M501" s="94"/>
      <c r="N501" s="94"/>
      <c r="O501" s="94"/>
      <c r="P501" s="94"/>
      <c r="Q501" s="94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</row>
    <row r="502" ht="16.5" customHeight="1">
      <c r="A502" s="94"/>
      <c r="B502" s="113"/>
      <c r="C502" s="94"/>
      <c r="D502" s="94"/>
      <c r="E502" s="94"/>
      <c r="F502" s="113"/>
      <c r="G502" s="113"/>
      <c r="H502" s="42"/>
      <c r="I502" s="42"/>
      <c r="J502" s="42"/>
      <c r="K502" s="94"/>
      <c r="L502" s="94"/>
      <c r="M502" s="94"/>
      <c r="N502" s="94"/>
      <c r="O502" s="94"/>
      <c r="P502" s="94"/>
      <c r="Q502" s="94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</row>
    <row r="503" ht="16.5" customHeight="1">
      <c r="A503" s="94"/>
      <c r="B503" s="113"/>
      <c r="C503" s="94"/>
      <c r="D503" s="94"/>
      <c r="E503" s="94"/>
      <c r="F503" s="113"/>
      <c r="G503" s="113"/>
      <c r="H503" s="42"/>
      <c r="I503" s="42"/>
      <c r="J503" s="42"/>
      <c r="K503" s="94"/>
      <c r="L503" s="94"/>
      <c r="M503" s="94"/>
      <c r="N503" s="94"/>
      <c r="O503" s="94"/>
      <c r="P503" s="94"/>
      <c r="Q503" s="94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</row>
    <row r="504" ht="16.5" customHeight="1">
      <c r="A504" s="94"/>
      <c r="B504" s="113"/>
      <c r="C504" s="94"/>
      <c r="D504" s="94"/>
      <c r="E504" s="94"/>
      <c r="F504" s="113"/>
      <c r="G504" s="113"/>
      <c r="H504" s="42"/>
      <c r="I504" s="42"/>
      <c r="J504" s="42"/>
      <c r="K504" s="94"/>
      <c r="L504" s="94"/>
      <c r="M504" s="94"/>
      <c r="N504" s="94"/>
      <c r="O504" s="94"/>
      <c r="P504" s="94"/>
      <c r="Q504" s="94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</row>
    <row r="505" ht="16.5" customHeight="1">
      <c r="A505" s="94"/>
      <c r="B505" s="113"/>
      <c r="C505" s="94"/>
      <c r="D505" s="94"/>
      <c r="E505" s="94"/>
      <c r="F505" s="113"/>
      <c r="G505" s="113"/>
      <c r="H505" s="42"/>
      <c r="I505" s="42"/>
      <c r="J505" s="42"/>
      <c r="K505" s="94"/>
      <c r="L505" s="94"/>
      <c r="M505" s="94"/>
      <c r="N505" s="94"/>
      <c r="O505" s="94"/>
      <c r="P505" s="94"/>
      <c r="Q505" s="94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</row>
    <row r="506" ht="16.5" customHeight="1">
      <c r="A506" s="94"/>
      <c r="B506" s="113"/>
      <c r="C506" s="94"/>
      <c r="D506" s="94"/>
      <c r="E506" s="94"/>
      <c r="F506" s="113"/>
      <c r="G506" s="113"/>
      <c r="H506" s="42"/>
      <c r="I506" s="42"/>
      <c r="J506" s="42"/>
      <c r="K506" s="94"/>
      <c r="L506" s="94"/>
      <c r="M506" s="94"/>
      <c r="N506" s="94"/>
      <c r="O506" s="94"/>
      <c r="P506" s="94"/>
      <c r="Q506" s="94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</row>
    <row r="507" ht="16.5" customHeight="1">
      <c r="A507" s="94"/>
      <c r="B507" s="113"/>
      <c r="C507" s="94"/>
      <c r="D507" s="94"/>
      <c r="E507" s="94"/>
      <c r="F507" s="113"/>
      <c r="G507" s="113"/>
      <c r="H507" s="42"/>
      <c r="I507" s="42"/>
      <c r="J507" s="42"/>
      <c r="K507" s="94"/>
      <c r="L507" s="94"/>
      <c r="M507" s="94"/>
      <c r="N507" s="94"/>
      <c r="O507" s="94"/>
      <c r="P507" s="94"/>
      <c r="Q507" s="94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</row>
    <row r="508" ht="16.5" customHeight="1">
      <c r="A508" s="94"/>
      <c r="B508" s="113"/>
      <c r="C508" s="94"/>
      <c r="D508" s="94"/>
      <c r="E508" s="94"/>
      <c r="F508" s="113"/>
      <c r="G508" s="113"/>
      <c r="H508" s="42"/>
      <c r="I508" s="42"/>
      <c r="J508" s="42"/>
      <c r="K508" s="94"/>
      <c r="L508" s="94"/>
      <c r="M508" s="94"/>
      <c r="N508" s="94"/>
      <c r="O508" s="94"/>
      <c r="P508" s="94"/>
      <c r="Q508" s="94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</row>
    <row r="509" ht="16.5" customHeight="1">
      <c r="A509" s="94"/>
      <c r="B509" s="113"/>
      <c r="C509" s="94"/>
      <c r="D509" s="94"/>
      <c r="E509" s="94"/>
      <c r="F509" s="113"/>
      <c r="G509" s="113"/>
      <c r="H509" s="42"/>
      <c r="I509" s="42"/>
      <c r="J509" s="42"/>
      <c r="K509" s="94"/>
      <c r="L509" s="94"/>
      <c r="M509" s="94"/>
      <c r="N509" s="94"/>
      <c r="O509" s="94"/>
      <c r="P509" s="94"/>
      <c r="Q509" s="94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</row>
    <row r="510" ht="16.5" customHeight="1">
      <c r="A510" s="94"/>
      <c r="B510" s="113"/>
      <c r="C510" s="94"/>
      <c r="D510" s="94"/>
      <c r="E510" s="94"/>
      <c r="F510" s="113"/>
      <c r="G510" s="113"/>
      <c r="H510" s="42"/>
      <c r="I510" s="42"/>
      <c r="J510" s="42"/>
      <c r="K510" s="94"/>
      <c r="L510" s="94"/>
      <c r="M510" s="94"/>
      <c r="N510" s="94"/>
      <c r="O510" s="94"/>
      <c r="P510" s="94"/>
      <c r="Q510" s="94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</row>
    <row r="511" ht="16.5" customHeight="1">
      <c r="A511" s="94"/>
      <c r="B511" s="113"/>
      <c r="C511" s="94"/>
      <c r="D511" s="94"/>
      <c r="E511" s="94"/>
      <c r="F511" s="113"/>
      <c r="G511" s="113"/>
      <c r="H511" s="42"/>
      <c r="I511" s="42"/>
      <c r="J511" s="42"/>
      <c r="K511" s="94"/>
      <c r="L511" s="94"/>
      <c r="M511" s="94"/>
      <c r="N511" s="94"/>
      <c r="O511" s="94"/>
      <c r="P511" s="94"/>
      <c r="Q511" s="94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</row>
    <row r="512" ht="16.5" customHeight="1">
      <c r="A512" s="94"/>
      <c r="B512" s="113"/>
      <c r="C512" s="94"/>
      <c r="D512" s="94"/>
      <c r="E512" s="94"/>
      <c r="F512" s="113"/>
      <c r="G512" s="113"/>
      <c r="H512" s="42"/>
      <c r="I512" s="42"/>
      <c r="J512" s="42"/>
      <c r="K512" s="94"/>
      <c r="L512" s="94"/>
      <c r="M512" s="94"/>
      <c r="N512" s="94"/>
      <c r="O512" s="94"/>
      <c r="P512" s="94"/>
      <c r="Q512" s="94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</row>
    <row r="513" ht="16.5" customHeight="1">
      <c r="A513" s="94"/>
      <c r="B513" s="113"/>
      <c r="C513" s="94"/>
      <c r="D513" s="94"/>
      <c r="E513" s="94"/>
      <c r="F513" s="113"/>
      <c r="G513" s="113"/>
      <c r="H513" s="42"/>
      <c r="I513" s="42"/>
      <c r="J513" s="42"/>
      <c r="K513" s="94"/>
      <c r="L513" s="94"/>
      <c r="M513" s="94"/>
      <c r="N513" s="94"/>
      <c r="O513" s="94"/>
      <c r="P513" s="94"/>
      <c r="Q513" s="94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</row>
    <row r="514" ht="16.5" customHeight="1">
      <c r="A514" s="94"/>
      <c r="B514" s="113"/>
      <c r="C514" s="94"/>
      <c r="D514" s="94"/>
      <c r="E514" s="94"/>
      <c r="F514" s="113"/>
      <c r="G514" s="113"/>
      <c r="H514" s="42"/>
      <c r="I514" s="42"/>
      <c r="J514" s="42"/>
      <c r="K514" s="94"/>
      <c r="L514" s="94"/>
      <c r="M514" s="94"/>
      <c r="N514" s="94"/>
      <c r="O514" s="94"/>
      <c r="P514" s="94"/>
      <c r="Q514" s="94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</row>
    <row r="515" ht="16.5" customHeight="1">
      <c r="A515" s="94"/>
      <c r="B515" s="113"/>
      <c r="C515" s="94"/>
      <c r="D515" s="94"/>
      <c r="E515" s="94"/>
      <c r="F515" s="113"/>
      <c r="G515" s="113"/>
      <c r="H515" s="42"/>
      <c r="I515" s="42"/>
      <c r="J515" s="42"/>
      <c r="K515" s="94"/>
      <c r="L515" s="94"/>
      <c r="M515" s="94"/>
      <c r="N515" s="94"/>
      <c r="O515" s="94"/>
      <c r="P515" s="94"/>
      <c r="Q515" s="94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</row>
    <row r="516" ht="16.5" customHeight="1">
      <c r="A516" s="94"/>
      <c r="B516" s="113"/>
      <c r="C516" s="94"/>
      <c r="D516" s="94"/>
      <c r="E516" s="94"/>
      <c r="F516" s="113"/>
      <c r="G516" s="113"/>
      <c r="H516" s="42"/>
      <c r="I516" s="42"/>
      <c r="J516" s="42"/>
      <c r="K516" s="94"/>
      <c r="L516" s="94"/>
      <c r="M516" s="94"/>
      <c r="N516" s="94"/>
      <c r="O516" s="94"/>
      <c r="P516" s="94"/>
      <c r="Q516" s="94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</row>
    <row r="517" ht="16.5" customHeight="1">
      <c r="A517" s="94"/>
      <c r="B517" s="113"/>
      <c r="C517" s="94"/>
      <c r="D517" s="94"/>
      <c r="E517" s="94"/>
      <c r="F517" s="113"/>
      <c r="G517" s="113"/>
      <c r="H517" s="42"/>
      <c r="I517" s="42"/>
      <c r="J517" s="42"/>
      <c r="K517" s="94"/>
      <c r="L517" s="94"/>
      <c r="M517" s="94"/>
      <c r="N517" s="94"/>
      <c r="O517" s="94"/>
      <c r="P517" s="94"/>
      <c r="Q517" s="94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</row>
    <row r="518" ht="16.5" customHeight="1">
      <c r="A518" s="94"/>
      <c r="B518" s="113"/>
      <c r="C518" s="94"/>
      <c r="D518" s="94"/>
      <c r="E518" s="94"/>
      <c r="F518" s="113"/>
      <c r="G518" s="113"/>
      <c r="H518" s="42"/>
      <c r="I518" s="42"/>
      <c r="J518" s="42"/>
      <c r="K518" s="94"/>
      <c r="L518" s="94"/>
      <c r="M518" s="94"/>
      <c r="N518" s="94"/>
      <c r="O518" s="94"/>
      <c r="P518" s="94"/>
      <c r="Q518" s="94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</row>
    <row r="519" ht="16.5" customHeight="1">
      <c r="A519" s="94"/>
      <c r="B519" s="113"/>
      <c r="C519" s="94"/>
      <c r="D519" s="94"/>
      <c r="E519" s="94"/>
      <c r="F519" s="113"/>
      <c r="G519" s="113"/>
      <c r="H519" s="42"/>
      <c r="I519" s="42"/>
      <c r="J519" s="42"/>
      <c r="K519" s="94"/>
      <c r="L519" s="94"/>
      <c r="M519" s="94"/>
      <c r="N519" s="94"/>
      <c r="O519" s="94"/>
      <c r="P519" s="94"/>
      <c r="Q519" s="94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</row>
    <row r="520" ht="16.5" customHeight="1">
      <c r="A520" s="94"/>
      <c r="B520" s="113"/>
      <c r="C520" s="94"/>
      <c r="D520" s="94"/>
      <c r="E520" s="94"/>
      <c r="F520" s="113"/>
      <c r="G520" s="113"/>
      <c r="H520" s="42"/>
      <c r="I520" s="42"/>
      <c r="J520" s="42"/>
      <c r="K520" s="94"/>
      <c r="L520" s="94"/>
      <c r="M520" s="94"/>
      <c r="N520" s="94"/>
      <c r="O520" s="94"/>
      <c r="P520" s="94"/>
      <c r="Q520" s="94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</row>
    <row r="521" ht="16.5" customHeight="1">
      <c r="A521" s="94"/>
      <c r="B521" s="113"/>
      <c r="C521" s="94"/>
      <c r="D521" s="94"/>
      <c r="E521" s="94"/>
      <c r="F521" s="113"/>
      <c r="G521" s="113"/>
      <c r="H521" s="42"/>
      <c r="I521" s="42"/>
      <c r="J521" s="42"/>
      <c r="K521" s="94"/>
      <c r="L521" s="94"/>
      <c r="M521" s="94"/>
      <c r="N521" s="94"/>
      <c r="O521" s="94"/>
      <c r="P521" s="94"/>
      <c r="Q521" s="94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</row>
    <row r="522" ht="16.5" customHeight="1">
      <c r="A522" s="94"/>
      <c r="B522" s="113"/>
      <c r="C522" s="94"/>
      <c r="D522" s="94"/>
      <c r="E522" s="94"/>
      <c r="F522" s="113"/>
      <c r="G522" s="113"/>
      <c r="H522" s="42"/>
      <c r="I522" s="42"/>
      <c r="J522" s="42"/>
      <c r="K522" s="94"/>
      <c r="L522" s="94"/>
      <c r="M522" s="94"/>
      <c r="N522" s="94"/>
      <c r="O522" s="94"/>
      <c r="P522" s="94"/>
      <c r="Q522" s="94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</row>
    <row r="523" ht="16.5" customHeight="1">
      <c r="A523" s="94"/>
      <c r="B523" s="113"/>
      <c r="C523" s="94"/>
      <c r="D523" s="94"/>
      <c r="E523" s="94"/>
      <c r="F523" s="113"/>
      <c r="G523" s="113"/>
      <c r="H523" s="42"/>
      <c r="I523" s="42"/>
      <c r="J523" s="42"/>
      <c r="K523" s="94"/>
      <c r="L523" s="94"/>
      <c r="M523" s="94"/>
      <c r="N523" s="94"/>
      <c r="O523" s="94"/>
      <c r="P523" s="94"/>
      <c r="Q523" s="94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</row>
    <row r="524" ht="16.5" customHeight="1">
      <c r="A524" s="94"/>
      <c r="B524" s="113"/>
      <c r="C524" s="94"/>
      <c r="D524" s="94"/>
      <c r="E524" s="94"/>
      <c r="F524" s="113"/>
      <c r="G524" s="113"/>
      <c r="H524" s="42"/>
      <c r="I524" s="42"/>
      <c r="J524" s="42"/>
      <c r="K524" s="94"/>
      <c r="L524" s="94"/>
      <c r="M524" s="94"/>
      <c r="N524" s="94"/>
      <c r="O524" s="94"/>
      <c r="P524" s="94"/>
      <c r="Q524" s="94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</row>
    <row r="525" ht="16.5" customHeight="1">
      <c r="A525" s="94"/>
      <c r="B525" s="113"/>
      <c r="C525" s="94"/>
      <c r="D525" s="94"/>
      <c r="E525" s="94"/>
      <c r="F525" s="113"/>
      <c r="G525" s="113"/>
      <c r="H525" s="42"/>
      <c r="I525" s="42"/>
      <c r="J525" s="42"/>
      <c r="K525" s="94"/>
      <c r="L525" s="94"/>
      <c r="M525" s="94"/>
      <c r="N525" s="94"/>
      <c r="O525" s="94"/>
      <c r="P525" s="94"/>
      <c r="Q525" s="94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</row>
    <row r="526" ht="16.5" customHeight="1">
      <c r="A526" s="94"/>
      <c r="B526" s="113"/>
      <c r="C526" s="94"/>
      <c r="D526" s="94"/>
      <c r="E526" s="94"/>
      <c r="F526" s="113"/>
      <c r="G526" s="113"/>
      <c r="H526" s="42"/>
      <c r="I526" s="42"/>
      <c r="J526" s="42"/>
      <c r="K526" s="94"/>
      <c r="L526" s="94"/>
      <c r="M526" s="94"/>
      <c r="N526" s="94"/>
      <c r="O526" s="94"/>
      <c r="P526" s="94"/>
      <c r="Q526" s="94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</row>
    <row r="527" ht="16.5" customHeight="1">
      <c r="A527" s="94"/>
      <c r="B527" s="113"/>
      <c r="C527" s="94"/>
      <c r="D527" s="94"/>
      <c r="E527" s="94"/>
      <c r="F527" s="113"/>
      <c r="G527" s="113"/>
      <c r="H527" s="42"/>
      <c r="I527" s="42"/>
      <c r="J527" s="42"/>
      <c r="K527" s="94"/>
      <c r="L527" s="94"/>
      <c r="M527" s="94"/>
      <c r="N527" s="94"/>
      <c r="O527" s="94"/>
      <c r="P527" s="94"/>
      <c r="Q527" s="94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</row>
    <row r="528" ht="16.5" customHeight="1">
      <c r="A528" s="94"/>
      <c r="B528" s="113"/>
      <c r="C528" s="94"/>
      <c r="D528" s="94"/>
      <c r="E528" s="94"/>
      <c r="F528" s="113"/>
      <c r="G528" s="113"/>
      <c r="H528" s="42"/>
      <c r="I528" s="42"/>
      <c r="J528" s="42"/>
      <c r="K528" s="94"/>
      <c r="L528" s="94"/>
      <c r="M528" s="94"/>
      <c r="N528" s="94"/>
      <c r="O528" s="94"/>
      <c r="P528" s="94"/>
      <c r="Q528" s="94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</row>
    <row r="529" ht="16.5" customHeight="1">
      <c r="A529" s="94"/>
      <c r="B529" s="113"/>
      <c r="C529" s="94"/>
      <c r="D529" s="94"/>
      <c r="E529" s="94"/>
      <c r="F529" s="113"/>
      <c r="G529" s="113"/>
      <c r="H529" s="42"/>
      <c r="I529" s="42"/>
      <c r="J529" s="42"/>
      <c r="K529" s="94"/>
      <c r="L529" s="94"/>
      <c r="M529" s="94"/>
      <c r="N529" s="94"/>
      <c r="O529" s="94"/>
      <c r="P529" s="94"/>
      <c r="Q529" s="94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</row>
    <row r="530" ht="16.5" customHeight="1">
      <c r="A530" s="94"/>
      <c r="B530" s="113"/>
      <c r="C530" s="94"/>
      <c r="D530" s="94"/>
      <c r="E530" s="94"/>
      <c r="F530" s="113"/>
      <c r="G530" s="113"/>
      <c r="H530" s="42"/>
      <c r="I530" s="42"/>
      <c r="J530" s="42"/>
      <c r="K530" s="94"/>
      <c r="L530" s="94"/>
      <c r="M530" s="94"/>
      <c r="N530" s="94"/>
      <c r="O530" s="94"/>
      <c r="P530" s="94"/>
      <c r="Q530" s="94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</row>
    <row r="531" ht="16.5" customHeight="1">
      <c r="A531" s="94"/>
      <c r="B531" s="113"/>
      <c r="C531" s="94"/>
      <c r="D531" s="94"/>
      <c r="E531" s="94"/>
      <c r="F531" s="113"/>
      <c r="G531" s="113"/>
      <c r="H531" s="42"/>
      <c r="I531" s="42"/>
      <c r="J531" s="42"/>
      <c r="K531" s="94"/>
      <c r="L531" s="94"/>
      <c r="M531" s="94"/>
      <c r="N531" s="94"/>
      <c r="O531" s="94"/>
      <c r="P531" s="94"/>
      <c r="Q531" s="94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</row>
    <row r="532" ht="16.5" customHeight="1">
      <c r="A532" s="94"/>
      <c r="B532" s="113"/>
      <c r="C532" s="94"/>
      <c r="D532" s="94"/>
      <c r="E532" s="94"/>
      <c r="F532" s="113"/>
      <c r="G532" s="113"/>
      <c r="H532" s="42"/>
      <c r="I532" s="42"/>
      <c r="J532" s="42"/>
      <c r="K532" s="94"/>
      <c r="L532" s="94"/>
      <c r="M532" s="94"/>
      <c r="N532" s="94"/>
      <c r="O532" s="94"/>
      <c r="P532" s="94"/>
      <c r="Q532" s="94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</row>
    <row r="533" ht="16.5" customHeight="1">
      <c r="A533" s="94"/>
      <c r="B533" s="113"/>
      <c r="C533" s="94"/>
      <c r="D533" s="94"/>
      <c r="E533" s="94"/>
      <c r="F533" s="113"/>
      <c r="G533" s="113"/>
      <c r="H533" s="42"/>
      <c r="I533" s="42"/>
      <c r="J533" s="42"/>
      <c r="K533" s="94"/>
      <c r="L533" s="94"/>
      <c r="M533" s="94"/>
      <c r="N533" s="94"/>
      <c r="O533" s="94"/>
      <c r="P533" s="94"/>
      <c r="Q533" s="94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</row>
    <row r="534" ht="16.5" customHeight="1">
      <c r="A534" s="94"/>
      <c r="B534" s="113"/>
      <c r="C534" s="94"/>
      <c r="D534" s="94"/>
      <c r="E534" s="94"/>
      <c r="F534" s="113"/>
      <c r="G534" s="113"/>
      <c r="H534" s="42"/>
      <c r="I534" s="42"/>
      <c r="J534" s="42"/>
      <c r="K534" s="94"/>
      <c r="L534" s="94"/>
      <c r="M534" s="94"/>
      <c r="N534" s="94"/>
      <c r="O534" s="94"/>
      <c r="P534" s="94"/>
      <c r="Q534" s="94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</row>
    <row r="535" ht="16.5" customHeight="1">
      <c r="A535" s="94"/>
      <c r="B535" s="113"/>
      <c r="C535" s="94"/>
      <c r="D535" s="94"/>
      <c r="E535" s="94"/>
      <c r="F535" s="113"/>
      <c r="G535" s="113"/>
      <c r="H535" s="42"/>
      <c r="I535" s="42"/>
      <c r="J535" s="42"/>
      <c r="K535" s="94"/>
      <c r="L535" s="94"/>
      <c r="M535" s="94"/>
      <c r="N535" s="94"/>
      <c r="O535" s="94"/>
      <c r="P535" s="94"/>
      <c r="Q535" s="94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</row>
    <row r="536" ht="16.5" customHeight="1">
      <c r="A536" s="94"/>
      <c r="B536" s="113"/>
      <c r="C536" s="94"/>
      <c r="D536" s="94"/>
      <c r="E536" s="94"/>
      <c r="F536" s="113"/>
      <c r="G536" s="113"/>
      <c r="H536" s="42"/>
      <c r="I536" s="42"/>
      <c r="J536" s="42"/>
      <c r="K536" s="94"/>
      <c r="L536" s="94"/>
      <c r="M536" s="94"/>
      <c r="N536" s="94"/>
      <c r="O536" s="94"/>
      <c r="P536" s="94"/>
      <c r="Q536" s="94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</row>
    <row r="537" ht="16.5" customHeight="1">
      <c r="A537" s="94"/>
      <c r="B537" s="113"/>
      <c r="C537" s="94"/>
      <c r="D537" s="94"/>
      <c r="E537" s="94"/>
      <c r="F537" s="113"/>
      <c r="G537" s="113"/>
      <c r="H537" s="42"/>
      <c r="I537" s="42"/>
      <c r="J537" s="42"/>
      <c r="K537" s="94"/>
      <c r="L537" s="94"/>
      <c r="M537" s="94"/>
      <c r="N537" s="94"/>
      <c r="O537" s="94"/>
      <c r="P537" s="94"/>
      <c r="Q537" s="94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</row>
    <row r="538" ht="16.5" customHeight="1">
      <c r="A538" s="94"/>
      <c r="B538" s="113"/>
      <c r="C538" s="94"/>
      <c r="D538" s="94"/>
      <c r="E538" s="94"/>
      <c r="F538" s="113"/>
      <c r="G538" s="113"/>
      <c r="H538" s="42"/>
      <c r="I538" s="42"/>
      <c r="J538" s="42"/>
      <c r="K538" s="94"/>
      <c r="L538" s="94"/>
      <c r="M538" s="94"/>
      <c r="N538" s="94"/>
      <c r="O538" s="94"/>
      <c r="P538" s="94"/>
      <c r="Q538" s="94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</row>
    <row r="539" ht="16.5" customHeight="1">
      <c r="A539" s="94"/>
      <c r="B539" s="113"/>
      <c r="C539" s="94"/>
      <c r="D539" s="94"/>
      <c r="E539" s="94"/>
      <c r="F539" s="113"/>
      <c r="G539" s="113"/>
      <c r="H539" s="42"/>
      <c r="I539" s="42"/>
      <c r="J539" s="42"/>
      <c r="K539" s="94"/>
      <c r="L539" s="94"/>
      <c r="M539" s="94"/>
      <c r="N539" s="94"/>
      <c r="O539" s="94"/>
      <c r="P539" s="94"/>
      <c r="Q539" s="94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</row>
    <row r="540" ht="16.5" customHeight="1">
      <c r="A540" s="94"/>
      <c r="B540" s="113"/>
      <c r="C540" s="94"/>
      <c r="D540" s="94"/>
      <c r="E540" s="94"/>
      <c r="F540" s="113"/>
      <c r="G540" s="113"/>
      <c r="H540" s="42"/>
      <c r="I540" s="42"/>
      <c r="J540" s="42"/>
      <c r="K540" s="94"/>
      <c r="L540" s="94"/>
      <c r="M540" s="94"/>
      <c r="N540" s="94"/>
      <c r="O540" s="94"/>
      <c r="P540" s="94"/>
      <c r="Q540" s="94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</row>
    <row r="541" ht="16.5" customHeight="1">
      <c r="A541" s="94"/>
      <c r="B541" s="113"/>
      <c r="C541" s="94"/>
      <c r="D541" s="94"/>
      <c r="E541" s="94"/>
      <c r="F541" s="113"/>
      <c r="G541" s="113"/>
      <c r="H541" s="42"/>
      <c r="I541" s="42"/>
      <c r="J541" s="42"/>
      <c r="K541" s="94"/>
      <c r="L541" s="94"/>
      <c r="M541" s="94"/>
      <c r="N541" s="94"/>
      <c r="O541" s="94"/>
      <c r="P541" s="94"/>
      <c r="Q541" s="94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</row>
    <row r="542" ht="16.5" customHeight="1">
      <c r="A542" s="94"/>
      <c r="B542" s="113"/>
      <c r="C542" s="94"/>
      <c r="D542" s="94"/>
      <c r="E542" s="94"/>
      <c r="F542" s="113"/>
      <c r="G542" s="113"/>
      <c r="H542" s="42"/>
      <c r="I542" s="42"/>
      <c r="J542" s="42"/>
      <c r="K542" s="94"/>
      <c r="L542" s="94"/>
      <c r="M542" s="94"/>
      <c r="N542" s="94"/>
      <c r="O542" s="94"/>
      <c r="P542" s="94"/>
      <c r="Q542" s="94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</row>
    <row r="543" ht="16.5" customHeight="1">
      <c r="A543" s="94"/>
      <c r="B543" s="113"/>
      <c r="C543" s="94"/>
      <c r="D543" s="94"/>
      <c r="E543" s="94"/>
      <c r="F543" s="113"/>
      <c r="G543" s="113"/>
      <c r="H543" s="42"/>
      <c r="I543" s="42"/>
      <c r="J543" s="42"/>
      <c r="K543" s="94"/>
      <c r="L543" s="94"/>
      <c r="M543" s="94"/>
      <c r="N543" s="94"/>
      <c r="O543" s="94"/>
      <c r="P543" s="94"/>
      <c r="Q543" s="94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</row>
    <row r="544" ht="16.5" customHeight="1">
      <c r="A544" s="94"/>
      <c r="B544" s="113"/>
      <c r="C544" s="94"/>
      <c r="D544" s="94"/>
      <c r="E544" s="94"/>
      <c r="F544" s="113"/>
      <c r="G544" s="113"/>
      <c r="H544" s="42"/>
      <c r="I544" s="42"/>
      <c r="J544" s="42"/>
      <c r="K544" s="94"/>
      <c r="L544" s="94"/>
      <c r="M544" s="94"/>
      <c r="N544" s="94"/>
      <c r="O544" s="94"/>
      <c r="P544" s="94"/>
      <c r="Q544" s="94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</row>
    <row r="545" ht="16.5" customHeight="1">
      <c r="A545" s="94"/>
      <c r="B545" s="113"/>
      <c r="C545" s="94"/>
      <c r="D545" s="94"/>
      <c r="E545" s="94"/>
      <c r="F545" s="113"/>
      <c r="G545" s="113"/>
      <c r="H545" s="42"/>
      <c r="I545" s="42"/>
      <c r="J545" s="42"/>
      <c r="K545" s="94"/>
      <c r="L545" s="94"/>
      <c r="M545" s="94"/>
      <c r="N545" s="94"/>
      <c r="O545" s="94"/>
      <c r="P545" s="94"/>
      <c r="Q545" s="94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</row>
    <row r="546" ht="16.5" customHeight="1">
      <c r="A546" s="94"/>
      <c r="B546" s="113"/>
      <c r="C546" s="94"/>
      <c r="D546" s="94"/>
      <c r="E546" s="94"/>
      <c r="F546" s="113"/>
      <c r="G546" s="113"/>
      <c r="H546" s="42"/>
      <c r="I546" s="42"/>
      <c r="J546" s="42"/>
      <c r="K546" s="94"/>
      <c r="L546" s="94"/>
      <c r="M546" s="94"/>
      <c r="N546" s="94"/>
      <c r="O546" s="94"/>
      <c r="P546" s="94"/>
      <c r="Q546" s="94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</row>
    <row r="547" ht="16.5" customHeight="1">
      <c r="A547" s="94"/>
      <c r="B547" s="113"/>
      <c r="C547" s="94"/>
      <c r="D547" s="94"/>
      <c r="E547" s="94"/>
      <c r="F547" s="113"/>
      <c r="G547" s="113"/>
      <c r="H547" s="42"/>
      <c r="I547" s="42"/>
      <c r="J547" s="42"/>
      <c r="K547" s="94"/>
      <c r="L547" s="94"/>
      <c r="M547" s="94"/>
      <c r="N547" s="94"/>
      <c r="O547" s="94"/>
      <c r="P547" s="94"/>
      <c r="Q547" s="94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</row>
    <row r="548" ht="16.5" customHeight="1">
      <c r="A548" s="94"/>
      <c r="B548" s="113"/>
      <c r="C548" s="94"/>
      <c r="D548" s="94"/>
      <c r="E548" s="94"/>
      <c r="F548" s="113"/>
      <c r="G548" s="113"/>
      <c r="H548" s="42"/>
      <c r="I548" s="42"/>
      <c r="J548" s="42"/>
      <c r="K548" s="94"/>
      <c r="L548" s="94"/>
      <c r="M548" s="94"/>
      <c r="N548" s="94"/>
      <c r="O548" s="94"/>
      <c r="P548" s="94"/>
      <c r="Q548" s="94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</row>
    <row r="549" ht="16.5" customHeight="1">
      <c r="A549" s="94"/>
      <c r="B549" s="113"/>
      <c r="C549" s="94"/>
      <c r="D549" s="94"/>
      <c r="E549" s="94"/>
      <c r="F549" s="113"/>
      <c r="G549" s="113"/>
      <c r="H549" s="42"/>
      <c r="I549" s="42"/>
      <c r="J549" s="42"/>
      <c r="K549" s="94"/>
      <c r="L549" s="94"/>
      <c r="M549" s="94"/>
      <c r="N549" s="94"/>
      <c r="O549" s="94"/>
      <c r="P549" s="94"/>
      <c r="Q549" s="94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</row>
    <row r="550" ht="16.5" customHeight="1">
      <c r="A550" s="94"/>
      <c r="B550" s="113"/>
      <c r="C550" s="94"/>
      <c r="D550" s="94"/>
      <c r="E550" s="94"/>
      <c r="F550" s="113"/>
      <c r="G550" s="113"/>
      <c r="H550" s="42"/>
      <c r="I550" s="42"/>
      <c r="J550" s="42"/>
      <c r="K550" s="94"/>
      <c r="L550" s="94"/>
      <c r="M550" s="94"/>
      <c r="N550" s="94"/>
      <c r="O550" s="94"/>
      <c r="P550" s="94"/>
      <c r="Q550" s="94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</row>
    <row r="551" ht="16.5" customHeight="1">
      <c r="A551" s="94"/>
      <c r="B551" s="113"/>
      <c r="C551" s="94"/>
      <c r="D551" s="94"/>
      <c r="E551" s="94"/>
      <c r="F551" s="113"/>
      <c r="G551" s="113"/>
      <c r="H551" s="42"/>
      <c r="I551" s="42"/>
      <c r="J551" s="42"/>
      <c r="K551" s="94"/>
      <c r="L551" s="94"/>
      <c r="M551" s="94"/>
      <c r="N551" s="94"/>
      <c r="O551" s="94"/>
      <c r="P551" s="94"/>
      <c r="Q551" s="94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</row>
    <row r="552" ht="16.5" customHeight="1">
      <c r="A552" s="94"/>
      <c r="B552" s="113"/>
      <c r="C552" s="94"/>
      <c r="D552" s="94"/>
      <c r="E552" s="94"/>
      <c r="F552" s="113"/>
      <c r="G552" s="113"/>
      <c r="H552" s="42"/>
      <c r="I552" s="42"/>
      <c r="J552" s="42"/>
      <c r="K552" s="94"/>
      <c r="L552" s="94"/>
      <c r="M552" s="94"/>
      <c r="N552" s="94"/>
      <c r="O552" s="94"/>
      <c r="P552" s="94"/>
      <c r="Q552" s="94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</row>
    <row r="553" ht="16.5" customHeight="1">
      <c r="A553" s="94"/>
      <c r="B553" s="113"/>
      <c r="C553" s="94"/>
      <c r="D553" s="94"/>
      <c r="E553" s="94"/>
      <c r="F553" s="113"/>
      <c r="G553" s="113"/>
      <c r="H553" s="42"/>
      <c r="I553" s="42"/>
      <c r="J553" s="42"/>
      <c r="K553" s="94"/>
      <c r="L553" s="94"/>
      <c r="M553" s="94"/>
      <c r="N553" s="94"/>
      <c r="O553" s="94"/>
      <c r="P553" s="94"/>
      <c r="Q553" s="94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</row>
    <row r="554" ht="16.5" customHeight="1">
      <c r="A554" s="94"/>
      <c r="B554" s="113"/>
      <c r="C554" s="94"/>
      <c r="D554" s="94"/>
      <c r="E554" s="94"/>
      <c r="F554" s="113"/>
      <c r="G554" s="113"/>
      <c r="H554" s="42"/>
      <c r="I554" s="42"/>
      <c r="J554" s="42"/>
      <c r="K554" s="94"/>
      <c r="L554" s="94"/>
      <c r="M554" s="94"/>
      <c r="N554" s="94"/>
      <c r="O554" s="94"/>
      <c r="P554" s="94"/>
      <c r="Q554" s="94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</row>
    <row r="555" ht="16.5" customHeight="1">
      <c r="A555" s="94"/>
      <c r="B555" s="113"/>
      <c r="C555" s="94"/>
      <c r="D555" s="94"/>
      <c r="E555" s="94"/>
      <c r="F555" s="113"/>
      <c r="G555" s="113"/>
      <c r="H555" s="42"/>
      <c r="I555" s="42"/>
      <c r="J555" s="42"/>
      <c r="K555" s="94"/>
      <c r="L555" s="94"/>
      <c r="M555" s="94"/>
      <c r="N555" s="94"/>
      <c r="O555" s="94"/>
      <c r="P555" s="94"/>
      <c r="Q555" s="94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</row>
    <row r="556" ht="16.5" customHeight="1">
      <c r="A556" s="94"/>
      <c r="B556" s="113"/>
      <c r="C556" s="94"/>
      <c r="D556" s="94"/>
      <c r="E556" s="94"/>
      <c r="F556" s="113"/>
      <c r="G556" s="113"/>
      <c r="H556" s="42"/>
      <c r="I556" s="42"/>
      <c r="J556" s="42"/>
      <c r="K556" s="94"/>
      <c r="L556" s="94"/>
      <c r="M556" s="94"/>
      <c r="N556" s="94"/>
      <c r="O556" s="94"/>
      <c r="P556" s="94"/>
      <c r="Q556" s="94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</row>
    <row r="557" ht="16.5" customHeight="1">
      <c r="A557" s="94"/>
      <c r="B557" s="113"/>
      <c r="C557" s="94"/>
      <c r="D557" s="94"/>
      <c r="E557" s="94"/>
      <c r="F557" s="113"/>
      <c r="G557" s="113"/>
      <c r="H557" s="42"/>
      <c r="I557" s="42"/>
      <c r="J557" s="42"/>
      <c r="K557" s="94"/>
      <c r="L557" s="94"/>
      <c r="M557" s="94"/>
      <c r="N557" s="94"/>
      <c r="O557" s="94"/>
      <c r="P557" s="94"/>
      <c r="Q557" s="94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</row>
    <row r="558" ht="16.5" customHeight="1">
      <c r="A558" s="94"/>
      <c r="B558" s="113"/>
      <c r="C558" s="94"/>
      <c r="D558" s="94"/>
      <c r="E558" s="94"/>
      <c r="F558" s="113"/>
      <c r="G558" s="113"/>
      <c r="H558" s="42"/>
      <c r="I558" s="42"/>
      <c r="J558" s="42"/>
      <c r="K558" s="94"/>
      <c r="L558" s="94"/>
      <c r="M558" s="94"/>
      <c r="N558" s="94"/>
      <c r="O558" s="94"/>
      <c r="P558" s="94"/>
      <c r="Q558" s="94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</row>
    <row r="559" ht="16.5" customHeight="1">
      <c r="A559" s="94"/>
      <c r="B559" s="113"/>
      <c r="C559" s="94"/>
      <c r="D559" s="94"/>
      <c r="E559" s="94"/>
      <c r="F559" s="113"/>
      <c r="G559" s="113"/>
      <c r="H559" s="42"/>
      <c r="I559" s="42"/>
      <c r="J559" s="42"/>
      <c r="K559" s="94"/>
      <c r="L559" s="94"/>
      <c r="M559" s="94"/>
      <c r="N559" s="94"/>
      <c r="O559" s="94"/>
      <c r="P559" s="94"/>
      <c r="Q559" s="94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</row>
    <row r="560" ht="16.5" customHeight="1">
      <c r="A560" s="94"/>
      <c r="B560" s="113"/>
      <c r="C560" s="94"/>
      <c r="D560" s="94"/>
      <c r="E560" s="94"/>
      <c r="F560" s="113"/>
      <c r="G560" s="113"/>
      <c r="H560" s="42"/>
      <c r="I560" s="42"/>
      <c r="J560" s="42"/>
      <c r="K560" s="94"/>
      <c r="L560" s="94"/>
      <c r="M560" s="94"/>
      <c r="N560" s="94"/>
      <c r="O560" s="94"/>
      <c r="P560" s="94"/>
      <c r="Q560" s="94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</row>
    <row r="561" ht="16.5" customHeight="1">
      <c r="A561" s="94"/>
      <c r="B561" s="113"/>
      <c r="C561" s="94"/>
      <c r="D561" s="94"/>
      <c r="E561" s="94"/>
      <c r="F561" s="113"/>
      <c r="G561" s="113"/>
      <c r="H561" s="42"/>
      <c r="I561" s="42"/>
      <c r="J561" s="42"/>
      <c r="K561" s="94"/>
      <c r="L561" s="94"/>
      <c r="M561" s="94"/>
      <c r="N561" s="94"/>
      <c r="O561" s="94"/>
      <c r="P561" s="94"/>
      <c r="Q561" s="94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</row>
    <row r="562" ht="16.5" customHeight="1">
      <c r="A562" s="94"/>
      <c r="B562" s="113"/>
      <c r="C562" s="94"/>
      <c r="D562" s="94"/>
      <c r="E562" s="94"/>
      <c r="F562" s="113"/>
      <c r="G562" s="113"/>
      <c r="H562" s="42"/>
      <c r="I562" s="42"/>
      <c r="J562" s="42"/>
      <c r="K562" s="94"/>
      <c r="L562" s="94"/>
      <c r="M562" s="94"/>
      <c r="N562" s="94"/>
      <c r="O562" s="94"/>
      <c r="P562" s="94"/>
      <c r="Q562" s="94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</row>
    <row r="563" ht="16.5" customHeight="1">
      <c r="A563" s="94"/>
      <c r="B563" s="113"/>
      <c r="C563" s="94"/>
      <c r="D563" s="94"/>
      <c r="E563" s="94"/>
      <c r="F563" s="113"/>
      <c r="G563" s="113"/>
      <c r="H563" s="42"/>
      <c r="I563" s="42"/>
      <c r="J563" s="42"/>
      <c r="K563" s="94"/>
      <c r="L563" s="94"/>
      <c r="M563" s="94"/>
      <c r="N563" s="94"/>
      <c r="O563" s="94"/>
      <c r="P563" s="94"/>
      <c r="Q563" s="94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</row>
    <row r="564" ht="16.5" customHeight="1">
      <c r="A564" s="94"/>
      <c r="B564" s="113"/>
      <c r="C564" s="94"/>
      <c r="D564" s="94"/>
      <c r="E564" s="94"/>
      <c r="F564" s="113"/>
      <c r="G564" s="113"/>
      <c r="H564" s="42"/>
      <c r="I564" s="42"/>
      <c r="J564" s="42"/>
      <c r="K564" s="94"/>
      <c r="L564" s="94"/>
      <c r="M564" s="94"/>
      <c r="N564" s="94"/>
      <c r="O564" s="94"/>
      <c r="P564" s="94"/>
      <c r="Q564" s="94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</row>
    <row r="565" ht="16.5" customHeight="1">
      <c r="A565" s="94"/>
      <c r="B565" s="113"/>
      <c r="C565" s="94"/>
      <c r="D565" s="94"/>
      <c r="E565" s="94"/>
      <c r="F565" s="113"/>
      <c r="G565" s="113"/>
      <c r="H565" s="42"/>
      <c r="I565" s="42"/>
      <c r="J565" s="42"/>
      <c r="K565" s="94"/>
      <c r="L565" s="94"/>
      <c r="M565" s="94"/>
      <c r="N565" s="94"/>
      <c r="O565" s="94"/>
      <c r="P565" s="94"/>
      <c r="Q565" s="94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</row>
    <row r="566" ht="16.5" customHeight="1">
      <c r="A566" s="94"/>
      <c r="B566" s="113"/>
      <c r="C566" s="94"/>
      <c r="D566" s="94"/>
      <c r="E566" s="94"/>
      <c r="F566" s="113"/>
      <c r="G566" s="113"/>
      <c r="H566" s="42"/>
      <c r="I566" s="42"/>
      <c r="J566" s="42"/>
      <c r="K566" s="94"/>
      <c r="L566" s="94"/>
      <c r="M566" s="94"/>
      <c r="N566" s="94"/>
      <c r="O566" s="94"/>
      <c r="P566" s="94"/>
      <c r="Q566" s="94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</row>
    <row r="567" ht="16.5" customHeight="1">
      <c r="A567" s="94"/>
      <c r="B567" s="113"/>
      <c r="C567" s="94"/>
      <c r="D567" s="94"/>
      <c r="E567" s="94"/>
      <c r="F567" s="113"/>
      <c r="G567" s="113"/>
      <c r="H567" s="42"/>
      <c r="I567" s="42"/>
      <c r="J567" s="42"/>
      <c r="K567" s="94"/>
      <c r="L567" s="94"/>
      <c r="M567" s="94"/>
      <c r="N567" s="94"/>
      <c r="O567" s="94"/>
      <c r="P567" s="94"/>
      <c r="Q567" s="94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</row>
    <row r="568" ht="16.5" customHeight="1">
      <c r="A568" s="94"/>
      <c r="B568" s="113"/>
      <c r="C568" s="94"/>
      <c r="D568" s="94"/>
      <c r="E568" s="94"/>
      <c r="F568" s="113"/>
      <c r="G568" s="113"/>
      <c r="H568" s="42"/>
      <c r="I568" s="42"/>
      <c r="J568" s="42"/>
      <c r="K568" s="94"/>
      <c r="L568" s="94"/>
      <c r="M568" s="94"/>
      <c r="N568" s="94"/>
      <c r="O568" s="94"/>
      <c r="P568" s="94"/>
      <c r="Q568" s="94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</row>
    <row r="569" ht="16.5" customHeight="1">
      <c r="A569" s="94"/>
      <c r="B569" s="113"/>
      <c r="C569" s="94"/>
      <c r="D569" s="94"/>
      <c r="E569" s="94"/>
      <c r="F569" s="113"/>
      <c r="G569" s="113"/>
      <c r="H569" s="42"/>
      <c r="I569" s="42"/>
      <c r="J569" s="42"/>
      <c r="K569" s="94"/>
      <c r="L569" s="94"/>
      <c r="M569" s="94"/>
      <c r="N569" s="94"/>
      <c r="O569" s="94"/>
      <c r="P569" s="94"/>
      <c r="Q569" s="94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</row>
    <row r="570" ht="16.5" customHeight="1">
      <c r="A570" s="94"/>
      <c r="B570" s="113"/>
      <c r="C570" s="94"/>
      <c r="D570" s="94"/>
      <c r="E570" s="94"/>
      <c r="F570" s="113"/>
      <c r="G570" s="113"/>
      <c r="H570" s="42"/>
      <c r="I570" s="42"/>
      <c r="J570" s="42"/>
      <c r="K570" s="94"/>
      <c r="L570" s="94"/>
      <c r="M570" s="94"/>
      <c r="N570" s="94"/>
      <c r="O570" s="94"/>
      <c r="P570" s="94"/>
      <c r="Q570" s="94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</row>
    <row r="571" ht="16.5" customHeight="1">
      <c r="A571" s="94"/>
      <c r="B571" s="113"/>
      <c r="C571" s="94"/>
      <c r="D571" s="94"/>
      <c r="E571" s="94"/>
      <c r="F571" s="113"/>
      <c r="G571" s="113"/>
      <c r="H571" s="42"/>
      <c r="I571" s="42"/>
      <c r="J571" s="42"/>
      <c r="K571" s="94"/>
      <c r="L571" s="94"/>
      <c r="M571" s="94"/>
      <c r="N571" s="94"/>
      <c r="O571" s="94"/>
      <c r="P571" s="94"/>
      <c r="Q571" s="94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</row>
    <row r="572" ht="16.5" customHeight="1">
      <c r="A572" s="94"/>
      <c r="B572" s="113"/>
      <c r="C572" s="94"/>
      <c r="D572" s="94"/>
      <c r="E572" s="94"/>
      <c r="F572" s="113"/>
      <c r="G572" s="113"/>
      <c r="H572" s="42"/>
      <c r="I572" s="42"/>
      <c r="J572" s="42"/>
      <c r="K572" s="94"/>
      <c r="L572" s="94"/>
      <c r="M572" s="94"/>
      <c r="N572" s="94"/>
      <c r="O572" s="94"/>
      <c r="P572" s="94"/>
      <c r="Q572" s="94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</row>
    <row r="573" ht="16.5" customHeight="1">
      <c r="A573" s="94"/>
      <c r="B573" s="113"/>
      <c r="C573" s="94"/>
      <c r="D573" s="94"/>
      <c r="E573" s="94"/>
      <c r="F573" s="113"/>
      <c r="G573" s="113"/>
      <c r="H573" s="42"/>
      <c r="I573" s="42"/>
      <c r="J573" s="42"/>
      <c r="K573" s="94"/>
      <c r="L573" s="94"/>
      <c r="M573" s="94"/>
      <c r="N573" s="94"/>
      <c r="O573" s="94"/>
      <c r="P573" s="94"/>
      <c r="Q573" s="94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</row>
    <row r="574" ht="16.5" customHeight="1">
      <c r="A574" s="94"/>
      <c r="B574" s="113"/>
      <c r="C574" s="94"/>
      <c r="D574" s="94"/>
      <c r="E574" s="94"/>
      <c r="F574" s="113"/>
      <c r="G574" s="113"/>
      <c r="H574" s="42"/>
      <c r="I574" s="42"/>
      <c r="J574" s="42"/>
      <c r="K574" s="94"/>
      <c r="L574" s="94"/>
      <c r="M574" s="94"/>
      <c r="N574" s="94"/>
      <c r="O574" s="94"/>
      <c r="P574" s="94"/>
      <c r="Q574" s="94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</row>
    <row r="575" ht="16.5" customHeight="1">
      <c r="A575" s="94"/>
      <c r="B575" s="113"/>
      <c r="C575" s="94"/>
      <c r="D575" s="94"/>
      <c r="E575" s="94"/>
      <c r="F575" s="113"/>
      <c r="G575" s="113"/>
      <c r="H575" s="42"/>
      <c r="I575" s="42"/>
      <c r="J575" s="42"/>
      <c r="K575" s="94"/>
      <c r="L575" s="94"/>
      <c r="M575" s="94"/>
      <c r="N575" s="94"/>
      <c r="O575" s="94"/>
      <c r="P575" s="94"/>
      <c r="Q575" s="94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</row>
    <row r="576" ht="16.5" customHeight="1">
      <c r="A576" s="94"/>
      <c r="B576" s="113"/>
      <c r="C576" s="94"/>
      <c r="D576" s="94"/>
      <c r="E576" s="94"/>
      <c r="F576" s="113"/>
      <c r="G576" s="113"/>
      <c r="H576" s="42"/>
      <c r="I576" s="42"/>
      <c r="J576" s="42"/>
      <c r="K576" s="94"/>
      <c r="L576" s="94"/>
      <c r="M576" s="94"/>
      <c r="N576" s="94"/>
      <c r="O576" s="94"/>
      <c r="P576" s="94"/>
      <c r="Q576" s="94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</row>
    <row r="577" ht="16.5" customHeight="1">
      <c r="A577" s="94"/>
      <c r="B577" s="113"/>
      <c r="C577" s="94"/>
      <c r="D577" s="94"/>
      <c r="E577" s="94"/>
      <c r="F577" s="113"/>
      <c r="G577" s="113"/>
      <c r="H577" s="42"/>
      <c r="I577" s="42"/>
      <c r="J577" s="42"/>
      <c r="K577" s="94"/>
      <c r="L577" s="94"/>
      <c r="M577" s="94"/>
      <c r="N577" s="94"/>
      <c r="O577" s="94"/>
      <c r="P577" s="94"/>
      <c r="Q577" s="94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</row>
    <row r="578" ht="16.5" customHeight="1">
      <c r="A578" s="94"/>
      <c r="B578" s="113"/>
      <c r="C578" s="94"/>
      <c r="D578" s="94"/>
      <c r="E578" s="94"/>
      <c r="F578" s="113"/>
      <c r="G578" s="113"/>
      <c r="H578" s="42"/>
      <c r="I578" s="42"/>
      <c r="J578" s="42"/>
      <c r="K578" s="94"/>
      <c r="L578" s="94"/>
      <c r="M578" s="94"/>
      <c r="N578" s="94"/>
      <c r="O578" s="94"/>
      <c r="P578" s="94"/>
      <c r="Q578" s="94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</row>
    <row r="579" ht="16.5" customHeight="1">
      <c r="A579" s="94"/>
      <c r="B579" s="113"/>
      <c r="C579" s="94"/>
      <c r="D579" s="94"/>
      <c r="E579" s="94"/>
      <c r="F579" s="113"/>
      <c r="G579" s="113"/>
      <c r="H579" s="42"/>
      <c r="I579" s="42"/>
      <c r="J579" s="42"/>
      <c r="K579" s="94"/>
      <c r="L579" s="94"/>
      <c r="M579" s="94"/>
      <c r="N579" s="94"/>
      <c r="O579" s="94"/>
      <c r="P579" s="94"/>
      <c r="Q579" s="94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</row>
    <row r="580" ht="16.5" customHeight="1">
      <c r="A580" s="94"/>
      <c r="B580" s="113"/>
      <c r="C580" s="94"/>
      <c r="D580" s="94"/>
      <c r="E580" s="94"/>
      <c r="F580" s="113"/>
      <c r="G580" s="113"/>
      <c r="H580" s="42"/>
      <c r="I580" s="42"/>
      <c r="J580" s="42"/>
      <c r="K580" s="94"/>
      <c r="L580" s="94"/>
      <c r="M580" s="94"/>
      <c r="N580" s="94"/>
      <c r="O580" s="94"/>
      <c r="P580" s="94"/>
      <c r="Q580" s="94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</row>
    <row r="581" ht="16.5" customHeight="1">
      <c r="A581" s="94"/>
      <c r="B581" s="113"/>
      <c r="C581" s="94"/>
      <c r="D581" s="94"/>
      <c r="E581" s="94"/>
      <c r="F581" s="113"/>
      <c r="G581" s="113"/>
      <c r="H581" s="42"/>
      <c r="I581" s="42"/>
      <c r="J581" s="42"/>
      <c r="K581" s="94"/>
      <c r="L581" s="94"/>
      <c r="M581" s="94"/>
      <c r="N581" s="94"/>
      <c r="O581" s="94"/>
      <c r="P581" s="94"/>
      <c r="Q581" s="94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</row>
    <row r="582" ht="16.5" customHeight="1">
      <c r="A582" s="94"/>
      <c r="B582" s="113"/>
      <c r="C582" s="94"/>
      <c r="D582" s="94"/>
      <c r="E582" s="94"/>
      <c r="F582" s="113"/>
      <c r="G582" s="113"/>
      <c r="H582" s="42"/>
      <c r="I582" s="42"/>
      <c r="J582" s="42"/>
      <c r="K582" s="94"/>
      <c r="L582" s="94"/>
      <c r="M582" s="94"/>
      <c r="N582" s="94"/>
      <c r="O582" s="94"/>
      <c r="P582" s="94"/>
      <c r="Q582" s="94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</row>
    <row r="583" ht="16.5" customHeight="1">
      <c r="A583" s="94"/>
      <c r="B583" s="113"/>
      <c r="C583" s="94"/>
      <c r="D583" s="94"/>
      <c r="E583" s="94"/>
      <c r="F583" s="113"/>
      <c r="G583" s="113"/>
      <c r="H583" s="42"/>
      <c r="I583" s="42"/>
      <c r="J583" s="42"/>
      <c r="K583" s="94"/>
      <c r="L583" s="94"/>
      <c r="M583" s="94"/>
      <c r="N583" s="94"/>
      <c r="O583" s="94"/>
      <c r="P583" s="94"/>
      <c r="Q583" s="94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</row>
    <row r="584" ht="16.5" customHeight="1">
      <c r="A584" s="94"/>
      <c r="B584" s="113"/>
      <c r="C584" s="94"/>
      <c r="D584" s="94"/>
      <c r="E584" s="94"/>
      <c r="F584" s="113"/>
      <c r="G584" s="113"/>
      <c r="H584" s="42"/>
      <c r="I584" s="42"/>
      <c r="J584" s="42"/>
      <c r="K584" s="94"/>
      <c r="L584" s="94"/>
      <c r="M584" s="94"/>
      <c r="N584" s="94"/>
      <c r="O584" s="94"/>
      <c r="P584" s="94"/>
      <c r="Q584" s="94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</row>
    <row r="585" ht="16.5" customHeight="1">
      <c r="A585" s="94"/>
      <c r="B585" s="113"/>
      <c r="C585" s="94"/>
      <c r="D585" s="94"/>
      <c r="E585" s="94"/>
      <c r="F585" s="113"/>
      <c r="G585" s="113"/>
      <c r="H585" s="42"/>
      <c r="I585" s="42"/>
      <c r="J585" s="42"/>
      <c r="K585" s="94"/>
      <c r="L585" s="94"/>
      <c r="M585" s="94"/>
      <c r="N585" s="94"/>
      <c r="O585" s="94"/>
      <c r="P585" s="94"/>
      <c r="Q585" s="94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</row>
    <row r="586" ht="16.5" customHeight="1">
      <c r="A586" s="94"/>
      <c r="B586" s="113"/>
      <c r="C586" s="94"/>
      <c r="D586" s="94"/>
      <c r="E586" s="94"/>
      <c r="F586" s="113"/>
      <c r="G586" s="113"/>
      <c r="H586" s="42"/>
      <c r="I586" s="42"/>
      <c r="J586" s="42"/>
      <c r="K586" s="94"/>
      <c r="L586" s="94"/>
      <c r="M586" s="94"/>
      <c r="N586" s="94"/>
      <c r="O586" s="94"/>
      <c r="P586" s="94"/>
      <c r="Q586" s="94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</row>
    <row r="587" ht="16.5" customHeight="1">
      <c r="A587" s="94"/>
      <c r="B587" s="113"/>
      <c r="C587" s="94"/>
      <c r="D587" s="94"/>
      <c r="E587" s="94"/>
      <c r="F587" s="113"/>
      <c r="G587" s="113"/>
      <c r="H587" s="42"/>
      <c r="I587" s="42"/>
      <c r="J587" s="42"/>
      <c r="K587" s="94"/>
      <c r="L587" s="94"/>
      <c r="M587" s="94"/>
      <c r="N587" s="94"/>
      <c r="O587" s="94"/>
      <c r="P587" s="94"/>
      <c r="Q587" s="94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</row>
    <row r="588" ht="16.5" customHeight="1">
      <c r="A588" s="94"/>
      <c r="B588" s="113"/>
      <c r="C588" s="94"/>
      <c r="D588" s="94"/>
      <c r="E588" s="94"/>
      <c r="F588" s="113"/>
      <c r="G588" s="113"/>
      <c r="H588" s="42"/>
      <c r="I588" s="42"/>
      <c r="J588" s="42"/>
      <c r="K588" s="94"/>
      <c r="L588" s="94"/>
      <c r="M588" s="94"/>
      <c r="N588" s="94"/>
      <c r="O588" s="94"/>
      <c r="P588" s="94"/>
      <c r="Q588" s="94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</row>
    <row r="589" ht="16.5" customHeight="1">
      <c r="A589" s="94"/>
      <c r="B589" s="113"/>
      <c r="C589" s="94"/>
      <c r="D589" s="94"/>
      <c r="E589" s="94"/>
      <c r="F589" s="113"/>
      <c r="G589" s="113"/>
      <c r="H589" s="42"/>
      <c r="I589" s="42"/>
      <c r="J589" s="42"/>
      <c r="K589" s="94"/>
      <c r="L589" s="94"/>
      <c r="M589" s="94"/>
      <c r="N589" s="94"/>
      <c r="O589" s="94"/>
      <c r="P589" s="94"/>
      <c r="Q589" s="94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</row>
    <row r="590" ht="16.5" customHeight="1">
      <c r="A590" s="94"/>
      <c r="B590" s="113"/>
      <c r="C590" s="94"/>
      <c r="D590" s="94"/>
      <c r="E590" s="94"/>
      <c r="F590" s="113"/>
      <c r="G590" s="113"/>
      <c r="H590" s="42"/>
      <c r="I590" s="42"/>
      <c r="J590" s="42"/>
      <c r="K590" s="94"/>
      <c r="L590" s="94"/>
      <c r="M590" s="94"/>
      <c r="N590" s="94"/>
      <c r="O590" s="94"/>
      <c r="P590" s="94"/>
      <c r="Q590" s="94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</row>
    <row r="591" ht="16.5" customHeight="1">
      <c r="A591" s="94"/>
      <c r="B591" s="113"/>
      <c r="C591" s="94"/>
      <c r="D591" s="94"/>
      <c r="E591" s="94"/>
      <c r="F591" s="113"/>
      <c r="G591" s="113"/>
      <c r="H591" s="42"/>
      <c r="I591" s="42"/>
      <c r="J591" s="42"/>
      <c r="K591" s="94"/>
      <c r="L591" s="94"/>
      <c r="M591" s="94"/>
      <c r="N591" s="94"/>
      <c r="O591" s="94"/>
      <c r="P591" s="94"/>
      <c r="Q591" s="94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</row>
    <row r="592" ht="16.5" customHeight="1">
      <c r="A592" s="94"/>
      <c r="B592" s="113"/>
      <c r="C592" s="94"/>
      <c r="D592" s="94"/>
      <c r="E592" s="94"/>
      <c r="F592" s="113"/>
      <c r="G592" s="113"/>
      <c r="H592" s="42"/>
      <c r="I592" s="42"/>
      <c r="J592" s="42"/>
      <c r="K592" s="94"/>
      <c r="L592" s="94"/>
      <c r="M592" s="94"/>
      <c r="N592" s="94"/>
      <c r="O592" s="94"/>
      <c r="P592" s="94"/>
      <c r="Q592" s="94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</row>
    <row r="593" ht="16.5" customHeight="1">
      <c r="A593" s="94"/>
      <c r="B593" s="113"/>
      <c r="C593" s="94"/>
      <c r="D593" s="94"/>
      <c r="E593" s="94"/>
      <c r="F593" s="113"/>
      <c r="G593" s="113"/>
      <c r="H593" s="42"/>
      <c r="I593" s="42"/>
      <c r="J593" s="42"/>
      <c r="K593" s="94"/>
      <c r="L593" s="94"/>
      <c r="M593" s="94"/>
      <c r="N593" s="94"/>
      <c r="O593" s="94"/>
      <c r="P593" s="94"/>
      <c r="Q593" s="94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</row>
    <row r="594" ht="16.5" customHeight="1">
      <c r="A594" s="94"/>
      <c r="B594" s="113"/>
      <c r="C594" s="94"/>
      <c r="D594" s="94"/>
      <c r="E594" s="94"/>
      <c r="F594" s="113"/>
      <c r="G594" s="113"/>
      <c r="H594" s="42"/>
      <c r="I594" s="42"/>
      <c r="J594" s="42"/>
      <c r="K594" s="94"/>
      <c r="L594" s="94"/>
      <c r="M594" s="94"/>
      <c r="N594" s="94"/>
      <c r="O594" s="94"/>
      <c r="P594" s="94"/>
      <c r="Q594" s="94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</row>
    <row r="595" ht="16.5" customHeight="1">
      <c r="A595" s="94"/>
      <c r="B595" s="113"/>
      <c r="C595" s="94"/>
      <c r="D595" s="94"/>
      <c r="E595" s="94"/>
      <c r="F595" s="113"/>
      <c r="G595" s="113"/>
      <c r="H595" s="42"/>
      <c r="I595" s="42"/>
      <c r="J595" s="42"/>
      <c r="K595" s="94"/>
      <c r="L595" s="94"/>
      <c r="M595" s="94"/>
      <c r="N595" s="94"/>
      <c r="O595" s="94"/>
      <c r="P595" s="94"/>
      <c r="Q595" s="94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</row>
    <row r="596" ht="16.5" customHeight="1">
      <c r="A596" s="94"/>
      <c r="B596" s="113"/>
      <c r="C596" s="94"/>
      <c r="D596" s="94"/>
      <c r="E596" s="94"/>
      <c r="F596" s="113"/>
      <c r="G596" s="113"/>
      <c r="H596" s="42"/>
      <c r="I596" s="42"/>
      <c r="J596" s="42"/>
      <c r="K596" s="94"/>
      <c r="L596" s="94"/>
      <c r="M596" s="94"/>
      <c r="N596" s="94"/>
      <c r="O596" s="94"/>
      <c r="P596" s="94"/>
      <c r="Q596" s="94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</row>
    <row r="597" ht="16.5" customHeight="1">
      <c r="A597" s="94"/>
      <c r="B597" s="113"/>
      <c r="C597" s="94"/>
      <c r="D597" s="94"/>
      <c r="E597" s="94"/>
      <c r="F597" s="113"/>
      <c r="G597" s="113"/>
      <c r="H597" s="42"/>
      <c r="I597" s="42"/>
      <c r="J597" s="42"/>
      <c r="K597" s="94"/>
      <c r="L597" s="94"/>
      <c r="M597" s="94"/>
      <c r="N597" s="94"/>
      <c r="O597" s="94"/>
      <c r="P597" s="94"/>
      <c r="Q597" s="94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</row>
    <row r="598" ht="16.5" customHeight="1">
      <c r="A598" s="94"/>
      <c r="B598" s="113"/>
      <c r="C598" s="94"/>
      <c r="D598" s="94"/>
      <c r="E598" s="94"/>
      <c r="F598" s="113"/>
      <c r="G598" s="113"/>
      <c r="H598" s="42"/>
      <c r="I598" s="42"/>
      <c r="J598" s="42"/>
      <c r="K598" s="94"/>
      <c r="L598" s="94"/>
      <c r="M598" s="94"/>
      <c r="N598" s="94"/>
      <c r="O598" s="94"/>
      <c r="P598" s="94"/>
      <c r="Q598" s="94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</row>
    <row r="599" ht="16.5" customHeight="1">
      <c r="A599" s="94"/>
      <c r="B599" s="113"/>
      <c r="C599" s="94"/>
      <c r="D599" s="94"/>
      <c r="E599" s="94"/>
      <c r="F599" s="113"/>
      <c r="G599" s="113"/>
      <c r="H599" s="42"/>
      <c r="I599" s="42"/>
      <c r="J599" s="42"/>
      <c r="K599" s="94"/>
      <c r="L599" s="94"/>
      <c r="M599" s="94"/>
      <c r="N599" s="94"/>
      <c r="O599" s="94"/>
      <c r="P599" s="94"/>
      <c r="Q599" s="94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</row>
    <row r="600" ht="16.5" customHeight="1">
      <c r="A600" s="94"/>
      <c r="B600" s="113"/>
      <c r="C600" s="94"/>
      <c r="D600" s="94"/>
      <c r="E600" s="94"/>
      <c r="F600" s="113"/>
      <c r="G600" s="113"/>
      <c r="H600" s="42"/>
      <c r="I600" s="42"/>
      <c r="J600" s="42"/>
      <c r="K600" s="94"/>
      <c r="L600" s="94"/>
      <c r="M600" s="94"/>
      <c r="N600" s="94"/>
      <c r="O600" s="94"/>
      <c r="P600" s="94"/>
      <c r="Q600" s="94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</row>
    <row r="601" ht="16.5" customHeight="1">
      <c r="A601" s="94"/>
      <c r="B601" s="113"/>
      <c r="C601" s="94"/>
      <c r="D601" s="94"/>
      <c r="E601" s="94"/>
      <c r="F601" s="113"/>
      <c r="G601" s="113"/>
      <c r="H601" s="42"/>
      <c r="I601" s="42"/>
      <c r="J601" s="42"/>
      <c r="K601" s="94"/>
      <c r="L601" s="94"/>
      <c r="M601" s="94"/>
      <c r="N601" s="94"/>
      <c r="O601" s="94"/>
      <c r="P601" s="94"/>
      <c r="Q601" s="94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</row>
    <row r="602" ht="16.5" customHeight="1">
      <c r="A602" s="94"/>
      <c r="B602" s="113"/>
      <c r="C602" s="94"/>
      <c r="D602" s="94"/>
      <c r="E602" s="94"/>
      <c r="F602" s="113"/>
      <c r="G602" s="113"/>
      <c r="H602" s="42"/>
      <c r="I602" s="42"/>
      <c r="J602" s="42"/>
      <c r="K602" s="94"/>
      <c r="L602" s="94"/>
      <c r="M602" s="94"/>
      <c r="N602" s="94"/>
      <c r="O602" s="94"/>
      <c r="P602" s="94"/>
      <c r="Q602" s="94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</row>
    <row r="603" ht="16.5" customHeight="1">
      <c r="A603" s="94"/>
      <c r="B603" s="113"/>
      <c r="C603" s="94"/>
      <c r="D603" s="94"/>
      <c r="E603" s="94"/>
      <c r="F603" s="113"/>
      <c r="G603" s="113"/>
      <c r="H603" s="42"/>
      <c r="I603" s="42"/>
      <c r="J603" s="42"/>
      <c r="K603" s="94"/>
      <c r="L603" s="94"/>
      <c r="M603" s="94"/>
      <c r="N603" s="94"/>
      <c r="O603" s="94"/>
      <c r="P603" s="94"/>
      <c r="Q603" s="94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</row>
    <row r="604" ht="16.5" customHeight="1">
      <c r="A604" s="94"/>
      <c r="B604" s="113"/>
      <c r="C604" s="94"/>
      <c r="D604" s="94"/>
      <c r="E604" s="94"/>
      <c r="F604" s="113"/>
      <c r="G604" s="113"/>
      <c r="H604" s="42"/>
      <c r="I604" s="42"/>
      <c r="J604" s="42"/>
      <c r="K604" s="94"/>
      <c r="L604" s="94"/>
      <c r="M604" s="94"/>
      <c r="N604" s="94"/>
      <c r="O604" s="94"/>
      <c r="P604" s="94"/>
      <c r="Q604" s="94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</row>
    <row r="605" ht="16.5" customHeight="1">
      <c r="A605" s="94"/>
      <c r="B605" s="113"/>
      <c r="C605" s="94"/>
      <c r="D605" s="94"/>
      <c r="E605" s="94"/>
      <c r="F605" s="113"/>
      <c r="G605" s="113"/>
      <c r="H605" s="42"/>
      <c r="I605" s="42"/>
      <c r="J605" s="42"/>
      <c r="K605" s="94"/>
      <c r="L605" s="94"/>
      <c r="M605" s="94"/>
      <c r="N605" s="94"/>
      <c r="O605" s="94"/>
      <c r="P605" s="94"/>
      <c r="Q605" s="94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</row>
    <row r="606" ht="16.5" customHeight="1">
      <c r="A606" s="94"/>
      <c r="B606" s="113"/>
      <c r="C606" s="94"/>
      <c r="D606" s="94"/>
      <c r="E606" s="94"/>
      <c r="F606" s="113"/>
      <c r="G606" s="113"/>
      <c r="H606" s="42"/>
      <c r="I606" s="42"/>
      <c r="J606" s="42"/>
      <c r="K606" s="94"/>
      <c r="L606" s="94"/>
      <c r="M606" s="94"/>
      <c r="N606" s="94"/>
      <c r="O606" s="94"/>
      <c r="P606" s="94"/>
      <c r="Q606" s="94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</row>
    <row r="607" ht="16.5" customHeight="1">
      <c r="A607" s="94"/>
      <c r="B607" s="113"/>
      <c r="C607" s="94"/>
      <c r="D607" s="94"/>
      <c r="E607" s="94"/>
      <c r="F607" s="113"/>
      <c r="G607" s="113"/>
      <c r="H607" s="42"/>
      <c r="I607" s="42"/>
      <c r="J607" s="42"/>
      <c r="K607" s="94"/>
      <c r="L607" s="94"/>
      <c r="M607" s="94"/>
      <c r="N607" s="94"/>
      <c r="O607" s="94"/>
      <c r="P607" s="94"/>
      <c r="Q607" s="94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</row>
    <row r="608" ht="16.5" customHeight="1">
      <c r="A608" s="94"/>
      <c r="B608" s="113"/>
      <c r="C608" s="94"/>
      <c r="D608" s="94"/>
      <c r="E608" s="94"/>
      <c r="F608" s="113"/>
      <c r="G608" s="113"/>
      <c r="H608" s="42"/>
      <c r="I608" s="42"/>
      <c r="J608" s="42"/>
      <c r="K608" s="94"/>
      <c r="L608" s="94"/>
      <c r="M608" s="94"/>
      <c r="N608" s="94"/>
      <c r="O608" s="94"/>
      <c r="P608" s="94"/>
      <c r="Q608" s="94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</row>
    <row r="609" ht="16.5" customHeight="1">
      <c r="A609" s="94"/>
      <c r="B609" s="113"/>
      <c r="C609" s="94"/>
      <c r="D609" s="94"/>
      <c r="E609" s="94"/>
      <c r="F609" s="113"/>
      <c r="G609" s="113"/>
      <c r="H609" s="42"/>
      <c r="I609" s="42"/>
      <c r="J609" s="42"/>
      <c r="K609" s="94"/>
      <c r="L609" s="94"/>
      <c r="M609" s="94"/>
      <c r="N609" s="94"/>
      <c r="O609" s="94"/>
      <c r="P609" s="94"/>
      <c r="Q609" s="94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</row>
    <row r="610" ht="16.5" customHeight="1">
      <c r="A610" s="94"/>
      <c r="B610" s="113"/>
      <c r="C610" s="94"/>
      <c r="D610" s="94"/>
      <c r="E610" s="94"/>
      <c r="F610" s="113"/>
      <c r="G610" s="113"/>
      <c r="H610" s="42"/>
      <c r="I610" s="42"/>
      <c r="J610" s="42"/>
      <c r="K610" s="94"/>
      <c r="L610" s="94"/>
      <c r="M610" s="94"/>
      <c r="N610" s="94"/>
      <c r="O610" s="94"/>
      <c r="P610" s="94"/>
      <c r="Q610" s="94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</row>
    <row r="611" ht="16.5" customHeight="1">
      <c r="A611" s="94"/>
      <c r="B611" s="113"/>
      <c r="C611" s="94"/>
      <c r="D611" s="94"/>
      <c r="E611" s="94"/>
      <c r="F611" s="113"/>
      <c r="G611" s="113"/>
      <c r="H611" s="42"/>
      <c r="I611" s="42"/>
      <c r="J611" s="42"/>
      <c r="K611" s="94"/>
      <c r="L611" s="94"/>
      <c r="M611" s="94"/>
      <c r="N611" s="94"/>
      <c r="O611" s="94"/>
      <c r="P611" s="94"/>
      <c r="Q611" s="94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</row>
    <row r="612" ht="16.5" customHeight="1">
      <c r="A612" s="94"/>
      <c r="B612" s="113"/>
      <c r="C612" s="94"/>
      <c r="D612" s="94"/>
      <c r="E612" s="94"/>
      <c r="F612" s="113"/>
      <c r="G612" s="113"/>
      <c r="H612" s="42"/>
      <c r="I612" s="42"/>
      <c r="J612" s="42"/>
      <c r="K612" s="94"/>
      <c r="L612" s="94"/>
      <c r="M612" s="94"/>
      <c r="N612" s="94"/>
      <c r="O612" s="94"/>
      <c r="P612" s="94"/>
      <c r="Q612" s="94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</row>
    <row r="613" ht="16.5" customHeight="1">
      <c r="A613" s="94"/>
      <c r="B613" s="113"/>
      <c r="C613" s="94"/>
      <c r="D613" s="94"/>
      <c r="E613" s="94"/>
      <c r="F613" s="113"/>
      <c r="G613" s="113"/>
      <c r="H613" s="42"/>
      <c r="I613" s="42"/>
      <c r="J613" s="42"/>
      <c r="K613" s="94"/>
      <c r="L613" s="94"/>
      <c r="M613" s="94"/>
      <c r="N613" s="94"/>
      <c r="O613" s="94"/>
      <c r="P613" s="94"/>
      <c r="Q613" s="94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</row>
    <row r="614" ht="16.5" customHeight="1">
      <c r="A614" s="94"/>
      <c r="B614" s="113"/>
      <c r="C614" s="94"/>
      <c r="D614" s="94"/>
      <c r="E614" s="94"/>
      <c r="F614" s="113"/>
      <c r="G614" s="113"/>
      <c r="H614" s="42"/>
      <c r="I614" s="42"/>
      <c r="J614" s="42"/>
      <c r="K614" s="94"/>
      <c r="L614" s="94"/>
      <c r="M614" s="94"/>
      <c r="N614" s="94"/>
      <c r="O614" s="94"/>
      <c r="P614" s="94"/>
      <c r="Q614" s="94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</row>
    <row r="615" ht="16.5" customHeight="1">
      <c r="A615" s="94"/>
      <c r="B615" s="113"/>
      <c r="C615" s="94"/>
      <c r="D615" s="94"/>
      <c r="E615" s="94"/>
      <c r="F615" s="113"/>
      <c r="G615" s="113"/>
      <c r="H615" s="42"/>
      <c r="I615" s="42"/>
      <c r="J615" s="42"/>
      <c r="K615" s="94"/>
      <c r="L615" s="94"/>
      <c r="M615" s="94"/>
      <c r="N615" s="94"/>
      <c r="O615" s="94"/>
      <c r="P615" s="94"/>
      <c r="Q615" s="94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</row>
    <row r="616" ht="16.5" customHeight="1">
      <c r="A616" s="94"/>
      <c r="B616" s="113"/>
      <c r="C616" s="94"/>
      <c r="D616" s="94"/>
      <c r="E616" s="94"/>
      <c r="F616" s="113"/>
      <c r="G616" s="113"/>
      <c r="H616" s="42"/>
      <c r="I616" s="42"/>
      <c r="J616" s="42"/>
      <c r="K616" s="94"/>
      <c r="L616" s="94"/>
      <c r="M616" s="94"/>
      <c r="N616" s="94"/>
      <c r="O616" s="94"/>
      <c r="P616" s="94"/>
      <c r="Q616" s="94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</row>
    <row r="617" ht="16.5" customHeight="1">
      <c r="A617" s="94"/>
      <c r="B617" s="113"/>
      <c r="C617" s="94"/>
      <c r="D617" s="94"/>
      <c r="E617" s="94"/>
      <c r="F617" s="113"/>
      <c r="G617" s="113"/>
      <c r="H617" s="42"/>
      <c r="I617" s="42"/>
      <c r="J617" s="42"/>
      <c r="K617" s="94"/>
      <c r="L617" s="94"/>
      <c r="M617" s="94"/>
      <c r="N617" s="94"/>
      <c r="O617" s="94"/>
      <c r="P617" s="94"/>
      <c r="Q617" s="94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</row>
    <row r="618" ht="16.5" customHeight="1">
      <c r="A618" s="94"/>
      <c r="B618" s="113"/>
      <c r="C618" s="94"/>
      <c r="D618" s="94"/>
      <c r="E618" s="94"/>
      <c r="F618" s="113"/>
      <c r="G618" s="113"/>
      <c r="H618" s="42"/>
      <c r="I618" s="42"/>
      <c r="J618" s="42"/>
      <c r="K618" s="94"/>
      <c r="L618" s="94"/>
      <c r="M618" s="94"/>
      <c r="N618" s="94"/>
      <c r="O618" s="94"/>
      <c r="P618" s="94"/>
      <c r="Q618" s="94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</row>
    <row r="619" ht="16.5" customHeight="1">
      <c r="A619" s="94"/>
      <c r="B619" s="113"/>
      <c r="C619" s="94"/>
      <c r="D619" s="94"/>
      <c r="E619" s="94"/>
      <c r="F619" s="113"/>
      <c r="G619" s="113"/>
      <c r="H619" s="42"/>
      <c r="I619" s="42"/>
      <c r="J619" s="42"/>
      <c r="K619" s="94"/>
      <c r="L619" s="94"/>
      <c r="M619" s="94"/>
      <c r="N619" s="94"/>
      <c r="O619" s="94"/>
      <c r="P619" s="94"/>
      <c r="Q619" s="94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</row>
    <row r="620" ht="16.5" customHeight="1">
      <c r="A620" s="94"/>
      <c r="B620" s="113"/>
      <c r="C620" s="94"/>
      <c r="D620" s="94"/>
      <c r="E620" s="94"/>
      <c r="F620" s="113"/>
      <c r="G620" s="113"/>
      <c r="H620" s="42"/>
      <c r="I620" s="42"/>
      <c r="J620" s="42"/>
      <c r="K620" s="94"/>
      <c r="L620" s="94"/>
      <c r="M620" s="94"/>
      <c r="N620" s="94"/>
      <c r="O620" s="94"/>
      <c r="P620" s="94"/>
      <c r="Q620" s="94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</row>
    <row r="621" ht="16.5" customHeight="1">
      <c r="A621" s="94"/>
      <c r="B621" s="113"/>
      <c r="C621" s="94"/>
      <c r="D621" s="94"/>
      <c r="E621" s="94"/>
      <c r="F621" s="113"/>
      <c r="G621" s="113"/>
      <c r="H621" s="42"/>
      <c r="I621" s="42"/>
      <c r="J621" s="42"/>
      <c r="K621" s="94"/>
      <c r="L621" s="94"/>
      <c r="M621" s="94"/>
      <c r="N621" s="94"/>
      <c r="O621" s="94"/>
      <c r="P621" s="94"/>
      <c r="Q621" s="94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</row>
    <row r="622" ht="16.5" customHeight="1">
      <c r="A622" s="94"/>
      <c r="B622" s="113"/>
      <c r="C622" s="94"/>
      <c r="D622" s="94"/>
      <c r="E622" s="94"/>
      <c r="F622" s="113"/>
      <c r="G622" s="113"/>
      <c r="H622" s="42"/>
      <c r="I622" s="42"/>
      <c r="J622" s="42"/>
      <c r="K622" s="94"/>
      <c r="L622" s="94"/>
      <c r="M622" s="94"/>
      <c r="N622" s="94"/>
      <c r="O622" s="94"/>
      <c r="P622" s="94"/>
      <c r="Q622" s="94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</row>
    <row r="623" ht="16.5" customHeight="1">
      <c r="A623" s="94"/>
      <c r="B623" s="113"/>
      <c r="C623" s="94"/>
      <c r="D623" s="94"/>
      <c r="E623" s="94"/>
      <c r="F623" s="113"/>
      <c r="G623" s="113"/>
      <c r="H623" s="42"/>
      <c r="I623" s="42"/>
      <c r="J623" s="42"/>
      <c r="K623" s="94"/>
      <c r="L623" s="94"/>
      <c r="M623" s="94"/>
      <c r="N623" s="94"/>
      <c r="O623" s="94"/>
      <c r="P623" s="94"/>
      <c r="Q623" s="94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</row>
    <row r="624" ht="16.5" customHeight="1">
      <c r="A624" s="94"/>
      <c r="B624" s="113"/>
      <c r="C624" s="94"/>
      <c r="D624" s="94"/>
      <c r="E624" s="94"/>
      <c r="F624" s="113"/>
      <c r="G624" s="113"/>
      <c r="H624" s="42"/>
      <c r="I624" s="42"/>
      <c r="J624" s="42"/>
      <c r="K624" s="94"/>
      <c r="L624" s="94"/>
      <c r="M624" s="94"/>
      <c r="N624" s="94"/>
      <c r="O624" s="94"/>
      <c r="P624" s="94"/>
      <c r="Q624" s="94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</row>
    <row r="625" ht="16.5" customHeight="1">
      <c r="A625" s="94"/>
      <c r="B625" s="113"/>
      <c r="C625" s="94"/>
      <c r="D625" s="94"/>
      <c r="E625" s="94"/>
      <c r="F625" s="113"/>
      <c r="G625" s="113"/>
      <c r="H625" s="42"/>
      <c r="I625" s="42"/>
      <c r="J625" s="42"/>
      <c r="K625" s="94"/>
      <c r="L625" s="94"/>
      <c r="M625" s="94"/>
      <c r="N625" s="94"/>
      <c r="O625" s="94"/>
      <c r="P625" s="94"/>
      <c r="Q625" s="94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</row>
    <row r="626" ht="16.5" customHeight="1">
      <c r="A626" s="94"/>
      <c r="B626" s="113"/>
      <c r="C626" s="94"/>
      <c r="D626" s="94"/>
      <c r="E626" s="94"/>
      <c r="F626" s="113"/>
      <c r="G626" s="113"/>
      <c r="H626" s="42"/>
      <c r="I626" s="42"/>
      <c r="J626" s="42"/>
      <c r="K626" s="94"/>
      <c r="L626" s="94"/>
      <c r="M626" s="94"/>
      <c r="N626" s="94"/>
      <c r="O626" s="94"/>
      <c r="P626" s="94"/>
      <c r="Q626" s="94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</row>
    <row r="627" ht="16.5" customHeight="1">
      <c r="A627" s="94"/>
      <c r="B627" s="113"/>
      <c r="C627" s="94"/>
      <c r="D627" s="94"/>
      <c r="E627" s="94"/>
      <c r="F627" s="113"/>
      <c r="G627" s="113"/>
      <c r="H627" s="42"/>
      <c r="I627" s="42"/>
      <c r="J627" s="42"/>
      <c r="K627" s="94"/>
      <c r="L627" s="94"/>
      <c r="M627" s="94"/>
      <c r="N627" s="94"/>
      <c r="O627" s="94"/>
      <c r="P627" s="94"/>
      <c r="Q627" s="94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</row>
    <row r="628" ht="16.5" customHeight="1">
      <c r="A628" s="94"/>
      <c r="B628" s="113"/>
      <c r="C628" s="94"/>
      <c r="D628" s="94"/>
      <c r="E628" s="94"/>
      <c r="F628" s="113"/>
      <c r="G628" s="113"/>
      <c r="H628" s="42"/>
      <c r="I628" s="42"/>
      <c r="J628" s="42"/>
      <c r="K628" s="94"/>
      <c r="L628" s="94"/>
      <c r="M628" s="94"/>
      <c r="N628" s="94"/>
      <c r="O628" s="94"/>
      <c r="P628" s="94"/>
      <c r="Q628" s="94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</row>
    <row r="629" ht="16.5" customHeight="1">
      <c r="A629" s="94"/>
      <c r="B629" s="113"/>
      <c r="C629" s="94"/>
      <c r="D629" s="94"/>
      <c r="E629" s="94"/>
      <c r="F629" s="113"/>
      <c r="G629" s="113"/>
      <c r="H629" s="42"/>
      <c r="I629" s="42"/>
      <c r="J629" s="42"/>
      <c r="K629" s="94"/>
      <c r="L629" s="94"/>
      <c r="M629" s="94"/>
      <c r="N629" s="94"/>
      <c r="O629" s="94"/>
      <c r="P629" s="94"/>
      <c r="Q629" s="94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</row>
    <row r="630" ht="16.5" customHeight="1">
      <c r="A630" s="94"/>
      <c r="B630" s="113"/>
      <c r="C630" s="94"/>
      <c r="D630" s="94"/>
      <c r="E630" s="94"/>
      <c r="F630" s="113"/>
      <c r="G630" s="113"/>
      <c r="H630" s="42"/>
      <c r="I630" s="42"/>
      <c r="J630" s="42"/>
      <c r="K630" s="94"/>
      <c r="L630" s="94"/>
      <c r="M630" s="94"/>
      <c r="N630" s="94"/>
      <c r="O630" s="94"/>
      <c r="P630" s="94"/>
      <c r="Q630" s="94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</row>
    <row r="631" ht="16.5" customHeight="1">
      <c r="A631" s="94"/>
      <c r="B631" s="113"/>
      <c r="C631" s="94"/>
      <c r="D631" s="94"/>
      <c r="E631" s="94"/>
      <c r="F631" s="113"/>
      <c r="G631" s="113"/>
      <c r="H631" s="42"/>
      <c r="I631" s="42"/>
      <c r="J631" s="42"/>
      <c r="K631" s="94"/>
      <c r="L631" s="94"/>
      <c r="M631" s="94"/>
      <c r="N631" s="94"/>
      <c r="O631" s="94"/>
      <c r="P631" s="94"/>
      <c r="Q631" s="94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</row>
    <row r="632" ht="16.5" customHeight="1">
      <c r="A632" s="94"/>
      <c r="B632" s="113"/>
      <c r="C632" s="94"/>
      <c r="D632" s="94"/>
      <c r="E632" s="94"/>
      <c r="F632" s="113"/>
      <c r="G632" s="113"/>
      <c r="H632" s="42"/>
      <c r="I632" s="42"/>
      <c r="J632" s="42"/>
      <c r="K632" s="94"/>
      <c r="L632" s="94"/>
      <c r="M632" s="94"/>
      <c r="N632" s="94"/>
      <c r="O632" s="94"/>
      <c r="P632" s="94"/>
      <c r="Q632" s="94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</row>
    <row r="633" ht="16.5" customHeight="1">
      <c r="A633" s="94"/>
      <c r="B633" s="113"/>
      <c r="C633" s="94"/>
      <c r="D633" s="94"/>
      <c r="E633" s="94"/>
      <c r="F633" s="113"/>
      <c r="G633" s="113"/>
      <c r="H633" s="42"/>
      <c r="I633" s="42"/>
      <c r="J633" s="42"/>
      <c r="K633" s="94"/>
      <c r="L633" s="94"/>
      <c r="M633" s="94"/>
      <c r="N633" s="94"/>
      <c r="O633" s="94"/>
      <c r="P633" s="94"/>
      <c r="Q633" s="94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</row>
    <row r="634" ht="16.5" customHeight="1">
      <c r="A634" s="94"/>
      <c r="B634" s="113"/>
      <c r="C634" s="94"/>
      <c r="D634" s="94"/>
      <c r="E634" s="94"/>
      <c r="F634" s="113"/>
      <c r="G634" s="113"/>
      <c r="H634" s="42"/>
      <c r="I634" s="42"/>
      <c r="J634" s="42"/>
      <c r="K634" s="94"/>
      <c r="L634" s="94"/>
      <c r="M634" s="94"/>
      <c r="N634" s="94"/>
      <c r="O634" s="94"/>
      <c r="P634" s="94"/>
      <c r="Q634" s="94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</row>
    <row r="635" ht="16.5" customHeight="1">
      <c r="A635" s="94"/>
      <c r="B635" s="113"/>
      <c r="C635" s="94"/>
      <c r="D635" s="94"/>
      <c r="E635" s="94"/>
      <c r="F635" s="113"/>
      <c r="G635" s="113"/>
      <c r="H635" s="42"/>
      <c r="I635" s="42"/>
      <c r="J635" s="42"/>
      <c r="K635" s="94"/>
      <c r="L635" s="94"/>
      <c r="M635" s="94"/>
      <c r="N635" s="94"/>
      <c r="O635" s="94"/>
      <c r="P635" s="94"/>
      <c r="Q635" s="94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</row>
    <row r="636" ht="16.5" customHeight="1">
      <c r="A636" s="94"/>
      <c r="B636" s="113"/>
      <c r="C636" s="94"/>
      <c r="D636" s="94"/>
      <c r="E636" s="94"/>
      <c r="F636" s="113"/>
      <c r="G636" s="113"/>
      <c r="H636" s="42"/>
      <c r="I636" s="42"/>
      <c r="J636" s="42"/>
      <c r="K636" s="94"/>
      <c r="L636" s="94"/>
      <c r="M636" s="94"/>
      <c r="N636" s="94"/>
      <c r="O636" s="94"/>
      <c r="P636" s="94"/>
      <c r="Q636" s="94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</row>
    <row r="637" ht="16.5" customHeight="1">
      <c r="A637" s="94"/>
      <c r="B637" s="113"/>
      <c r="C637" s="94"/>
      <c r="D637" s="94"/>
      <c r="E637" s="94"/>
      <c r="F637" s="113"/>
      <c r="G637" s="113"/>
      <c r="H637" s="42"/>
      <c r="I637" s="42"/>
      <c r="J637" s="42"/>
      <c r="K637" s="94"/>
      <c r="L637" s="94"/>
      <c r="M637" s="94"/>
      <c r="N637" s="94"/>
      <c r="O637" s="94"/>
      <c r="P637" s="94"/>
      <c r="Q637" s="94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</row>
    <row r="638" ht="16.5" customHeight="1">
      <c r="A638" s="94"/>
      <c r="B638" s="113"/>
      <c r="C638" s="94"/>
      <c r="D638" s="94"/>
      <c r="E638" s="94"/>
      <c r="F638" s="113"/>
      <c r="G638" s="113"/>
      <c r="H638" s="42"/>
      <c r="I638" s="42"/>
      <c r="J638" s="42"/>
      <c r="K638" s="94"/>
      <c r="L638" s="94"/>
      <c r="M638" s="94"/>
      <c r="N638" s="94"/>
      <c r="O638" s="94"/>
      <c r="P638" s="94"/>
      <c r="Q638" s="94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</row>
    <row r="639" ht="16.5" customHeight="1">
      <c r="A639" s="94"/>
      <c r="B639" s="113"/>
      <c r="C639" s="94"/>
      <c r="D639" s="94"/>
      <c r="E639" s="94"/>
      <c r="F639" s="113"/>
      <c r="G639" s="113"/>
      <c r="H639" s="42"/>
      <c r="I639" s="42"/>
      <c r="J639" s="42"/>
      <c r="K639" s="94"/>
      <c r="L639" s="94"/>
      <c r="M639" s="94"/>
      <c r="N639" s="94"/>
      <c r="O639" s="94"/>
      <c r="P639" s="94"/>
      <c r="Q639" s="94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</row>
    <row r="640" ht="16.5" customHeight="1">
      <c r="A640" s="94"/>
      <c r="B640" s="113"/>
      <c r="C640" s="94"/>
      <c r="D640" s="94"/>
      <c r="E640" s="94"/>
      <c r="F640" s="113"/>
      <c r="G640" s="113"/>
      <c r="H640" s="42"/>
      <c r="I640" s="42"/>
      <c r="J640" s="42"/>
      <c r="K640" s="94"/>
      <c r="L640" s="94"/>
      <c r="M640" s="94"/>
      <c r="N640" s="94"/>
      <c r="O640" s="94"/>
      <c r="P640" s="94"/>
      <c r="Q640" s="94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</row>
    <row r="641" ht="16.5" customHeight="1">
      <c r="A641" s="94"/>
      <c r="B641" s="113"/>
      <c r="C641" s="94"/>
      <c r="D641" s="94"/>
      <c r="E641" s="94"/>
      <c r="F641" s="113"/>
      <c r="G641" s="113"/>
      <c r="H641" s="42"/>
      <c r="I641" s="42"/>
      <c r="J641" s="42"/>
      <c r="K641" s="94"/>
      <c r="L641" s="94"/>
      <c r="M641" s="94"/>
      <c r="N641" s="94"/>
      <c r="O641" s="94"/>
      <c r="P641" s="94"/>
      <c r="Q641" s="94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</row>
    <row r="642" ht="16.5" customHeight="1">
      <c r="A642" s="94"/>
      <c r="B642" s="113"/>
      <c r="C642" s="94"/>
      <c r="D642" s="94"/>
      <c r="E642" s="94"/>
      <c r="F642" s="113"/>
      <c r="G642" s="113"/>
      <c r="H642" s="42"/>
      <c r="I642" s="42"/>
      <c r="J642" s="42"/>
      <c r="K642" s="94"/>
      <c r="L642" s="94"/>
      <c r="M642" s="94"/>
      <c r="N642" s="94"/>
      <c r="O642" s="94"/>
      <c r="P642" s="94"/>
      <c r="Q642" s="94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</row>
    <row r="643" ht="16.5" customHeight="1">
      <c r="A643" s="94"/>
      <c r="B643" s="113"/>
      <c r="C643" s="94"/>
      <c r="D643" s="94"/>
      <c r="E643" s="94"/>
      <c r="F643" s="113"/>
      <c r="G643" s="113"/>
      <c r="H643" s="42"/>
      <c r="I643" s="42"/>
      <c r="J643" s="42"/>
      <c r="K643" s="94"/>
      <c r="L643" s="94"/>
      <c r="M643" s="94"/>
      <c r="N643" s="94"/>
      <c r="O643" s="94"/>
      <c r="P643" s="94"/>
      <c r="Q643" s="94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</row>
    <row r="644" ht="16.5" customHeight="1">
      <c r="A644" s="94"/>
      <c r="B644" s="113"/>
      <c r="C644" s="94"/>
      <c r="D644" s="94"/>
      <c r="E644" s="94"/>
      <c r="F644" s="113"/>
      <c r="G644" s="113"/>
      <c r="H644" s="42"/>
      <c r="I644" s="42"/>
      <c r="J644" s="42"/>
      <c r="K644" s="94"/>
      <c r="L644" s="94"/>
      <c r="M644" s="94"/>
      <c r="N644" s="94"/>
      <c r="O644" s="94"/>
      <c r="P644" s="94"/>
      <c r="Q644" s="94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</row>
    <row r="645" ht="16.5" customHeight="1">
      <c r="A645" s="94"/>
      <c r="B645" s="113"/>
      <c r="C645" s="94"/>
      <c r="D645" s="94"/>
      <c r="E645" s="94"/>
      <c r="F645" s="113"/>
      <c r="G645" s="113"/>
      <c r="H645" s="42"/>
      <c r="I645" s="42"/>
      <c r="J645" s="42"/>
      <c r="K645" s="94"/>
      <c r="L645" s="94"/>
      <c r="M645" s="94"/>
      <c r="N645" s="94"/>
      <c r="O645" s="94"/>
      <c r="P645" s="94"/>
      <c r="Q645" s="94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</row>
    <row r="646" ht="16.5" customHeight="1">
      <c r="A646" s="94"/>
      <c r="B646" s="113"/>
      <c r="C646" s="94"/>
      <c r="D646" s="94"/>
      <c r="E646" s="94"/>
      <c r="F646" s="113"/>
      <c r="G646" s="113"/>
      <c r="H646" s="42"/>
      <c r="I646" s="42"/>
      <c r="J646" s="42"/>
      <c r="K646" s="94"/>
      <c r="L646" s="94"/>
      <c r="M646" s="94"/>
      <c r="N646" s="94"/>
      <c r="O646" s="94"/>
      <c r="P646" s="94"/>
      <c r="Q646" s="94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</row>
    <row r="647" ht="16.5" customHeight="1">
      <c r="A647" s="94"/>
      <c r="B647" s="113"/>
      <c r="C647" s="94"/>
      <c r="D647" s="94"/>
      <c r="E647" s="94"/>
      <c r="F647" s="113"/>
      <c r="G647" s="113"/>
      <c r="H647" s="42"/>
      <c r="I647" s="42"/>
      <c r="J647" s="42"/>
      <c r="K647" s="94"/>
      <c r="L647" s="94"/>
      <c r="M647" s="94"/>
      <c r="N647" s="94"/>
      <c r="O647" s="94"/>
      <c r="P647" s="94"/>
      <c r="Q647" s="94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</row>
    <row r="648" ht="16.5" customHeight="1">
      <c r="A648" s="94"/>
      <c r="B648" s="113"/>
      <c r="C648" s="94"/>
      <c r="D648" s="94"/>
      <c r="E648" s="94"/>
      <c r="F648" s="113"/>
      <c r="G648" s="113"/>
      <c r="H648" s="42"/>
      <c r="I648" s="42"/>
      <c r="J648" s="42"/>
      <c r="K648" s="94"/>
      <c r="L648" s="94"/>
      <c r="M648" s="94"/>
      <c r="N648" s="94"/>
      <c r="O648" s="94"/>
      <c r="P648" s="94"/>
      <c r="Q648" s="94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</row>
    <row r="649" ht="16.5" customHeight="1">
      <c r="A649" s="94"/>
      <c r="B649" s="113"/>
      <c r="C649" s="94"/>
      <c r="D649" s="94"/>
      <c r="E649" s="94"/>
      <c r="F649" s="113"/>
      <c r="G649" s="113"/>
      <c r="H649" s="42"/>
      <c r="I649" s="42"/>
      <c r="J649" s="42"/>
      <c r="K649" s="94"/>
      <c r="L649" s="94"/>
      <c r="M649" s="94"/>
      <c r="N649" s="94"/>
      <c r="O649" s="94"/>
      <c r="P649" s="94"/>
      <c r="Q649" s="94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</row>
    <row r="650" ht="16.5" customHeight="1">
      <c r="A650" s="94"/>
      <c r="B650" s="113"/>
      <c r="C650" s="94"/>
      <c r="D650" s="94"/>
      <c r="E650" s="94"/>
      <c r="F650" s="113"/>
      <c r="G650" s="113"/>
      <c r="H650" s="42"/>
      <c r="I650" s="42"/>
      <c r="J650" s="42"/>
      <c r="K650" s="94"/>
      <c r="L650" s="94"/>
      <c r="M650" s="94"/>
      <c r="N650" s="94"/>
      <c r="O650" s="94"/>
      <c r="P650" s="94"/>
      <c r="Q650" s="94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</row>
    <row r="651" ht="16.5" customHeight="1">
      <c r="A651" s="94"/>
      <c r="B651" s="113"/>
      <c r="C651" s="94"/>
      <c r="D651" s="94"/>
      <c r="E651" s="94"/>
      <c r="F651" s="113"/>
      <c r="G651" s="113"/>
      <c r="H651" s="42"/>
      <c r="I651" s="42"/>
      <c r="J651" s="42"/>
      <c r="K651" s="94"/>
      <c r="L651" s="94"/>
      <c r="M651" s="94"/>
      <c r="N651" s="94"/>
      <c r="O651" s="94"/>
      <c r="P651" s="94"/>
      <c r="Q651" s="94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</row>
    <row r="652" ht="16.5" customHeight="1">
      <c r="A652" s="94"/>
      <c r="B652" s="113"/>
      <c r="C652" s="94"/>
      <c r="D652" s="94"/>
      <c r="E652" s="94"/>
      <c r="F652" s="113"/>
      <c r="G652" s="113"/>
      <c r="H652" s="42"/>
      <c r="I652" s="42"/>
      <c r="J652" s="42"/>
      <c r="K652" s="94"/>
      <c r="L652" s="94"/>
      <c r="M652" s="94"/>
      <c r="N652" s="94"/>
      <c r="O652" s="94"/>
      <c r="P652" s="94"/>
      <c r="Q652" s="94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</row>
    <row r="653" ht="16.5" customHeight="1">
      <c r="A653" s="94"/>
      <c r="B653" s="113"/>
      <c r="C653" s="94"/>
      <c r="D653" s="94"/>
      <c r="E653" s="94"/>
      <c r="F653" s="113"/>
      <c r="G653" s="113"/>
      <c r="H653" s="42"/>
      <c r="I653" s="42"/>
      <c r="J653" s="42"/>
      <c r="K653" s="94"/>
      <c r="L653" s="94"/>
      <c r="M653" s="94"/>
      <c r="N653" s="94"/>
      <c r="O653" s="94"/>
      <c r="P653" s="94"/>
      <c r="Q653" s="94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</row>
    <row r="654" ht="16.5" customHeight="1">
      <c r="A654" s="94"/>
      <c r="B654" s="113"/>
      <c r="C654" s="94"/>
      <c r="D654" s="94"/>
      <c r="E654" s="94"/>
      <c r="F654" s="113"/>
      <c r="G654" s="113"/>
      <c r="H654" s="42"/>
      <c r="I654" s="42"/>
      <c r="J654" s="42"/>
      <c r="K654" s="94"/>
      <c r="L654" s="94"/>
      <c r="M654" s="94"/>
      <c r="N654" s="94"/>
      <c r="O654" s="94"/>
      <c r="P654" s="94"/>
      <c r="Q654" s="94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</row>
    <row r="655" ht="16.5" customHeight="1">
      <c r="A655" s="94"/>
      <c r="B655" s="113"/>
      <c r="C655" s="94"/>
      <c r="D655" s="94"/>
      <c r="E655" s="94"/>
      <c r="F655" s="113"/>
      <c r="G655" s="113"/>
      <c r="H655" s="42"/>
      <c r="I655" s="42"/>
      <c r="J655" s="42"/>
      <c r="K655" s="94"/>
      <c r="L655" s="94"/>
      <c r="M655" s="94"/>
      <c r="N655" s="94"/>
      <c r="O655" s="94"/>
      <c r="P655" s="94"/>
      <c r="Q655" s="94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</row>
    <row r="656" ht="16.5" customHeight="1">
      <c r="A656" s="94"/>
      <c r="B656" s="113"/>
      <c r="C656" s="94"/>
      <c r="D656" s="94"/>
      <c r="E656" s="94"/>
      <c r="F656" s="113"/>
      <c r="G656" s="113"/>
      <c r="H656" s="42"/>
      <c r="I656" s="42"/>
      <c r="J656" s="42"/>
      <c r="K656" s="94"/>
      <c r="L656" s="94"/>
      <c r="M656" s="94"/>
      <c r="N656" s="94"/>
      <c r="O656" s="94"/>
      <c r="P656" s="94"/>
      <c r="Q656" s="94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</row>
    <row r="657" ht="16.5" customHeight="1">
      <c r="A657" s="94"/>
      <c r="B657" s="113"/>
      <c r="C657" s="94"/>
      <c r="D657" s="94"/>
      <c r="E657" s="94"/>
      <c r="F657" s="113"/>
      <c r="G657" s="113"/>
      <c r="H657" s="42"/>
      <c r="I657" s="42"/>
      <c r="J657" s="42"/>
      <c r="K657" s="94"/>
      <c r="L657" s="94"/>
      <c r="M657" s="94"/>
      <c r="N657" s="94"/>
      <c r="O657" s="94"/>
      <c r="P657" s="94"/>
      <c r="Q657" s="94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</row>
    <row r="658" ht="16.5" customHeight="1">
      <c r="A658" s="94"/>
      <c r="B658" s="113"/>
      <c r="C658" s="94"/>
      <c r="D658" s="94"/>
      <c r="E658" s="94"/>
      <c r="F658" s="113"/>
      <c r="G658" s="113"/>
      <c r="H658" s="42"/>
      <c r="I658" s="42"/>
      <c r="J658" s="42"/>
      <c r="K658" s="94"/>
      <c r="L658" s="94"/>
      <c r="M658" s="94"/>
      <c r="N658" s="94"/>
      <c r="O658" s="94"/>
      <c r="P658" s="94"/>
      <c r="Q658" s="94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</row>
    <row r="659" ht="16.5" customHeight="1">
      <c r="A659" s="94"/>
      <c r="B659" s="113"/>
      <c r="C659" s="94"/>
      <c r="D659" s="94"/>
      <c r="E659" s="94"/>
      <c r="F659" s="113"/>
      <c r="G659" s="113"/>
      <c r="H659" s="42"/>
      <c r="I659" s="42"/>
      <c r="J659" s="42"/>
      <c r="K659" s="94"/>
      <c r="L659" s="94"/>
      <c r="M659" s="94"/>
      <c r="N659" s="94"/>
      <c r="O659" s="94"/>
      <c r="P659" s="94"/>
      <c r="Q659" s="94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</row>
    <row r="660" ht="16.5" customHeight="1">
      <c r="A660" s="94"/>
      <c r="B660" s="113"/>
      <c r="C660" s="94"/>
      <c r="D660" s="94"/>
      <c r="E660" s="94"/>
      <c r="F660" s="113"/>
      <c r="G660" s="113"/>
      <c r="H660" s="42"/>
      <c r="I660" s="42"/>
      <c r="J660" s="42"/>
      <c r="K660" s="94"/>
      <c r="L660" s="94"/>
      <c r="M660" s="94"/>
      <c r="N660" s="94"/>
      <c r="O660" s="94"/>
      <c r="P660" s="94"/>
      <c r="Q660" s="94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</row>
    <row r="661" ht="16.5" customHeight="1">
      <c r="A661" s="94"/>
      <c r="B661" s="113"/>
      <c r="C661" s="94"/>
      <c r="D661" s="94"/>
      <c r="E661" s="94"/>
      <c r="F661" s="113"/>
      <c r="G661" s="113"/>
      <c r="H661" s="42"/>
      <c r="I661" s="42"/>
      <c r="J661" s="42"/>
      <c r="K661" s="94"/>
      <c r="L661" s="94"/>
      <c r="M661" s="94"/>
      <c r="N661" s="94"/>
      <c r="O661" s="94"/>
      <c r="P661" s="94"/>
      <c r="Q661" s="94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</row>
    <row r="662" ht="16.5" customHeight="1">
      <c r="A662" s="94"/>
      <c r="B662" s="113"/>
      <c r="C662" s="94"/>
      <c r="D662" s="94"/>
      <c r="E662" s="94"/>
      <c r="F662" s="113"/>
      <c r="G662" s="113"/>
      <c r="H662" s="42"/>
      <c r="I662" s="42"/>
      <c r="J662" s="42"/>
      <c r="K662" s="94"/>
      <c r="L662" s="94"/>
      <c r="M662" s="94"/>
      <c r="N662" s="94"/>
      <c r="O662" s="94"/>
      <c r="P662" s="94"/>
      <c r="Q662" s="94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</row>
    <row r="663" ht="16.5" customHeight="1">
      <c r="A663" s="94"/>
      <c r="B663" s="113"/>
      <c r="C663" s="94"/>
      <c r="D663" s="94"/>
      <c r="E663" s="94"/>
      <c r="F663" s="113"/>
      <c r="G663" s="113"/>
      <c r="H663" s="42"/>
      <c r="I663" s="42"/>
      <c r="J663" s="42"/>
      <c r="K663" s="94"/>
      <c r="L663" s="94"/>
      <c r="M663" s="94"/>
      <c r="N663" s="94"/>
      <c r="O663" s="94"/>
      <c r="P663" s="94"/>
      <c r="Q663" s="94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</row>
    <row r="664" ht="16.5" customHeight="1">
      <c r="A664" s="94"/>
      <c r="B664" s="113"/>
      <c r="C664" s="94"/>
      <c r="D664" s="94"/>
      <c r="E664" s="94"/>
      <c r="F664" s="113"/>
      <c r="G664" s="113"/>
      <c r="H664" s="42"/>
      <c r="I664" s="42"/>
      <c r="J664" s="42"/>
      <c r="K664" s="94"/>
      <c r="L664" s="94"/>
      <c r="M664" s="94"/>
      <c r="N664" s="94"/>
      <c r="O664" s="94"/>
      <c r="P664" s="94"/>
      <c r="Q664" s="94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</row>
    <row r="665" ht="16.5" customHeight="1">
      <c r="A665" s="94"/>
      <c r="B665" s="113"/>
      <c r="C665" s="94"/>
      <c r="D665" s="94"/>
      <c r="E665" s="94"/>
      <c r="F665" s="113"/>
      <c r="G665" s="113"/>
      <c r="H665" s="42"/>
      <c r="I665" s="42"/>
      <c r="J665" s="42"/>
      <c r="K665" s="94"/>
      <c r="L665" s="94"/>
      <c r="M665" s="94"/>
      <c r="N665" s="94"/>
      <c r="O665" s="94"/>
      <c r="P665" s="94"/>
      <c r="Q665" s="94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</row>
    <row r="666" ht="16.5" customHeight="1">
      <c r="A666" s="94"/>
      <c r="B666" s="113"/>
      <c r="C666" s="94"/>
      <c r="D666" s="94"/>
      <c r="E666" s="94"/>
      <c r="F666" s="113"/>
      <c r="G666" s="113"/>
      <c r="H666" s="42"/>
      <c r="I666" s="42"/>
      <c r="J666" s="42"/>
      <c r="K666" s="94"/>
      <c r="L666" s="94"/>
      <c r="M666" s="94"/>
      <c r="N666" s="94"/>
      <c r="O666" s="94"/>
      <c r="P666" s="94"/>
      <c r="Q666" s="94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</row>
    <row r="667" ht="16.5" customHeight="1">
      <c r="A667" s="94"/>
      <c r="B667" s="113"/>
      <c r="C667" s="94"/>
      <c r="D667" s="94"/>
      <c r="E667" s="94"/>
      <c r="F667" s="113"/>
      <c r="G667" s="113"/>
      <c r="H667" s="42"/>
      <c r="I667" s="42"/>
      <c r="J667" s="42"/>
      <c r="K667" s="94"/>
      <c r="L667" s="94"/>
      <c r="M667" s="94"/>
      <c r="N667" s="94"/>
      <c r="O667" s="94"/>
      <c r="P667" s="94"/>
      <c r="Q667" s="94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</row>
    <row r="668" ht="16.5" customHeight="1">
      <c r="A668" s="94"/>
      <c r="B668" s="113"/>
      <c r="C668" s="94"/>
      <c r="D668" s="94"/>
      <c r="E668" s="94"/>
      <c r="F668" s="113"/>
      <c r="G668" s="113"/>
      <c r="H668" s="42"/>
      <c r="I668" s="42"/>
      <c r="J668" s="42"/>
      <c r="K668" s="94"/>
      <c r="L668" s="94"/>
      <c r="M668" s="94"/>
      <c r="N668" s="94"/>
      <c r="O668" s="94"/>
      <c r="P668" s="94"/>
      <c r="Q668" s="94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</row>
    <row r="669" ht="16.5" customHeight="1">
      <c r="A669" s="94"/>
      <c r="B669" s="113"/>
      <c r="C669" s="94"/>
      <c r="D669" s="94"/>
      <c r="E669" s="94"/>
      <c r="F669" s="113"/>
      <c r="G669" s="113"/>
      <c r="H669" s="42"/>
      <c r="I669" s="42"/>
      <c r="J669" s="42"/>
      <c r="K669" s="94"/>
      <c r="L669" s="94"/>
      <c r="M669" s="94"/>
      <c r="N669" s="94"/>
      <c r="O669" s="94"/>
      <c r="P669" s="94"/>
      <c r="Q669" s="94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</row>
    <row r="670" ht="16.5" customHeight="1">
      <c r="A670" s="94"/>
      <c r="B670" s="113"/>
      <c r="C670" s="94"/>
      <c r="D670" s="94"/>
      <c r="E670" s="94"/>
      <c r="F670" s="113"/>
      <c r="G670" s="113"/>
      <c r="H670" s="42"/>
      <c r="I670" s="42"/>
      <c r="J670" s="42"/>
      <c r="K670" s="94"/>
      <c r="L670" s="94"/>
      <c r="M670" s="94"/>
      <c r="N670" s="94"/>
      <c r="O670" s="94"/>
      <c r="P670" s="94"/>
      <c r="Q670" s="94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</row>
    <row r="671" ht="16.5" customHeight="1">
      <c r="A671" s="94"/>
      <c r="B671" s="113"/>
      <c r="C671" s="94"/>
      <c r="D671" s="94"/>
      <c r="E671" s="94"/>
      <c r="F671" s="113"/>
      <c r="G671" s="113"/>
      <c r="H671" s="42"/>
      <c r="I671" s="42"/>
      <c r="J671" s="42"/>
      <c r="K671" s="94"/>
      <c r="L671" s="94"/>
      <c r="M671" s="94"/>
      <c r="N671" s="94"/>
      <c r="O671" s="94"/>
      <c r="P671" s="94"/>
      <c r="Q671" s="94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</row>
    <row r="672" ht="16.5" customHeight="1">
      <c r="A672" s="94"/>
      <c r="B672" s="113"/>
      <c r="C672" s="94"/>
      <c r="D672" s="94"/>
      <c r="E672" s="94"/>
      <c r="F672" s="113"/>
      <c r="G672" s="113"/>
      <c r="H672" s="42"/>
      <c r="I672" s="42"/>
      <c r="J672" s="42"/>
      <c r="K672" s="94"/>
      <c r="L672" s="94"/>
      <c r="M672" s="94"/>
      <c r="N672" s="94"/>
      <c r="O672" s="94"/>
      <c r="P672" s="94"/>
      <c r="Q672" s="94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</row>
    <row r="673" ht="16.5" customHeight="1">
      <c r="A673" s="94"/>
      <c r="B673" s="113"/>
      <c r="C673" s="94"/>
      <c r="D673" s="94"/>
      <c r="E673" s="94"/>
      <c r="F673" s="113"/>
      <c r="G673" s="113"/>
      <c r="H673" s="42"/>
      <c r="I673" s="42"/>
      <c r="J673" s="42"/>
      <c r="K673" s="94"/>
      <c r="L673" s="94"/>
      <c r="M673" s="94"/>
      <c r="N673" s="94"/>
      <c r="O673" s="94"/>
      <c r="P673" s="94"/>
      <c r="Q673" s="94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</row>
    <row r="674" ht="16.5" customHeight="1">
      <c r="A674" s="94"/>
      <c r="B674" s="113"/>
      <c r="C674" s="94"/>
      <c r="D674" s="94"/>
      <c r="E674" s="94"/>
      <c r="F674" s="113"/>
      <c r="G674" s="113"/>
      <c r="H674" s="42"/>
      <c r="I674" s="42"/>
      <c r="J674" s="42"/>
      <c r="K674" s="94"/>
      <c r="L674" s="94"/>
      <c r="M674" s="94"/>
      <c r="N674" s="94"/>
      <c r="O674" s="94"/>
      <c r="P674" s="94"/>
      <c r="Q674" s="94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</row>
    <row r="675" ht="16.5" customHeight="1">
      <c r="A675" s="94"/>
      <c r="B675" s="113"/>
      <c r="C675" s="94"/>
      <c r="D675" s="94"/>
      <c r="E675" s="94"/>
      <c r="F675" s="113"/>
      <c r="G675" s="113"/>
      <c r="H675" s="42"/>
      <c r="I675" s="42"/>
      <c r="J675" s="42"/>
      <c r="K675" s="94"/>
      <c r="L675" s="94"/>
      <c r="M675" s="94"/>
      <c r="N675" s="94"/>
      <c r="O675" s="94"/>
      <c r="P675" s="94"/>
      <c r="Q675" s="94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</row>
    <row r="676" ht="16.5" customHeight="1">
      <c r="A676" s="94"/>
      <c r="B676" s="113"/>
      <c r="C676" s="94"/>
      <c r="D676" s="94"/>
      <c r="E676" s="94"/>
      <c r="F676" s="113"/>
      <c r="G676" s="113"/>
      <c r="H676" s="42"/>
      <c r="I676" s="42"/>
      <c r="J676" s="42"/>
      <c r="K676" s="94"/>
      <c r="L676" s="94"/>
      <c r="M676" s="94"/>
      <c r="N676" s="94"/>
      <c r="O676" s="94"/>
      <c r="P676" s="94"/>
      <c r="Q676" s="94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</row>
    <row r="677" ht="16.5" customHeight="1">
      <c r="A677" s="94"/>
      <c r="B677" s="113"/>
      <c r="C677" s="94"/>
      <c r="D677" s="94"/>
      <c r="E677" s="94"/>
      <c r="F677" s="113"/>
      <c r="G677" s="113"/>
      <c r="H677" s="42"/>
      <c r="I677" s="42"/>
      <c r="J677" s="42"/>
      <c r="K677" s="94"/>
      <c r="L677" s="94"/>
      <c r="M677" s="94"/>
      <c r="N677" s="94"/>
      <c r="O677" s="94"/>
      <c r="P677" s="94"/>
      <c r="Q677" s="94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</row>
    <row r="678" ht="16.5" customHeight="1">
      <c r="A678" s="94"/>
      <c r="B678" s="113"/>
      <c r="C678" s="94"/>
      <c r="D678" s="94"/>
      <c r="E678" s="94"/>
      <c r="F678" s="113"/>
      <c r="G678" s="113"/>
      <c r="H678" s="42"/>
      <c r="I678" s="42"/>
      <c r="J678" s="42"/>
      <c r="K678" s="94"/>
      <c r="L678" s="94"/>
      <c r="M678" s="94"/>
      <c r="N678" s="94"/>
      <c r="O678" s="94"/>
      <c r="P678" s="94"/>
      <c r="Q678" s="94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</row>
    <row r="679" ht="16.5" customHeight="1">
      <c r="A679" s="94"/>
      <c r="B679" s="113"/>
      <c r="C679" s="94"/>
      <c r="D679" s="94"/>
      <c r="E679" s="94"/>
      <c r="F679" s="113"/>
      <c r="G679" s="113"/>
      <c r="H679" s="42"/>
      <c r="I679" s="42"/>
      <c r="J679" s="42"/>
      <c r="K679" s="94"/>
      <c r="L679" s="94"/>
      <c r="M679" s="94"/>
      <c r="N679" s="94"/>
      <c r="O679" s="94"/>
      <c r="P679" s="94"/>
      <c r="Q679" s="94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</row>
    <row r="680" ht="16.5" customHeight="1">
      <c r="A680" s="94"/>
      <c r="B680" s="113"/>
      <c r="C680" s="94"/>
      <c r="D680" s="94"/>
      <c r="E680" s="94"/>
      <c r="F680" s="113"/>
      <c r="G680" s="113"/>
      <c r="H680" s="42"/>
      <c r="I680" s="42"/>
      <c r="J680" s="42"/>
      <c r="K680" s="94"/>
      <c r="L680" s="94"/>
      <c r="M680" s="94"/>
      <c r="N680" s="94"/>
      <c r="O680" s="94"/>
      <c r="P680" s="94"/>
      <c r="Q680" s="94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</row>
    <row r="681" ht="16.5" customHeight="1">
      <c r="A681" s="94"/>
      <c r="B681" s="113"/>
      <c r="C681" s="94"/>
      <c r="D681" s="94"/>
      <c r="E681" s="94"/>
      <c r="F681" s="113"/>
      <c r="G681" s="113"/>
      <c r="H681" s="42"/>
      <c r="I681" s="42"/>
      <c r="J681" s="42"/>
      <c r="K681" s="94"/>
      <c r="L681" s="94"/>
      <c r="M681" s="94"/>
      <c r="N681" s="94"/>
      <c r="O681" s="94"/>
      <c r="P681" s="94"/>
      <c r="Q681" s="94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</row>
    <row r="682" ht="16.5" customHeight="1">
      <c r="A682" s="94"/>
      <c r="B682" s="113"/>
      <c r="C682" s="94"/>
      <c r="D682" s="94"/>
      <c r="E682" s="94"/>
      <c r="F682" s="113"/>
      <c r="G682" s="113"/>
      <c r="H682" s="42"/>
      <c r="I682" s="42"/>
      <c r="J682" s="42"/>
      <c r="K682" s="94"/>
      <c r="L682" s="94"/>
      <c r="M682" s="94"/>
      <c r="N682" s="94"/>
      <c r="O682" s="94"/>
      <c r="P682" s="94"/>
      <c r="Q682" s="94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</row>
    <row r="683" ht="16.5" customHeight="1">
      <c r="A683" s="94"/>
      <c r="B683" s="113"/>
      <c r="C683" s="94"/>
      <c r="D683" s="94"/>
      <c r="E683" s="94"/>
      <c r="F683" s="113"/>
      <c r="G683" s="113"/>
      <c r="H683" s="42"/>
      <c r="I683" s="42"/>
      <c r="J683" s="42"/>
      <c r="K683" s="94"/>
      <c r="L683" s="94"/>
      <c r="M683" s="94"/>
      <c r="N683" s="94"/>
      <c r="O683" s="94"/>
      <c r="P683" s="94"/>
      <c r="Q683" s="94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</row>
    <row r="684" ht="16.5" customHeight="1">
      <c r="A684" s="94"/>
      <c r="B684" s="113"/>
      <c r="C684" s="94"/>
      <c r="D684" s="94"/>
      <c r="E684" s="94"/>
      <c r="F684" s="113"/>
      <c r="G684" s="113"/>
      <c r="H684" s="42"/>
      <c r="I684" s="42"/>
      <c r="J684" s="42"/>
      <c r="K684" s="94"/>
      <c r="L684" s="94"/>
      <c r="M684" s="94"/>
      <c r="N684" s="94"/>
      <c r="O684" s="94"/>
      <c r="P684" s="94"/>
      <c r="Q684" s="94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</row>
    <row r="685" ht="16.5" customHeight="1">
      <c r="A685" s="94"/>
      <c r="B685" s="113"/>
      <c r="C685" s="94"/>
      <c r="D685" s="94"/>
      <c r="E685" s="94"/>
      <c r="F685" s="113"/>
      <c r="G685" s="113"/>
      <c r="H685" s="42"/>
      <c r="I685" s="42"/>
      <c r="J685" s="42"/>
      <c r="K685" s="94"/>
      <c r="L685" s="94"/>
      <c r="M685" s="94"/>
      <c r="N685" s="94"/>
      <c r="O685" s="94"/>
      <c r="P685" s="94"/>
      <c r="Q685" s="94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</row>
    <row r="686" ht="16.5" customHeight="1">
      <c r="A686" s="94"/>
      <c r="B686" s="113"/>
      <c r="C686" s="94"/>
      <c r="D686" s="94"/>
      <c r="E686" s="94"/>
      <c r="F686" s="113"/>
      <c r="G686" s="113"/>
      <c r="H686" s="42"/>
      <c r="I686" s="42"/>
      <c r="J686" s="42"/>
      <c r="K686" s="94"/>
      <c r="L686" s="94"/>
      <c r="M686" s="94"/>
      <c r="N686" s="94"/>
      <c r="O686" s="94"/>
      <c r="P686" s="94"/>
      <c r="Q686" s="94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</row>
    <row r="687" ht="16.5" customHeight="1">
      <c r="A687" s="94"/>
      <c r="B687" s="113"/>
      <c r="C687" s="94"/>
      <c r="D687" s="94"/>
      <c r="E687" s="94"/>
      <c r="F687" s="113"/>
      <c r="G687" s="113"/>
      <c r="H687" s="42"/>
      <c r="I687" s="42"/>
      <c r="J687" s="42"/>
      <c r="K687" s="94"/>
      <c r="L687" s="94"/>
      <c r="M687" s="94"/>
      <c r="N687" s="94"/>
      <c r="O687" s="94"/>
      <c r="P687" s="94"/>
      <c r="Q687" s="94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</row>
    <row r="688" ht="16.5" customHeight="1">
      <c r="A688" s="94"/>
      <c r="B688" s="113"/>
      <c r="C688" s="94"/>
      <c r="D688" s="94"/>
      <c r="E688" s="94"/>
      <c r="F688" s="113"/>
      <c r="G688" s="113"/>
      <c r="H688" s="42"/>
      <c r="I688" s="42"/>
      <c r="J688" s="42"/>
      <c r="K688" s="94"/>
      <c r="L688" s="94"/>
      <c r="M688" s="94"/>
      <c r="N688" s="94"/>
      <c r="O688" s="94"/>
      <c r="P688" s="94"/>
      <c r="Q688" s="94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</row>
    <row r="689" ht="16.5" customHeight="1">
      <c r="A689" s="94"/>
      <c r="B689" s="113"/>
      <c r="C689" s="94"/>
      <c r="D689" s="94"/>
      <c r="E689" s="94"/>
      <c r="F689" s="113"/>
      <c r="G689" s="113"/>
      <c r="H689" s="42"/>
      <c r="I689" s="42"/>
      <c r="J689" s="42"/>
      <c r="K689" s="94"/>
      <c r="L689" s="94"/>
      <c r="M689" s="94"/>
      <c r="N689" s="94"/>
      <c r="O689" s="94"/>
      <c r="P689" s="94"/>
      <c r="Q689" s="94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</row>
    <row r="690" ht="16.5" customHeight="1">
      <c r="A690" s="94"/>
      <c r="B690" s="113"/>
      <c r="C690" s="94"/>
      <c r="D690" s="94"/>
      <c r="E690" s="94"/>
      <c r="F690" s="113"/>
      <c r="G690" s="113"/>
      <c r="H690" s="42"/>
      <c r="I690" s="42"/>
      <c r="J690" s="42"/>
      <c r="K690" s="94"/>
      <c r="L690" s="94"/>
      <c r="M690" s="94"/>
      <c r="N690" s="94"/>
      <c r="O690" s="94"/>
      <c r="P690" s="94"/>
      <c r="Q690" s="94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</row>
    <row r="691" ht="16.5" customHeight="1">
      <c r="A691" s="94"/>
      <c r="B691" s="113"/>
      <c r="C691" s="94"/>
      <c r="D691" s="94"/>
      <c r="E691" s="94"/>
      <c r="F691" s="113"/>
      <c r="G691" s="113"/>
      <c r="H691" s="42"/>
      <c r="I691" s="42"/>
      <c r="J691" s="42"/>
      <c r="K691" s="94"/>
      <c r="L691" s="94"/>
      <c r="M691" s="94"/>
      <c r="N691" s="94"/>
      <c r="O691" s="94"/>
      <c r="P691" s="94"/>
      <c r="Q691" s="94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</row>
    <row r="692" ht="16.5" customHeight="1">
      <c r="A692" s="94"/>
      <c r="B692" s="113"/>
      <c r="C692" s="94"/>
      <c r="D692" s="94"/>
      <c r="E692" s="94"/>
      <c r="F692" s="113"/>
      <c r="G692" s="113"/>
      <c r="H692" s="42"/>
      <c r="I692" s="42"/>
      <c r="J692" s="42"/>
      <c r="K692" s="94"/>
      <c r="L692" s="94"/>
      <c r="M692" s="94"/>
      <c r="N692" s="94"/>
      <c r="O692" s="94"/>
      <c r="P692" s="94"/>
      <c r="Q692" s="94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</row>
    <row r="693" ht="16.5" customHeight="1">
      <c r="A693" s="94"/>
      <c r="B693" s="113"/>
      <c r="C693" s="94"/>
      <c r="D693" s="94"/>
      <c r="E693" s="94"/>
      <c r="F693" s="113"/>
      <c r="G693" s="113"/>
      <c r="H693" s="42"/>
      <c r="I693" s="42"/>
      <c r="J693" s="42"/>
      <c r="K693" s="94"/>
      <c r="L693" s="94"/>
      <c r="M693" s="94"/>
      <c r="N693" s="94"/>
      <c r="O693" s="94"/>
      <c r="P693" s="94"/>
      <c r="Q693" s="94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</row>
    <row r="694" ht="16.5" customHeight="1">
      <c r="A694" s="94"/>
      <c r="B694" s="113"/>
      <c r="C694" s="94"/>
      <c r="D694" s="94"/>
      <c r="E694" s="94"/>
      <c r="F694" s="113"/>
      <c r="G694" s="113"/>
      <c r="H694" s="42"/>
      <c r="I694" s="42"/>
      <c r="J694" s="42"/>
      <c r="K694" s="94"/>
      <c r="L694" s="94"/>
      <c r="M694" s="94"/>
      <c r="N694" s="94"/>
      <c r="O694" s="94"/>
      <c r="P694" s="94"/>
      <c r="Q694" s="94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</row>
    <row r="695" ht="16.5" customHeight="1">
      <c r="A695" s="94"/>
      <c r="B695" s="113"/>
      <c r="C695" s="94"/>
      <c r="D695" s="94"/>
      <c r="E695" s="94"/>
      <c r="F695" s="113"/>
      <c r="G695" s="113"/>
      <c r="H695" s="42"/>
      <c r="I695" s="42"/>
      <c r="J695" s="42"/>
      <c r="K695" s="94"/>
      <c r="L695" s="94"/>
      <c r="M695" s="94"/>
      <c r="N695" s="94"/>
      <c r="O695" s="94"/>
      <c r="P695" s="94"/>
      <c r="Q695" s="94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</row>
    <row r="696" ht="16.5" customHeight="1">
      <c r="A696" s="94"/>
      <c r="B696" s="113"/>
      <c r="C696" s="94"/>
      <c r="D696" s="94"/>
      <c r="E696" s="94"/>
      <c r="F696" s="113"/>
      <c r="G696" s="113"/>
      <c r="H696" s="42"/>
      <c r="I696" s="42"/>
      <c r="J696" s="42"/>
      <c r="K696" s="94"/>
      <c r="L696" s="94"/>
      <c r="M696" s="94"/>
      <c r="N696" s="94"/>
      <c r="O696" s="94"/>
      <c r="P696" s="94"/>
      <c r="Q696" s="94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</row>
    <row r="697" ht="16.5" customHeight="1">
      <c r="A697" s="94"/>
      <c r="B697" s="113"/>
      <c r="C697" s="94"/>
      <c r="D697" s="94"/>
      <c r="E697" s="94"/>
      <c r="F697" s="113"/>
      <c r="G697" s="113"/>
      <c r="H697" s="42"/>
      <c r="I697" s="42"/>
      <c r="J697" s="42"/>
      <c r="K697" s="94"/>
      <c r="L697" s="94"/>
      <c r="M697" s="94"/>
      <c r="N697" s="94"/>
      <c r="O697" s="94"/>
      <c r="P697" s="94"/>
      <c r="Q697" s="94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</row>
    <row r="698" ht="16.5" customHeight="1">
      <c r="A698" s="94"/>
      <c r="B698" s="113"/>
      <c r="C698" s="94"/>
      <c r="D698" s="94"/>
      <c r="E698" s="94"/>
      <c r="F698" s="113"/>
      <c r="G698" s="113"/>
      <c r="H698" s="42"/>
      <c r="I698" s="42"/>
      <c r="J698" s="42"/>
      <c r="K698" s="94"/>
      <c r="L698" s="94"/>
      <c r="M698" s="94"/>
      <c r="N698" s="94"/>
      <c r="O698" s="94"/>
      <c r="P698" s="94"/>
      <c r="Q698" s="94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</row>
    <row r="699" ht="16.5" customHeight="1">
      <c r="A699" s="94"/>
      <c r="B699" s="113"/>
      <c r="C699" s="94"/>
      <c r="D699" s="94"/>
      <c r="E699" s="94"/>
      <c r="F699" s="113"/>
      <c r="G699" s="113"/>
      <c r="H699" s="42"/>
      <c r="I699" s="42"/>
      <c r="J699" s="42"/>
      <c r="K699" s="94"/>
      <c r="L699" s="94"/>
      <c r="M699" s="94"/>
      <c r="N699" s="94"/>
      <c r="O699" s="94"/>
      <c r="P699" s="94"/>
      <c r="Q699" s="94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</row>
    <row r="700" ht="16.5" customHeight="1">
      <c r="A700" s="94"/>
      <c r="B700" s="113"/>
      <c r="C700" s="94"/>
      <c r="D700" s="94"/>
      <c r="E700" s="94"/>
      <c r="F700" s="113"/>
      <c r="G700" s="113"/>
      <c r="H700" s="42"/>
      <c r="I700" s="42"/>
      <c r="J700" s="42"/>
      <c r="K700" s="94"/>
      <c r="L700" s="94"/>
      <c r="M700" s="94"/>
      <c r="N700" s="94"/>
      <c r="O700" s="94"/>
      <c r="P700" s="94"/>
      <c r="Q700" s="94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</row>
    <row r="701" ht="16.5" customHeight="1">
      <c r="A701" s="94"/>
      <c r="B701" s="113"/>
      <c r="C701" s="94"/>
      <c r="D701" s="94"/>
      <c r="E701" s="94"/>
      <c r="F701" s="113"/>
      <c r="G701" s="113"/>
      <c r="H701" s="42"/>
      <c r="I701" s="42"/>
      <c r="J701" s="42"/>
      <c r="K701" s="94"/>
      <c r="L701" s="94"/>
      <c r="M701" s="94"/>
      <c r="N701" s="94"/>
      <c r="O701" s="94"/>
      <c r="P701" s="94"/>
      <c r="Q701" s="94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</row>
    <row r="702" ht="16.5" customHeight="1">
      <c r="A702" s="94"/>
      <c r="B702" s="113"/>
      <c r="C702" s="94"/>
      <c r="D702" s="94"/>
      <c r="E702" s="94"/>
      <c r="F702" s="113"/>
      <c r="G702" s="113"/>
      <c r="H702" s="42"/>
      <c r="I702" s="42"/>
      <c r="J702" s="42"/>
      <c r="K702" s="94"/>
      <c r="L702" s="94"/>
      <c r="M702" s="94"/>
      <c r="N702" s="94"/>
      <c r="O702" s="94"/>
      <c r="P702" s="94"/>
      <c r="Q702" s="94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</row>
    <row r="703" ht="16.5" customHeight="1">
      <c r="A703" s="94"/>
      <c r="B703" s="113"/>
      <c r="C703" s="94"/>
      <c r="D703" s="94"/>
      <c r="E703" s="94"/>
      <c r="F703" s="113"/>
      <c r="G703" s="113"/>
      <c r="H703" s="42"/>
      <c r="I703" s="42"/>
      <c r="J703" s="42"/>
      <c r="K703" s="94"/>
      <c r="L703" s="94"/>
      <c r="M703" s="94"/>
      <c r="N703" s="94"/>
      <c r="O703" s="94"/>
      <c r="P703" s="94"/>
      <c r="Q703" s="94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</row>
    <row r="704" ht="16.5" customHeight="1">
      <c r="A704" s="94"/>
      <c r="B704" s="113"/>
      <c r="C704" s="94"/>
      <c r="D704" s="94"/>
      <c r="E704" s="94"/>
      <c r="F704" s="113"/>
      <c r="G704" s="113"/>
      <c r="H704" s="42"/>
      <c r="I704" s="42"/>
      <c r="J704" s="42"/>
      <c r="K704" s="94"/>
      <c r="L704" s="94"/>
      <c r="M704" s="94"/>
      <c r="N704" s="94"/>
      <c r="O704" s="94"/>
      <c r="P704" s="94"/>
      <c r="Q704" s="94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</row>
    <row r="705" ht="16.5" customHeight="1">
      <c r="A705" s="94"/>
      <c r="B705" s="113"/>
      <c r="C705" s="94"/>
      <c r="D705" s="94"/>
      <c r="E705" s="94"/>
      <c r="F705" s="113"/>
      <c r="G705" s="113"/>
      <c r="H705" s="42"/>
      <c r="I705" s="42"/>
      <c r="J705" s="42"/>
      <c r="K705" s="94"/>
      <c r="L705" s="94"/>
      <c r="M705" s="94"/>
      <c r="N705" s="94"/>
      <c r="O705" s="94"/>
      <c r="P705" s="94"/>
      <c r="Q705" s="94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</row>
    <row r="706" ht="16.5" customHeight="1">
      <c r="A706" s="94"/>
      <c r="B706" s="113"/>
      <c r="C706" s="94"/>
      <c r="D706" s="94"/>
      <c r="E706" s="94"/>
      <c r="F706" s="113"/>
      <c r="G706" s="113"/>
      <c r="H706" s="42"/>
      <c r="I706" s="42"/>
      <c r="J706" s="42"/>
      <c r="K706" s="94"/>
      <c r="L706" s="94"/>
      <c r="M706" s="94"/>
      <c r="N706" s="94"/>
      <c r="O706" s="94"/>
      <c r="P706" s="94"/>
      <c r="Q706" s="94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</row>
    <row r="707" ht="16.5" customHeight="1">
      <c r="A707" s="94"/>
      <c r="B707" s="113"/>
      <c r="C707" s="94"/>
      <c r="D707" s="94"/>
      <c r="E707" s="94"/>
      <c r="F707" s="113"/>
      <c r="G707" s="113"/>
      <c r="H707" s="42"/>
      <c r="I707" s="42"/>
      <c r="J707" s="42"/>
      <c r="K707" s="94"/>
      <c r="L707" s="94"/>
      <c r="M707" s="94"/>
      <c r="N707" s="94"/>
      <c r="O707" s="94"/>
      <c r="P707" s="94"/>
      <c r="Q707" s="94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</row>
    <row r="708" ht="16.5" customHeight="1">
      <c r="A708" s="94"/>
      <c r="B708" s="113"/>
      <c r="C708" s="94"/>
      <c r="D708" s="94"/>
      <c r="E708" s="94"/>
      <c r="F708" s="113"/>
      <c r="G708" s="113"/>
      <c r="H708" s="42"/>
      <c r="I708" s="42"/>
      <c r="J708" s="42"/>
      <c r="K708" s="94"/>
      <c r="L708" s="94"/>
      <c r="M708" s="94"/>
      <c r="N708" s="94"/>
      <c r="O708" s="94"/>
      <c r="P708" s="94"/>
      <c r="Q708" s="94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</row>
    <row r="709" ht="16.5" customHeight="1">
      <c r="A709" s="94"/>
      <c r="B709" s="113"/>
      <c r="C709" s="94"/>
      <c r="D709" s="94"/>
      <c r="E709" s="94"/>
      <c r="F709" s="113"/>
      <c r="G709" s="113"/>
      <c r="H709" s="42"/>
      <c r="I709" s="42"/>
      <c r="J709" s="42"/>
      <c r="K709" s="94"/>
      <c r="L709" s="94"/>
      <c r="M709" s="94"/>
      <c r="N709" s="94"/>
      <c r="O709" s="94"/>
      <c r="P709" s="94"/>
      <c r="Q709" s="94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</row>
    <row r="710" ht="16.5" customHeight="1">
      <c r="A710" s="94"/>
      <c r="B710" s="113"/>
      <c r="C710" s="94"/>
      <c r="D710" s="94"/>
      <c r="E710" s="94"/>
      <c r="F710" s="113"/>
      <c r="G710" s="113"/>
      <c r="H710" s="42"/>
      <c r="I710" s="42"/>
      <c r="J710" s="42"/>
      <c r="K710" s="94"/>
      <c r="L710" s="94"/>
      <c r="M710" s="94"/>
      <c r="N710" s="94"/>
      <c r="O710" s="94"/>
      <c r="P710" s="94"/>
      <c r="Q710" s="94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</row>
    <row r="711" ht="16.5" customHeight="1">
      <c r="A711" s="94"/>
      <c r="B711" s="113"/>
      <c r="C711" s="94"/>
      <c r="D711" s="94"/>
      <c r="E711" s="94"/>
      <c r="F711" s="113"/>
      <c r="G711" s="113"/>
      <c r="H711" s="42"/>
      <c r="I711" s="42"/>
      <c r="J711" s="42"/>
      <c r="K711" s="94"/>
      <c r="L711" s="94"/>
      <c r="M711" s="94"/>
      <c r="N711" s="94"/>
      <c r="O711" s="94"/>
      <c r="P711" s="94"/>
      <c r="Q711" s="94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</row>
    <row r="712" ht="16.5" customHeight="1">
      <c r="A712" s="94"/>
      <c r="B712" s="113"/>
      <c r="C712" s="94"/>
      <c r="D712" s="94"/>
      <c r="E712" s="94"/>
      <c r="F712" s="113"/>
      <c r="G712" s="113"/>
      <c r="H712" s="42"/>
      <c r="I712" s="42"/>
      <c r="J712" s="42"/>
      <c r="K712" s="94"/>
      <c r="L712" s="94"/>
      <c r="M712" s="94"/>
      <c r="N712" s="94"/>
      <c r="O712" s="94"/>
      <c r="P712" s="94"/>
      <c r="Q712" s="94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</row>
    <row r="713" ht="16.5" customHeight="1">
      <c r="A713" s="94"/>
      <c r="B713" s="113"/>
      <c r="C713" s="94"/>
      <c r="D713" s="94"/>
      <c r="E713" s="94"/>
      <c r="F713" s="113"/>
      <c r="G713" s="113"/>
      <c r="H713" s="42"/>
      <c r="I713" s="42"/>
      <c r="J713" s="42"/>
      <c r="K713" s="94"/>
      <c r="L713" s="94"/>
      <c r="M713" s="94"/>
      <c r="N713" s="94"/>
      <c r="O713" s="94"/>
      <c r="P713" s="94"/>
      <c r="Q713" s="94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</row>
    <row r="714" ht="16.5" customHeight="1">
      <c r="A714" s="94"/>
      <c r="B714" s="113"/>
      <c r="C714" s="94"/>
      <c r="D714" s="94"/>
      <c r="E714" s="94"/>
      <c r="F714" s="113"/>
      <c r="G714" s="113"/>
      <c r="H714" s="42"/>
      <c r="I714" s="42"/>
      <c r="J714" s="42"/>
      <c r="K714" s="94"/>
      <c r="L714" s="94"/>
      <c r="M714" s="94"/>
      <c r="N714" s="94"/>
      <c r="O714" s="94"/>
      <c r="P714" s="94"/>
      <c r="Q714" s="94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</row>
    <row r="715" ht="16.5" customHeight="1">
      <c r="A715" s="94"/>
      <c r="B715" s="113"/>
      <c r="C715" s="94"/>
      <c r="D715" s="94"/>
      <c r="E715" s="94"/>
      <c r="F715" s="113"/>
      <c r="G715" s="113"/>
      <c r="H715" s="42"/>
      <c r="I715" s="42"/>
      <c r="J715" s="42"/>
      <c r="K715" s="94"/>
      <c r="L715" s="94"/>
      <c r="M715" s="94"/>
      <c r="N715" s="94"/>
      <c r="O715" s="94"/>
      <c r="P715" s="94"/>
      <c r="Q715" s="94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</row>
    <row r="716" ht="16.5" customHeight="1">
      <c r="A716" s="94"/>
      <c r="B716" s="113"/>
      <c r="C716" s="94"/>
      <c r="D716" s="94"/>
      <c r="E716" s="94"/>
      <c r="F716" s="113"/>
      <c r="G716" s="113"/>
      <c r="H716" s="42"/>
      <c r="I716" s="42"/>
      <c r="J716" s="42"/>
      <c r="K716" s="94"/>
      <c r="L716" s="94"/>
      <c r="M716" s="94"/>
      <c r="N716" s="94"/>
      <c r="O716" s="94"/>
      <c r="P716" s="94"/>
      <c r="Q716" s="94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</row>
    <row r="717" ht="16.5" customHeight="1">
      <c r="A717" s="94"/>
      <c r="B717" s="113"/>
      <c r="C717" s="94"/>
      <c r="D717" s="94"/>
      <c r="E717" s="94"/>
      <c r="F717" s="113"/>
      <c r="G717" s="113"/>
      <c r="H717" s="42"/>
      <c r="I717" s="42"/>
      <c r="J717" s="42"/>
      <c r="K717" s="94"/>
      <c r="L717" s="94"/>
      <c r="M717" s="94"/>
      <c r="N717" s="94"/>
      <c r="O717" s="94"/>
      <c r="P717" s="94"/>
      <c r="Q717" s="94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</row>
    <row r="718" ht="16.5" customHeight="1">
      <c r="A718" s="94"/>
      <c r="B718" s="113"/>
      <c r="C718" s="94"/>
      <c r="D718" s="94"/>
      <c r="E718" s="94"/>
      <c r="F718" s="113"/>
      <c r="G718" s="113"/>
      <c r="H718" s="42"/>
      <c r="I718" s="42"/>
      <c r="J718" s="42"/>
      <c r="K718" s="94"/>
      <c r="L718" s="94"/>
      <c r="M718" s="94"/>
      <c r="N718" s="94"/>
      <c r="O718" s="94"/>
      <c r="P718" s="94"/>
      <c r="Q718" s="94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</row>
    <row r="719" ht="16.5" customHeight="1">
      <c r="A719" s="94"/>
      <c r="B719" s="113"/>
      <c r="C719" s="94"/>
      <c r="D719" s="94"/>
      <c r="E719" s="94"/>
      <c r="F719" s="113"/>
      <c r="G719" s="113"/>
      <c r="H719" s="42"/>
      <c r="I719" s="42"/>
      <c r="J719" s="42"/>
      <c r="K719" s="94"/>
      <c r="L719" s="94"/>
      <c r="M719" s="94"/>
      <c r="N719" s="94"/>
      <c r="O719" s="94"/>
      <c r="P719" s="94"/>
      <c r="Q719" s="94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</row>
    <row r="720" ht="16.5" customHeight="1">
      <c r="A720" s="94"/>
      <c r="B720" s="113"/>
      <c r="C720" s="94"/>
      <c r="D720" s="94"/>
      <c r="E720" s="94"/>
      <c r="F720" s="113"/>
      <c r="G720" s="113"/>
      <c r="H720" s="42"/>
      <c r="I720" s="42"/>
      <c r="J720" s="42"/>
      <c r="K720" s="94"/>
      <c r="L720" s="94"/>
      <c r="M720" s="94"/>
      <c r="N720" s="94"/>
      <c r="O720" s="94"/>
      <c r="P720" s="94"/>
      <c r="Q720" s="94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</row>
    <row r="721" ht="16.5" customHeight="1">
      <c r="A721" s="94"/>
      <c r="B721" s="113"/>
      <c r="C721" s="94"/>
      <c r="D721" s="94"/>
      <c r="E721" s="94"/>
      <c r="F721" s="113"/>
      <c r="G721" s="113"/>
      <c r="H721" s="42"/>
      <c r="I721" s="42"/>
      <c r="J721" s="42"/>
      <c r="K721" s="94"/>
      <c r="L721" s="94"/>
      <c r="M721" s="94"/>
      <c r="N721" s="94"/>
      <c r="O721" s="94"/>
      <c r="P721" s="94"/>
      <c r="Q721" s="94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</row>
    <row r="722" ht="16.5" customHeight="1">
      <c r="A722" s="94"/>
      <c r="B722" s="113"/>
      <c r="C722" s="94"/>
      <c r="D722" s="94"/>
      <c r="E722" s="94"/>
      <c r="F722" s="113"/>
      <c r="G722" s="113"/>
      <c r="H722" s="42"/>
      <c r="I722" s="42"/>
      <c r="J722" s="42"/>
      <c r="K722" s="94"/>
      <c r="L722" s="94"/>
      <c r="M722" s="94"/>
      <c r="N722" s="94"/>
      <c r="O722" s="94"/>
      <c r="P722" s="94"/>
      <c r="Q722" s="94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</row>
    <row r="723" ht="16.5" customHeight="1">
      <c r="A723" s="94"/>
      <c r="B723" s="113"/>
      <c r="C723" s="94"/>
      <c r="D723" s="94"/>
      <c r="E723" s="94"/>
      <c r="F723" s="113"/>
      <c r="G723" s="113"/>
      <c r="H723" s="42"/>
      <c r="I723" s="42"/>
      <c r="J723" s="42"/>
      <c r="K723" s="94"/>
      <c r="L723" s="94"/>
      <c r="M723" s="94"/>
      <c r="N723" s="94"/>
      <c r="O723" s="94"/>
      <c r="P723" s="94"/>
      <c r="Q723" s="94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</row>
    <row r="724" ht="16.5" customHeight="1">
      <c r="A724" s="94"/>
      <c r="B724" s="113"/>
      <c r="C724" s="94"/>
      <c r="D724" s="94"/>
      <c r="E724" s="94"/>
      <c r="F724" s="113"/>
      <c r="G724" s="113"/>
      <c r="H724" s="42"/>
      <c r="I724" s="42"/>
      <c r="J724" s="42"/>
      <c r="K724" s="94"/>
      <c r="L724" s="94"/>
      <c r="M724" s="94"/>
      <c r="N724" s="94"/>
      <c r="O724" s="94"/>
      <c r="P724" s="94"/>
      <c r="Q724" s="94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</row>
    <row r="725" ht="16.5" customHeight="1">
      <c r="A725" s="94"/>
      <c r="B725" s="113"/>
      <c r="C725" s="94"/>
      <c r="D725" s="94"/>
      <c r="E725" s="94"/>
      <c r="F725" s="113"/>
      <c r="G725" s="113"/>
      <c r="H725" s="42"/>
      <c r="I725" s="42"/>
      <c r="J725" s="42"/>
      <c r="K725" s="94"/>
      <c r="L725" s="94"/>
      <c r="M725" s="94"/>
      <c r="N725" s="94"/>
      <c r="O725" s="94"/>
      <c r="P725" s="94"/>
      <c r="Q725" s="94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</row>
    <row r="726" ht="16.5" customHeight="1">
      <c r="A726" s="94"/>
      <c r="B726" s="113"/>
      <c r="C726" s="94"/>
      <c r="D726" s="94"/>
      <c r="E726" s="94"/>
      <c r="F726" s="113"/>
      <c r="G726" s="113"/>
      <c r="H726" s="42"/>
      <c r="I726" s="42"/>
      <c r="J726" s="42"/>
      <c r="K726" s="94"/>
      <c r="L726" s="94"/>
      <c r="M726" s="94"/>
      <c r="N726" s="94"/>
      <c r="O726" s="94"/>
      <c r="P726" s="94"/>
      <c r="Q726" s="94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</row>
    <row r="727" ht="16.5" customHeight="1">
      <c r="A727" s="94"/>
      <c r="B727" s="113"/>
      <c r="C727" s="94"/>
      <c r="D727" s="94"/>
      <c r="E727" s="94"/>
      <c r="F727" s="113"/>
      <c r="G727" s="113"/>
      <c r="H727" s="42"/>
      <c r="I727" s="42"/>
      <c r="J727" s="42"/>
      <c r="K727" s="94"/>
      <c r="L727" s="94"/>
      <c r="M727" s="94"/>
      <c r="N727" s="94"/>
      <c r="O727" s="94"/>
      <c r="P727" s="94"/>
      <c r="Q727" s="94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</row>
    <row r="728" ht="16.5" customHeight="1">
      <c r="A728" s="94"/>
      <c r="B728" s="113"/>
      <c r="C728" s="94"/>
      <c r="D728" s="94"/>
      <c r="E728" s="94"/>
      <c r="F728" s="113"/>
      <c r="G728" s="113"/>
      <c r="H728" s="42"/>
      <c r="I728" s="42"/>
      <c r="J728" s="42"/>
      <c r="K728" s="94"/>
      <c r="L728" s="94"/>
      <c r="M728" s="94"/>
      <c r="N728" s="94"/>
      <c r="O728" s="94"/>
      <c r="P728" s="94"/>
      <c r="Q728" s="94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</row>
    <row r="729" ht="16.5" customHeight="1">
      <c r="A729" s="94"/>
      <c r="B729" s="113"/>
      <c r="C729" s="94"/>
      <c r="D729" s="94"/>
      <c r="E729" s="94"/>
      <c r="F729" s="113"/>
      <c r="G729" s="113"/>
      <c r="H729" s="42"/>
      <c r="I729" s="42"/>
      <c r="J729" s="42"/>
      <c r="K729" s="94"/>
      <c r="L729" s="94"/>
      <c r="M729" s="94"/>
      <c r="N729" s="94"/>
      <c r="O729" s="94"/>
      <c r="P729" s="94"/>
      <c r="Q729" s="94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</row>
    <row r="730" ht="16.5" customHeight="1">
      <c r="A730" s="94"/>
      <c r="B730" s="113"/>
      <c r="C730" s="94"/>
      <c r="D730" s="94"/>
      <c r="E730" s="94"/>
      <c r="F730" s="113"/>
      <c r="G730" s="113"/>
      <c r="H730" s="42"/>
      <c r="I730" s="42"/>
      <c r="J730" s="42"/>
      <c r="K730" s="94"/>
      <c r="L730" s="94"/>
      <c r="M730" s="94"/>
      <c r="N730" s="94"/>
      <c r="O730" s="94"/>
      <c r="P730" s="94"/>
      <c r="Q730" s="94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</row>
    <row r="731" ht="16.5" customHeight="1">
      <c r="A731" s="94"/>
      <c r="B731" s="113"/>
      <c r="C731" s="94"/>
      <c r="D731" s="94"/>
      <c r="E731" s="94"/>
      <c r="F731" s="113"/>
      <c r="G731" s="113"/>
      <c r="H731" s="42"/>
      <c r="I731" s="42"/>
      <c r="J731" s="42"/>
      <c r="K731" s="94"/>
      <c r="L731" s="94"/>
      <c r="M731" s="94"/>
      <c r="N731" s="94"/>
      <c r="O731" s="94"/>
      <c r="P731" s="94"/>
      <c r="Q731" s="94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</row>
    <row r="732" ht="16.5" customHeight="1">
      <c r="A732" s="94"/>
      <c r="B732" s="113"/>
      <c r="C732" s="94"/>
      <c r="D732" s="94"/>
      <c r="E732" s="94"/>
      <c r="F732" s="113"/>
      <c r="G732" s="113"/>
      <c r="H732" s="42"/>
      <c r="I732" s="42"/>
      <c r="J732" s="42"/>
      <c r="K732" s="94"/>
      <c r="L732" s="94"/>
      <c r="M732" s="94"/>
      <c r="N732" s="94"/>
      <c r="O732" s="94"/>
      <c r="P732" s="94"/>
      <c r="Q732" s="94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</row>
    <row r="733" ht="16.5" customHeight="1">
      <c r="A733" s="94"/>
      <c r="B733" s="113"/>
      <c r="C733" s="94"/>
      <c r="D733" s="94"/>
      <c r="E733" s="94"/>
      <c r="F733" s="113"/>
      <c r="G733" s="113"/>
      <c r="H733" s="42"/>
      <c r="I733" s="42"/>
      <c r="J733" s="42"/>
      <c r="K733" s="94"/>
      <c r="L733" s="94"/>
      <c r="M733" s="94"/>
      <c r="N733" s="94"/>
      <c r="O733" s="94"/>
      <c r="P733" s="94"/>
      <c r="Q733" s="94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</row>
    <row r="734" ht="16.5" customHeight="1">
      <c r="A734" s="94"/>
      <c r="B734" s="113"/>
      <c r="C734" s="94"/>
      <c r="D734" s="94"/>
      <c r="E734" s="94"/>
      <c r="F734" s="113"/>
      <c r="G734" s="113"/>
      <c r="H734" s="42"/>
      <c r="I734" s="42"/>
      <c r="J734" s="42"/>
      <c r="K734" s="94"/>
      <c r="L734" s="94"/>
      <c r="M734" s="94"/>
      <c r="N734" s="94"/>
      <c r="O734" s="94"/>
      <c r="P734" s="94"/>
      <c r="Q734" s="94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</row>
    <row r="735" ht="16.5" customHeight="1">
      <c r="A735" s="94"/>
      <c r="B735" s="113"/>
      <c r="C735" s="94"/>
      <c r="D735" s="94"/>
      <c r="E735" s="94"/>
      <c r="F735" s="113"/>
      <c r="G735" s="113"/>
      <c r="H735" s="42"/>
      <c r="I735" s="42"/>
      <c r="J735" s="42"/>
      <c r="K735" s="94"/>
      <c r="L735" s="94"/>
      <c r="M735" s="94"/>
      <c r="N735" s="94"/>
      <c r="O735" s="94"/>
      <c r="P735" s="94"/>
      <c r="Q735" s="94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</row>
    <row r="736" ht="16.5" customHeight="1">
      <c r="A736" s="94"/>
      <c r="B736" s="113"/>
      <c r="C736" s="94"/>
      <c r="D736" s="94"/>
      <c r="E736" s="94"/>
      <c r="F736" s="113"/>
      <c r="G736" s="113"/>
      <c r="H736" s="42"/>
      <c r="I736" s="42"/>
      <c r="J736" s="42"/>
      <c r="K736" s="94"/>
      <c r="L736" s="94"/>
      <c r="M736" s="94"/>
      <c r="N736" s="94"/>
      <c r="O736" s="94"/>
      <c r="P736" s="94"/>
      <c r="Q736" s="94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</row>
    <row r="737" ht="16.5" customHeight="1">
      <c r="A737" s="94"/>
      <c r="B737" s="113"/>
      <c r="C737" s="94"/>
      <c r="D737" s="94"/>
      <c r="E737" s="94"/>
      <c r="F737" s="113"/>
      <c r="G737" s="113"/>
      <c r="H737" s="42"/>
      <c r="I737" s="42"/>
      <c r="J737" s="42"/>
      <c r="K737" s="94"/>
      <c r="L737" s="94"/>
      <c r="M737" s="94"/>
      <c r="N737" s="94"/>
      <c r="O737" s="94"/>
      <c r="P737" s="94"/>
      <c r="Q737" s="94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</row>
    <row r="738" ht="16.5" customHeight="1">
      <c r="A738" s="94"/>
      <c r="B738" s="113"/>
      <c r="C738" s="94"/>
      <c r="D738" s="94"/>
      <c r="E738" s="94"/>
      <c r="F738" s="113"/>
      <c r="G738" s="113"/>
      <c r="H738" s="42"/>
      <c r="I738" s="42"/>
      <c r="J738" s="42"/>
      <c r="K738" s="94"/>
      <c r="L738" s="94"/>
      <c r="M738" s="94"/>
      <c r="N738" s="94"/>
      <c r="O738" s="94"/>
      <c r="P738" s="94"/>
      <c r="Q738" s="94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</row>
    <row r="739" ht="16.5" customHeight="1">
      <c r="A739" s="94"/>
      <c r="B739" s="113"/>
      <c r="C739" s="94"/>
      <c r="D739" s="94"/>
      <c r="E739" s="94"/>
      <c r="F739" s="113"/>
      <c r="G739" s="113"/>
      <c r="H739" s="42"/>
      <c r="I739" s="42"/>
      <c r="J739" s="42"/>
      <c r="K739" s="94"/>
      <c r="L739" s="94"/>
      <c r="M739" s="94"/>
      <c r="N739" s="94"/>
      <c r="O739" s="94"/>
      <c r="P739" s="94"/>
      <c r="Q739" s="94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</row>
    <row r="740" ht="16.5" customHeight="1">
      <c r="A740" s="94"/>
      <c r="B740" s="113"/>
      <c r="C740" s="94"/>
      <c r="D740" s="94"/>
      <c r="E740" s="94"/>
      <c r="F740" s="113"/>
      <c r="G740" s="113"/>
      <c r="H740" s="42"/>
      <c r="I740" s="42"/>
      <c r="J740" s="42"/>
      <c r="K740" s="94"/>
      <c r="L740" s="94"/>
      <c r="M740" s="94"/>
      <c r="N740" s="94"/>
      <c r="O740" s="94"/>
      <c r="P740" s="94"/>
      <c r="Q740" s="94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</row>
    <row r="741" ht="16.5" customHeight="1">
      <c r="A741" s="94"/>
      <c r="B741" s="113"/>
      <c r="C741" s="94"/>
      <c r="D741" s="94"/>
      <c r="E741" s="94"/>
      <c r="F741" s="113"/>
      <c r="G741" s="113"/>
      <c r="H741" s="42"/>
      <c r="I741" s="42"/>
      <c r="J741" s="42"/>
      <c r="K741" s="94"/>
      <c r="L741" s="94"/>
      <c r="M741" s="94"/>
      <c r="N741" s="94"/>
      <c r="O741" s="94"/>
      <c r="P741" s="94"/>
      <c r="Q741" s="94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</row>
    <row r="742" ht="16.5" customHeight="1">
      <c r="A742" s="94"/>
      <c r="B742" s="113"/>
      <c r="C742" s="94"/>
      <c r="D742" s="94"/>
      <c r="E742" s="94"/>
      <c r="F742" s="113"/>
      <c r="G742" s="113"/>
      <c r="H742" s="42"/>
      <c r="I742" s="42"/>
      <c r="J742" s="42"/>
      <c r="K742" s="94"/>
      <c r="L742" s="94"/>
      <c r="M742" s="94"/>
      <c r="N742" s="94"/>
      <c r="O742" s="94"/>
      <c r="P742" s="94"/>
      <c r="Q742" s="94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</row>
    <row r="743" ht="16.5" customHeight="1">
      <c r="A743" s="94"/>
      <c r="B743" s="113"/>
      <c r="C743" s="94"/>
      <c r="D743" s="94"/>
      <c r="E743" s="94"/>
      <c r="F743" s="113"/>
      <c r="G743" s="113"/>
      <c r="H743" s="42"/>
      <c r="I743" s="42"/>
      <c r="J743" s="42"/>
      <c r="K743" s="94"/>
      <c r="L743" s="94"/>
      <c r="M743" s="94"/>
      <c r="N743" s="94"/>
      <c r="O743" s="94"/>
      <c r="P743" s="94"/>
      <c r="Q743" s="94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</row>
    <row r="744" ht="16.5" customHeight="1">
      <c r="A744" s="94"/>
      <c r="B744" s="113"/>
      <c r="C744" s="94"/>
      <c r="D744" s="94"/>
      <c r="E744" s="94"/>
      <c r="F744" s="113"/>
      <c r="G744" s="113"/>
      <c r="H744" s="42"/>
      <c r="I744" s="42"/>
      <c r="J744" s="42"/>
      <c r="K744" s="94"/>
      <c r="L744" s="94"/>
      <c r="M744" s="94"/>
      <c r="N744" s="94"/>
      <c r="O744" s="94"/>
      <c r="P744" s="94"/>
      <c r="Q744" s="94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</row>
    <row r="745" ht="16.5" customHeight="1">
      <c r="A745" s="94"/>
      <c r="B745" s="113"/>
      <c r="C745" s="94"/>
      <c r="D745" s="94"/>
      <c r="E745" s="94"/>
      <c r="F745" s="113"/>
      <c r="G745" s="113"/>
      <c r="H745" s="42"/>
      <c r="I745" s="42"/>
      <c r="J745" s="42"/>
      <c r="K745" s="94"/>
      <c r="L745" s="94"/>
      <c r="M745" s="94"/>
      <c r="N745" s="94"/>
      <c r="O745" s="94"/>
      <c r="P745" s="94"/>
      <c r="Q745" s="94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</row>
    <row r="746" ht="16.5" customHeight="1">
      <c r="A746" s="94"/>
      <c r="B746" s="113"/>
      <c r="C746" s="94"/>
      <c r="D746" s="94"/>
      <c r="E746" s="94"/>
      <c r="F746" s="113"/>
      <c r="G746" s="113"/>
      <c r="H746" s="42"/>
      <c r="I746" s="42"/>
      <c r="J746" s="42"/>
      <c r="K746" s="94"/>
      <c r="L746" s="94"/>
      <c r="M746" s="94"/>
      <c r="N746" s="94"/>
      <c r="O746" s="94"/>
      <c r="P746" s="94"/>
      <c r="Q746" s="94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</row>
    <row r="747" ht="16.5" customHeight="1">
      <c r="A747" s="94"/>
      <c r="B747" s="113"/>
      <c r="C747" s="94"/>
      <c r="D747" s="94"/>
      <c r="E747" s="94"/>
      <c r="F747" s="113"/>
      <c r="G747" s="113"/>
      <c r="H747" s="42"/>
      <c r="I747" s="42"/>
      <c r="J747" s="42"/>
      <c r="K747" s="94"/>
      <c r="L747" s="94"/>
      <c r="M747" s="94"/>
      <c r="N747" s="94"/>
      <c r="O747" s="94"/>
      <c r="P747" s="94"/>
      <c r="Q747" s="94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</row>
    <row r="748" ht="16.5" customHeight="1">
      <c r="A748" s="94"/>
      <c r="B748" s="113"/>
      <c r="C748" s="94"/>
      <c r="D748" s="94"/>
      <c r="E748" s="94"/>
      <c r="F748" s="113"/>
      <c r="G748" s="113"/>
      <c r="H748" s="42"/>
      <c r="I748" s="42"/>
      <c r="J748" s="42"/>
      <c r="K748" s="94"/>
      <c r="L748" s="94"/>
      <c r="M748" s="94"/>
      <c r="N748" s="94"/>
      <c r="O748" s="94"/>
      <c r="P748" s="94"/>
      <c r="Q748" s="94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</row>
    <row r="749" ht="16.5" customHeight="1">
      <c r="A749" s="94"/>
      <c r="B749" s="113"/>
      <c r="C749" s="94"/>
      <c r="D749" s="94"/>
      <c r="E749" s="94"/>
      <c r="F749" s="113"/>
      <c r="G749" s="113"/>
      <c r="H749" s="42"/>
      <c r="I749" s="42"/>
      <c r="J749" s="42"/>
      <c r="K749" s="94"/>
      <c r="L749" s="94"/>
      <c r="M749" s="94"/>
      <c r="N749" s="94"/>
      <c r="O749" s="94"/>
      <c r="P749" s="94"/>
      <c r="Q749" s="94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</row>
    <row r="750" ht="16.5" customHeight="1">
      <c r="A750" s="94"/>
      <c r="B750" s="113"/>
      <c r="C750" s="94"/>
      <c r="D750" s="94"/>
      <c r="E750" s="94"/>
      <c r="F750" s="113"/>
      <c r="G750" s="113"/>
      <c r="H750" s="42"/>
      <c r="I750" s="42"/>
      <c r="J750" s="42"/>
      <c r="K750" s="94"/>
      <c r="L750" s="94"/>
      <c r="M750" s="94"/>
      <c r="N750" s="94"/>
      <c r="O750" s="94"/>
      <c r="P750" s="94"/>
      <c r="Q750" s="94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</row>
    <row r="751" ht="16.5" customHeight="1">
      <c r="A751" s="94"/>
      <c r="B751" s="113"/>
      <c r="C751" s="94"/>
      <c r="D751" s="94"/>
      <c r="E751" s="94"/>
      <c r="F751" s="113"/>
      <c r="G751" s="113"/>
      <c r="H751" s="42"/>
      <c r="I751" s="42"/>
      <c r="J751" s="42"/>
      <c r="K751" s="94"/>
      <c r="L751" s="94"/>
      <c r="M751" s="94"/>
      <c r="N751" s="94"/>
      <c r="O751" s="94"/>
      <c r="P751" s="94"/>
      <c r="Q751" s="94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</row>
    <row r="752" ht="16.5" customHeight="1">
      <c r="A752" s="94"/>
      <c r="B752" s="113"/>
      <c r="C752" s="94"/>
      <c r="D752" s="94"/>
      <c r="E752" s="94"/>
      <c r="F752" s="113"/>
      <c r="G752" s="113"/>
      <c r="H752" s="42"/>
      <c r="I752" s="42"/>
      <c r="J752" s="42"/>
      <c r="K752" s="94"/>
      <c r="L752" s="94"/>
      <c r="M752" s="94"/>
      <c r="N752" s="94"/>
      <c r="O752" s="94"/>
      <c r="P752" s="94"/>
      <c r="Q752" s="94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</row>
    <row r="753" ht="16.5" customHeight="1">
      <c r="A753" s="94"/>
      <c r="B753" s="113"/>
      <c r="C753" s="94"/>
      <c r="D753" s="94"/>
      <c r="E753" s="94"/>
      <c r="F753" s="113"/>
      <c r="G753" s="113"/>
      <c r="H753" s="42"/>
      <c r="I753" s="42"/>
      <c r="J753" s="42"/>
      <c r="K753" s="94"/>
      <c r="L753" s="94"/>
      <c r="M753" s="94"/>
      <c r="N753" s="94"/>
      <c r="O753" s="94"/>
      <c r="P753" s="94"/>
      <c r="Q753" s="94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</row>
    <row r="754" ht="16.5" customHeight="1">
      <c r="A754" s="94"/>
      <c r="B754" s="113"/>
      <c r="C754" s="94"/>
      <c r="D754" s="94"/>
      <c r="E754" s="94"/>
      <c r="F754" s="113"/>
      <c r="G754" s="113"/>
      <c r="H754" s="42"/>
      <c r="I754" s="42"/>
      <c r="J754" s="42"/>
      <c r="K754" s="94"/>
      <c r="L754" s="94"/>
      <c r="M754" s="94"/>
      <c r="N754" s="94"/>
      <c r="O754" s="94"/>
      <c r="P754" s="94"/>
      <c r="Q754" s="94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</row>
    <row r="755" ht="16.5" customHeight="1">
      <c r="A755" s="94"/>
      <c r="B755" s="113"/>
      <c r="C755" s="94"/>
      <c r="D755" s="94"/>
      <c r="E755" s="94"/>
      <c r="F755" s="113"/>
      <c r="G755" s="113"/>
      <c r="H755" s="42"/>
      <c r="I755" s="42"/>
      <c r="J755" s="42"/>
      <c r="K755" s="94"/>
      <c r="L755" s="94"/>
      <c r="M755" s="94"/>
      <c r="N755" s="94"/>
      <c r="O755" s="94"/>
      <c r="P755" s="94"/>
      <c r="Q755" s="94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</row>
    <row r="756" ht="16.5" customHeight="1">
      <c r="A756" s="94"/>
      <c r="B756" s="113"/>
      <c r="C756" s="94"/>
      <c r="D756" s="94"/>
      <c r="E756" s="94"/>
      <c r="F756" s="113"/>
      <c r="G756" s="113"/>
      <c r="H756" s="42"/>
      <c r="I756" s="42"/>
      <c r="J756" s="42"/>
      <c r="K756" s="94"/>
      <c r="L756" s="94"/>
      <c r="M756" s="94"/>
      <c r="N756" s="94"/>
      <c r="O756" s="94"/>
      <c r="P756" s="94"/>
      <c r="Q756" s="94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</row>
    <row r="757" ht="16.5" customHeight="1">
      <c r="A757" s="94"/>
      <c r="B757" s="113"/>
      <c r="C757" s="94"/>
      <c r="D757" s="94"/>
      <c r="E757" s="94"/>
      <c r="F757" s="113"/>
      <c r="G757" s="113"/>
      <c r="H757" s="42"/>
      <c r="I757" s="42"/>
      <c r="J757" s="42"/>
      <c r="K757" s="94"/>
      <c r="L757" s="94"/>
      <c r="M757" s="94"/>
      <c r="N757" s="94"/>
      <c r="O757" s="94"/>
      <c r="P757" s="94"/>
      <c r="Q757" s="94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</row>
    <row r="758" ht="16.5" customHeight="1">
      <c r="A758" s="94"/>
      <c r="B758" s="113"/>
      <c r="C758" s="94"/>
      <c r="D758" s="94"/>
      <c r="E758" s="94"/>
      <c r="F758" s="113"/>
      <c r="G758" s="113"/>
      <c r="H758" s="42"/>
      <c r="I758" s="42"/>
      <c r="J758" s="42"/>
      <c r="K758" s="94"/>
      <c r="L758" s="94"/>
      <c r="M758" s="94"/>
      <c r="N758" s="94"/>
      <c r="O758" s="94"/>
      <c r="P758" s="94"/>
      <c r="Q758" s="94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</row>
    <row r="759" ht="16.5" customHeight="1">
      <c r="A759" s="94"/>
      <c r="B759" s="113"/>
      <c r="C759" s="94"/>
      <c r="D759" s="94"/>
      <c r="E759" s="94"/>
      <c r="F759" s="113"/>
      <c r="G759" s="113"/>
      <c r="H759" s="42"/>
      <c r="I759" s="42"/>
      <c r="J759" s="42"/>
      <c r="K759" s="94"/>
      <c r="L759" s="94"/>
      <c r="M759" s="94"/>
      <c r="N759" s="94"/>
      <c r="O759" s="94"/>
      <c r="P759" s="94"/>
      <c r="Q759" s="94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</row>
    <row r="760" ht="16.5" customHeight="1">
      <c r="A760" s="94"/>
      <c r="B760" s="113"/>
      <c r="C760" s="94"/>
      <c r="D760" s="94"/>
      <c r="E760" s="94"/>
      <c r="F760" s="113"/>
      <c r="G760" s="113"/>
      <c r="H760" s="42"/>
      <c r="I760" s="42"/>
      <c r="J760" s="42"/>
      <c r="K760" s="94"/>
      <c r="L760" s="94"/>
      <c r="M760" s="94"/>
      <c r="N760" s="94"/>
      <c r="O760" s="94"/>
      <c r="P760" s="94"/>
      <c r="Q760" s="94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</row>
    <row r="761" ht="16.5" customHeight="1">
      <c r="A761" s="94"/>
      <c r="B761" s="113"/>
      <c r="C761" s="94"/>
      <c r="D761" s="94"/>
      <c r="E761" s="94"/>
      <c r="F761" s="113"/>
      <c r="G761" s="113"/>
      <c r="H761" s="42"/>
      <c r="I761" s="42"/>
      <c r="J761" s="42"/>
      <c r="K761" s="94"/>
      <c r="L761" s="94"/>
      <c r="M761" s="94"/>
      <c r="N761" s="94"/>
      <c r="O761" s="94"/>
      <c r="P761" s="94"/>
      <c r="Q761" s="94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</row>
    <row r="762" ht="16.5" customHeight="1">
      <c r="A762" s="94"/>
      <c r="B762" s="113"/>
      <c r="C762" s="94"/>
      <c r="D762" s="94"/>
      <c r="E762" s="94"/>
      <c r="F762" s="113"/>
      <c r="G762" s="113"/>
      <c r="H762" s="42"/>
      <c r="I762" s="42"/>
      <c r="J762" s="42"/>
      <c r="K762" s="94"/>
      <c r="L762" s="94"/>
      <c r="M762" s="94"/>
      <c r="N762" s="94"/>
      <c r="O762" s="94"/>
      <c r="P762" s="94"/>
      <c r="Q762" s="94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</row>
    <row r="763" ht="16.5" customHeight="1">
      <c r="A763" s="94"/>
      <c r="B763" s="113"/>
      <c r="C763" s="94"/>
      <c r="D763" s="94"/>
      <c r="E763" s="94"/>
      <c r="F763" s="113"/>
      <c r="G763" s="113"/>
      <c r="H763" s="42"/>
      <c r="I763" s="42"/>
      <c r="J763" s="42"/>
      <c r="K763" s="94"/>
      <c r="L763" s="94"/>
      <c r="M763" s="94"/>
      <c r="N763" s="94"/>
      <c r="O763" s="94"/>
      <c r="P763" s="94"/>
      <c r="Q763" s="94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</row>
    <row r="764" ht="16.5" customHeight="1">
      <c r="A764" s="94"/>
      <c r="B764" s="113"/>
      <c r="C764" s="94"/>
      <c r="D764" s="94"/>
      <c r="E764" s="94"/>
      <c r="F764" s="113"/>
      <c r="G764" s="113"/>
      <c r="H764" s="42"/>
      <c r="I764" s="42"/>
      <c r="J764" s="42"/>
      <c r="K764" s="94"/>
      <c r="L764" s="94"/>
      <c r="M764" s="94"/>
      <c r="N764" s="94"/>
      <c r="O764" s="94"/>
      <c r="P764" s="94"/>
      <c r="Q764" s="94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</row>
    <row r="765" ht="16.5" customHeight="1">
      <c r="A765" s="94"/>
      <c r="B765" s="113"/>
      <c r="C765" s="94"/>
      <c r="D765" s="94"/>
      <c r="E765" s="94"/>
      <c r="F765" s="113"/>
      <c r="G765" s="113"/>
      <c r="H765" s="42"/>
      <c r="I765" s="42"/>
      <c r="J765" s="42"/>
      <c r="K765" s="94"/>
      <c r="L765" s="94"/>
      <c r="M765" s="94"/>
      <c r="N765" s="94"/>
      <c r="O765" s="94"/>
      <c r="P765" s="94"/>
      <c r="Q765" s="94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</row>
    <row r="766" ht="16.5" customHeight="1">
      <c r="A766" s="94"/>
      <c r="B766" s="113"/>
      <c r="C766" s="94"/>
      <c r="D766" s="94"/>
      <c r="E766" s="94"/>
      <c r="F766" s="113"/>
      <c r="G766" s="113"/>
      <c r="H766" s="42"/>
      <c r="I766" s="42"/>
      <c r="J766" s="42"/>
      <c r="K766" s="94"/>
      <c r="L766" s="94"/>
      <c r="M766" s="94"/>
      <c r="N766" s="94"/>
      <c r="O766" s="94"/>
      <c r="P766" s="94"/>
      <c r="Q766" s="94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</row>
    <row r="767" ht="16.5" customHeight="1">
      <c r="A767" s="94"/>
      <c r="B767" s="113"/>
      <c r="C767" s="94"/>
      <c r="D767" s="94"/>
      <c r="E767" s="94"/>
      <c r="F767" s="113"/>
      <c r="G767" s="113"/>
      <c r="H767" s="42"/>
      <c r="I767" s="42"/>
      <c r="J767" s="42"/>
      <c r="K767" s="94"/>
      <c r="L767" s="94"/>
      <c r="M767" s="94"/>
      <c r="N767" s="94"/>
      <c r="O767" s="94"/>
      <c r="P767" s="94"/>
      <c r="Q767" s="94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</row>
    <row r="768" ht="16.5" customHeight="1">
      <c r="A768" s="94"/>
      <c r="B768" s="113"/>
      <c r="C768" s="94"/>
      <c r="D768" s="94"/>
      <c r="E768" s="94"/>
      <c r="F768" s="113"/>
      <c r="G768" s="113"/>
      <c r="H768" s="42"/>
      <c r="I768" s="42"/>
      <c r="J768" s="42"/>
      <c r="K768" s="94"/>
      <c r="L768" s="94"/>
      <c r="M768" s="94"/>
      <c r="N768" s="94"/>
      <c r="O768" s="94"/>
      <c r="P768" s="94"/>
      <c r="Q768" s="94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</row>
    <row r="769" ht="16.5" customHeight="1">
      <c r="A769" s="94"/>
      <c r="B769" s="113"/>
      <c r="C769" s="94"/>
      <c r="D769" s="94"/>
      <c r="E769" s="94"/>
      <c r="F769" s="113"/>
      <c r="G769" s="113"/>
      <c r="H769" s="42"/>
      <c r="I769" s="42"/>
      <c r="J769" s="42"/>
      <c r="K769" s="94"/>
      <c r="L769" s="94"/>
      <c r="M769" s="94"/>
      <c r="N769" s="94"/>
      <c r="O769" s="94"/>
      <c r="P769" s="94"/>
      <c r="Q769" s="94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</row>
    <row r="770" ht="16.5" customHeight="1">
      <c r="A770" s="94"/>
      <c r="B770" s="113"/>
      <c r="C770" s="94"/>
      <c r="D770" s="94"/>
      <c r="E770" s="94"/>
      <c r="F770" s="113"/>
      <c r="G770" s="113"/>
      <c r="H770" s="42"/>
      <c r="I770" s="42"/>
      <c r="J770" s="42"/>
      <c r="K770" s="94"/>
      <c r="L770" s="94"/>
      <c r="M770" s="94"/>
      <c r="N770" s="94"/>
      <c r="O770" s="94"/>
      <c r="P770" s="94"/>
      <c r="Q770" s="94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</row>
    <row r="771" ht="16.5" customHeight="1">
      <c r="A771" s="94"/>
      <c r="B771" s="113"/>
      <c r="C771" s="94"/>
      <c r="D771" s="94"/>
      <c r="E771" s="94"/>
      <c r="F771" s="113"/>
      <c r="G771" s="113"/>
      <c r="H771" s="42"/>
      <c r="I771" s="42"/>
      <c r="J771" s="42"/>
      <c r="K771" s="94"/>
      <c r="L771" s="94"/>
      <c r="M771" s="94"/>
      <c r="N771" s="94"/>
      <c r="O771" s="94"/>
      <c r="P771" s="94"/>
      <c r="Q771" s="94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</row>
    <row r="772" ht="16.5" customHeight="1">
      <c r="A772" s="94"/>
      <c r="B772" s="113"/>
      <c r="C772" s="94"/>
      <c r="D772" s="94"/>
      <c r="E772" s="94"/>
      <c r="F772" s="113"/>
      <c r="G772" s="113"/>
      <c r="H772" s="42"/>
      <c r="I772" s="42"/>
      <c r="J772" s="42"/>
      <c r="K772" s="94"/>
      <c r="L772" s="94"/>
      <c r="M772" s="94"/>
      <c r="N772" s="94"/>
      <c r="O772" s="94"/>
      <c r="P772" s="94"/>
      <c r="Q772" s="94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</row>
    <row r="773" ht="16.5" customHeight="1">
      <c r="A773" s="94"/>
      <c r="B773" s="113"/>
      <c r="C773" s="94"/>
      <c r="D773" s="94"/>
      <c r="E773" s="94"/>
      <c r="F773" s="113"/>
      <c r="G773" s="113"/>
      <c r="H773" s="42"/>
      <c r="I773" s="42"/>
      <c r="J773" s="42"/>
      <c r="K773" s="94"/>
      <c r="L773" s="94"/>
      <c r="M773" s="94"/>
      <c r="N773" s="94"/>
      <c r="O773" s="94"/>
      <c r="P773" s="94"/>
      <c r="Q773" s="94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</row>
    <row r="774" ht="16.5" customHeight="1">
      <c r="A774" s="94"/>
      <c r="B774" s="113"/>
      <c r="C774" s="94"/>
      <c r="D774" s="94"/>
      <c r="E774" s="94"/>
      <c r="F774" s="113"/>
      <c r="G774" s="113"/>
      <c r="H774" s="42"/>
      <c r="I774" s="42"/>
      <c r="J774" s="42"/>
      <c r="K774" s="94"/>
      <c r="L774" s="94"/>
      <c r="M774" s="94"/>
      <c r="N774" s="94"/>
      <c r="O774" s="94"/>
      <c r="P774" s="94"/>
      <c r="Q774" s="94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</row>
    <row r="775" ht="16.5" customHeight="1">
      <c r="A775" s="94"/>
      <c r="B775" s="113"/>
      <c r="C775" s="94"/>
      <c r="D775" s="94"/>
      <c r="E775" s="94"/>
      <c r="F775" s="113"/>
      <c r="G775" s="113"/>
      <c r="H775" s="42"/>
      <c r="I775" s="42"/>
      <c r="J775" s="42"/>
      <c r="K775" s="94"/>
      <c r="L775" s="94"/>
      <c r="M775" s="94"/>
      <c r="N775" s="94"/>
      <c r="O775" s="94"/>
      <c r="P775" s="94"/>
      <c r="Q775" s="94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</row>
    <row r="776" ht="16.5" customHeight="1">
      <c r="A776" s="94"/>
      <c r="B776" s="113"/>
      <c r="C776" s="94"/>
      <c r="D776" s="94"/>
      <c r="E776" s="94"/>
      <c r="F776" s="113"/>
      <c r="G776" s="113"/>
      <c r="H776" s="42"/>
      <c r="I776" s="42"/>
      <c r="J776" s="42"/>
      <c r="K776" s="94"/>
      <c r="L776" s="94"/>
      <c r="M776" s="94"/>
      <c r="N776" s="94"/>
      <c r="O776" s="94"/>
      <c r="P776" s="94"/>
      <c r="Q776" s="94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</row>
    <row r="777" ht="16.5" customHeight="1">
      <c r="A777" s="94"/>
      <c r="B777" s="113"/>
      <c r="C777" s="94"/>
      <c r="D777" s="94"/>
      <c r="E777" s="94"/>
      <c r="F777" s="113"/>
      <c r="G777" s="113"/>
      <c r="H777" s="42"/>
      <c r="I777" s="42"/>
      <c r="J777" s="42"/>
      <c r="K777" s="94"/>
      <c r="L777" s="94"/>
      <c r="M777" s="94"/>
      <c r="N777" s="94"/>
      <c r="O777" s="94"/>
      <c r="P777" s="94"/>
      <c r="Q777" s="94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</row>
    <row r="778" ht="16.5" customHeight="1">
      <c r="A778" s="94"/>
      <c r="B778" s="113"/>
      <c r="C778" s="94"/>
      <c r="D778" s="94"/>
      <c r="E778" s="94"/>
      <c r="F778" s="113"/>
      <c r="G778" s="113"/>
      <c r="H778" s="42"/>
      <c r="I778" s="42"/>
      <c r="J778" s="42"/>
      <c r="K778" s="94"/>
      <c r="L778" s="94"/>
      <c r="M778" s="94"/>
      <c r="N778" s="94"/>
      <c r="O778" s="94"/>
      <c r="P778" s="94"/>
      <c r="Q778" s="94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</row>
    <row r="779" ht="16.5" customHeight="1">
      <c r="A779" s="94"/>
      <c r="B779" s="113"/>
      <c r="C779" s="94"/>
      <c r="D779" s="94"/>
      <c r="E779" s="94"/>
      <c r="F779" s="113"/>
      <c r="G779" s="113"/>
      <c r="H779" s="42"/>
      <c r="I779" s="42"/>
      <c r="J779" s="42"/>
      <c r="K779" s="94"/>
      <c r="L779" s="94"/>
      <c r="M779" s="94"/>
      <c r="N779" s="94"/>
      <c r="O779" s="94"/>
      <c r="P779" s="94"/>
      <c r="Q779" s="94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</row>
    <row r="780" ht="16.5" customHeight="1">
      <c r="A780" s="94"/>
      <c r="B780" s="113"/>
      <c r="C780" s="94"/>
      <c r="D780" s="94"/>
      <c r="E780" s="94"/>
      <c r="F780" s="113"/>
      <c r="G780" s="113"/>
      <c r="H780" s="42"/>
      <c r="I780" s="42"/>
      <c r="J780" s="42"/>
      <c r="K780" s="94"/>
      <c r="L780" s="94"/>
      <c r="M780" s="94"/>
      <c r="N780" s="94"/>
      <c r="O780" s="94"/>
      <c r="P780" s="94"/>
      <c r="Q780" s="94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</row>
    <row r="781" ht="16.5" customHeight="1">
      <c r="A781" s="94"/>
      <c r="B781" s="113"/>
      <c r="C781" s="94"/>
      <c r="D781" s="94"/>
      <c r="E781" s="94"/>
      <c r="F781" s="113"/>
      <c r="G781" s="113"/>
      <c r="H781" s="42"/>
      <c r="I781" s="42"/>
      <c r="J781" s="42"/>
      <c r="K781" s="94"/>
      <c r="L781" s="94"/>
      <c r="M781" s="94"/>
      <c r="N781" s="94"/>
      <c r="O781" s="94"/>
      <c r="P781" s="94"/>
      <c r="Q781" s="94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</row>
    <row r="782" ht="16.5" customHeight="1">
      <c r="A782" s="94"/>
      <c r="B782" s="113"/>
      <c r="C782" s="94"/>
      <c r="D782" s="94"/>
      <c r="E782" s="94"/>
      <c r="F782" s="113"/>
      <c r="G782" s="113"/>
      <c r="H782" s="42"/>
      <c r="I782" s="42"/>
      <c r="J782" s="42"/>
      <c r="K782" s="94"/>
      <c r="L782" s="94"/>
      <c r="M782" s="94"/>
      <c r="N782" s="94"/>
      <c r="O782" s="94"/>
      <c r="P782" s="94"/>
      <c r="Q782" s="94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</row>
    <row r="783" ht="16.5" customHeight="1">
      <c r="A783" s="94"/>
      <c r="B783" s="113"/>
      <c r="C783" s="94"/>
      <c r="D783" s="94"/>
      <c r="E783" s="94"/>
      <c r="F783" s="113"/>
      <c r="G783" s="113"/>
      <c r="H783" s="42"/>
      <c r="I783" s="42"/>
      <c r="J783" s="42"/>
      <c r="K783" s="94"/>
      <c r="L783" s="94"/>
      <c r="M783" s="94"/>
      <c r="N783" s="94"/>
      <c r="O783" s="94"/>
      <c r="P783" s="94"/>
      <c r="Q783" s="94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</row>
    <row r="784" ht="16.5" customHeight="1">
      <c r="A784" s="94"/>
      <c r="B784" s="113"/>
      <c r="C784" s="94"/>
      <c r="D784" s="94"/>
      <c r="E784" s="94"/>
      <c r="F784" s="113"/>
      <c r="G784" s="113"/>
      <c r="H784" s="42"/>
      <c r="I784" s="42"/>
      <c r="J784" s="42"/>
      <c r="K784" s="94"/>
      <c r="L784" s="94"/>
      <c r="M784" s="94"/>
      <c r="N784" s="94"/>
      <c r="O784" s="94"/>
      <c r="P784" s="94"/>
      <c r="Q784" s="94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</row>
    <row r="785" ht="16.5" customHeight="1">
      <c r="A785" s="94"/>
      <c r="B785" s="113"/>
      <c r="C785" s="94"/>
      <c r="D785" s="94"/>
      <c r="E785" s="94"/>
      <c r="F785" s="113"/>
      <c r="G785" s="113"/>
      <c r="H785" s="42"/>
      <c r="I785" s="42"/>
      <c r="J785" s="42"/>
      <c r="K785" s="94"/>
      <c r="L785" s="94"/>
      <c r="M785" s="94"/>
      <c r="N785" s="94"/>
      <c r="O785" s="94"/>
      <c r="P785" s="94"/>
      <c r="Q785" s="94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</row>
    <row r="786" ht="16.5" customHeight="1">
      <c r="A786" s="94"/>
      <c r="B786" s="113"/>
      <c r="C786" s="94"/>
      <c r="D786" s="94"/>
      <c r="E786" s="94"/>
      <c r="F786" s="113"/>
      <c r="G786" s="113"/>
      <c r="H786" s="42"/>
      <c r="I786" s="42"/>
      <c r="J786" s="42"/>
      <c r="K786" s="94"/>
      <c r="L786" s="94"/>
      <c r="M786" s="94"/>
      <c r="N786" s="94"/>
      <c r="O786" s="94"/>
      <c r="P786" s="94"/>
      <c r="Q786" s="94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</row>
    <row r="787" ht="16.5" customHeight="1">
      <c r="A787" s="94"/>
      <c r="B787" s="113"/>
      <c r="C787" s="94"/>
      <c r="D787" s="94"/>
      <c r="E787" s="94"/>
      <c r="F787" s="113"/>
      <c r="G787" s="113"/>
      <c r="H787" s="42"/>
      <c r="I787" s="42"/>
      <c r="J787" s="42"/>
      <c r="K787" s="94"/>
      <c r="L787" s="94"/>
      <c r="M787" s="94"/>
      <c r="N787" s="94"/>
      <c r="O787" s="94"/>
      <c r="P787" s="94"/>
      <c r="Q787" s="94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</row>
    <row r="788" ht="16.5" customHeight="1">
      <c r="A788" s="94"/>
      <c r="B788" s="113"/>
      <c r="C788" s="94"/>
      <c r="D788" s="94"/>
      <c r="E788" s="94"/>
      <c r="F788" s="113"/>
      <c r="G788" s="113"/>
      <c r="H788" s="42"/>
      <c r="I788" s="42"/>
      <c r="J788" s="42"/>
      <c r="K788" s="94"/>
      <c r="L788" s="94"/>
      <c r="M788" s="94"/>
      <c r="N788" s="94"/>
      <c r="O788" s="94"/>
      <c r="P788" s="94"/>
      <c r="Q788" s="94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</row>
    <row r="789" ht="16.5" customHeight="1">
      <c r="A789" s="94"/>
      <c r="B789" s="113"/>
      <c r="C789" s="94"/>
      <c r="D789" s="94"/>
      <c r="E789" s="94"/>
      <c r="F789" s="113"/>
      <c r="G789" s="113"/>
      <c r="H789" s="42"/>
      <c r="I789" s="42"/>
      <c r="J789" s="42"/>
      <c r="K789" s="94"/>
      <c r="L789" s="94"/>
      <c r="M789" s="94"/>
      <c r="N789" s="94"/>
      <c r="O789" s="94"/>
      <c r="P789" s="94"/>
      <c r="Q789" s="94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</row>
    <row r="790" ht="16.5" customHeight="1">
      <c r="A790" s="94"/>
      <c r="B790" s="113"/>
      <c r="C790" s="94"/>
      <c r="D790" s="94"/>
      <c r="E790" s="94"/>
      <c r="F790" s="113"/>
      <c r="G790" s="113"/>
      <c r="H790" s="42"/>
      <c r="I790" s="42"/>
      <c r="J790" s="42"/>
      <c r="K790" s="94"/>
      <c r="L790" s="94"/>
      <c r="M790" s="94"/>
      <c r="N790" s="94"/>
      <c r="O790" s="94"/>
      <c r="P790" s="94"/>
      <c r="Q790" s="94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</row>
    <row r="791" ht="16.5" customHeight="1">
      <c r="A791" s="94"/>
      <c r="B791" s="113"/>
      <c r="C791" s="94"/>
      <c r="D791" s="94"/>
      <c r="E791" s="94"/>
      <c r="F791" s="113"/>
      <c r="G791" s="113"/>
      <c r="H791" s="42"/>
      <c r="I791" s="42"/>
      <c r="J791" s="42"/>
      <c r="K791" s="94"/>
      <c r="L791" s="94"/>
      <c r="M791" s="94"/>
      <c r="N791" s="94"/>
      <c r="O791" s="94"/>
      <c r="P791" s="94"/>
      <c r="Q791" s="94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</row>
    <row r="792" ht="16.5" customHeight="1">
      <c r="A792" s="94"/>
      <c r="B792" s="113"/>
      <c r="C792" s="94"/>
      <c r="D792" s="94"/>
      <c r="E792" s="94"/>
      <c r="F792" s="113"/>
      <c r="G792" s="113"/>
      <c r="H792" s="42"/>
      <c r="I792" s="42"/>
      <c r="J792" s="42"/>
      <c r="K792" s="94"/>
      <c r="L792" s="94"/>
      <c r="M792" s="94"/>
      <c r="N792" s="94"/>
      <c r="O792" s="94"/>
      <c r="P792" s="94"/>
      <c r="Q792" s="94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</row>
    <row r="793" ht="16.5" customHeight="1">
      <c r="A793" s="94"/>
      <c r="B793" s="113"/>
      <c r="C793" s="94"/>
      <c r="D793" s="94"/>
      <c r="E793" s="94"/>
      <c r="F793" s="113"/>
      <c r="G793" s="113"/>
      <c r="H793" s="42"/>
      <c r="I793" s="42"/>
      <c r="J793" s="42"/>
      <c r="K793" s="94"/>
      <c r="L793" s="94"/>
      <c r="M793" s="94"/>
      <c r="N793" s="94"/>
      <c r="O793" s="94"/>
      <c r="P793" s="94"/>
      <c r="Q793" s="94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</row>
    <row r="794" ht="16.5" customHeight="1">
      <c r="A794" s="94"/>
      <c r="B794" s="113"/>
      <c r="C794" s="94"/>
      <c r="D794" s="94"/>
      <c r="E794" s="94"/>
      <c r="F794" s="113"/>
      <c r="G794" s="113"/>
      <c r="H794" s="42"/>
      <c r="I794" s="42"/>
      <c r="J794" s="42"/>
      <c r="K794" s="94"/>
      <c r="L794" s="94"/>
      <c r="M794" s="94"/>
      <c r="N794" s="94"/>
      <c r="O794" s="94"/>
      <c r="P794" s="94"/>
      <c r="Q794" s="94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</row>
    <row r="795" ht="16.5" customHeight="1">
      <c r="A795" s="94"/>
      <c r="B795" s="113"/>
      <c r="C795" s="94"/>
      <c r="D795" s="94"/>
      <c r="E795" s="94"/>
      <c r="F795" s="113"/>
      <c r="G795" s="113"/>
      <c r="H795" s="42"/>
      <c r="I795" s="42"/>
      <c r="J795" s="42"/>
      <c r="K795" s="94"/>
      <c r="L795" s="94"/>
      <c r="M795" s="94"/>
      <c r="N795" s="94"/>
      <c r="O795" s="94"/>
      <c r="P795" s="94"/>
      <c r="Q795" s="94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</row>
    <row r="796" ht="16.5" customHeight="1">
      <c r="A796" s="94"/>
      <c r="B796" s="113"/>
      <c r="C796" s="94"/>
      <c r="D796" s="94"/>
      <c r="E796" s="94"/>
      <c r="F796" s="113"/>
      <c r="G796" s="113"/>
      <c r="H796" s="42"/>
      <c r="I796" s="42"/>
      <c r="J796" s="42"/>
      <c r="K796" s="94"/>
      <c r="L796" s="94"/>
      <c r="M796" s="94"/>
      <c r="N796" s="94"/>
      <c r="O796" s="94"/>
      <c r="P796" s="94"/>
      <c r="Q796" s="94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</row>
    <row r="797" ht="16.5" customHeight="1">
      <c r="A797" s="94"/>
      <c r="B797" s="113"/>
      <c r="C797" s="94"/>
      <c r="D797" s="94"/>
      <c r="E797" s="94"/>
      <c r="F797" s="113"/>
      <c r="G797" s="113"/>
      <c r="H797" s="42"/>
      <c r="I797" s="42"/>
      <c r="J797" s="42"/>
      <c r="K797" s="94"/>
      <c r="L797" s="94"/>
      <c r="M797" s="94"/>
      <c r="N797" s="94"/>
      <c r="O797" s="94"/>
      <c r="P797" s="94"/>
      <c r="Q797" s="94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</row>
    <row r="798" ht="16.5" customHeight="1">
      <c r="A798" s="94"/>
      <c r="B798" s="113"/>
      <c r="C798" s="94"/>
      <c r="D798" s="94"/>
      <c r="E798" s="94"/>
      <c r="F798" s="113"/>
      <c r="G798" s="113"/>
      <c r="H798" s="42"/>
      <c r="I798" s="42"/>
      <c r="J798" s="42"/>
      <c r="K798" s="94"/>
      <c r="L798" s="94"/>
      <c r="M798" s="94"/>
      <c r="N798" s="94"/>
      <c r="O798" s="94"/>
      <c r="P798" s="94"/>
      <c r="Q798" s="94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</row>
    <row r="799" ht="16.5" customHeight="1">
      <c r="A799" s="94"/>
      <c r="B799" s="113"/>
      <c r="C799" s="94"/>
      <c r="D799" s="94"/>
      <c r="E799" s="94"/>
      <c r="F799" s="113"/>
      <c r="G799" s="113"/>
      <c r="H799" s="42"/>
      <c r="I799" s="42"/>
      <c r="J799" s="42"/>
      <c r="K799" s="94"/>
      <c r="L799" s="94"/>
      <c r="M799" s="94"/>
      <c r="N799" s="94"/>
      <c r="O799" s="94"/>
      <c r="P799" s="94"/>
      <c r="Q799" s="94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</row>
    <row r="800" ht="16.5" customHeight="1">
      <c r="A800" s="94"/>
      <c r="B800" s="113"/>
      <c r="C800" s="94"/>
      <c r="D800" s="94"/>
      <c r="E800" s="94"/>
      <c r="F800" s="113"/>
      <c r="G800" s="113"/>
      <c r="H800" s="42"/>
      <c r="I800" s="42"/>
      <c r="J800" s="42"/>
      <c r="K800" s="94"/>
      <c r="L800" s="94"/>
      <c r="M800" s="94"/>
      <c r="N800" s="94"/>
      <c r="O800" s="94"/>
      <c r="P800" s="94"/>
      <c r="Q800" s="94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</row>
    <row r="801" ht="16.5" customHeight="1">
      <c r="A801" s="94"/>
      <c r="B801" s="113"/>
      <c r="C801" s="94"/>
      <c r="D801" s="94"/>
      <c r="E801" s="94"/>
      <c r="F801" s="113"/>
      <c r="G801" s="113"/>
      <c r="H801" s="42"/>
      <c r="I801" s="42"/>
      <c r="J801" s="42"/>
      <c r="K801" s="94"/>
      <c r="L801" s="94"/>
      <c r="M801" s="94"/>
      <c r="N801" s="94"/>
      <c r="O801" s="94"/>
      <c r="P801" s="94"/>
      <c r="Q801" s="94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</row>
    <row r="802" ht="16.5" customHeight="1">
      <c r="A802" s="94"/>
      <c r="B802" s="113"/>
      <c r="C802" s="94"/>
      <c r="D802" s="94"/>
      <c r="E802" s="94"/>
      <c r="F802" s="113"/>
      <c r="G802" s="113"/>
      <c r="H802" s="42"/>
      <c r="I802" s="42"/>
      <c r="J802" s="42"/>
      <c r="K802" s="94"/>
      <c r="L802" s="94"/>
      <c r="M802" s="94"/>
      <c r="N802" s="94"/>
      <c r="O802" s="94"/>
      <c r="P802" s="94"/>
      <c r="Q802" s="94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</row>
    <row r="803" ht="16.5" customHeight="1">
      <c r="A803" s="94"/>
      <c r="B803" s="113"/>
      <c r="C803" s="94"/>
      <c r="D803" s="94"/>
      <c r="E803" s="94"/>
      <c r="F803" s="113"/>
      <c r="G803" s="113"/>
      <c r="H803" s="42"/>
      <c r="I803" s="42"/>
      <c r="J803" s="42"/>
      <c r="K803" s="94"/>
      <c r="L803" s="94"/>
      <c r="M803" s="94"/>
      <c r="N803" s="94"/>
      <c r="O803" s="94"/>
      <c r="P803" s="94"/>
      <c r="Q803" s="94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</row>
    <row r="804" ht="16.5" customHeight="1">
      <c r="A804" s="94"/>
      <c r="B804" s="113"/>
      <c r="C804" s="94"/>
      <c r="D804" s="94"/>
      <c r="E804" s="94"/>
      <c r="F804" s="113"/>
      <c r="G804" s="113"/>
      <c r="H804" s="42"/>
      <c r="I804" s="42"/>
      <c r="J804" s="42"/>
      <c r="K804" s="94"/>
      <c r="L804" s="94"/>
      <c r="M804" s="94"/>
      <c r="N804" s="94"/>
      <c r="O804" s="94"/>
      <c r="P804" s="94"/>
      <c r="Q804" s="94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</row>
    <row r="805" ht="16.5" customHeight="1">
      <c r="A805" s="94"/>
      <c r="B805" s="113"/>
      <c r="C805" s="94"/>
      <c r="D805" s="94"/>
      <c r="E805" s="94"/>
      <c r="F805" s="113"/>
      <c r="G805" s="113"/>
      <c r="H805" s="42"/>
      <c r="I805" s="42"/>
      <c r="J805" s="42"/>
      <c r="K805" s="94"/>
      <c r="L805" s="94"/>
      <c r="M805" s="94"/>
      <c r="N805" s="94"/>
      <c r="O805" s="94"/>
      <c r="P805" s="94"/>
      <c r="Q805" s="94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</row>
    <row r="806" ht="16.5" customHeight="1">
      <c r="A806" s="94"/>
      <c r="B806" s="113"/>
      <c r="C806" s="94"/>
      <c r="D806" s="94"/>
      <c r="E806" s="94"/>
      <c r="F806" s="113"/>
      <c r="G806" s="113"/>
      <c r="H806" s="42"/>
      <c r="I806" s="42"/>
      <c r="J806" s="42"/>
      <c r="K806" s="94"/>
      <c r="L806" s="94"/>
      <c r="M806" s="94"/>
      <c r="N806" s="94"/>
      <c r="O806" s="94"/>
      <c r="P806" s="94"/>
      <c r="Q806" s="94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</row>
    <row r="807" ht="16.5" customHeight="1">
      <c r="A807" s="94"/>
      <c r="B807" s="113"/>
      <c r="C807" s="94"/>
      <c r="D807" s="94"/>
      <c r="E807" s="94"/>
      <c r="F807" s="113"/>
      <c r="G807" s="113"/>
      <c r="H807" s="42"/>
      <c r="I807" s="42"/>
      <c r="J807" s="42"/>
      <c r="K807" s="94"/>
      <c r="L807" s="94"/>
      <c r="M807" s="94"/>
      <c r="N807" s="94"/>
      <c r="O807" s="94"/>
      <c r="P807" s="94"/>
      <c r="Q807" s="94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</row>
    <row r="808" ht="16.5" customHeight="1">
      <c r="A808" s="94"/>
      <c r="B808" s="113"/>
      <c r="C808" s="94"/>
      <c r="D808" s="94"/>
      <c r="E808" s="94"/>
      <c r="F808" s="113"/>
      <c r="G808" s="113"/>
      <c r="H808" s="42"/>
      <c r="I808" s="42"/>
      <c r="J808" s="42"/>
      <c r="K808" s="94"/>
      <c r="L808" s="94"/>
      <c r="M808" s="94"/>
      <c r="N808" s="94"/>
      <c r="O808" s="94"/>
      <c r="P808" s="94"/>
      <c r="Q808" s="94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</row>
    <row r="809" ht="16.5" customHeight="1">
      <c r="A809" s="94"/>
      <c r="B809" s="113"/>
      <c r="C809" s="94"/>
      <c r="D809" s="94"/>
      <c r="E809" s="94"/>
      <c r="F809" s="113"/>
      <c r="G809" s="113"/>
      <c r="H809" s="42"/>
      <c r="I809" s="42"/>
      <c r="J809" s="42"/>
      <c r="K809" s="94"/>
      <c r="L809" s="94"/>
      <c r="M809" s="94"/>
      <c r="N809" s="94"/>
      <c r="O809" s="94"/>
      <c r="P809" s="94"/>
      <c r="Q809" s="94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</row>
    <row r="810" ht="16.5" customHeight="1">
      <c r="A810" s="94"/>
      <c r="B810" s="113"/>
      <c r="C810" s="94"/>
      <c r="D810" s="94"/>
      <c r="E810" s="94"/>
      <c r="F810" s="113"/>
      <c r="G810" s="113"/>
      <c r="H810" s="42"/>
      <c r="I810" s="42"/>
      <c r="J810" s="42"/>
      <c r="K810" s="94"/>
      <c r="L810" s="94"/>
      <c r="M810" s="94"/>
      <c r="N810" s="94"/>
      <c r="O810" s="94"/>
      <c r="P810" s="94"/>
      <c r="Q810" s="94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</row>
    <row r="811" ht="16.5" customHeight="1">
      <c r="A811" s="94"/>
      <c r="B811" s="113"/>
      <c r="C811" s="94"/>
      <c r="D811" s="94"/>
      <c r="E811" s="94"/>
      <c r="F811" s="113"/>
      <c r="G811" s="113"/>
      <c r="H811" s="42"/>
      <c r="I811" s="42"/>
      <c r="J811" s="42"/>
      <c r="K811" s="94"/>
      <c r="L811" s="94"/>
      <c r="M811" s="94"/>
      <c r="N811" s="94"/>
      <c r="O811" s="94"/>
      <c r="P811" s="94"/>
      <c r="Q811" s="94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</row>
    <row r="812" ht="16.5" customHeight="1">
      <c r="A812" s="94"/>
      <c r="B812" s="113"/>
      <c r="C812" s="94"/>
      <c r="D812" s="94"/>
      <c r="E812" s="94"/>
      <c r="F812" s="113"/>
      <c r="G812" s="113"/>
      <c r="H812" s="42"/>
      <c r="I812" s="42"/>
      <c r="J812" s="42"/>
      <c r="K812" s="94"/>
      <c r="L812" s="94"/>
      <c r="M812" s="94"/>
      <c r="N812" s="94"/>
      <c r="O812" s="94"/>
      <c r="P812" s="94"/>
      <c r="Q812" s="94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</row>
    <row r="813" ht="16.5" customHeight="1">
      <c r="A813" s="94"/>
      <c r="B813" s="113"/>
      <c r="C813" s="94"/>
      <c r="D813" s="94"/>
      <c r="E813" s="94"/>
      <c r="F813" s="113"/>
      <c r="G813" s="113"/>
      <c r="H813" s="42"/>
      <c r="I813" s="42"/>
      <c r="J813" s="42"/>
      <c r="K813" s="94"/>
      <c r="L813" s="94"/>
      <c r="M813" s="94"/>
      <c r="N813" s="94"/>
      <c r="O813" s="94"/>
      <c r="P813" s="94"/>
      <c r="Q813" s="94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</row>
    <row r="814" ht="16.5" customHeight="1">
      <c r="A814" s="94"/>
      <c r="B814" s="113"/>
      <c r="C814" s="94"/>
      <c r="D814" s="94"/>
      <c r="E814" s="94"/>
      <c r="F814" s="113"/>
      <c r="G814" s="113"/>
      <c r="H814" s="42"/>
      <c r="I814" s="42"/>
      <c r="J814" s="42"/>
      <c r="K814" s="94"/>
      <c r="L814" s="94"/>
      <c r="M814" s="94"/>
      <c r="N814" s="94"/>
      <c r="O814" s="94"/>
      <c r="P814" s="94"/>
      <c r="Q814" s="94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</row>
    <row r="815" ht="16.5" customHeight="1">
      <c r="A815" s="94"/>
      <c r="B815" s="113"/>
      <c r="C815" s="94"/>
      <c r="D815" s="94"/>
      <c r="E815" s="94"/>
      <c r="F815" s="113"/>
      <c r="G815" s="113"/>
      <c r="H815" s="42"/>
      <c r="I815" s="42"/>
      <c r="J815" s="42"/>
      <c r="K815" s="94"/>
      <c r="L815" s="94"/>
      <c r="M815" s="94"/>
      <c r="N815" s="94"/>
      <c r="O815" s="94"/>
      <c r="P815" s="94"/>
      <c r="Q815" s="94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</row>
    <row r="816" ht="16.5" customHeight="1">
      <c r="A816" s="94"/>
      <c r="B816" s="113"/>
      <c r="C816" s="94"/>
      <c r="D816" s="94"/>
      <c r="E816" s="94"/>
      <c r="F816" s="113"/>
      <c r="G816" s="113"/>
      <c r="H816" s="42"/>
      <c r="I816" s="42"/>
      <c r="J816" s="42"/>
      <c r="K816" s="94"/>
      <c r="L816" s="94"/>
      <c r="M816" s="94"/>
      <c r="N816" s="94"/>
      <c r="O816" s="94"/>
      <c r="P816" s="94"/>
      <c r="Q816" s="94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</row>
    <row r="817" ht="16.5" customHeight="1">
      <c r="A817" s="94"/>
      <c r="B817" s="113"/>
      <c r="C817" s="94"/>
      <c r="D817" s="94"/>
      <c r="E817" s="94"/>
      <c r="F817" s="113"/>
      <c r="G817" s="113"/>
      <c r="H817" s="42"/>
      <c r="I817" s="42"/>
      <c r="J817" s="42"/>
      <c r="K817" s="94"/>
      <c r="L817" s="94"/>
      <c r="M817" s="94"/>
      <c r="N817" s="94"/>
      <c r="O817" s="94"/>
      <c r="P817" s="94"/>
      <c r="Q817" s="94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</row>
    <row r="818" ht="16.5" customHeight="1">
      <c r="A818" s="94"/>
      <c r="B818" s="113"/>
      <c r="C818" s="94"/>
      <c r="D818" s="94"/>
      <c r="E818" s="94"/>
      <c r="F818" s="113"/>
      <c r="G818" s="113"/>
      <c r="H818" s="42"/>
      <c r="I818" s="42"/>
      <c r="J818" s="42"/>
      <c r="K818" s="94"/>
      <c r="L818" s="94"/>
      <c r="M818" s="94"/>
      <c r="N818" s="94"/>
      <c r="O818" s="94"/>
      <c r="P818" s="94"/>
      <c r="Q818" s="94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</row>
    <row r="819" ht="16.5" customHeight="1">
      <c r="A819" s="94"/>
      <c r="B819" s="113"/>
      <c r="C819" s="94"/>
      <c r="D819" s="94"/>
      <c r="E819" s="94"/>
      <c r="F819" s="113"/>
      <c r="G819" s="113"/>
      <c r="H819" s="42"/>
      <c r="I819" s="42"/>
      <c r="J819" s="42"/>
      <c r="K819" s="94"/>
      <c r="L819" s="94"/>
      <c r="M819" s="94"/>
      <c r="N819" s="94"/>
      <c r="O819" s="94"/>
      <c r="P819" s="94"/>
      <c r="Q819" s="94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</row>
    <row r="820" ht="16.5" customHeight="1">
      <c r="A820" s="94"/>
      <c r="B820" s="113"/>
      <c r="C820" s="94"/>
      <c r="D820" s="94"/>
      <c r="E820" s="94"/>
      <c r="F820" s="113"/>
      <c r="G820" s="113"/>
      <c r="H820" s="42"/>
      <c r="I820" s="42"/>
      <c r="J820" s="42"/>
      <c r="K820" s="94"/>
      <c r="L820" s="94"/>
      <c r="M820" s="94"/>
      <c r="N820" s="94"/>
      <c r="O820" s="94"/>
      <c r="P820" s="94"/>
      <c r="Q820" s="94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</row>
    <row r="821" ht="16.5" customHeight="1">
      <c r="A821" s="94"/>
      <c r="B821" s="113"/>
      <c r="C821" s="94"/>
      <c r="D821" s="94"/>
      <c r="E821" s="94"/>
      <c r="F821" s="113"/>
      <c r="G821" s="113"/>
      <c r="H821" s="42"/>
      <c r="I821" s="42"/>
      <c r="J821" s="42"/>
      <c r="K821" s="94"/>
      <c r="L821" s="94"/>
      <c r="M821" s="94"/>
      <c r="N821" s="94"/>
      <c r="O821" s="94"/>
      <c r="P821" s="94"/>
      <c r="Q821" s="94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</row>
    <row r="822" ht="16.5" customHeight="1">
      <c r="A822" s="94"/>
      <c r="B822" s="113"/>
      <c r="C822" s="94"/>
      <c r="D822" s="94"/>
      <c r="E822" s="94"/>
      <c r="F822" s="113"/>
      <c r="G822" s="113"/>
      <c r="H822" s="42"/>
      <c r="I822" s="42"/>
      <c r="J822" s="42"/>
      <c r="K822" s="94"/>
      <c r="L822" s="94"/>
      <c r="M822" s="94"/>
      <c r="N822" s="94"/>
      <c r="O822" s="94"/>
      <c r="P822" s="94"/>
      <c r="Q822" s="94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</row>
    <row r="823" ht="16.5" customHeight="1">
      <c r="A823" s="94"/>
      <c r="B823" s="113"/>
      <c r="C823" s="94"/>
      <c r="D823" s="94"/>
      <c r="E823" s="94"/>
      <c r="F823" s="113"/>
      <c r="G823" s="113"/>
      <c r="H823" s="42"/>
      <c r="I823" s="42"/>
      <c r="J823" s="42"/>
      <c r="K823" s="94"/>
      <c r="L823" s="94"/>
      <c r="M823" s="94"/>
      <c r="N823" s="94"/>
      <c r="O823" s="94"/>
      <c r="P823" s="94"/>
      <c r="Q823" s="94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</row>
    <row r="824" ht="16.5" customHeight="1">
      <c r="A824" s="94"/>
      <c r="B824" s="113"/>
      <c r="C824" s="94"/>
      <c r="D824" s="94"/>
      <c r="E824" s="94"/>
      <c r="F824" s="113"/>
      <c r="G824" s="113"/>
      <c r="H824" s="42"/>
      <c r="I824" s="42"/>
      <c r="J824" s="42"/>
      <c r="K824" s="94"/>
      <c r="L824" s="94"/>
      <c r="M824" s="94"/>
      <c r="N824" s="94"/>
      <c r="O824" s="94"/>
      <c r="P824" s="94"/>
      <c r="Q824" s="94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</row>
    <row r="825" ht="16.5" customHeight="1">
      <c r="A825" s="94"/>
      <c r="B825" s="113"/>
      <c r="C825" s="94"/>
      <c r="D825" s="94"/>
      <c r="E825" s="94"/>
      <c r="F825" s="113"/>
      <c r="G825" s="113"/>
      <c r="H825" s="42"/>
      <c r="I825" s="42"/>
      <c r="J825" s="42"/>
      <c r="K825" s="94"/>
      <c r="L825" s="94"/>
      <c r="M825" s="94"/>
      <c r="N825" s="94"/>
      <c r="O825" s="94"/>
      <c r="P825" s="94"/>
      <c r="Q825" s="94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</row>
    <row r="826" ht="16.5" customHeight="1">
      <c r="A826" s="94"/>
      <c r="B826" s="113"/>
      <c r="C826" s="94"/>
      <c r="D826" s="94"/>
      <c r="E826" s="94"/>
      <c r="F826" s="113"/>
      <c r="G826" s="113"/>
      <c r="H826" s="42"/>
      <c r="I826" s="42"/>
      <c r="J826" s="42"/>
      <c r="K826" s="94"/>
      <c r="L826" s="94"/>
      <c r="M826" s="94"/>
      <c r="N826" s="94"/>
      <c r="O826" s="94"/>
      <c r="P826" s="94"/>
      <c r="Q826" s="94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</row>
    <row r="827" ht="16.5" customHeight="1">
      <c r="A827" s="94"/>
      <c r="B827" s="113"/>
      <c r="C827" s="94"/>
      <c r="D827" s="94"/>
      <c r="E827" s="94"/>
      <c r="F827" s="113"/>
      <c r="G827" s="113"/>
      <c r="H827" s="42"/>
      <c r="I827" s="42"/>
      <c r="J827" s="42"/>
      <c r="K827" s="94"/>
      <c r="L827" s="94"/>
      <c r="M827" s="94"/>
      <c r="N827" s="94"/>
      <c r="O827" s="94"/>
      <c r="P827" s="94"/>
      <c r="Q827" s="94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</row>
    <row r="828" ht="16.5" customHeight="1">
      <c r="A828" s="94"/>
      <c r="B828" s="113"/>
      <c r="C828" s="94"/>
      <c r="D828" s="94"/>
      <c r="E828" s="94"/>
      <c r="F828" s="113"/>
      <c r="G828" s="113"/>
      <c r="H828" s="42"/>
      <c r="I828" s="42"/>
      <c r="J828" s="42"/>
      <c r="K828" s="94"/>
      <c r="L828" s="94"/>
      <c r="M828" s="94"/>
      <c r="N828" s="94"/>
      <c r="O828" s="94"/>
      <c r="P828" s="94"/>
      <c r="Q828" s="94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</row>
    <row r="829" ht="16.5" customHeight="1">
      <c r="A829" s="94"/>
      <c r="B829" s="113"/>
      <c r="C829" s="94"/>
      <c r="D829" s="94"/>
      <c r="E829" s="94"/>
      <c r="F829" s="113"/>
      <c r="G829" s="113"/>
      <c r="H829" s="42"/>
      <c r="I829" s="42"/>
      <c r="J829" s="42"/>
      <c r="K829" s="94"/>
      <c r="L829" s="94"/>
      <c r="M829" s="94"/>
      <c r="N829" s="94"/>
      <c r="O829" s="94"/>
      <c r="P829" s="94"/>
      <c r="Q829" s="94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</row>
    <row r="830" ht="16.5" customHeight="1">
      <c r="A830" s="94"/>
      <c r="B830" s="113"/>
      <c r="C830" s="94"/>
      <c r="D830" s="94"/>
      <c r="E830" s="94"/>
      <c r="F830" s="113"/>
      <c r="G830" s="113"/>
      <c r="H830" s="42"/>
      <c r="I830" s="42"/>
      <c r="J830" s="42"/>
      <c r="K830" s="94"/>
      <c r="L830" s="94"/>
      <c r="M830" s="94"/>
      <c r="N830" s="94"/>
      <c r="O830" s="94"/>
      <c r="P830" s="94"/>
      <c r="Q830" s="94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</row>
    <row r="831" ht="16.5" customHeight="1">
      <c r="A831" s="94"/>
      <c r="B831" s="113"/>
      <c r="C831" s="94"/>
      <c r="D831" s="94"/>
      <c r="E831" s="94"/>
      <c r="F831" s="113"/>
      <c r="G831" s="113"/>
      <c r="H831" s="42"/>
      <c r="I831" s="42"/>
      <c r="J831" s="42"/>
      <c r="K831" s="94"/>
      <c r="L831" s="94"/>
      <c r="M831" s="94"/>
      <c r="N831" s="94"/>
      <c r="O831" s="94"/>
      <c r="P831" s="94"/>
      <c r="Q831" s="94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</row>
    <row r="832" ht="16.5" customHeight="1">
      <c r="A832" s="94"/>
      <c r="B832" s="113"/>
      <c r="C832" s="94"/>
      <c r="D832" s="94"/>
      <c r="E832" s="94"/>
      <c r="F832" s="113"/>
      <c r="G832" s="113"/>
      <c r="H832" s="42"/>
      <c r="I832" s="42"/>
      <c r="J832" s="42"/>
      <c r="K832" s="94"/>
      <c r="L832" s="94"/>
      <c r="M832" s="94"/>
      <c r="N832" s="94"/>
      <c r="O832" s="94"/>
      <c r="P832" s="94"/>
      <c r="Q832" s="94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</row>
    <row r="833" ht="16.5" customHeight="1">
      <c r="A833" s="94"/>
      <c r="B833" s="113"/>
      <c r="C833" s="94"/>
      <c r="D833" s="94"/>
      <c r="E833" s="94"/>
      <c r="F833" s="113"/>
      <c r="G833" s="113"/>
      <c r="H833" s="42"/>
      <c r="I833" s="42"/>
      <c r="J833" s="42"/>
      <c r="K833" s="94"/>
      <c r="L833" s="94"/>
      <c r="M833" s="94"/>
      <c r="N833" s="94"/>
      <c r="O833" s="94"/>
      <c r="P833" s="94"/>
      <c r="Q833" s="94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</row>
    <row r="834" ht="16.5" customHeight="1">
      <c r="A834" s="94"/>
      <c r="B834" s="113"/>
      <c r="C834" s="94"/>
      <c r="D834" s="94"/>
      <c r="E834" s="94"/>
      <c r="F834" s="113"/>
      <c r="G834" s="113"/>
      <c r="H834" s="42"/>
      <c r="I834" s="42"/>
      <c r="J834" s="42"/>
      <c r="K834" s="94"/>
      <c r="L834" s="94"/>
      <c r="M834" s="94"/>
      <c r="N834" s="94"/>
      <c r="O834" s="94"/>
      <c r="P834" s="94"/>
      <c r="Q834" s="94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</row>
    <row r="835" ht="16.5" customHeight="1">
      <c r="A835" s="94"/>
      <c r="B835" s="113"/>
      <c r="C835" s="94"/>
      <c r="D835" s="94"/>
      <c r="E835" s="94"/>
      <c r="F835" s="113"/>
      <c r="G835" s="113"/>
      <c r="H835" s="42"/>
      <c r="I835" s="42"/>
      <c r="J835" s="42"/>
      <c r="K835" s="94"/>
      <c r="L835" s="94"/>
      <c r="M835" s="94"/>
      <c r="N835" s="94"/>
      <c r="O835" s="94"/>
      <c r="P835" s="94"/>
      <c r="Q835" s="94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</row>
    <row r="836" ht="16.5" customHeight="1">
      <c r="A836" s="94"/>
      <c r="B836" s="113"/>
      <c r="C836" s="94"/>
      <c r="D836" s="94"/>
      <c r="E836" s="94"/>
      <c r="F836" s="113"/>
      <c r="G836" s="113"/>
      <c r="H836" s="42"/>
      <c r="I836" s="42"/>
      <c r="J836" s="42"/>
      <c r="K836" s="94"/>
      <c r="L836" s="94"/>
      <c r="M836" s="94"/>
      <c r="N836" s="94"/>
      <c r="O836" s="94"/>
      <c r="P836" s="94"/>
      <c r="Q836" s="94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</row>
    <row r="837" ht="16.5" customHeight="1">
      <c r="A837" s="94"/>
      <c r="B837" s="113"/>
      <c r="C837" s="94"/>
      <c r="D837" s="94"/>
      <c r="E837" s="94"/>
      <c r="F837" s="113"/>
      <c r="G837" s="113"/>
      <c r="H837" s="42"/>
      <c r="I837" s="42"/>
      <c r="J837" s="42"/>
      <c r="K837" s="94"/>
      <c r="L837" s="94"/>
      <c r="M837" s="94"/>
      <c r="N837" s="94"/>
      <c r="O837" s="94"/>
      <c r="P837" s="94"/>
      <c r="Q837" s="94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</row>
    <row r="838" ht="16.5" customHeight="1">
      <c r="A838" s="94"/>
      <c r="B838" s="113"/>
      <c r="C838" s="94"/>
      <c r="D838" s="94"/>
      <c r="E838" s="94"/>
      <c r="F838" s="113"/>
      <c r="G838" s="113"/>
      <c r="H838" s="42"/>
      <c r="I838" s="42"/>
      <c r="J838" s="42"/>
      <c r="K838" s="94"/>
      <c r="L838" s="94"/>
      <c r="M838" s="94"/>
      <c r="N838" s="94"/>
      <c r="O838" s="94"/>
      <c r="P838" s="94"/>
      <c r="Q838" s="94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</row>
    <row r="839" ht="16.5" customHeight="1">
      <c r="A839" s="94"/>
      <c r="B839" s="113"/>
      <c r="C839" s="94"/>
      <c r="D839" s="94"/>
      <c r="E839" s="94"/>
      <c r="F839" s="113"/>
      <c r="G839" s="113"/>
      <c r="H839" s="42"/>
      <c r="I839" s="42"/>
      <c r="J839" s="42"/>
      <c r="K839" s="94"/>
      <c r="L839" s="94"/>
      <c r="M839" s="94"/>
      <c r="N839" s="94"/>
      <c r="O839" s="94"/>
      <c r="P839" s="94"/>
      <c r="Q839" s="94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</row>
    <row r="840" ht="16.5" customHeight="1">
      <c r="A840" s="94"/>
      <c r="B840" s="113"/>
      <c r="C840" s="94"/>
      <c r="D840" s="94"/>
      <c r="E840" s="94"/>
      <c r="F840" s="113"/>
      <c r="G840" s="113"/>
      <c r="H840" s="42"/>
      <c r="I840" s="42"/>
      <c r="J840" s="42"/>
      <c r="K840" s="94"/>
      <c r="L840" s="94"/>
      <c r="M840" s="94"/>
      <c r="N840" s="94"/>
      <c r="O840" s="94"/>
      <c r="P840" s="94"/>
      <c r="Q840" s="94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</row>
    <row r="841" ht="16.5" customHeight="1">
      <c r="A841" s="94"/>
      <c r="B841" s="113"/>
      <c r="C841" s="94"/>
      <c r="D841" s="94"/>
      <c r="E841" s="94"/>
      <c r="F841" s="113"/>
      <c r="G841" s="113"/>
      <c r="H841" s="42"/>
      <c r="I841" s="42"/>
      <c r="J841" s="42"/>
      <c r="K841" s="94"/>
      <c r="L841" s="94"/>
      <c r="M841" s="94"/>
      <c r="N841" s="94"/>
      <c r="O841" s="94"/>
      <c r="P841" s="94"/>
      <c r="Q841" s="94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</row>
    <row r="842" ht="16.5" customHeight="1">
      <c r="A842" s="94"/>
      <c r="B842" s="113"/>
      <c r="C842" s="94"/>
      <c r="D842" s="94"/>
      <c r="E842" s="94"/>
      <c r="F842" s="113"/>
      <c r="G842" s="113"/>
      <c r="H842" s="42"/>
      <c r="I842" s="42"/>
      <c r="J842" s="42"/>
      <c r="K842" s="94"/>
      <c r="L842" s="94"/>
      <c r="M842" s="94"/>
      <c r="N842" s="94"/>
      <c r="O842" s="94"/>
      <c r="P842" s="94"/>
      <c r="Q842" s="94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</row>
    <row r="843" ht="16.5" customHeight="1">
      <c r="A843" s="94"/>
      <c r="B843" s="113"/>
      <c r="C843" s="94"/>
      <c r="D843" s="94"/>
      <c r="E843" s="94"/>
      <c r="F843" s="113"/>
      <c r="G843" s="113"/>
      <c r="H843" s="42"/>
      <c r="I843" s="42"/>
      <c r="J843" s="42"/>
      <c r="K843" s="94"/>
      <c r="L843" s="94"/>
      <c r="M843" s="94"/>
      <c r="N843" s="94"/>
      <c r="O843" s="94"/>
      <c r="P843" s="94"/>
      <c r="Q843" s="94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</row>
    <row r="844" ht="16.5" customHeight="1">
      <c r="A844" s="94"/>
      <c r="B844" s="113"/>
      <c r="C844" s="94"/>
      <c r="D844" s="94"/>
      <c r="E844" s="94"/>
      <c r="F844" s="113"/>
      <c r="G844" s="113"/>
      <c r="H844" s="42"/>
      <c r="I844" s="42"/>
      <c r="J844" s="42"/>
      <c r="K844" s="94"/>
      <c r="L844" s="94"/>
      <c r="M844" s="94"/>
      <c r="N844" s="94"/>
      <c r="O844" s="94"/>
      <c r="P844" s="94"/>
      <c r="Q844" s="94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</row>
    <row r="845" ht="16.5" customHeight="1">
      <c r="A845" s="94"/>
      <c r="B845" s="113"/>
      <c r="C845" s="94"/>
      <c r="D845" s="94"/>
      <c r="E845" s="94"/>
      <c r="F845" s="113"/>
      <c r="G845" s="113"/>
      <c r="H845" s="42"/>
      <c r="I845" s="42"/>
      <c r="J845" s="42"/>
      <c r="K845" s="94"/>
      <c r="L845" s="94"/>
      <c r="M845" s="94"/>
      <c r="N845" s="94"/>
      <c r="O845" s="94"/>
      <c r="P845" s="94"/>
      <c r="Q845" s="94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</row>
    <row r="846" ht="16.5" customHeight="1">
      <c r="A846" s="94"/>
      <c r="B846" s="113"/>
      <c r="C846" s="94"/>
      <c r="D846" s="94"/>
      <c r="E846" s="94"/>
      <c r="F846" s="113"/>
      <c r="G846" s="113"/>
      <c r="H846" s="42"/>
      <c r="I846" s="42"/>
      <c r="J846" s="42"/>
      <c r="K846" s="94"/>
      <c r="L846" s="94"/>
      <c r="M846" s="94"/>
      <c r="N846" s="94"/>
      <c r="O846" s="94"/>
      <c r="P846" s="94"/>
      <c r="Q846" s="94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</row>
    <row r="847" ht="16.5" customHeight="1">
      <c r="A847" s="94"/>
      <c r="B847" s="113"/>
      <c r="C847" s="94"/>
      <c r="D847" s="94"/>
      <c r="E847" s="94"/>
      <c r="F847" s="113"/>
      <c r="G847" s="113"/>
      <c r="H847" s="42"/>
      <c r="I847" s="42"/>
      <c r="J847" s="42"/>
      <c r="K847" s="94"/>
      <c r="L847" s="94"/>
      <c r="M847" s="94"/>
      <c r="N847" s="94"/>
      <c r="O847" s="94"/>
      <c r="P847" s="94"/>
      <c r="Q847" s="94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</row>
    <row r="848" ht="16.5" customHeight="1">
      <c r="A848" s="94"/>
      <c r="B848" s="113"/>
      <c r="C848" s="94"/>
      <c r="D848" s="94"/>
      <c r="E848" s="94"/>
      <c r="F848" s="113"/>
      <c r="G848" s="113"/>
      <c r="H848" s="42"/>
      <c r="I848" s="42"/>
      <c r="J848" s="42"/>
      <c r="K848" s="94"/>
      <c r="L848" s="94"/>
      <c r="M848" s="94"/>
      <c r="N848" s="94"/>
      <c r="O848" s="94"/>
      <c r="P848" s="94"/>
      <c r="Q848" s="94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</row>
    <row r="849" ht="16.5" customHeight="1">
      <c r="A849" s="94"/>
      <c r="B849" s="113"/>
      <c r="C849" s="94"/>
      <c r="D849" s="94"/>
      <c r="E849" s="94"/>
      <c r="F849" s="113"/>
      <c r="G849" s="113"/>
      <c r="H849" s="42"/>
      <c r="I849" s="42"/>
      <c r="J849" s="42"/>
      <c r="K849" s="94"/>
      <c r="L849" s="94"/>
      <c r="M849" s="94"/>
      <c r="N849" s="94"/>
      <c r="O849" s="94"/>
      <c r="P849" s="94"/>
      <c r="Q849" s="94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</row>
    <row r="850" ht="16.5" customHeight="1">
      <c r="A850" s="94"/>
      <c r="B850" s="113"/>
      <c r="C850" s="94"/>
      <c r="D850" s="94"/>
      <c r="E850" s="94"/>
      <c r="F850" s="113"/>
      <c r="G850" s="113"/>
      <c r="H850" s="42"/>
      <c r="I850" s="42"/>
      <c r="J850" s="42"/>
      <c r="K850" s="94"/>
      <c r="L850" s="94"/>
      <c r="M850" s="94"/>
      <c r="N850" s="94"/>
      <c r="O850" s="94"/>
      <c r="P850" s="94"/>
      <c r="Q850" s="94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</row>
    <row r="851" ht="16.5" customHeight="1">
      <c r="A851" s="94"/>
      <c r="B851" s="113"/>
      <c r="C851" s="94"/>
      <c r="D851" s="94"/>
      <c r="E851" s="94"/>
      <c r="F851" s="113"/>
      <c r="G851" s="113"/>
      <c r="H851" s="42"/>
      <c r="I851" s="42"/>
      <c r="J851" s="42"/>
      <c r="K851" s="94"/>
      <c r="L851" s="94"/>
      <c r="M851" s="94"/>
      <c r="N851" s="94"/>
      <c r="O851" s="94"/>
      <c r="P851" s="94"/>
      <c r="Q851" s="94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</row>
    <row r="852" ht="16.5" customHeight="1">
      <c r="A852" s="94"/>
      <c r="B852" s="113"/>
      <c r="C852" s="94"/>
      <c r="D852" s="94"/>
      <c r="E852" s="94"/>
      <c r="F852" s="113"/>
      <c r="G852" s="113"/>
      <c r="H852" s="42"/>
      <c r="I852" s="42"/>
      <c r="J852" s="42"/>
      <c r="K852" s="94"/>
      <c r="L852" s="94"/>
      <c r="M852" s="94"/>
      <c r="N852" s="94"/>
      <c r="O852" s="94"/>
      <c r="P852" s="94"/>
      <c r="Q852" s="94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</row>
    <row r="853" ht="16.5" customHeight="1">
      <c r="A853" s="94"/>
      <c r="B853" s="113"/>
      <c r="C853" s="94"/>
      <c r="D853" s="94"/>
      <c r="E853" s="94"/>
      <c r="F853" s="113"/>
      <c r="G853" s="113"/>
      <c r="H853" s="42"/>
      <c r="I853" s="42"/>
      <c r="J853" s="42"/>
      <c r="K853" s="94"/>
      <c r="L853" s="94"/>
      <c r="M853" s="94"/>
      <c r="N853" s="94"/>
      <c r="O853" s="94"/>
      <c r="P853" s="94"/>
      <c r="Q853" s="94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</row>
    <row r="854" ht="16.5" customHeight="1">
      <c r="A854" s="94"/>
      <c r="B854" s="113"/>
      <c r="C854" s="94"/>
      <c r="D854" s="94"/>
      <c r="E854" s="94"/>
      <c r="F854" s="113"/>
      <c r="G854" s="113"/>
      <c r="H854" s="42"/>
      <c r="I854" s="42"/>
      <c r="J854" s="42"/>
      <c r="K854" s="94"/>
      <c r="L854" s="94"/>
      <c r="M854" s="94"/>
      <c r="N854" s="94"/>
      <c r="O854" s="94"/>
      <c r="P854" s="94"/>
      <c r="Q854" s="94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</row>
    <row r="855" ht="16.5" customHeight="1">
      <c r="A855" s="94"/>
      <c r="B855" s="113"/>
      <c r="C855" s="94"/>
      <c r="D855" s="94"/>
      <c r="E855" s="94"/>
      <c r="F855" s="113"/>
      <c r="G855" s="113"/>
      <c r="H855" s="42"/>
      <c r="I855" s="42"/>
      <c r="J855" s="42"/>
      <c r="K855" s="94"/>
      <c r="L855" s="94"/>
      <c r="M855" s="94"/>
      <c r="N855" s="94"/>
      <c r="O855" s="94"/>
      <c r="P855" s="94"/>
      <c r="Q855" s="94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</row>
    <row r="856" ht="16.5" customHeight="1">
      <c r="A856" s="94"/>
      <c r="B856" s="113"/>
      <c r="C856" s="94"/>
      <c r="D856" s="94"/>
      <c r="E856" s="94"/>
      <c r="F856" s="113"/>
      <c r="G856" s="113"/>
      <c r="H856" s="42"/>
      <c r="I856" s="42"/>
      <c r="J856" s="42"/>
      <c r="K856" s="94"/>
      <c r="L856" s="94"/>
      <c r="M856" s="94"/>
      <c r="N856" s="94"/>
      <c r="O856" s="94"/>
      <c r="P856" s="94"/>
      <c r="Q856" s="94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</row>
    <row r="857" ht="16.5" customHeight="1">
      <c r="A857" s="94"/>
      <c r="B857" s="113"/>
      <c r="C857" s="94"/>
      <c r="D857" s="94"/>
      <c r="E857" s="94"/>
      <c r="F857" s="113"/>
      <c r="G857" s="113"/>
      <c r="H857" s="42"/>
      <c r="I857" s="42"/>
      <c r="J857" s="42"/>
      <c r="K857" s="94"/>
      <c r="L857" s="94"/>
      <c r="M857" s="94"/>
      <c r="N857" s="94"/>
      <c r="O857" s="94"/>
      <c r="P857" s="94"/>
      <c r="Q857" s="94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</row>
    <row r="858" ht="16.5" customHeight="1">
      <c r="A858" s="94"/>
      <c r="B858" s="113"/>
      <c r="C858" s="94"/>
      <c r="D858" s="94"/>
      <c r="E858" s="94"/>
      <c r="F858" s="113"/>
      <c r="G858" s="113"/>
      <c r="H858" s="42"/>
      <c r="I858" s="42"/>
      <c r="J858" s="42"/>
      <c r="K858" s="94"/>
      <c r="L858" s="94"/>
      <c r="M858" s="94"/>
      <c r="N858" s="94"/>
      <c r="O858" s="94"/>
      <c r="P858" s="94"/>
      <c r="Q858" s="94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</row>
    <row r="859" ht="16.5" customHeight="1">
      <c r="A859" s="94"/>
      <c r="B859" s="113"/>
      <c r="C859" s="94"/>
      <c r="D859" s="94"/>
      <c r="E859" s="94"/>
      <c r="F859" s="113"/>
      <c r="G859" s="113"/>
      <c r="H859" s="42"/>
      <c r="I859" s="42"/>
      <c r="J859" s="42"/>
      <c r="K859" s="94"/>
      <c r="L859" s="94"/>
      <c r="M859" s="94"/>
      <c r="N859" s="94"/>
      <c r="O859" s="94"/>
      <c r="P859" s="94"/>
      <c r="Q859" s="94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</row>
    <row r="860" ht="16.5" customHeight="1">
      <c r="A860" s="94"/>
      <c r="B860" s="113"/>
      <c r="C860" s="94"/>
      <c r="D860" s="94"/>
      <c r="E860" s="94"/>
      <c r="F860" s="113"/>
      <c r="G860" s="113"/>
      <c r="H860" s="42"/>
      <c r="I860" s="42"/>
      <c r="J860" s="42"/>
      <c r="K860" s="94"/>
      <c r="L860" s="94"/>
      <c r="M860" s="94"/>
      <c r="N860" s="94"/>
      <c r="O860" s="94"/>
      <c r="P860" s="94"/>
      <c r="Q860" s="94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</row>
    <row r="861" ht="16.5" customHeight="1">
      <c r="A861" s="94"/>
      <c r="B861" s="113"/>
      <c r="C861" s="94"/>
      <c r="D861" s="94"/>
      <c r="E861" s="94"/>
      <c r="F861" s="113"/>
      <c r="G861" s="113"/>
      <c r="H861" s="42"/>
      <c r="I861" s="42"/>
      <c r="J861" s="42"/>
      <c r="K861" s="94"/>
      <c r="L861" s="94"/>
      <c r="M861" s="94"/>
      <c r="N861" s="94"/>
      <c r="O861" s="94"/>
      <c r="P861" s="94"/>
      <c r="Q861" s="94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</row>
    <row r="862" ht="16.5" customHeight="1">
      <c r="A862" s="94"/>
      <c r="B862" s="113"/>
      <c r="C862" s="94"/>
      <c r="D862" s="94"/>
      <c r="E862" s="94"/>
      <c r="F862" s="113"/>
      <c r="G862" s="113"/>
      <c r="H862" s="42"/>
      <c r="I862" s="42"/>
      <c r="J862" s="42"/>
      <c r="K862" s="94"/>
      <c r="L862" s="94"/>
      <c r="M862" s="94"/>
      <c r="N862" s="94"/>
      <c r="O862" s="94"/>
      <c r="P862" s="94"/>
      <c r="Q862" s="94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</row>
    <row r="863" ht="16.5" customHeight="1">
      <c r="A863" s="94"/>
      <c r="B863" s="113"/>
      <c r="C863" s="94"/>
      <c r="D863" s="94"/>
      <c r="E863" s="94"/>
      <c r="F863" s="113"/>
      <c r="G863" s="113"/>
      <c r="H863" s="42"/>
      <c r="I863" s="42"/>
      <c r="J863" s="42"/>
      <c r="K863" s="94"/>
      <c r="L863" s="94"/>
      <c r="M863" s="94"/>
      <c r="N863" s="94"/>
      <c r="O863" s="94"/>
      <c r="P863" s="94"/>
      <c r="Q863" s="94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</row>
    <row r="864" ht="16.5" customHeight="1">
      <c r="A864" s="94"/>
      <c r="B864" s="113"/>
      <c r="C864" s="94"/>
      <c r="D864" s="94"/>
      <c r="E864" s="94"/>
      <c r="F864" s="113"/>
      <c r="G864" s="113"/>
      <c r="H864" s="42"/>
      <c r="I864" s="42"/>
      <c r="J864" s="42"/>
      <c r="K864" s="94"/>
      <c r="L864" s="94"/>
      <c r="M864" s="94"/>
      <c r="N864" s="94"/>
      <c r="O864" s="94"/>
      <c r="P864" s="94"/>
      <c r="Q864" s="94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</row>
    <row r="865" ht="16.5" customHeight="1">
      <c r="A865" s="94"/>
      <c r="B865" s="113"/>
      <c r="C865" s="94"/>
      <c r="D865" s="94"/>
      <c r="E865" s="94"/>
      <c r="F865" s="113"/>
      <c r="G865" s="113"/>
      <c r="H865" s="42"/>
      <c r="I865" s="42"/>
      <c r="J865" s="42"/>
      <c r="K865" s="94"/>
      <c r="L865" s="94"/>
      <c r="M865" s="94"/>
      <c r="N865" s="94"/>
      <c r="O865" s="94"/>
      <c r="P865" s="94"/>
      <c r="Q865" s="94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</row>
    <row r="866" ht="16.5" customHeight="1">
      <c r="A866" s="94"/>
      <c r="B866" s="113"/>
      <c r="C866" s="94"/>
      <c r="D866" s="94"/>
      <c r="E866" s="94"/>
      <c r="F866" s="113"/>
      <c r="G866" s="113"/>
      <c r="H866" s="42"/>
      <c r="I866" s="42"/>
      <c r="J866" s="42"/>
      <c r="K866" s="94"/>
      <c r="L866" s="94"/>
      <c r="M866" s="94"/>
      <c r="N866" s="94"/>
      <c r="O866" s="94"/>
      <c r="P866" s="94"/>
      <c r="Q866" s="94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</row>
    <row r="867" ht="16.5" customHeight="1">
      <c r="A867" s="94"/>
      <c r="B867" s="113"/>
      <c r="C867" s="94"/>
      <c r="D867" s="94"/>
      <c r="E867" s="94"/>
      <c r="F867" s="113"/>
      <c r="G867" s="113"/>
      <c r="H867" s="42"/>
      <c r="I867" s="42"/>
      <c r="J867" s="42"/>
      <c r="K867" s="94"/>
      <c r="L867" s="94"/>
      <c r="M867" s="94"/>
      <c r="N867" s="94"/>
      <c r="O867" s="94"/>
      <c r="P867" s="94"/>
      <c r="Q867" s="94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</row>
    <row r="868" ht="16.5" customHeight="1">
      <c r="A868" s="94"/>
      <c r="B868" s="113"/>
      <c r="C868" s="94"/>
      <c r="D868" s="94"/>
      <c r="E868" s="94"/>
      <c r="F868" s="113"/>
      <c r="G868" s="113"/>
      <c r="H868" s="42"/>
      <c r="I868" s="42"/>
      <c r="J868" s="42"/>
      <c r="K868" s="94"/>
      <c r="L868" s="94"/>
      <c r="M868" s="94"/>
      <c r="N868" s="94"/>
      <c r="O868" s="94"/>
      <c r="P868" s="94"/>
      <c r="Q868" s="94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</row>
    <row r="869" ht="16.5" customHeight="1">
      <c r="A869" s="94"/>
      <c r="B869" s="113"/>
      <c r="C869" s="94"/>
      <c r="D869" s="94"/>
      <c r="E869" s="94"/>
      <c r="F869" s="113"/>
      <c r="G869" s="113"/>
      <c r="H869" s="42"/>
      <c r="I869" s="42"/>
      <c r="J869" s="42"/>
      <c r="K869" s="94"/>
      <c r="L869" s="94"/>
      <c r="M869" s="94"/>
      <c r="N869" s="94"/>
      <c r="O869" s="94"/>
      <c r="P869" s="94"/>
      <c r="Q869" s="94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</row>
    <row r="870" ht="16.5" customHeight="1">
      <c r="A870" s="94"/>
      <c r="B870" s="113"/>
      <c r="C870" s="94"/>
      <c r="D870" s="94"/>
      <c r="E870" s="94"/>
      <c r="F870" s="113"/>
      <c r="G870" s="113"/>
      <c r="H870" s="42"/>
      <c r="I870" s="42"/>
      <c r="J870" s="42"/>
      <c r="K870" s="94"/>
      <c r="L870" s="94"/>
      <c r="M870" s="94"/>
      <c r="N870" s="94"/>
      <c r="O870" s="94"/>
      <c r="P870" s="94"/>
      <c r="Q870" s="94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</row>
    <row r="871" ht="16.5" customHeight="1">
      <c r="A871" s="94"/>
      <c r="B871" s="113"/>
      <c r="C871" s="94"/>
      <c r="D871" s="94"/>
      <c r="E871" s="94"/>
      <c r="F871" s="113"/>
      <c r="G871" s="113"/>
      <c r="H871" s="42"/>
      <c r="I871" s="42"/>
      <c r="J871" s="42"/>
      <c r="K871" s="94"/>
      <c r="L871" s="94"/>
      <c r="M871" s="94"/>
      <c r="N871" s="94"/>
      <c r="O871" s="94"/>
      <c r="P871" s="94"/>
      <c r="Q871" s="94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</row>
    <row r="872" ht="16.5" customHeight="1">
      <c r="A872" s="94"/>
      <c r="B872" s="113"/>
      <c r="C872" s="94"/>
      <c r="D872" s="94"/>
      <c r="E872" s="94"/>
      <c r="F872" s="113"/>
      <c r="G872" s="113"/>
      <c r="H872" s="42"/>
      <c r="I872" s="42"/>
      <c r="J872" s="42"/>
      <c r="K872" s="94"/>
      <c r="L872" s="94"/>
      <c r="M872" s="94"/>
      <c r="N872" s="94"/>
      <c r="O872" s="94"/>
      <c r="P872" s="94"/>
      <c r="Q872" s="94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</row>
    <row r="873" ht="16.5" customHeight="1">
      <c r="A873" s="94"/>
      <c r="B873" s="113"/>
      <c r="C873" s="94"/>
      <c r="D873" s="94"/>
      <c r="E873" s="94"/>
      <c r="F873" s="113"/>
      <c r="G873" s="113"/>
      <c r="H873" s="42"/>
      <c r="I873" s="42"/>
      <c r="J873" s="42"/>
      <c r="K873" s="94"/>
      <c r="L873" s="94"/>
      <c r="M873" s="94"/>
      <c r="N873" s="94"/>
      <c r="O873" s="94"/>
      <c r="P873" s="94"/>
      <c r="Q873" s="94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</row>
    <row r="874" ht="16.5" customHeight="1">
      <c r="A874" s="94"/>
      <c r="B874" s="113"/>
      <c r="C874" s="94"/>
      <c r="D874" s="94"/>
      <c r="E874" s="94"/>
      <c r="F874" s="113"/>
      <c r="G874" s="113"/>
      <c r="H874" s="42"/>
      <c r="I874" s="42"/>
      <c r="J874" s="42"/>
      <c r="K874" s="94"/>
      <c r="L874" s="94"/>
      <c r="M874" s="94"/>
      <c r="N874" s="94"/>
      <c r="O874" s="94"/>
      <c r="P874" s="94"/>
      <c r="Q874" s="94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</row>
    <row r="875" ht="16.5" customHeight="1">
      <c r="A875" s="94"/>
      <c r="B875" s="113"/>
      <c r="C875" s="94"/>
      <c r="D875" s="94"/>
      <c r="E875" s="94"/>
      <c r="F875" s="113"/>
      <c r="G875" s="113"/>
      <c r="H875" s="42"/>
      <c r="I875" s="42"/>
      <c r="J875" s="42"/>
      <c r="K875" s="94"/>
      <c r="L875" s="94"/>
      <c r="M875" s="94"/>
      <c r="N875" s="94"/>
      <c r="O875" s="94"/>
      <c r="P875" s="94"/>
      <c r="Q875" s="94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</row>
    <row r="876" ht="16.5" customHeight="1">
      <c r="A876" s="94"/>
      <c r="B876" s="113"/>
      <c r="C876" s="94"/>
      <c r="D876" s="94"/>
      <c r="E876" s="94"/>
      <c r="F876" s="113"/>
      <c r="G876" s="113"/>
      <c r="H876" s="42"/>
      <c r="I876" s="42"/>
      <c r="J876" s="42"/>
      <c r="K876" s="94"/>
      <c r="L876" s="94"/>
      <c r="M876" s="94"/>
      <c r="N876" s="94"/>
      <c r="O876" s="94"/>
      <c r="P876" s="94"/>
      <c r="Q876" s="94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</row>
    <row r="877" ht="16.5" customHeight="1">
      <c r="A877" s="94"/>
      <c r="B877" s="113"/>
      <c r="C877" s="94"/>
      <c r="D877" s="94"/>
      <c r="E877" s="94"/>
      <c r="F877" s="113"/>
      <c r="G877" s="113"/>
      <c r="H877" s="42"/>
      <c r="I877" s="42"/>
      <c r="J877" s="42"/>
      <c r="K877" s="94"/>
      <c r="L877" s="94"/>
      <c r="M877" s="94"/>
      <c r="N877" s="94"/>
      <c r="O877" s="94"/>
      <c r="P877" s="94"/>
      <c r="Q877" s="94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</row>
    <row r="878" ht="16.5" customHeight="1">
      <c r="A878" s="94"/>
      <c r="B878" s="113"/>
      <c r="C878" s="94"/>
      <c r="D878" s="94"/>
      <c r="E878" s="94"/>
      <c r="F878" s="113"/>
      <c r="G878" s="113"/>
      <c r="H878" s="42"/>
      <c r="I878" s="42"/>
      <c r="J878" s="42"/>
      <c r="K878" s="94"/>
      <c r="L878" s="94"/>
      <c r="M878" s="94"/>
      <c r="N878" s="94"/>
      <c r="O878" s="94"/>
      <c r="P878" s="94"/>
      <c r="Q878" s="94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</row>
    <row r="879" ht="16.5" customHeight="1">
      <c r="A879" s="94"/>
      <c r="B879" s="113"/>
      <c r="C879" s="94"/>
      <c r="D879" s="94"/>
      <c r="E879" s="94"/>
      <c r="F879" s="113"/>
      <c r="G879" s="113"/>
      <c r="H879" s="42"/>
      <c r="I879" s="42"/>
      <c r="J879" s="42"/>
      <c r="K879" s="94"/>
      <c r="L879" s="94"/>
      <c r="M879" s="94"/>
      <c r="N879" s="94"/>
      <c r="O879" s="94"/>
      <c r="P879" s="94"/>
      <c r="Q879" s="94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</row>
    <row r="880" ht="16.5" customHeight="1">
      <c r="A880" s="94"/>
      <c r="B880" s="113"/>
      <c r="C880" s="94"/>
      <c r="D880" s="94"/>
      <c r="E880" s="94"/>
      <c r="F880" s="113"/>
      <c r="G880" s="113"/>
      <c r="H880" s="42"/>
      <c r="I880" s="42"/>
      <c r="J880" s="42"/>
      <c r="K880" s="94"/>
      <c r="L880" s="94"/>
      <c r="M880" s="94"/>
      <c r="N880" s="94"/>
      <c r="O880" s="94"/>
      <c r="P880" s="94"/>
      <c r="Q880" s="94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</row>
    <row r="881" ht="16.5" customHeight="1">
      <c r="A881" s="94"/>
      <c r="B881" s="113"/>
      <c r="C881" s="94"/>
      <c r="D881" s="94"/>
      <c r="E881" s="94"/>
      <c r="F881" s="113"/>
      <c r="G881" s="113"/>
      <c r="H881" s="42"/>
      <c r="I881" s="42"/>
      <c r="J881" s="42"/>
      <c r="K881" s="94"/>
      <c r="L881" s="94"/>
      <c r="M881" s="94"/>
      <c r="N881" s="94"/>
      <c r="O881" s="94"/>
      <c r="P881" s="94"/>
      <c r="Q881" s="94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</row>
    <row r="882" ht="16.5" customHeight="1">
      <c r="A882" s="94"/>
      <c r="B882" s="113"/>
      <c r="C882" s="94"/>
      <c r="D882" s="94"/>
      <c r="E882" s="94"/>
      <c r="F882" s="113"/>
      <c r="G882" s="113"/>
      <c r="H882" s="42"/>
      <c r="I882" s="42"/>
      <c r="J882" s="42"/>
      <c r="K882" s="94"/>
      <c r="L882" s="94"/>
      <c r="M882" s="94"/>
      <c r="N882" s="94"/>
      <c r="O882" s="94"/>
      <c r="P882" s="94"/>
      <c r="Q882" s="94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</row>
    <row r="883" ht="16.5" customHeight="1">
      <c r="A883" s="94"/>
      <c r="B883" s="113"/>
      <c r="C883" s="94"/>
      <c r="D883" s="94"/>
      <c r="E883" s="94"/>
      <c r="F883" s="113"/>
      <c r="G883" s="113"/>
      <c r="H883" s="42"/>
      <c r="I883" s="42"/>
      <c r="J883" s="42"/>
      <c r="K883" s="94"/>
      <c r="L883" s="94"/>
      <c r="M883" s="94"/>
      <c r="N883" s="94"/>
      <c r="O883" s="94"/>
      <c r="P883" s="94"/>
      <c r="Q883" s="94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</row>
    <row r="884" ht="16.5" customHeight="1">
      <c r="A884" s="94"/>
      <c r="B884" s="113"/>
      <c r="C884" s="94"/>
      <c r="D884" s="94"/>
      <c r="E884" s="94"/>
      <c r="F884" s="113"/>
      <c r="G884" s="113"/>
      <c r="H884" s="42"/>
      <c r="I884" s="42"/>
      <c r="J884" s="42"/>
      <c r="K884" s="94"/>
      <c r="L884" s="94"/>
      <c r="M884" s="94"/>
      <c r="N884" s="94"/>
      <c r="O884" s="94"/>
      <c r="P884" s="94"/>
      <c r="Q884" s="94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</row>
    <row r="885" ht="16.5" customHeight="1">
      <c r="A885" s="94"/>
      <c r="B885" s="113"/>
      <c r="C885" s="94"/>
      <c r="D885" s="94"/>
      <c r="E885" s="94"/>
      <c r="F885" s="113"/>
      <c r="G885" s="113"/>
      <c r="H885" s="42"/>
      <c r="I885" s="42"/>
      <c r="J885" s="42"/>
      <c r="K885" s="94"/>
      <c r="L885" s="94"/>
      <c r="M885" s="94"/>
      <c r="N885" s="94"/>
      <c r="O885" s="94"/>
      <c r="P885" s="94"/>
      <c r="Q885" s="94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</row>
    <row r="886" ht="16.5" customHeight="1">
      <c r="A886" s="94"/>
      <c r="B886" s="113"/>
      <c r="C886" s="94"/>
      <c r="D886" s="94"/>
      <c r="E886" s="94"/>
      <c r="F886" s="113"/>
      <c r="G886" s="113"/>
      <c r="H886" s="42"/>
      <c r="I886" s="42"/>
      <c r="J886" s="42"/>
      <c r="K886" s="94"/>
      <c r="L886" s="94"/>
      <c r="M886" s="94"/>
      <c r="N886" s="94"/>
      <c r="O886" s="94"/>
      <c r="P886" s="94"/>
      <c r="Q886" s="94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</row>
    <row r="887" ht="16.5" customHeight="1">
      <c r="A887" s="94"/>
      <c r="B887" s="113"/>
      <c r="C887" s="94"/>
      <c r="D887" s="94"/>
      <c r="E887" s="94"/>
      <c r="F887" s="113"/>
      <c r="G887" s="113"/>
      <c r="H887" s="42"/>
      <c r="I887" s="42"/>
      <c r="J887" s="42"/>
      <c r="K887" s="94"/>
      <c r="L887" s="94"/>
      <c r="M887" s="94"/>
      <c r="N887" s="94"/>
      <c r="O887" s="94"/>
      <c r="P887" s="94"/>
      <c r="Q887" s="94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</row>
    <row r="888" ht="16.5" customHeight="1">
      <c r="A888" s="94"/>
      <c r="B888" s="113"/>
      <c r="C888" s="94"/>
      <c r="D888" s="94"/>
      <c r="E888" s="94"/>
      <c r="F888" s="113"/>
      <c r="G888" s="113"/>
      <c r="H888" s="42"/>
      <c r="I888" s="42"/>
      <c r="J888" s="42"/>
      <c r="K888" s="94"/>
      <c r="L888" s="94"/>
      <c r="M888" s="94"/>
      <c r="N888" s="94"/>
      <c r="O888" s="94"/>
      <c r="P888" s="94"/>
      <c r="Q888" s="94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</row>
    <row r="889" ht="16.5" customHeight="1">
      <c r="A889" s="94"/>
      <c r="B889" s="113"/>
      <c r="C889" s="94"/>
      <c r="D889" s="94"/>
      <c r="E889" s="94"/>
      <c r="F889" s="113"/>
      <c r="G889" s="113"/>
      <c r="H889" s="42"/>
      <c r="I889" s="42"/>
      <c r="J889" s="42"/>
      <c r="K889" s="94"/>
      <c r="L889" s="94"/>
      <c r="M889" s="94"/>
      <c r="N889" s="94"/>
      <c r="O889" s="94"/>
      <c r="P889" s="94"/>
      <c r="Q889" s="94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</row>
    <row r="890" ht="16.5" customHeight="1">
      <c r="A890" s="94"/>
      <c r="B890" s="113"/>
      <c r="C890" s="94"/>
      <c r="D890" s="94"/>
      <c r="E890" s="94"/>
      <c r="F890" s="113"/>
      <c r="G890" s="113"/>
      <c r="H890" s="42"/>
      <c r="I890" s="42"/>
      <c r="J890" s="42"/>
      <c r="K890" s="94"/>
      <c r="L890" s="94"/>
      <c r="M890" s="94"/>
      <c r="N890" s="94"/>
      <c r="O890" s="94"/>
      <c r="P890" s="94"/>
      <c r="Q890" s="94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</row>
    <row r="891" ht="16.5" customHeight="1">
      <c r="A891" s="94"/>
      <c r="B891" s="113"/>
      <c r="C891" s="94"/>
      <c r="D891" s="94"/>
      <c r="E891" s="94"/>
      <c r="F891" s="113"/>
      <c r="G891" s="113"/>
      <c r="H891" s="42"/>
      <c r="I891" s="42"/>
      <c r="J891" s="42"/>
      <c r="K891" s="94"/>
      <c r="L891" s="94"/>
      <c r="M891" s="94"/>
      <c r="N891" s="94"/>
      <c r="O891" s="94"/>
      <c r="P891" s="94"/>
      <c r="Q891" s="94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</row>
    <row r="892" ht="16.5" customHeight="1">
      <c r="A892" s="94"/>
      <c r="B892" s="113"/>
      <c r="C892" s="94"/>
      <c r="D892" s="94"/>
      <c r="E892" s="94"/>
      <c r="F892" s="113"/>
      <c r="G892" s="113"/>
      <c r="H892" s="42"/>
      <c r="I892" s="42"/>
      <c r="J892" s="42"/>
      <c r="K892" s="94"/>
      <c r="L892" s="94"/>
      <c r="M892" s="94"/>
      <c r="N892" s="94"/>
      <c r="O892" s="94"/>
      <c r="P892" s="94"/>
      <c r="Q892" s="94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</row>
    <row r="893" ht="16.5" customHeight="1">
      <c r="A893" s="94"/>
      <c r="B893" s="113"/>
      <c r="C893" s="94"/>
      <c r="D893" s="94"/>
      <c r="E893" s="94"/>
      <c r="F893" s="113"/>
      <c r="G893" s="113"/>
      <c r="H893" s="42"/>
      <c r="I893" s="42"/>
      <c r="J893" s="42"/>
      <c r="K893" s="94"/>
      <c r="L893" s="94"/>
      <c r="M893" s="94"/>
      <c r="N893" s="94"/>
      <c r="O893" s="94"/>
      <c r="P893" s="94"/>
      <c r="Q893" s="94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</row>
    <row r="894" ht="16.5" customHeight="1">
      <c r="A894" s="94"/>
      <c r="B894" s="113"/>
      <c r="C894" s="94"/>
      <c r="D894" s="94"/>
      <c r="E894" s="94"/>
      <c r="F894" s="113"/>
      <c r="G894" s="113"/>
      <c r="H894" s="42"/>
      <c r="I894" s="42"/>
      <c r="J894" s="42"/>
      <c r="K894" s="94"/>
      <c r="L894" s="94"/>
      <c r="M894" s="94"/>
      <c r="N894" s="94"/>
      <c r="O894" s="94"/>
      <c r="P894" s="94"/>
      <c r="Q894" s="94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</row>
    <row r="895" ht="16.5" customHeight="1">
      <c r="A895" s="94"/>
      <c r="B895" s="113"/>
      <c r="C895" s="94"/>
      <c r="D895" s="94"/>
      <c r="E895" s="94"/>
      <c r="F895" s="113"/>
      <c r="G895" s="113"/>
      <c r="H895" s="42"/>
      <c r="I895" s="42"/>
      <c r="J895" s="42"/>
      <c r="K895" s="94"/>
      <c r="L895" s="94"/>
      <c r="M895" s="94"/>
      <c r="N895" s="94"/>
      <c r="O895" s="94"/>
      <c r="P895" s="94"/>
      <c r="Q895" s="94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</row>
    <row r="896" ht="16.5" customHeight="1">
      <c r="A896" s="94"/>
      <c r="B896" s="113"/>
      <c r="C896" s="94"/>
      <c r="D896" s="94"/>
      <c r="E896" s="94"/>
      <c r="F896" s="113"/>
      <c r="G896" s="113"/>
      <c r="H896" s="42"/>
      <c r="I896" s="42"/>
      <c r="J896" s="42"/>
      <c r="K896" s="94"/>
      <c r="L896" s="94"/>
      <c r="M896" s="94"/>
      <c r="N896" s="94"/>
      <c r="O896" s="94"/>
      <c r="P896" s="94"/>
      <c r="Q896" s="94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</row>
    <row r="897" ht="16.5" customHeight="1">
      <c r="A897" s="94"/>
      <c r="B897" s="113"/>
      <c r="C897" s="94"/>
      <c r="D897" s="94"/>
      <c r="E897" s="94"/>
      <c r="F897" s="113"/>
      <c r="G897" s="113"/>
      <c r="H897" s="42"/>
      <c r="I897" s="42"/>
      <c r="J897" s="42"/>
      <c r="K897" s="94"/>
      <c r="L897" s="94"/>
      <c r="M897" s="94"/>
      <c r="N897" s="94"/>
      <c r="O897" s="94"/>
      <c r="P897" s="94"/>
      <c r="Q897" s="94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</row>
    <row r="898" ht="16.5" customHeight="1">
      <c r="A898" s="94"/>
      <c r="B898" s="113"/>
      <c r="C898" s="94"/>
      <c r="D898" s="94"/>
      <c r="E898" s="94"/>
      <c r="F898" s="113"/>
      <c r="G898" s="113"/>
      <c r="H898" s="42"/>
      <c r="I898" s="42"/>
      <c r="J898" s="42"/>
      <c r="K898" s="94"/>
      <c r="L898" s="94"/>
      <c r="M898" s="94"/>
      <c r="N898" s="94"/>
      <c r="O898" s="94"/>
      <c r="P898" s="94"/>
      <c r="Q898" s="94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</row>
    <row r="899" ht="16.5" customHeight="1">
      <c r="A899" s="94"/>
      <c r="B899" s="113"/>
      <c r="C899" s="94"/>
      <c r="D899" s="94"/>
      <c r="E899" s="94"/>
      <c r="F899" s="113"/>
      <c r="G899" s="113"/>
      <c r="H899" s="42"/>
      <c r="I899" s="42"/>
      <c r="J899" s="42"/>
      <c r="K899" s="94"/>
      <c r="L899" s="94"/>
      <c r="M899" s="94"/>
      <c r="N899" s="94"/>
      <c r="O899" s="94"/>
      <c r="P899" s="94"/>
      <c r="Q899" s="94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</row>
    <row r="900" ht="16.5" customHeight="1">
      <c r="A900" s="94"/>
      <c r="B900" s="113"/>
      <c r="C900" s="94"/>
      <c r="D900" s="94"/>
      <c r="E900" s="94"/>
      <c r="F900" s="113"/>
      <c r="G900" s="113"/>
      <c r="H900" s="42"/>
      <c r="I900" s="42"/>
      <c r="J900" s="42"/>
      <c r="K900" s="94"/>
      <c r="L900" s="94"/>
      <c r="M900" s="94"/>
      <c r="N900" s="94"/>
      <c r="O900" s="94"/>
      <c r="P900" s="94"/>
      <c r="Q900" s="94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</row>
    <row r="901" ht="16.5" customHeight="1">
      <c r="A901" s="94"/>
      <c r="B901" s="113"/>
      <c r="C901" s="94"/>
      <c r="D901" s="94"/>
      <c r="E901" s="94"/>
      <c r="F901" s="113"/>
      <c r="G901" s="113"/>
      <c r="H901" s="42"/>
      <c r="I901" s="42"/>
      <c r="J901" s="42"/>
      <c r="K901" s="94"/>
      <c r="L901" s="94"/>
      <c r="M901" s="94"/>
      <c r="N901" s="94"/>
      <c r="O901" s="94"/>
      <c r="P901" s="94"/>
      <c r="Q901" s="94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</row>
    <row r="902" ht="16.5" customHeight="1">
      <c r="A902" s="94"/>
      <c r="B902" s="113"/>
      <c r="C902" s="94"/>
      <c r="D902" s="94"/>
      <c r="E902" s="94"/>
      <c r="F902" s="113"/>
      <c r="G902" s="113"/>
      <c r="H902" s="42"/>
      <c r="I902" s="42"/>
      <c r="J902" s="42"/>
      <c r="K902" s="94"/>
      <c r="L902" s="94"/>
      <c r="M902" s="94"/>
      <c r="N902" s="94"/>
      <c r="O902" s="94"/>
      <c r="P902" s="94"/>
      <c r="Q902" s="94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</row>
    <row r="903" ht="16.5" customHeight="1">
      <c r="A903" s="94"/>
      <c r="B903" s="113"/>
      <c r="C903" s="94"/>
      <c r="D903" s="94"/>
      <c r="E903" s="94"/>
      <c r="F903" s="113"/>
      <c r="G903" s="113"/>
      <c r="H903" s="42"/>
      <c r="I903" s="42"/>
      <c r="J903" s="42"/>
      <c r="K903" s="94"/>
      <c r="L903" s="94"/>
      <c r="M903" s="94"/>
      <c r="N903" s="94"/>
      <c r="O903" s="94"/>
      <c r="P903" s="94"/>
      <c r="Q903" s="94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</row>
    <row r="904" ht="16.5" customHeight="1">
      <c r="A904" s="94"/>
      <c r="B904" s="113"/>
      <c r="C904" s="94"/>
      <c r="D904" s="94"/>
      <c r="E904" s="94"/>
      <c r="F904" s="113"/>
      <c r="G904" s="113"/>
      <c r="H904" s="42"/>
      <c r="I904" s="42"/>
      <c r="J904" s="42"/>
      <c r="K904" s="94"/>
      <c r="L904" s="94"/>
      <c r="M904" s="94"/>
      <c r="N904" s="94"/>
      <c r="O904" s="94"/>
      <c r="P904" s="94"/>
      <c r="Q904" s="94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</row>
    <row r="905" ht="16.5" customHeight="1">
      <c r="A905" s="94"/>
      <c r="B905" s="113"/>
      <c r="C905" s="94"/>
      <c r="D905" s="94"/>
      <c r="E905" s="94"/>
      <c r="F905" s="113"/>
      <c r="G905" s="113"/>
      <c r="H905" s="42"/>
      <c r="I905" s="42"/>
      <c r="J905" s="42"/>
      <c r="K905" s="94"/>
      <c r="L905" s="94"/>
      <c r="M905" s="94"/>
      <c r="N905" s="94"/>
      <c r="O905" s="94"/>
      <c r="P905" s="94"/>
      <c r="Q905" s="94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</row>
    <row r="906" ht="16.5" customHeight="1">
      <c r="A906" s="94"/>
      <c r="B906" s="113"/>
      <c r="C906" s="94"/>
      <c r="D906" s="94"/>
      <c r="E906" s="94"/>
      <c r="F906" s="113"/>
      <c r="G906" s="113"/>
      <c r="H906" s="42"/>
      <c r="I906" s="42"/>
      <c r="J906" s="42"/>
      <c r="K906" s="94"/>
      <c r="L906" s="94"/>
      <c r="M906" s="94"/>
      <c r="N906" s="94"/>
      <c r="O906" s="94"/>
      <c r="P906" s="94"/>
      <c r="Q906" s="94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</row>
    <row r="907" ht="16.5" customHeight="1">
      <c r="A907" s="94"/>
      <c r="B907" s="113"/>
      <c r="C907" s="94"/>
      <c r="D907" s="94"/>
      <c r="E907" s="94"/>
      <c r="F907" s="113"/>
      <c r="G907" s="113"/>
      <c r="H907" s="42"/>
      <c r="I907" s="42"/>
      <c r="J907" s="42"/>
      <c r="K907" s="94"/>
      <c r="L907" s="94"/>
      <c r="M907" s="94"/>
      <c r="N907" s="94"/>
      <c r="O907" s="94"/>
      <c r="P907" s="94"/>
      <c r="Q907" s="94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</row>
    <row r="908" ht="16.5" customHeight="1">
      <c r="A908" s="94"/>
      <c r="B908" s="113"/>
      <c r="C908" s="94"/>
      <c r="D908" s="94"/>
      <c r="E908" s="94"/>
      <c r="F908" s="113"/>
      <c r="G908" s="113"/>
      <c r="H908" s="42"/>
      <c r="I908" s="42"/>
      <c r="J908" s="42"/>
      <c r="K908" s="94"/>
      <c r="L908" s="94"/>
      <c r="M908" s="94"/>
      <c r="N908" s="94"/>
      <c r="O908" s="94"/>
      <c r="P908" s="94"/>
      <c r="Q908" s="94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</row>
    <row r="909" ht="16.5" customHeight="1">
      <c r="A909" s="94"/>
      <c r="B909" s="113"/>
      <c r="C909" s="94"/>
      <c r="D909" s="94"/>
      <c r="E909" s="94"/>
      <c r="F909" s="113"/>
      <c r="G909" s="113"/>
      <c r="H909" s="42"/>
      <c r="I909" s="42"/>
      <c r="J909" s="42"/>
      <c r="K909" s="94"/>
      <c r="L909" s="94"/>
      <c r="M909" s="94"/>
      <c r="N909" s="94"/>
      <c r="O909" s="94"/>
      <c r="P909" s="94"/>
      <c r="Q909" s="94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</row>
    <row r="910" ht="16.5" customHeight="1">
      <c r="A910" s="94"/>
      <c r="B910" s="113"/>
      <c r="C910" s="94"/>
      <c r="D910" s="94"/>
      <c r="E910" s="94"/>
      <c r="F910" s="113"/>
      <c r="G910" s="113"/>
      <c r="H910" s="42"/>
      <c r="I910" s="42"/>
      <c r="J910" s="42"/>
      <c r="K910" s="94"/>
      <c r="L910" s="94"/>
      <c r="M910" s="94"/>
      <c r="N910" s="94"/>
      <c r="O910" s="94"/>
      <c r="P910" s="94"/>
      <c r="Q910" s="94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</row>
    <row r="911" ht="16.5" customHeight="1">
      <c r="A911" s="94"/>
      <c r="B911" s="113"/>
      <c r="C911" s="94"/>
      <c r="D911" s="94"/>
      <c r="E911" s="94"/>
      <c r="F911" s="113"/>
      <c r="G911" s="113"/>
      <c r="H911" s="42"/>
      <c r="I911" s="42"/>
      <c r="J911" s="42"/>
      <c r="K911" s="94"/>
      <c r="L911" s="94"/>
      <c r="M911" s="94"/>
      <c r="N911" s="94"/>
      <c r="O911" s="94"/>
      <c r="P911" s="94"/>
      <c r="Q911" s="94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</row>
    <row r="912" ht="16.5" customHeight="1">
      <c r="A912" s="94"/>
      <c r="B912" s="113"/>
      <c r="C912" s="94"/>
      <c r="D912" s="94"/>
      <c r="E912" s="94"/>
      <c r="F912" s="113"/>
      <c r="G912" s="113"/>
      <c r="H912" s="42"/>
      <c r="I912" s="42"/>
      <c r="J912" s="42"/>
      <c r="K912" s="94"/>
      <c r="L912" s="94"/>
      <c r="M912" s="94"/>
      <c r="N912" s="94"/>
      <c r="O912" s="94"/>
      <c r="P912" s="94"/>
      <c r="Q912" s="94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</row>
    <row r="913" ht="16.5" customHeight="1">
      <c r="A913" s="94"/>
      <c r="B913" s="113"/>
      <c r="C913" s="94"/>
      <c r="D913" s="94"/>
      <c r="E913" s="94"/>
      <c r="F913" s="113"/>
      <c r="G913" s="113"/>
      <c r="H913" s="42"/>
      <c r="I913" s="42"/>
      <c r="J913" s="42"/>
      <c r="K913" s="94"/>
      <c r="L913" s="94"/>
      <c r="M913" s="94"/>
      <c r="N913" s="94"/>
      <c r="O913" s="94"/>
      <c r="P913" s="94"/>
      <c r="Q913" s="94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</row>
    <row r="914" ht="16.5" customHeight="1">
      <c r="A914" s="94"/>
      <c r="B914" s="113"/>
      <c r="C914" s="94"/>
      <c r="D914" s="94"/>
      <c r="E914" s="94"/>
      <c r="F914" s="113"/>
      <c r="G914" s="113"/>
      <c r="H914" s="42"/>
      <c r="I914" s="42"/>
      <c r="J914" s="42"/>
      <c r="K914" s="94"/>
      <c r="L914" s="94"/>
      <c r="M914" s="94"/>
      <c r="N914" s="94"/>
      <c r="O914" s="94"/>
      <c r="P914" s="94"/>
      <c r="Q914" s="94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</row>
    <row r="915" ht="16.5" customHeight="1">
      <c r="A915" s="94"/>
      <c r="B915" s="113"/>
      <c r="C915" s="94"/>
      <c r="D915" s="94"/>
      <c r="E915" s="94"/>
      <c r="F915" s="113"/>
      <c r="G915" s="113"/>
      <c r="H915" s="42"/>
      <c r="I915" s="42"/>
      <c r="J915" s="42"/>
      <c r="K915" s="94"/>
      <c r="L915" s="94"/>
      <c r="M915" s="94"/>
      <c r="N915" s="94"/>
      <c r="O915" s="94"/>
      <c r="P915" s="94"/>
      <c r="Q915" s="94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</row>
    <row r="916" ht="16.5" customHeight="1">
      <c r="A916" s="94"/>
      <c r="B916" s="113"/>
      <c r="C916" s="94"/>
      <c r="D916" s="94"/>
      <c r="E916" s="94"/>
      <c r="F916" s="113"/>
      <c r="G916" s="113"/>
      <c r="H916" s="42"/>
      <c r="I916" s="42"/>
      <c r="J916" s="42"/>
      <c r="K916" s="94"/>
      <c r="L916" s="94"/>
      <c r="M916" s="94"/>
      <c r="N916" s="94"/>
      <c r="O916" s="94"/>
      <c r="P916" s="94"/>
      <c r="Q916" s="94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</row>
    <row r="917" ht="16.5" customHeight="1">
      <c r="A917" s="94"/>
      <c r="B917" s="113"/>
      <c r="C917" s="94"/>
      <c r="D917" s="94"/>
      <c r="E917" s="94"/>
      <c r="F917" s="113"/>
      <c r="G917" s="113"/>
      <c r="H917" s="42"/>
      <c r="I917" s="42"/>
      <c r="J917" s="42"/>
      <c r="K917" s="94"/>
      <c r="L917" s="94"/>
      <c r="M917" s="94"/>
      <c r="N917" s="94"/>
      <c r="O917" s="94"/>
      <c r="P917" s="94"/>
      <c r="Q917" s="94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</row>
    <row r="918" ht="16.5" customHeight="1">
      <c r="A918" s="94"/>
      <c r="B918" s="113"/>
      <c r="C918" s="94"/>
      <c r="D918" s="94"/>
      <c r="E918" s="94"/>
      <c r="F918" s="113"/>
      <c r="G918" s="113"/>
      <c r="H918" s="42"/>
      <c r="I918" s="42"/>
      <c r="J918" s="42"/>
      <c r="K918" s="94"/>
      <c r="L918" s="94"/>
      <c r="M918" s="94"/>
      <c r="N918" s="94"/>
      <c r="O918" s="94"/>
      <c r="P918" s="94"/>
      <c r="Q918" s="94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</row>
    <row r="919" ht="16.5" customHeight="1">
      <c r="A919" s="94"/>
      <c r="B919" s="113"/>
      <c r="C919" s="94"/>
      <c r="D919" s="94"/>
      <c r="E919" s="94"/>
      <c r="F919" s="113"/>
      <c r="G919" s="113"/>
      <c r="H919" s="42"/>
      <c r="I919" s="42"/>
      <c r="J919" s="42"/>
      <c r="K919" s="94"/>
      <c r="L919" s="94"/>
      <c r="M919" s="94"/>
      <c r="N919" s="94"/>
      <c r="O919" s="94"/>
      <c r="P919" s="94"/>
      <c r="Q919" s="94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</row>
    <row r="920" ht="16.5" customHeight="1">
      <c r="A920" s="94"/>
      <c r="B920" s="113"/>
      <c r="C920" s="94"/>
      <c r="D920" s="94"/>
      <c r="E920" s="94"/>
      <c r="F920" s="113"/>
      <c r="G920" s="113"/>
      <c r="H920" s="42"/>
      <c r="I920" s="42"/>
      <c r="J920" s="42"/>
      <c r="K920" s="94"/>
      <c r="L920" s="94"/>
      <c r="M920" s="94"/>
      <c r="N920" s="94"/>
      <c r="O920" s="94"/>
      <c r="P920" s="94"/>
      <c r="Q920" s="94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</row>
    <row r="921" ht="16.5" customHeight="1">
      <c r="A921" s="94"/>
      <c r="B921" s="113"/>
      <c r="C921" s="94"/>
      <c r="D921" s="94"/>
      <c r="E921" s="94"/>
      <c r="F921" s="113"/>
      <c r="G921" s="113"/>
      <c r="H921" s="42"/>
      <c r="I921" s="42"/>
      <c r="J921" s="42"/>
      <c r="K921" s="94"/>
      <c r="L921" s="94"/>
      <c r="M921" s="94"/>
      <c r="N921" s="94"/>
      <c r="O921" s="94"/>
      <c r="P921" s="94"/>
      <c r="Q921" s="94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</row>
    <row r="922" ht="16.5" customHeight="1">
      <c r="A922" s="94"/>
      <c r="B922" s="113"/>
      <c r="C922" s="94"/>
      <c r="D922" s="94"/>
      <c r="E922" s="94"/>
      <c r="F922" s="113"/>
      <c r="G922" s="113"/>
      <c r="H922" s="42"/>
      <c r="I922" s="42"/>
      <c r="J922" s="42"/>
      <c r="K922" s="94"/>
      <c r="L922" s="94"/>
      <c r="M922" s="94"/>
      <c r="N922" s="94"/>
      <c r="O922" s="94"/>
      <c r="P922" s="94"/>
      <c r="Q922" s="94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</row>
    <row r="923" ht="16.5" customHeight="1">
      <c r="A923" s="94"/>
      <c r="B923" s="113"/>
      <c r="C923" s="94"/>
      <c r="D923" s="94"/>
      <c r="E923" s="94"/>
      <c r="F923" s="113"/>
      <c r="G923" s="113"/>
      <c r="H923" s="42"/>
      <c r="I923" s="42"/>
      <c r="J923" s="42"/>
      <c r="K923" s="94"/>
      <c r="L923" s="94"/>
      <c r="M923" s="94"/>
      <c r="N923" s="94"/>
      <c r="O923" s="94"/>
      <c r="P923" s="94"/>
      <c r="Q923" s="94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</row>
    <row r="924" ht="16.5" customHeight="1">
      <c r="A924" s="94"/>
      <c r="B924" s="113"/>
      <c r="C924" s="94"/>
      <c r="D924" s="94"/>
      <c r="E924" s="94"/>
      <c r="F924" s="113"/>
      <c r="G924" s="113"/>
      <c r="H924" s="42"/>
      <c r="I924" s="42"/>
      <c r="J924" s="42"/>
      <c r="K924" s="94"/>
      <c r="L924" s="94"/>
      <c r="M924" s="94"/>
      <c r="N924" s="94"/>
      <c r="O924" s="94"/>
      <c r="P924" s="94"/>
      <c r="Q924" s="94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</row>
    <row r="925" ht="16.5" customHeight="1">
      <c r="A925" s="94"/>
      <c r="B925" s="113"/>
      <c r="C925" s="94"/>
      <c r="D925" s="94"/>
      <c r="E925" s="94"/>
      <c r="F925" s="113"/>
      <c r="G925" s="113"/>
      <c r="H925" s="42"/>
      <c r="I925" s="42"/>
      <c r="J925" s="42"/>
      <c r="K925" s="94"/>
      <c r="L925" s="94"/>
      <c r="M925" s="94"/>
      <c r="N925" s="94"/>
      <c r="O925" s="94"/>
      <c r="P925" s="94"/>
      <c r="Q925" s="94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</row>
    <row r="926" ht="16.5" customHeight="1">
      <c r="A926" s="94"/>
      <c r="B926" s="113"/>
      <c r="C926" s="94"/>
      <c r="D926" s="94"/>
      <c r="E926" s="94"/>
      <c r="F926" s="113"/>
      <c r="G926" s="113"/>
      <c r="H926" s="42"/>
      <c r="I926" s="42"/>
      <c r="J926" s="42"/>
      <c r="K926" s="94"/>
      <c r="L926" s="94"/>
      <c r="M926" s="94"/>
      <c r="N926" s="94"/>
      <c r="O926" s="94"/>
      <c r="P926" s="94"/>
      <c r="Q926" s="94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</row>
    <row r="927" ht="16.5" customHeight="1">
      <c r="A927" s="94"/>
      <c r="B927" s="113"/>
      <c r="C927" s="94"/>
      <c r="D927" s="94"/>
      <c r="E927" s="94"/>
      <c r="F927" s="113"/>
      <c r="G927" s="113"/>
      <c r="H927" s="42"/>
      <c r="I927" s="42"/>
      <c r="J927" s="42"/>
      <c r="K927" s="94"/>
      <c r="L927" s="94"/>
      <c r="M927" s="94"/>
      <c r="N927" s="94"/>
      <c r="O927" s="94"/>
      <c r="P927" s="94"/>
      <c r="Q927" s="94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</row>
    <row r="928" ht="16.5" customHeight="1">
      <c r="A928" s="94"/>
      <c r="B928" s="113"/>
      <c r="C928" s="94"/>
      <c r="D928" s="94"/>
      <c r="E928" s="94"/>
      <c r="F928" s="113"/>
      <c r="G928" s="113"/>
      <c r="H928" s="42"/>
      <c r="I928" s="42"/>
      <c r="J928" s="42"/>
      <c r="K928" s="94"/>
      <c r="L928" s="94"/>
      <c r="M928" s="94"/>
      <c r="N928" s="94"/>
      <c r="O928" s="94"/>
      <c r="P928" s="94"/>
      <c r="Q928" s="94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</row>
    <row r="929" ht="16.5" customHeight="1">
      <c r="A929" s="94"/>
      <c r="B929" s="113"/>
      <c r="C929" s="94"/>
      <c r="D929" s="94"/>
      <c r="E929" s="94"/>
      <c r="F929" s="113"/>
      <c r="G929" s="113"/>
      <c r="H929" s="42"/>
      <c r="I929" s="42"/>
      <c r="J929" s="42"/>
      <c r="K929" s="94"/>
      <c r="L929" s="94"/>
      <c r="M929" s="94"/>
      <c r="N929" s="94"/>
      <c r="O929" s="94"/>
      <c r="P929" s="94"/>
      <c r="Q929" s="94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</row>
    <row r="930" ht="16.5" customHeight="1">
      <c r="A930" s="94"/>
      <c r="B930" s="113"/>
      <c r="C930" s="94"/>
      <c r="D930" s="94"/>
      <c r="E930" s="94"/>
      <c r="F930" s="113"/>
      <c r="G930" s="113"/>
      <c r="H930" s="42"/>
      <c r="I930" s="42"/>
      <c r="J930" s="42"/>
      <c r="K930" s="94"/>
      <c r="L930" s="94"/>
      <c r="M930" s="94"/>
      <c r="N930" s="94"/>
      <c r="O930" s="94"/>
      <c r="P930" s="94"/>
      <c r="Q930" s="94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</row>
    <row r="931" ht="16.5" customHeight="1">
      <c r="A931" s="94"/>
      <c r="B931" s="113"/>
      <c r="C931" s="94"/>
      <c r="D931" s="94"/>
      <c r="E931" s="94"/>
      <c r="F931" s="113"/>
      <c r="G931" s="113"/>
      <c r="H931" s="42"/>
      <c r="I931" s="42"/>
      <c r="J931" s="42"/>
      <c r="K931" s="94"/>
      <c r="L931" s="94"/>
      <c r="M931" s="94"/>
      <c r="N931" s="94"/>
      <c r="O931" s="94"/>
      <c r="P931" s="94"/>
      <c r="Q931" s="94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</row>
    <row r="932" ht="16.5" customHeight="1">
      <c r="A932" s="94"/>
      <c r="B932" s="113"/>
      <c r="C932" s="94"/>
      <c r="D932" s="94"/>
      <c r="E932" s="94"/>
      <c r="F932" s="113"/>
      <c r="G932" s="113"/>
      <c r="H932" s="42"/>
      <c r="I932" s="42"/>
      <c r="J932" s="42"/>
      <c r="K932" s="94"/>
      <c r="L932" s="94"/>
      <c r="M932" s="94"/>
      <c r="N932" s="94"/>
      <c r="O932" s="94"/>
      <c r="P932" s="94"/>
      <c r="Q932" s="94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</row>
    <row r="933" ht="16.5" customHeight="1">
      <c r="A933" s="94"/>
      <c r="B933" s="113"/>
      <c r="C933" s="94"/>
      <c r="D933" s="94"/>
      <c r="E933" s="94"/>
      <c r="F933" s="113"/>
      <c r="G933" s="113"/>
      <c r="H933" s="42"/>
      <c r="I933" s="42"/>
      <c r="J933" s="42"/>
      <c r="K933" s="94"/>
      <c r="L933" s="94"/>
      <c r="M933" s="94"/>
      <c r="N933" s="94"/>
      <c r="O933" s="94"/>
      <c r="P933" s="94"/>
      <c r="Q933" s="94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</row>
    <row r="934" ht="16.5" customHeight="1">
      <c r="A934" s="94"/>
      <c r="B934" s="113"/>
      <c r="C934" s="94"/>
      <c r="D934" s="94"/>
      <c r="E934" s="94"/>
      <c r="F934" s="113"/>
      <c r="G934" s="113"/>
      <c r="H934" s="42"/>
      <c r="I934" s="42"/>
      <c r="J934" s="42"/>
      <c r="K934" s="94"/>
      <c r="L934" s="94"/>
      <c r="M934" s="94"/>
      <c r="N934" s="94"/>
      <c r="O934" s="94"/>
      <c r="P934" s="94"/>
      <c r="Q934" s="94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</row>
    <row r="935" ht="16.5" customHeight="1">
      <c r="A935" s="94"/>
      <c r="B935" s="113"/>
      <c r="C935" s="94"/>
      <c r="D935" s="94"/>
      <c r="E935" s="94"/>
      <c r="F935" s="113"/>
      <c r="G935" s="113"/>
      <c r="H935" s="42"/>
      <c r="I935" s="42"/>
      <c r="J935" s="42"/>
      <c r="K935" s="94"/>
      <c r="L935" s="94"/>
      <c r="M935" s="94"/>
      <c r="N935" s="94"/>
      <c r="O935" s="94"/>
      <c r="P935" s="94"/>
      <c r="Q935" s="94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</row>
    <row r="936" ht="16.5" customHeight="1">
      <c r="A936" s="94"/>
      <c r="B936" s="113"/>
      <c r="C936" s="94"/>
      <c r="D936" s="94"/>
      <c r="E936" s="94"/>
      <c r="F936" s="113"/>
      <c r="G936" s="113"/>
      <c r="H936" s="42"/>
      <c r="I936" s="42"/>
      <c r="J936" s="42"/>
      <c r="K936" s="94"/>
      <c r="L936" s="94"/>
      <c r="M936" s="94"/>
      <c r="N936" s="94"/>
      <c r="O936" s="94"/>
      <c r="P936" s="94"/>
      <c r="Q936" s="94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</row>
    <row r="937" ht="16.5" customHeight="1">
      <c r="A937" s="94"/>
      <c r="B937" s="113"/>
      <c r="C937" s="94"/>
      <c r="D937" s="94"/>
      <c r="E937" s="94"/>
      <c r="F937" s="113"/>
      <c r="G937" s="113"/>
      <c r="H937" s="42"/>
      <c r="I937" s="42"/>
      <c r="J937" s="42"/>
      <c r="K937" s="94"/>
      <c r="L937" s="94"/>
      <c r="M937" s="94"/>
      <c r="N937" s="94"/>
      <c r="O937" s="94"/>
      <c r="P937" s="94"/>
      <c r="Q937" s="94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</row>
    <row r="938" ht="16.5" customHeight="1">
      <c r="A938" s="94"/>
      <c r="B938" s="113"/>
      <c r="C938" s="94"/>
      <c r="D938" s="94"/>
      <c r="E938" s="94"/>
      <c r="F938" s="113"/>
      <c r="G938" s="113"/>
      <c r="H938" s="42"/>
      <c r="I938" s="42"/>
      <c r="J938" s="42"/>
      <c r="K938" s="94"/>
      <c r="L938" s="94"/>
      <c r="M938" s="94"/>
      <c r="N938" s="94"/>
      <c r="O938" s="94"/>
      <c r="P938" s="94"/>
      <c r="Q938" s="94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</row>
    <row r="939" ht="16.5" customHeight="1">
      <c r="A939" s="94"/>
      <c r="B939" s="113"/>
      <c r="C939" s="94"/>
      <c r="D939" s="94"/>
      <c r="E939" s="94"/>
      <c r="F939" s="113"/>
      <c r="G939" s="113"/>
      <c r="H939" s="42"/>
      <c r="I939" s="42"/>
      <c r="J939" s="42"/>
      <c r="K939" s="94"/>
      <c r="L939" s="94"/>
      <c r="M939" s="94"/>
      <c r="N939" s="94"/>
      <c r="O939" s="94"/>
      <c r="P939" s="94"/>
      <c r="Q939" s="94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</row>
    <row r="940" ht="16.5" customHeight="1">
      <c r="A940" s="94"/>
      <c r="B940" s="113"/>
      <c r="C940" s="94"/>
      <c r="D940" s="94"/>
      <c r="E940" s="94"/>
      <c r="F940" s="113"/>
      <c r="G940" s="113"/>
      <c r="H940" s="42"/>
      <c r="I940" s="42"/>
      <c r="J940" s="42"/>
      <c r="K940" s="94"/>
      <c r="L940" s="94"/>
      <c r="M940" s="94"/>
      <c r="N940" s="94"/>
      <c r="O940" s="94"/>
      <c r="P940" s="94"/>
      <c r="Q940" s="94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</row>
    <row r="941" ht="16.5" customHeight="1">
      <c r="A941" s="94"/>
      <c r="B941" s="113"/>
      <c r="C941" s="94"/>
      <c r="D941" s="94"/>
      <c r="E941" s="94"/>
      <c r="F941" s="113"/>
      <c r="G941" s="113"/>
      <c r="H941" s="42"/>
      <c r="I941" s="42"/>
      <c r="J941" s="42"/>
      <c r="K941" s="94"/>
      <c r="L941" s="94"/>
      <c r="M941" s="94"/>
      <c r="N941" s="94"/>
      <c r="O941" s="94"/>
      <c r="P941" s="94"/>
      <c r="Q941" s="94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</row>
    <row r="942" ht="16.5" customHeight="1">
      <c r="A942" s="94"/>
      <c r="B942" s="113"/>
      <c r="C942" s="94"/>
      <c r="D942" s="94"/>
      <c r="E942" s="94"/>
      <c r="F942" s="113"/>
      <c r="G942" s="113"/>
      <c r="H942" s="42"/>
      <c r="I942" s="42"/>
      <c r="J942" s="42"/>
      <c r="K942" s="94"/>
      <c r="L942" s="94"/>
      <c r="M942" s="94"/>
      <c r="N942" s="94"/>
      <c r="O942" s="94"/>
      <c r="P942" s="94"/>
      <c r="Q942" s="94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</row>
    <row r="943" ht="16.5" customHeight="1">
      <c r="A943" s="94"/>
      <c r="B943" s="113"/>
      <c r="C943" s="94"/>
      <c r="D943" s="94"/>
      <c r="E943" s="94"/>
      <c r="F943" s="113"/>
      <c r="G943" s="113"/>
      <c r="H943" s="42"/>
      <c r="I943" s="42"/>
      <c r="J943" s="42"/>
      <c r="K943" s="94"/>
      <c r="L943" s="94"/>
      <c r="M943" s="94"/>
      <c r="N943" s="94"/>
      <c r="O943" s="94"/>
      <c r="P943" s="94"/>
      <c r="Q943" s="94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</row>
    <row r="944" ht="16.5" customHeight="1">
      <c r="A944" s="94"/>
      <c r="B944" s="113"/>
      <c r="C944" s="94"/>
      <c r="D944" s="94"/>
      <c r="E944" s="94"/>
      <c r="F944" s="113"/>
      <c r="G944" s="113"/>
      <c r="H944" s="42"/>
      <c r="I944" s="42"/>
      <c r="J944" s="42"/>
      <c r="K944" s="94"/>
      <c r="L944" s="94"/>
      <c r="M944" s="94"/>
      <c r="N944" s="94"/>
      <c r="O944" s="94"/>
      <c r="P944" s="94"/>
      <c r="Q944" s="94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</row>
    <row r="945" ht="16.5" customHeight="1">
      <c r="A945" s="94"/>
      <c r="B945" s="113"/>
      <c r="C945" s="94"/>
      <c r="D945" s="94"/>
      <c r="E945" s="94"/>
      <c r="F945" s="113"/>
      <c r="G945" s="113"/>
      <c r="H945" s="42"/>
      <c r="I945" s="42"/>
      <c r="J945" s="42"/>
      <c r="K945" s="94"/>
      <c r="L945" s="94"/>
      <c r="M945" s="94"/>
      <c r="N945" s="94"/>
      <c r="O945" s="94"/>
      <c r="P945" s="94"/>
      <c r="Q945" s="94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</row>
    <row r="946" ht="16.5" customHeight="1">
      <c r="A946" s="94"/>
      <c r="B946" s="113"/>
      <c r="C946" s="94"/>
      <c r="D946" s="94"/>
      <c r="E946" s="94"/>
      <c r="F946" s="113"/>
      <c r="G946" s="113"/>
      <c r="H946" s="42"/>
      <c r="I946" s="42"/>
      <c r="J946" s="42"/>
      <c r="K946" s="94"/>
      <c r="L946" s="94"/>
      <c r="M946" s="94"/>
      <c r="N946" s="94"/>
      <c r="O946" s="94"/>
      <c r="P946" s="94"/>
      <c r="Q946" s="94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</row>
    <row r="947" ht="16.5" customHeight="1">
      <c r="A947" s="94"/>
      <c r="B947" s="113"/>
      <c r="C947" s="94"/>
      <c r="D947" s="94"/>
      <c r="E947" s="94"/>
      <c r="F947" s="113"/>
      <c r="G947" s="113"/>
      <c r="H947" s="42"/>
      <c r="I947" s="42"/>
      <c r="J947" s="42"/>
      <c r="K947" s="94"/>
      <c r="L947" s="94"/>
      <c r="M947" s="94"/>
      <c r="N947" s="94"/>
      <c r="O947" s="94"/>
      <c r="P947" s="94"/>
      <c r="Q947" s="94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</row>
    <row r="948" ht="16.5" customHeight="1">
      <c r="A948" s="94"/>
      <c r="B948" s="113"/>
      <c r="C948" s="94"/>
      <c r="D948" s="94"/>
      <c r="E948" s="94"/>
      <c r="F948" s="113"/>
      <c r="G948" s="113"/>
      <c r="H948" s="42"/>
      <c r="I948" s="42"/>
      <c r="J948" s="42"/>
      <c r="K948" s="94"/>
      <c r="L948" s="94"/>
      <c r="M948" s="94"/>
      <c r="N948" s="94"/>
      <c r="O948" s="94"/>
      <c r="P948" s="94"/>
      <c r="Q948" s="94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</row>
    <row r="949" ht="16.5" customHeight="1">
      <c r="A949" s="94"/>
      <c r="B949" s="113"/>
      <c r="C949" s="94"/>
      <c r="D949" s="94"/>
      <c r="E949" s="94"/>
      <c r="F949" s="113"/>
      <c r="G949" s="113"/>
      <c r="H949" s="42"/>
      <c r="I949" s="42"/>
      <c r="J949" s="42"/>
      <c r="K949" s="94"/>
      <c r="L949" s="94"/>
      <c r="M949" s="94"/>
      <c r="N949" s="94"/>
      <c r="O949" s="94"/>
      <c r="P949" s="94"/>
      <c r="Q949" s="94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</row>
    <row r="950" ht="16.5" customHeight="1">
      <c r="A950" s="94"/>
      <c r="B950" s="113"/>
      <c r="C950" s="94"/>
      <c r="D950" s="94"/>
      <c r="E950" s="94"/>
      <c r="F950" s="113"/>
      <c r="G950" s="113"/>
      <c r="H950" s="42"/>
      <c r="I950" s="42"/>
      <c r="J950" s="42"/>
      <c r="K950" s="94"/>
      <c r="L950" s="94"/>
      <c r="M950" s="94"/>
      <c r="N950" s="94"/>
      <c r="O950" s="94"/>
      <c r="P950" s="94"/>
      <c r="Q950" s="94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</row>
    <row r="951" ht="16.5" customHeight="1">
      <c r="A951" s="94"/>
      <c r="B951" s="113"/>
      <c r="C951" s="94"/>
      <c r="D951" s="94"/>
      <c r="E951" s="94"/>
      <c r="F951" s="113"/>
      <c r="G951" s="113"/>
      <c r="H951" s="42"/>
      <c r="I951" s="42"/>
      <c r="J951" s="42"/>
      <c r="K951" s="94"/>
      <c r="L951" s="94"/>
      <c r="M951" s="94"/>
      <c r="N951" s="94"/>
      <c r="O951" s="94"/>
      <c r="P951" s="94"/>
      <c r="Q951" s="94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</row>
    <row r="952" ht="16.5" customHeight="1">
      <c r="A952" s="94"/>
      <c r="B952" s="113"/>
      <c r="C952" s="94"/>
      <c r="D952" s="94"/>
      <c r="E952" s="94"/>
      <c r="F952" s="113"/>
      <c r="G952" s="113"/>
      <c r="H952" s="42"/>
      <c r="I952" s="42"/>
      <c r="J952" s="42"/>
      <c r="K952" s="94"/>
      <c r="L952" s="94"/>
      <c r="M952" s="94"/>
      <c r="N952" s="94"/>
      <c r="O952" s="94"/>
      <c r="P952" s="94"/>
      <c r="Q952" s="94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</row>
    <row r="953" ht="16.5" customHeight="1">
      <c r="A953" s="94"/>
      <c r="B953" s="113"/>
      <c r="C953" s="94"/>
      <c r="D953" s="94"/>
      <c r="E953" s="94"/>
      <c r="F953" s="113"/>
      <c r="G953" s="113"/>
      <c r="H953" s="42"/>
      <c r="I953" s="42"/>
      <c r="J953" s="42"/>
      <c r="K953" s="94"/>
      <c r="L953" s="94"/>
      <c r="M953" s="94"/>
      <c r="N953" s="94"/>
      <c r="O953" s="94"/>
      <c r="P953" s="94"/>
      <c r="Q953" s="94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</row>
    <row r="954" ht="16.5" customHeight="1">
      <c r="A954" s="94"/>
      <c r="B954" s="113"/>
      <c r="C954" s="94"/>
      <c r="D954" s="94"/>
      <c r="E954" s="94"/>
      <c r="F954" s="113"/>
      <c r="G954" s="113"/>
      <c r="H954" s="42"/>
      <c r="I954" s="42"/>
      <c r="J954" s="42"/>
      <c r="K954" s="94"/>
      <c r="L954" s="94"/>
      <c r="M954" s="94"/>
      <c r="N954" s="94"/>
      <c r="O954" s="94"/>
      <c r="P954" s="94"/>
      <c r="Q954" s="94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</row>
    <row r="955" ht="16.5" customHeight="1">
      <c r="A955" s="94"/>
      <c r="B955" s="113"/>
      <c r="C955" s="94"/>
      <c r="D955" s="94"/>
      <c r="E955" s="94"/>
      <c r="F955" s="113"/>
      <c r="G955" s="113"/>
      <c r="H955" s="42"/>
      <c r="I955" s="42"/>
      <c r="J955" s="42"/>
      <c r="K955" s="94"/>
      <c r="L955" s="94"/>
      <c r="M955" s="94"/>
      <c r="N955" s="94"/>
      <c r="O955" s="94"/>
      <c r="P955" s="94"/>
      <c r="Q955" s="94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</row>
    <row r="956" ht="16.5" customHeight="1">
      <c r="A956" s="94"/>
      <c r="B956" s="113"/>
      <c r="C956" s="94"/>
      <c r="D956" s="94"/>
      <c r="E956" s="94"/>
      <c r="F956" s="113"/>
      <c r="G956" s="113"/>
      <c r="H956" s="42"/>
      <c r="I956" s="42"/>
      <c r="J956" s="42"/>
      <c r="K956" s="94"/>
      <c r="L956" s="94"/>
      <c r="M956" s="94"/>
      <c r="N956" s="94"/>
      <c r="O956" s="94"/>
      <c r="P956" s="94"/>
      <c r="Q956" s="94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</row>
    <row r="957" ht="16.5" customHeight="1">
      <c r="A957" s="94"/>
      <c r="B957" s="113"/>
      <c r="C957" s="94"/>
      <c r="D957" s="94"/>
      <c r="E957" s="94"/>
      <c r="F957" s="113"/>
      <c r="G957" s="113"/>
      <c r="H957" s="42"/>
      <c r="I957" s="42"/>
      <c r="J957" s="42"/>
      <c r="K957" s="94"/>
      <c r="L957" s="94"/>
      <c r="M957" s="94"/>
      <c r="N957" s="94"/>
      <c r="O957" s="94"/>
      <c r="P957" s="94"/>
      <c r="Q957" s="94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</row>
    <row r="958" ht="16.5" customHeight="1">
      <c r="A958" s="94"/>
      <c r="B958" s="113"/>
      <c r="C958" s="94"/>
      <c r="D958" s="94"/>
      <c r="E958" s="94"/>
      <c r="F958" s="113"/>
      <c r="G958" s="113"/>
      <c r="H958" s="42"/>
      <c r="I958" s="42"/>
      <c r="J958" s="42"/>
      <c r="K958" s="94"/>
      <c r="L958" s="94"/>
      <c r="M958" s="94"/>
      <c r="N958" s="94"/>
      <c r="O958" s="94"/>
      <c r="P958" s="94"/>
      <c r="Q958" s="94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</row>
    <row r="959" ht="16.5" customHeight="1">
      <c r="A959" s="94"/>
      <c r="B959" s="113"/>
      <c r="C959" s="94"/>
      <c r="D959" s="94"/>
      <c r="E959" s="94"/>
      <c r="F959" s="113"/>
      <c r="G959" s="113"/>
      <c r="H959" s="42"/>
      <c r="I959" s="42"/>
      <c r="J959" s="42"/>
      <c r="K959" s="94"/>
      <c r="L959" s="94"/>
      <c r="M959" s="94"/>
      <c r="N959" s="94"/>
      <c r="O959" s="94"/>
      <c r="P959" s="94"/>
      <c r="Q959" s="94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</row>
    <row r="960" ht="16.5" customHeight="1">
      <c r="A960" s="94"/>
      <c r="B960" s="113"/>
      <c r="C960" s="94"/>
      <c r="D960" s="94"/>
      <c r="E960" s="94"/>
      <c r="F960" s="113"/>
      <c r="G960" s="113"/>
      <c r="H960" s="42"/>
      <c r="I960" s="42"/>
      <c r="J960" s="42"/>
      <c r="K960" s="94"/>
      <c r="L960" s="94"/>
      <c r="M960" s="94"/>
      <c r="N960" s="94"/>
      <c r="O960" s="94"/>
      <c r="P960" s="94"/>
      <c r="Q960" s="94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</row>
    <row r="961" ht="16.5" customHeight="1">
      <c r="A961" s="94"/>
      <c r="B961" s="113"/>
      <c r="C961" s="94"/>
      <c r="D961" s="94"/>
      <c r="E961" s="94"/>
      <c r="F961" s="113"/>
      <c r="G961" s="113"/>
      <c r="H961" s="42"/>
      <c r="I961" s="42"/>
      <c r="J961" s="42"/>
      <c r="K961" s="94"/>
      <c r="L961" s="94"/>
      <c r="M961" s="94"/>
      <c r="N961" s="94"/>
      <c r="O961" s="94"/>
      <c r="P961" s="94"/>
      <c r="Q961" s="94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</row>
    <row r="962" ht="16.5" customHeight="1">
      <c r="A962" s="94"/>
      <c r="B962" s="113"/>
      <c r="C962" s="94"/>
      <c r="D962" s="94"/>
      <c r="E962" s="94"/>
      <c r="F962" s="113"/>
      <c r="G962" s="113"/>
      <c r="H962" s="42"/>
      <c r="I962" s="42"/>
      <c r="J962" s="42"/>
      <c r="K962" s="94"/>
      <c r="L962" s="94"/>
      <c r="M962" s="94"/>
      <c r="N962" s="94"/>
      <c r="O962" s="94"/>
      <c r="P962" s="94"/>
      <c r="Q962" s="94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</row>
    <row r="963" ht="16.5" customHeight="1">
      <c r="A963" s="94"/>
      <c r="B963" s="113"/>
      <c r="C963" s="94"/>
      <c r="D963" s="94"/>
      <c r="E963" s="94"/>
      <c r="F963" s="113"/>
      <c r="G963" s="113"/>
      <c r="H963" s="42"/>
      <c r="I963" s="42"/>
      <c r="J963" s="42"/>
      <c r="K963" s="94"/>
      <c r="L963" s="94"/>
      <c r="M963" s="94"/>
      <c r="N963" s="94"/>
      <c r="O963" s="94"/>
      <c r="P963" s="94"/>
      <c r="Q963" s="94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</row>
    <row r="964" ht="16.5" customHeight="1">
      <c r="A964" s="94"/>
      <c r="B964" s="113"/>
      <c r="C964" s="94"/>
      <c r="D964" s="94"/>
      <c r="E964" s="94"/>
      <c r="F964" s="113"/>
      <c r="G964" s="113"/>
      <c r="H964" s="42"/>
      <c r="I964" s="42"/>
      <c r="J964" s="42"/>
      <c r="K964" s="94"/>
      <c r="L964" s="94"/>
      <c r="M964" s="94"/>
      <c r="N964" s="94"/>
      <c r="O964" s="94"/>
      <c r="P964" s="94"/>
      <c r="Q964" s="94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</row>
    <row r="965" ht="16.5" customHeight="1">
      <c r="A965" s="94"/>
      <c r="B965" s="113"/>
      <c r="C965" s="94"/>
      <c r="D965" s="94"/>
      <c r="E965" s="94"/>
      <c r="F965" s="113"/>
      <c r="G965" s="113"/>
      <c r="H965" s="42"/>
      <c r="I965" s="42"/>
      <c r="J965" s="42"/>
      <c r="K965" s="94"/>
      <c r="L965" s="94"/>
      <c r="M965" s="94"/>
      <c r="N965" s="94"/>
      <c r="O965" s="94"/>
      <c r="P965" s="94"/>
      <c r="Q965" s="94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</row>
    <row r="966" ht="16.5" customHeight="1">
      <c r="A966" s="94"/>
      <c r="B966" s="113"/>
      <c r="C966" s="94"/>
      <c r="D966" s="94"/>
      <c r="E966" s="94"/>
      <c r="F966" s="113"/>
      <c r="G966" s="113"/>
      <c r="H966" s="42"/>
      <c r="I966" s="42"/>
      <c r="J966" s="42"/>
      <c r="K966" s="94"/>
      <c r="L966" s="94"/>
      <c r="M966" s="94"/>
      <c r="N966" s="94"/>
      <c r="O966" s="94"/>
      <c r="P966" s="94"/>
      <c r="Q966" s="94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</row>
    <row r="967" ht="16.5" customHeight="1">
      <c r="A967" s="94"/>
      <c r="B967" s="113"/>
      <c r="C967" s="94"/>
      <c r="D967" s="94"/>
      <c r="E967" s="94"/>
      <c r="F967" s="113"/>
      <c r="G967" s="113"/>
      <c r="H967" s="42"/>
      <c r="I967" s="42"/>
      <c r="J967" s="42"/>
      <c r="K967" s="94"/>
      <c r="L967" s="94"/>
      <c r="M967" s="94"/>
      <c r="N967" s="94"/>
      <c r="O967" s="94"/>
      <c r="P967" s="94"/>
      <c r="Q967" s="94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</row>
    <row r="968" ht="16.5" customHeight="1">
      <c r="A968" s="94"/>
      <c r="B968" s="113"/>
      <c r="C968" s="94"/>
      <c r="D968" s="94"/>
      <c r="E968" s="94"/>
      <c r="F968" s="113"/>
      <c r="G968" s="113"/>
      <c r="H968" s="42"/>
      <c r="I968" s="42"/>
      <c r="J968" s="42"/>
      <c r="K968" s="94"/>
      <c r="L968" s="94"/>
      <c r="M968" s="94"/>
      <c r="N968" s="94"/>
      <c r="O968" s="94"/>
      <c r="P968" s="94"/>
      <c r="Q968" s="94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</row>
    <row r="969" ht="16.5" customHeight="1">
      <c r="A969" s="94"/>
      <c r="B969" s="113"/>
      <c r="C969" s="94"/>
      <c r="D969" s="94"/>
      <c r="E969" s="94"/>
      <c r="F969" s="113"/>
      <c r="G969" s="113"/>
      <c r="H969" s="42"/>
      <c r="I969" s="42"/>
      <c r="J969" s="42"/>
      <c r="K969" s="94"/>
      <c r="L969" s="94"/>
      <c r="M969" s="94"/>
      <c r="N969" s="94"/>
      <c r="O969" s="94"/>
      <c r="P969" s="94"/>
      <c r="Q969" s="94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</row>
    <row r="970" ht="16.5" customHeight="1">
      <c r="A970" s="94"/>
      <c r="B970" s="113"/>
      <c r="C970" s="94"/>
      <c r="D970" s="94"/>
      <c r="E970" s="94"/>
      <c r="F970" s="113"/>
      <c r="G970" s="113"/>
      <c r="H970" s="42"/>
      <c r="I970" s="42"/>
      <c r="J970" s="42"/>
      <c r="K970" s="94"/>
      <c r="L970" s="94"/>
      <c r="M970" s="94"/>
      <c r="N970" s="94"/>
      <c r="O970" s="94"/>
      <c r="P970" s="94"/>
      <c r="Q970" s="94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</row>
    <row r="971" ht="16.5" customHeight="1">
      <c r="A971" s="94"/>
      <c r="B971" s="113"/>
      <c r="C971" s="94"/>
      <c r="D971" s="94"/>
      <c r="E971" s="94"/>
      <c r="F971" s="113"/>
      <c r="G971" s="113"/>
      <c r="H971" s="42"/>
      <c r="I971" s="42"/>
      <c r="J971" s="42"/>
      <c r="K971" s="94"/>
      <c r="L971" s="94"/>
      <c r="M971" s="94"/>
      <c r="N971" s="94"/>
      <c r="O971" s="94"/>
      <c r="P971" s="94"/>
      <c r="Q971" s="94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</row>
    <row r="972" ht="16.5" customHeight="1">
      <c r="A972" s="94"/>
      <c r="B972" s="113"/>
      <c r="C972" s="94"/>
      <c r="D972" s="94"/>
      <c r="E972" s="94"/>
      <c r="F972" s="113"/>
      <c r="G972" s="113"/>
      <c r="H972" s="42"/>
      <c r="I972" s="42"/>
      <c r="J972" s="42"/>
      <c r="K972" s="94"/>
      <c r="L972" s="94"/>
      <c r="M972" s="94"/>
      <c r="N972" s="94"/>
      <c r="O972" s="94"/>
      <c r="P972" s="94"/>
      <c r="Q972" s="94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</row>
    <row r="973" ht="16.5" customHeight="1">
      <c r="A973" s="94"/>
      <c r="B973" s="113"/>
      <c r="C973" s="94"/>
      <c r="D973" s="94"/>
      <c r="E973" s="94"/>
      <c r="F973" s="113"/>
      <c r="G973" s="113"/>
      <c r="H973" s="42"/>
      <c r="I973" s="42"/>
      <c r="J973" s="42"/>
      <c r="K973" s="94"/>
      <c r="L973" s="94"/>
      <c r="M973" s="94"/>
      <c r="N973" s="94"/>
      <c r="O973" s="94"/>
      <c r="P973" s="94"/>
      <c r="Q973" s="94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</row>
    <row r="974" ht="16.5" customHeight="1">
      <c r="A974" s="94"/>
      <c r="B974" s="113"/>
      <c r="C974" s="94"/>
      <c r="D974" s="94"/>
      <c r="E974" s="94"/>
      <c r="F974" s="113"/>
      <c r="G974" s="113"/>
      <c r="H974" s="42"/>
      <c r="I974" s="42"/>
      <c r="J974" s="42"/>
      <c r="K974" s="94"/>
      <c r="L974" s="94"/>
      <c r="M974" s="94"/>
      <c r="N974" s="94"/>
      <c r="O974" s="94"/>
      <c r="P974" s="94"/>
      <c r="Q974" s="94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</row>
    <row r="975" ht="16.5" customHeight="1">
      <c r="A975" s="94"/>
      <c r="B975" s="113"/>
      <c r="C975" s="94"/>
      <c r="D975" s="94"/>
      <c r="E975" s="94"/>
      <c r="F975" s="113"/>
      <c r="G975" s="113"/>
      <c r="H975" s="42"/>
      <c r="I975" s="42"/>
      <c r="J975" s="42"/>
      <c r="K975" s="94"/>
      <c r="L975" s="94"/>
      <c r="M975" s="94"/>
      <c r="N975" s="94"/>
      <c r="O975" s="94"/>
      <c r="P975" s="94"/>
      <c r="Q975" s="94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</row>
    <row r="976" ht="16.5" customHeight="1">
      <c r="A976" s="94"/>
      <c r="B976" s="113"/>
      <c r="C976" s="94"/>
      <c r="D976" s="94"/>
      <c r="E976" s="94"/>
      <c r="F976" s="113"/>
      <c r="G976" s="113"/>
      <c r="H976" s="42"/>
      <c r="I976" s="42"/>
      <c r="J976" s="42"/>
      <c r="K976" s="94"/>
      <c r="L976" s="94"/>
      <c r="M976" s="94"/>
      <c r="N976" s="94"/>
      <c r="O976" s="94"/>
      <c r="P976" s="94"/>
      <c r="Q976" s="94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</row>
    <row r="977" ht="16.5" customHeight="1">
      <c r="A977" s="94"/>
      <c r="B977" s="113"/>
      <c r="C977" s="94"/>
      <c r="D977" s="94"/>
      <c r="E977" s="94"/>
      <c r="F977" s="113"/>
      <c r="G977" s="113"/>
      <c r="H977" s="42"/>
      <c r="I977" s="42"/>
      <c r="J977" s="42"/>
      <c r="K977" s="94"/>
      <c r="L977" s="94"/>
      <c r="M977" s="94"/>
      <c r="N977" s="94"/>
      <c r="O977" s="94"/>
      <c r="P977" s="94"/>
      <c r="Q977" s="94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</row>
    <row r="978" ht="16.5" customHeight="1">
      <c r="A978" s="94"/>
      <c r="B978" s="113"/>
      <c r="C978" s="94"/>
      <c r="D978" s="94"/>
      <c r="E978" s="94"/>
      <c r="F978" s="113"/>
      <c r="G978" s="113"/>
      <c r="H978" s="42"/>
      <c r="I978" s="42"/>
      <c r="J978" s="42"/>
      <c r="K978" s="94"/>
      <c r="L978" s="94"/>
      <c r="M978" s="94"/>
      <c r="N978" s="94"/>
      <c r="O978" s="94"/>
      <c r="P978" s="94"/>
      <c r="Q978" s="94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</row>
    <row r="979" ht="16.5" customHeight="1">
      <c r="A979" s="94"/>
      <c r="B979" s="113"/>
      <c r="C979" s="94"/>
      <c r="D979" s="94"/>
      <c r="E979" s="94"/>
      <c r="F979" s="113"/>
      <c r="G979" s="113"/>
      <c r="H979" s="42"/>
      <c r="I979" s="42"/>
      <c r="J979" s="42"/>
      <c r="K979" s="94"/>
      <c r="L979" s="94"/>
      <c r="M979" s="94"/>
      <c r="N979" s="94"/>
      <c r="O979" s="94"/>
      <c r="P979" s="94"/>
      <c r="Q979" s="94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</row>
    <row r="980" ht="16.5" customHeight="1">
      <c r="A980" s="94"/>
      <c r="B980" s="113"/>
      <c r="C980" s="94"/>
      <c r="D980" s="94"/>
      <c r="E980" s="94"/>
      <c r="F980" s="113"/>
      <c r="G980" s="113"/>
      <c r="H980" s="42"/>
      <c r="I980" s="42"/>
      <c r="J980" s="42"/>
      <c r="K980" s="94"/>
      <c r="L980" s="94"/>
      <c r="M980" s="94"/>
      <c r="N980" s="94"/>
      <c r="O980" s="94"/>
      <c r="P980" s="94"/>
      <c r="Q980" s="94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</row>
    <row r="981" ht="16.5" customHeight="1">
      <c r="A981" s="94"/>
      <c r="B981" s="113"/>
      <c r="C981" s="94"/>
      <c r="D981" s="94"/>
      <c r="E981" s="94"/>
      <c r="F981" s="113"/>
      <c r="G981" s="113"/>
      <c r="H981" s="42"/>
      <c r="I981" s="42"/>
      <c r="J981" s="42"/>
      <c r="K981" s="94"/>
      <c r="L981" s="94"/>
      <c r="M981" s="94"/>
      <c r="N981" s="94"/>
      <c r="O981" s="94"/>
      <c r="P981" s="94"/>
      <c r="Q981" s="94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</row>
    <row r="982" ht="16.5" customHeight="1">
      <c r="A982" s="94"/>
      <c r="B982" s="113"/>
      <c r="C982" s="94"/>
      <c r="D982" s="94"/>
      <c r="E982" s="94"/>
      <c r="F982" s="113"/>
      <c r="G982" s="113"/>
      <c r="H982" s="42"/>
      <c r="I982" s="42"/>
      <c r="J982" s="42"/>
      <c r="K982" s="94"/>
      <c r="L982" s="94"/>
      <c r="M982" s="94"/>
      <c r="N982" s="94"/>
      <c r="O982" s="94"/>
      <c r="P982" s="94"/>
      <c r="Q982" s="94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</row>
    <row r="983" ht="16.5" customHeight="1">
      <c r="A983" s="94"/>
      <c r="B983" s="113"/>
      <c r="C983" s="94"/>
      <c r="D983" s="94"/>
      <c r="E983" s="94"/>
      <c r="F983" s="113"/>
      <c r="G983" s="113"/>
      <c r="H983" s="42"/>
      <c r="I983" s="42"/>
      <c r="J983" s="42"/>
      <c r="K983" s="94"/>
      <c r="L983" s="94"/>
      <c r="M983" s="94"/>
      <c r="N983" s="94"/>
      <c r="O983" s="94"/>
      <c r="P983" s="94"/>
      <c r="Q983" s="94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</row>
    <row r="984" ht="16.5" customHeight="1">
      <c r="A984" s="94"/>
      <c r="B984" s="113"/>
      <c r="C984" s="94"/>
      <c r="D984" s="94"/>
      <c r="E984" s="94"/>
      <c r="F984" s="113"/>
      <c r="G984" s="113"/>
      <c r="H984" s="42"/>
      <c r="I984" s="42"/>
      <c r="J984" s="42"/>
      <c r="K984" s="94"/>
      <c r="L984" s="94"/>
      <c r="M984" s="94"/>
      <c r="N984" s="94"/>
      <c r="O984" s="94"/>
      <c r="P984" s="94"/>
      <c r="Q984" s="94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</row>
    <row r="985" ht="16.5" customHeight="1">
      <c r="A985" s="94"/>
      <c r="B985" s="113"/>
      <c r="C985" s="94"/>
      <c r="D985" s="94"/>
      <c r="E985" s="94"/>
      <c r="F985" s="113"/>
      <c r="G985" s="113"/>
      <c r="H985" s="42"/>
      <c r="I985" s="42"/>
      <c r="J985" s="42"/>
      <c r="K985" s="94"/>
      <c r="L985" s="94"/>
      <c r="M985" s="94"/>
      <c r="N985" s="94"/>
      <c r="O985" s="94"/>
      <c r="P985" s="94"/>
      <c r="Q985" s="94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</row>
    <row r="986" ht="16.5" customHeight="1">
      <c r="A986" s="94"/>
      <c r="B986" s="113"/>
      <c r="C986" s="94"/>
      <c r="D986" s="94"/>
      <c r="E986" s="94"/>
      <c r="F986" s="113"/>
      <c r="G986" s="113"/>
      <c r="H986" s="42"/>
      <c r="I986" s="42"/>
      <c r="J986" s="42"/>
      <c r="K986" s="94"/>
      <c r="L986" s="94"/>
      <c r="M986" s="94"/>
      <c r="N986" s="94"/>
      <c r="O986" s="94"/>
      <c r="P986" s="94"/>
      <c r="Q986" s="94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</row>
    <row r="987" ht="16.5" customHeight="1">
      <c r="A987" s="94"/>
      <c r="B987" s="113"/>
      <c r="C987" s="94"/>
      <c r="D987" s="94"/>
      <c r="E987" s="94"/>
      <c r="F987" s="113"/>
      <c r="G987" s="113"/>
      <c r="H987" s="42"/>
      <c r="I987" s="42"/>
      <c r="J987" s="42"/>
      <c r="K987" s="94"/>
      <c r="L987" s="94"/>
      <c r="M987" s="94"/>
      <c r="N987" s="94"/>
      <c r="O987" s="94"/>
      <c r="P987" s="94"/>
      <c r="Q987" s="94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</row>
    <row r="988" ht="16.5" customHeight="1">
      <c r="A988" s="94"/>
      <c r="B988" s="113"/>
      <c r="C988" s="94"/>
      <c r="D988" s="94"/>
      <c r="E988" s="94"/>
      <c r="F988" s="113"/>
      <c r="G988" s="113"/>
      <c r="H988" s="42"/>
      <c r="I988" s="42"/>
      <c r="J988" s="42"/>
      <c r="K988" s="94"/>
      <c r="L988" s="94"/>
      <c r="M988" s="94"/>
      <c r="N988" s="94"/>
      <c r="O988" s="94"/>
      <c r="P988" s="94"/>
      <c r="Q988" s="94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</row>
    <row r="989" ht="16.5" customHeight="1">
      <c r="A989" s="94"/>
      <c r="B989" s="113"/>
      <c r="C989" s="94"/>
      <c r="D989" s="94"/>
      <c r="E989" s="94"/>
      <c r="F989" s="113"/>
      <c r="G989" s="113"/>
      <c r="H989" s="42"/>
      <c r="I989" s="42"/>
      <c r="J989" s="42"/>
      <c r="K989" s="94"/>
      <c r="L989" s="94"/>
      <c r="M989" s="94"/>
      <c r="N989" s="94"/>
      <c r="O989" s="94"/>
      <c r="P989" s="94"/>
      <c r="Q989" s="94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</row>
    <row r="990" ht="16.5" customHeight="1">
      <c r="A990" s="94"/>
      <c r="B990" s="113"/>
      <c r="C990" s="94"/>
      <c r="D990" s="94"/>
      <c r="E990" s="94"/>
      <c r="F990" s="113"/>
      <c r="G990" s="113"/>
      <c r="H990" s="42"/>
      <c r="I990" s="42"/>
      <c r="J990" s="42"/>
      <c r="K990" s="94"/>
      <c r="L990" s="94"/>
      <c r="M990" s="94"/>
      <c r="N990" s="94"/>
      <c r="O990" s="94"/>
      <c r="P990" s="94"/>
      <c r="Q990" s="94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</row>
    <row r="991" ht="16.5" customHeight="1">
      <c r="A991" s="94"/>
      <c r="B991" s="113"/>
      <c r="C991" s="94"/>
      <c r="D991" s="94"/>
      <c r="E991" s="94"/>
      <c r="F991" s="113"/>
      <c r="G991" s="113"/>
      <c r="H991" s="42"/>
      <c r="I991" s="42"/>
      <c r="J991" s="42"/>
      <c r="K991" s="94"/>
      <c r="L991" s="94"/>
      <c r="M991" s="94"/>
      <c r="N991" s="94"/>
      <c r="O991" s="94"/>
      <c r="P991" s="94"/>
      <c r="Q991" s="94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</row>
    <row r="992" ht="16.5" customHeight="1">
      <c r="A992" s="94"/>
      <c r="B992" s="113"/>
      <c r="C992" s="94"/>
      <c r="D992" s="94"/>
      <c r="E992" s="94"/>
      <c r="F992" s="113"/>
      <c r="G992" s="113"/>
      <c r="H992" s="42"/>
      <c r="I992" s="42"/>
      <c r="J992" s="42"/>
      <c r="K992" s="94"/>
      <c r="L992" s="94"/>
      <c r="M992" s="94"/>
      <c r="N992" s="94"/>
      <c r="O992" s="94"/>
      <c r="P992" s="94"/>
      <c r="Q992" s="94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</row>
    <row r="993" ht="16.5" customHeight="1">
      <c r="A993" s="94"/>
      <c r="B993" s="113"/>
      <c r="C993" s="94"/>
      <c r="D993" s="94"/>
      <c r="E993" s="94"/>
      <c r="F993" s="113"/>
      <c r="G993" s="113"/>
      <c r="H993" s="42"/>
      <c r="I993" s="42"/>
      <c r="J993" s="42"/>
      <c r="K993" s="94"/>
      <c r="L993" s="94"/>
      <c r="M993" s="94"/>
      <c r="N993" s="94"/>
      <c r="O993" s="94"/>
      <c r="P993" s="94"/>
      <c r="Q993" s="94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  <c r="AC993" s="42"/>
    </row>
    <row r="994" ht="16.5" customHeight="1">
      <c r="A994" s="94"/>
      <c r="B994" s="113"/>
      <c r="C994" s="94"/>
      <c r="D994" s="94"/>
      <c r="E994" s="94"/>
      <c r="F994" s="113"/>
      <c r="G994" s="113"/>
      <c r="H994" s="42"/>
      <c r="I994" s="42"/>
      <c r="J994" s="42"/>
      <c r="K994" s="94"/>
      <c r="L994" s="94"/>
      <c r="M994" s="94"/>
      <c r="N994" s="94"/>
      <c r="O994" s="94"/>
      <c r="P994" s="94"/>
      <c r="Q994" s="94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  <c r="AC994" s="42"/>
    </row>
    <row r="995" ht="16.5" customHeight="1">
      <c r="A995" s="94"/>
      <c r="B995" s="113"/>
      <c r="C995" s="94"/>
      <c r="D995" s="94"/>
      <c r="E995" s="94"/>
      <c r="F995" s="113"/>
      <c r="G995" s="113"/>
      <c r="H995" s="42"/>
      <c r="I995" s="42"/>
      <c r="J995" s="42"/>
      <c r="K995" s="94"/>
      <c r="L995" s="94"/>
      <c r="M995" s="94"/>
      <c r="N995" s="94"/>
      <c r="O995" s="94"/>
      <c r="P995" s="94"/>
      <c r="Q995" s="94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  <c r="AC995" s="42"/>
    </row>
    <row r="996" ht="16.5" customHeight="1">
      <c r="A996" s="94"/>
      <c r="B996" s="113"/>
      <c r="C996" s="94"/>
      <c r="D996" s="94"/>
      <c r="E996" s="94"/>
      <c r="F996" s="113"/>
      <c r="G996" s="113"/>
      <c r="H996" s="42"/>
      <c r="I996" s="42"/>
      <c r="J996" s="42"/>
      <c r="K996" s="94"/>
      <c r="L996" s="94"/>
      <c r="M996" s="94"/>
      <c r="N996" s="94"/>
      <c r="O996" s="94"/>
      <c r="P996" s="94"/>
      <c r="Q996" s="94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</row>
    <row r="997" ht="16.5" customHeight="1">
      <c r="A997" s="94"/>
      <c r="B997" s="113"/>
      <c r="C997" s="94"/>
      <c r="D997" s="94"/>
      <c r="E997" s="94"/>
      <c r="F997" s="113"/>
      <c r="G997" s="113"/>
      <c r="H997" s="42"/>
      <c r="I997" s="42"/>
      <c r="J997" s="42"/>
      <c r="K997" s="94"/>
      <c r="L997" s="94"/>
      <c r="M997" s="94"/>
      <c r="N997" s="94"/>
      <c r="O997" s="94"/>
      <c r="P997" s="94"/>
      <c r="Q997" s="94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  <c r="AC997" s="42"/>
    </row>
    <row r="998" ht="16.5" customHeight="1">
      <c r="A998" s="94"/>
      <c r="B998" s="113"/>
      <c r="C998" s="94"/>
      <c r="D998" s="94"/>
      <c r="E998" s="94"/>
      <c r="F998" s="113"/>
      <c r="G998" s="113"/>
      <c r="H998" s="42"/>
      <c r="I998" s="42"/>
      <c r="J998" s="42"/>
      <c r="K998" s="94"/>
      <c r="L998" s="94"/>
      <c r="M998" s="94"/>
      <c r="N998" s="94"/>
      <c r="O998" s="94"/>
      <c r="P998" s="94"/>
      <c r="Q998" s="94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  <c r="AC998" s="42"/>
    </row>
    <row r="999" ht="16.5" customHeight="1">
      <c r="A999" s="94"/>
      <c r="B999" s="113"/>
      <c r="C999" s="94"/>
      <c r="D999" s="94"/>
      <c r="E999" s="94"/>
      <c r="F999" s="113"/>
      <c r="G999" s="113"/>
      <c r="H999" s="42"/>
      <c r="I999" s="42"/>
      <c r="J999" s="42"/>
      <c r="K999" s="94"/>
      <c r="L999" s="94"/>
      <c r="M999" s="94"/>
      <c r="N999" s="94"/>
      <c r="O999" s="94"/>
      <c r="P999" s="94"/>
      <c r="Q999" s="94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</row>
  </sheetData>
  <mergeCells count="1">
    <mergeCell ref="K12:Q12"/>
  </mergeCells>
  <conditionalFormatting sqref="H4 H7 H10">
    <cfRule type="cellIs" dxfId="3" priority="1" operator="lessThan">
      <formula>0</formula>
    </cfRule>
  </conditionalFormatting>
  <conditionalFormatting sqref="H14 H17">
    <cfRule type="cellIs" dxfId="3" priority="2" operator="lessThan">
      <formula>0</formula>
    </cfRule>
  </conditionalFormatting>
  <conditionalFormatting sqref="H17">
    <cfRule type="cellIs" dxfId="3" priority="3" operator="lessThan">
      <formula>0</formula>
    </cfRule>
  </conditionalFormatting>
  <conditionalFormatting sqref="H4 H7 H10">
    <cfRule type="cellIs" dxfId="4" priority="4" operator="equal">
      <formula>0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63"/>
    <col customWidth="1" min="2" max="2" width="20.25"/>
    <col customWidth="1" min="3" max="3" width="7.25"/>
    <col customWidth="1" min="4" max="4" width="7.75"/>
    <col customWidth="1" min="5" max="5" width="8.88"/>
    <col customWidth="1" min="6" max="6" width="8.0"/>
    <col customWidth="1" min="7" max="7" width="10.38"/>
    <col customWidth="1" min="8" max="8" width="13.25"/>
    <col customWidth="1" min="9" max="9" width="2.25"/>
    <col customWidth="1" min="10" max="10" width="15.5"/>
    <col customWidth="1" hidden="1" min="11" max="11" width="9.63"/>
    <col customWidth="1" min="12" max="17" width="9.63"/>
    <col customWidth="1" min="18" max="29" width="7.25"/>
  </cols>
  <sheetData>
    <row r="1" ht="16.5" customHeight="1">
      <c r="A1" s="89" t="s">
        <v>86</v>
      </c>
      <c r="B1" s="89" t="s">
        <v>11</v>
      </c>
      <c r="C1" s="89" t="s">
        <v>15</v>
      </c>
      <c r="D1" s="89" t="s">
        <v>88</v>
      </c>
      <c r="E1" s="89" t="s">
        <v>89</v>
      </c>
      <c r="F1" s="89" t="s">
        <v>90</v>
      </c>
      <c r="G1" s="89" t="s">
        <v>91</v>
      </c>
      <c r="H1" s="90"/>
      <c r="I1" s="90"/>
      <c r="J1" s="90"/>
      <c r="K1" s="89">
        <v>2022.0</v>
      </c>
      <c r="L1" s="89">
        <v>2023.0</v>
      </c>
      <c r="M1" s="89">
        <v>2024.0</v>
      </c>
      <c r="N1" s="89">
        <v>2025.0</v>
      </c>
      <c r="O1" s="89">
        <v>2026.0</v>
      </c>
      <c r="P1" s="89">
        <v>2027.0</v>
      </c>
      <c r="Q1" s="89">
        <v>2028.0</v>
      </c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</row>
    <row r="2" ht="16.5" customHeight="1">
      <c r="A2" s="91" t="str">
        <f>VLOOKUP($B2,Players,2,FALSE)</f>
        <v>QB</v>
      </c>
      <c r="B2" s="111" t="s">
        <v>406</v>
      </c>
      <c r="C2" s="93">
        <f>VLOOKUP($B2,Players,4,FALSE)</f>
        <v>20</v>
      </c>
      <c r="D2" s="91">
        <f>VLOOKUP($B2,Players,5,FALSE)</f>
        <v>2026</v>
      </c>
      <c r="E2" s="94">
        <f>IF(COUNTA(D2)=1,D2-(Master!$C$2-1),"")</f>
        <v>4</v>
      </c>
      <c r="F2" s="95">
        <f>VLOOKUP($B2,Players,7,FALSE)</f>
        <v>500</v>
      </c>
      <c r="G2" s="96" t="str">
        <f>VLOOKUP($B2,Players,8,FALSE)</f>
        <v/>
      </c>
      <c r="H2" s="97" t="s">
        <v>1</v>
      </c>
      <c r="I2" s="42"/>
      <c r="J2" s="98" t="s">
        <v>696</v>
      </c>
      <c r="K2" s="99"/>
      <c r="L2" s="99"/>
      <c r="M2" s="99">
        <v>1.0</v>
      </c>
      <c r="N2" s="99">
        <v>3.0</v>
      </c>
      <c r="O2" s="99">
        <v>1.0</v>
      </c>
      <c r="P2" s="99">
        <v>1.0</v>
      </c>
      <c r="Q2" s="99">
        <v>1.0</v>
      </c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</row>
    <row r="3" ht="16.5" customHeight="1">
      <c r="A3" s="91" t="str">
        <f>VLOOKUP($B3,Players,2,FALSE)</f>
        <v>QB</v>
      </c>
      <c r="B3" s="111" t="s">
        <v>585</v>
      </c>
      <c r="C3" s="93">
        <f>VLOOKUP($B3,Players,4,FALSE)</f>
        <v>1</v>
      </c>
      <c r="D3" s="91">
        <f>VLOOKUP($B3,Players,5,FALSE)</f>
        <v>2025</v>
      </c>
      <c r="E3" s="94">
        <f>IF(COUNTA(D3)=1,D3-(Master!$C$2-1),"")</f>
        <v>3</v>
      </c>
      <c r="F3" s="95">
        <f>VLOOKUP($B3,Players,7,FALSE)</f>
        <v>500</v>
      </c>
      <c r="G3" s="96" t="str">
        <f>VLOOKUP($B3,Players,8,FALSE)</f>
        <v>Rls by Andrew ($2)</v>
      </c>
      <c r="H3" s="101" t="s">
        <v>84</v>
      </c>
      <c r="I3" s="42"/>
      <c r="J3" s="32"/>
      <c r="K3" s="99"/>
      <c r="L3" s="99"/>
      <c r="M3" s="99">
        <v>3.0</v>
      </c>
      <c r="N3" s="99">
        <v>4.0</v>
      </c>
      <c r="O3" s="99">
        <v>2.0</v>
      </c>
      <c r="P3" s="99">
        <v>2.0</v>
      </c>
      <c r="Q3" s="99">
        <v>2.0</v>
      </c>
      <c r="R3" s="42"/>
      <c r="S3" s="38"/>
      <c r="T3" s="42"/>
      <c r="U3" s="42"/>
      <c r="V3" s="42"/>
      <c r="W3" s="42"/>
      <c r="X3" s="42"/>
      <c r="Y3" s="42"/>
      <c r="Z3" s="42"/>
      <c r="AA3" s="42"/>
      <c r="AB3" s="42"/>
      <c r="AC3" s="42"/>
    </row>
    <row r="4" ht="16.5" customHeight="1">
      <c r="A4" s="91" t="str">
        <f>VLOOKUP($B4,Players,2,FALSE)</f>
        <v>QB</v>
      </c>
      <c r="B4" s="111" t="s">
        <v>612</v>
      </c>
      <c r="C4" s="93">
        <f>VLOOKUP($B4,Players,4,FALSE)</f>
        <v>1</v>
      </c>
      <c r="D4" s="91">
        <f>VLOOKUP($B4,Players,5,FALSE)</f>
        <v>2023</v>
      </c>
      <c r="E4" s="94">
        <f>IF(COUNTA(D4)=1,D4-(Master!$C$2-1),"")</f>
        <v>1</v>
      </c>
      <c r="F4" s="95">
        <f>VLOOKUP($B4,Players,7,FALSE)</f>
        <v>500</v>
      </c>
      <c r="G4" s="96" t="str">
        <f>VLOOKUP($B4,Players,8,FALSE)</f>
        <v/>
      </c>
      <c r="H4" s="102">
        <f>Master!C15-(SUMIF(E2:E26,"&gt;0",C2:C26)+(IF(Master!C2=2022,K13,IF(Master!C2=2023,L13,IF(Master!C2=2024,M13,IF(Master!C2=2025,N13,IF(Master!C2=2026,O13,IF(Master!C2=2027,P13,IF(Master!C2=2028,Q13)))))))))</f>
        <v>1</v>
      </c>
      <c r="I4" s="42"/>
      <c r="J4" s="32"/>
      <c r="K4" s="99"/>
      <c r="L4" s="99"/>
      <c r="M4" s="99" t="s">
        <v>786</v>
      </c>
      <c r="N4" s="99"/>
      <c r="O4" s="99">
        <v>3.0</v>
      </c>
      <c r="P4" s="99">
        <v>3.0</v>
      </c>
      <c r="Q4" s="99">
        <v>3.0</v>
      </c>
      <c r="R4" s="42"/>
      <c r="S4" s="38"/>
      <c r="T4" s="42"/>
      <c r="U4" s="42"/>
      <c r="V4" s="42"/>
      <c r="W4" s="42"/>
      <c r="X4" s="42"/>
      <c r="Y4" s="42"/>
      <c r="Z4" s="42"/>
      <c r="AA4" s="42"/>
      <c r="AB4" s="42"/>
      <c r="AC4" s="42"/>
    </row>
    <row r="5" ht="16.5" customHeight="1">
      <c r="A5" s="91" t="str">
        <f>VLOOKUP($B5,Players,2,FALSE)</f>
        <v>RB</v>
      </c>
      <c r="B5" s="111" t="s">
        <v>346</v>
      </c>
      <c r="C5" s="93">
        <f>VLOOKUP($B5,Players,4,FALSE)</f>
        <v>81</v>
      </c>
      <c r="D5" s="91">
        <f>VLOOKUP($B5,Players,5,FALSE)</f>
        <v>2025</v>
      </c>
      <c r="E5" s="94">
        <f>IF(COUNTA(D5)=1,D5-(Master!$C$2-1),"")</f>
        <v>3</v>
      </c>
      <c r="F5" s="95">
        <f>VLOOKUP($B5,Players,7,FALSE)</f>
        <v>500</v>
      </c>
      <c r="G5" s="96" t="str">
        <f>VLOOKUP($B5,Players,8,FALSE)</f>
        <v/>
      </c>
      <c r="H5" s="32"/>
      <c r="I5" s="42"/>
      <c r="J5" s="32"/>
      <c r="K5" s="99"/>
      <c r="L5" s="99"/>
      <c r="M5" s="99"/>
      <c r="N5" s="99"/>
      <c r="O5" s="99">
        <v>4.0</v>
      </c>
      <c r="P5" s="99">
        <v>4.0</v>
      </c>
      <c r="Q5" s="99">
        <v>4.0</v>
      </c>
      <c r="R5" s="42"/>
      <c r="S5" s="38"/>
      <c r="T5" s="42"/>
      <c r="U5" s="42"/>
      <c r="V5" s="42"/>
      <c r="W5" s="42"/>
      <c r="X5" s="42"/>
      <c r="Y5" s="42"/>
      <c r="Z5" s="42"/>
      <c r="AA5" s="42"/>
      <c r="AB5" s="42"/>
      <c r="AC5" s="42"/>
    </row>
    <row r="6" ht="16.5" customHeight="1">
      <c r="A6" s="91" t="str">
        <f>VLOOKUP($B6,Players,2,FALSE)</f>
        <v>RB</v>
      </c>
      <c r="B6" s="114" t="s">
        <v>426</v>
      </c>
      <c r="C6" s="93">
        <f>VLOOKUP($B6,Players,4,FALSE)</f>
        <v>14</v>
      </c>
      <c r="D6" s="91">
        <f>VLOOKUP($B6,Players,5,FALSE)</f>
        <v>2024</v>
      </c>
      <c r="E6" s="94">
        <f>IF(COUNTA(D6)=1,D6-(Master!$C$2-1),"")</f>
        <v>2</v>
      </c>
      <c r="F6" s="95">
        <f>VLOOKUP($B6,Players,7,FALSE)</f>
        <v>500</v>
      </c>
      <c r="G6" s="96" t="str">
        <f>VLOOKUP($B6,Players,8,FALSE)</f>
        <v/>
      </c>
      <c r="H6" s="101" t="s">
        <v>695</v>
      </c>
      <c r="I6" s="42"/>
      <c r="J6" s="32"/>
      <c r="K6" s="99"/>
      <c r="L6" s="99"/>
      <c r="M6" s="99"/>
      <c r="N6" s="99"/>
      <c r="O6" s="99"/>
      <c r="P6" s="99"/>
      <c r="Q6" s="99"/>
      <c r="R6" s="42"/>
      <c r="S6" s="38"/>
      <c r="T6" s="42"/>
      <c r="U6" s="42"/>
      <c r="V6" s="42"/>
      <c r="W6" s="42"/>
      <c r="X6" s="42"/>
      <c r="Y6" s="42"/>
      <c r="Z6" s="42"/>
      <c r="AA6" s="42"/>
      <c r="AB6" s="42"/>
      <c r="AC6" s="42"/>
    </row>
    <row r="7" ht="16.5" customHeight="1">
      <c r="A7" s="91" t="str">
        <f>VLOOKUP($B7,Players,2,FALSE)</f>
        <v>RB</v>
      </c>
      <c r="B7" s="115" t="s">
        <v>43</v>
      </c>
      <c r="C7" s="93">
        <f>VLOOKUP($B7,Players,4,FALSE)</f>
        <v>11</v>
      </c>
      <c r="D7" s="91">
        <f>VLOOKUP($B7,Players,5,FALSE)</f>
        <v>2024</v>
      </c>
      <c r="E7" s="94">
        <f>IF(COUNTA(D7)=1,D7-(Master!$C$2-1),"")</f>
        <v>2</v>
      </c>
      <c r="F7" s="95">
        <f>VLOOKUP($B7,Players,7,FALSE)</f>
        <v>500</v>
      </c>
      <c r="G7" s="96" t="str">
        <f>VLOOKUP($B7,Players,8,FALSE)</f>
        <v/>
      </c>
      <c r="H7" s="89">
        <f>Master!C4-SUMIF(E2:E26,"&gt;0",E2:E26)</f>
        <v>19</v>
      </c>
      <c r="I7" s="42"/>
      <c r="J7" s="32"/>
      <c r="K7" s="99"/>
      <c r="L7" s="99"/>
      <c r="M7" s="99"/>
      <c r="N7" s="99"/>
      <c r="O7" s="99"/>
      <c r="P7" s="99"/>
      <c r="Q7" s="99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</row>
    <row r="8" ht="16.5" customHeight="1">
      <c r="A8" s="91" t="str">
        <f>VLOOKUP($B8,Players,2,FALSE)</f>
        <v>RB</v>
      </c>
      <c r="B8" s="115" t="s">
        <v>507</v>
      </c>
      <c r="C8" s="93">
        <f>VLOOKUP($B8,Players,4,FALSE)</f>
        <v>3</v>
      </c>
      <c r="D8" s="91">
        <f>VLOOKUP($B8,Players,5,FALSE)</f>
        <v>2023</v>
      </c>
      <c r="E8" s="94">
        <f>IF(COUNTA(D8)=1,D8-(Master!$C$2-1),"")</f>
        <v>1</v>
      </c>
      <c r="F8" s="95">
        <f>VLOOKUP($B8,Players,7,FALSE)</f>
        <v>500</v>
      </c>
      <c r="G8" s="96" t="str">
        <f>VLOOKUP($B8,Players,8,FALSE)</f>
        <v/>
      </c>
      <c r="H8" s="32"/>
      <c r="I8" s="32"/>
      <c r="J8" s="32"/>
      <c r="K8" s="99"/>
      <c r="L8" s="99"/>
      <c r="M8" s="99"/>
      <c r="N8" s="99"/>
      <c r="O8" s="99"/>
      <c r="P8" s="99"/>
      <c r="Q8" s="99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</row>
    <row r="9" ht="16.5" customHeight="1">
      <c r="A9" s="91" t="str">
        <f>VLOOKUP($B9,Players,2,FALSE)</f>
        <v>RB</v>
      </c>
      <c r="B9" s="114" t="s">
        <v>513</v>
      </c>
      <c r="C9" s="93">
        <f>VLOOKUP($B9,Players,4,FALSE)</f>
        <v>2</v>
      </c>
      <c r="D9" s="91">
        <f>VLOOKUP($B9,Players,5,FALSE)</f>
        <v>2025</v>
      </c>
      <c r="E9" s="94">
        <f>IF(COUNTA(D9)=1,D9-(Master!$C$2-1),"")</f>
        <v>3</v>
      </c>
      <c r="F9" s="95">
        <f>VLOOKUP($B9,Players,7,FALSE)</f>
        <v>500</v>
      </c>
      <c r="G9" s="96" t="str">
        <f>VLOOKUP($B9,Players,8,FALSE)</f>
        <v>Rls by Sam ($6)</v>
      </c>
      <c r="H9" s="101" t="s">
        <v>85</v>
      </c>
      <c r="I9" s="42"/>
      <c r="J9" s="32"/>
      <c r="K9" s="104"/>
      <c r="L9" s="104"/>
      <c r="M9" s="104"/>
      <c r="N9" s="104"/>
      <c r="O9" s="99"/>
      <c r="P9" s="99"/>
      <c r="Q9" s="99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</row>
    <row r="10" ht="16.5" customHeight="1">
      <c r="A10" s="91" t="str">
        <f>VLOOKUP($B10,Players,2,FALSE)</f>
        <v>RB</v>
      </c>
      <c r="B10" s="114" t="s">
        <v>577</v>
      </c>
      <c r="C10" s="93">
        <f>VLOOKUP($B10,Players,4,FALSE)</f>
        <v>1</v>
      </c>
      <c r="D10" s="91">
        <f>VLOOKUP($B10,Players,5,FALSE)</f>
        <v>2023</v>
      </c>
      <c r="E10" s="94">
        <f>IF(COUNTA(D10)=1,D10-(Master!$C$2-1),"")</f>
        <v>1</v>
      </c>
      <c r="F10" s="95">
        <f>VLOOKUP($B10,Players,7,FALSE)</f>
        <v>500</v>
      </c>
      <c r="G10" s="96" t="str">
        <f>VLOOKUP($B10,Players,8,FALSE)</f>
        <v>Ext by Cameron ('22)</v>
      </c>
      <c r="H10" s="105">
        <f>25-COUNT(D2:D26)</f>
        <v>4</v>
      </c>
      <c r="I10" s="42"/>
      <c r="J10" s="32"/>
      <c r="K10" s="104"/>
      <c r="L10" s="104"/>
      <c r="M10" s="104"/>
      <c r="N10" s="104"/>
      <c r="O10" s="99"/>
      <c r="P10" s="99"/>
      <c r="Q10" s="99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</row>
    <row r="11" ht="16.5" customHeight="1">
      <c r="A11" s="91" t="str">
        <f>VLOOKUP($B11,Players,2,FALSE)</f>
        <v>RB</v>
      </c>
      <c r="B11" s="115" t="s">
        <v>83</v>
      </c>
      <c r="C11" s="93">
        <f>VLOOKUP($B11,Players,4,FALSE)</f>
        <v>1</v>
      </c>
      <c r="D11" s="91">
        <f>VLOOKUP($B11,Players,5,FALSE)</f>
        <v>2024</v>
      </c>
      <c r="E11" s="94">
        <f>IF(COUNTA(D11)=1,D11-(Master!$C$2-1),"")</f>
        <v>2</v>
      </c>
      <c r="F11" s="95">
        <f>VLOOKUP($B11,Players,7,FALSE)</f>
        <v>500</v>
      </c>
      <c r="G11" s="96" t="str">
        <f>VLOOKUP($B11,Players,8,FALSE)</f>
        <v/>
      </c>
      <c r="H11" s="32"/>
      <c r="I11" s="42"/>
      <c r="J11" s="106" t="s">
        <v>770</v>
      </c>
      <c r="K11" s="99">
        <v>1.0</v>
      </c>
      <c r="L11" s="99"/>
      <c r="M11" s="99">
        <v>1.0</v>
      </c>
      <c r="N11" s="99">
        <v>1.0</v>
      </c>
      <c r="O11" s="99">
        <v>1.0</v>
      </c>
      <c r="P11" s="99">
        <v>1.0</v>
      </c>
      <c r="Q11" s="99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</row>
    <row r="12" ht="16.5" customHeight="1">
      <c r="A12" s="91" t="str">
        <f>VLOOKUP($B12,Players,2,FALSE)</f>
        <v>WR</v>
      </c>
      <c r="B12" s="115" t="s">
        <v>358</v>
      </c>
      <c r="C12" s="93">
        <f>VLOOKUP($B12,Players,4,FALSE)</f>
        <v>53</v>
      </c>
      <c r="D12" s="91">
        <f>VLOOKUP($B12,Players,5,FALSE)</f>
        <v>2028</v>
      </c>
      <c r="E12" s="94">
        <f>IF(COUNTA(D12)=1,D12-(Master!$C$2-1),"")</f>
        <v>6</v>
      </c>
      <c r="F12" s="95">
        <f>VLOOKUP($B12,Players,7,FALSE)</f>
        <v>500</v>
      </c>
      <c r="G12" s="96" t="str">
        <f>VLOOKUP($B12,Players,8,FALSE)</f>
        <v/>
      </c>
      <c r="H12" s="97" t="s">
        <v>693</v>
      </c>
      <c r="I12" s="42"/>
      <c r="J12" s="42"/>
      <c r="K12" s="97" t="s">
        <v>771</v>
      </c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</row>
    <row r="13" ht="16.5" customHeight="1">
      <c r="A13" s="91" t="str">
        <f>VLOOKUP($B13,Players,2,FALSE)</f>
        <v>WR</v>
      </c>
      <c r="B13" s="114" t="s">
        <v>384</v>
      </c>
      <c r="C13" s="93">
        <f>VLOOKUP($B13,Players,4,FALSE)</f>
        <v>33</v>
      </c>
      <c r="D13" s="91">
        <f>VLOOKUP($B13,Players,5,FALSE)</f>
        <v>2025</v>
      </c>
      <c r="E13" s="94">
        <f>IF(COUNTA(D13)=1,D13-(Master!$C$2-1),"")</f>
        <v>3</v>
      </c>
      <c r="F13" s="95">
        <f>VLOOKUP($B13,Players,7,FALSE)</f>
        <v>500</v>
      </c>
      <c r="G13" s="96" t="str">
        <f>VLOOKUP($B13,Players,8,FALSE)</f>
        <v/>
      </c>
      <c r="H13" s="101" t="s">
        <v>84</v>
      </c>
      <c r="I13" s="42"/>
      <c r="J13" s="106" t="s">
        <v>772</v>
      </c>
      <c r="K13" s="107">
        <f t="shared" ref="K13:Q13" si="1">SUM(K14:K52)</f>
        <v>3</v>
      </c>
      <c r="L13" s="107">
        <f t="shared" si="1"/>
        <v>7</v>
      </c>
      <c r="M13" s="107">
        <f t="shared" si="1"/>
        <v>3</v>
      </c>
      <c r="N13" s="107">
        <f t="shared" si="1"/>
        <v>3</v>
      </c>
      <c r="O13" s="107">
        <f t="shared" si="1"/>
        <v>1</v>
      </c>
      <c r="P13" s="107">
        <f t="shared" si="1"/>
        <v>1</v>
      </c>
      <c r="Q13" s="107">
        <f t="shared" si="1"/>
        <v>0</v>
      </c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</row>
    <row r="14" ht="16.5" customHeight="1">
      <c r="A14" s="91" t="str">
        <f>VLOOKUP($B14,Players,2,FALSE)</f>
        <v>WR</v>
      </c>
      <c r="B14" s="114" t="s">
        <v>414</v>
      </c>
      <c r="C14" s="93">
        <f>VLOOKUP($B14,Players,4,FALSE)</f>
        <v>16</v>
      </c>
      <c r="D14" s="91">
        <f>VLOOKUP($B14,Players,5,FALSE)</f>
        <v>2028</v>
      </c>
      <c r="E14" s="94">
        <f>IF(COUNTA(D14)=1,D14-(Master!$C$2-1),"")</f>
        <v>6</v>
      </c>
      <c r="F14" s="95">
        <f>VLOOKUP($B14,Players,7,FALSE)</f>
        <v>500</v>
      </c>
      <c r="G14" s="96" t="str">
        <f>VLOOKUP($B14,Players,8,FALSE)</f>
        <v/>
      </c>
      <c r="H14" s="108">
        <f>if(Master!C8=7,"N/A",(SUMIF(E2:E26,1,C2:C26))+H4+(IF(Master!C2=2022,K13,IF(Master!C2=2023,L13,IF(Master!C2=2024,M13,IF(Master!C2=2025,N13,IF(Master!C2=2026,O13,IF(Master!C2=2027,P13,IF(Master!C2=2028,Q13))))))))-(IF(Master!C2+1=2022,K13,IF(Master!C2+1=2023,L13,IF(Master!C2+1=2024,M13,IF(Master!C2+1=2025,N13,IF(Master!C2+1=2026,O13,IF(Master!C2+1=2027,P13,IF(Master!C2+1=2028,Q13)))))))))</f>
        <v>39</v>
      </c>
      <c r="I14" s="42"/>
      <c r="J14" s="111" t="s">
        <v>302</v>
      </c>
      <c r="K14" s="109">
        <v>1.0</v>
      </c>
      <c r="L14" s="109">
        <v>1.0</v>
      </c>
      <c r="M14" s="93">
        <v>1.0</v>
      </c>
      <c r="N14" s="93">
        <v>1.0</v>
      </c>
      <c r="O14" s="93">
        <v>1.0</v>
      </c>
      <c r="P14" s="93">
        <v>1.0</v>
      </c>
      <c r="Q14" s="93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</row>
    <row r="15" ht="16.5" customHeight="1">
      <c r="A15" s="91" t="str">
        <f>VLOOKUP($B15,Players,2,FALSE)</f>
        <v>WR</v>
      </c>
      <c r="B15" s="115" t="s">
        <v>422</v>
      </c>
      <c r="C15" s="93">
        <f>VLOOKUP($B15,Players,4,FALSE)</f>
        <v>15</v>
      </c>
      <c r="D15" s="91">
        <f>VLOOKUP($B15,Players,5,FALSE)</f>
        <v>2023</v>
      </c>
      <c r="E15" s="94">
        <f>IF(COUNTA(D15)=1,D15-(Master!$C$2-1),"")</f>
        <v>1</v>
      </c>
      <c r="F15" s="95">
        <f>VLOOKUP($B15,Players,7,FALSE)</f>
        <v>500</v>
      </c>
      <c r="G15" s="96" t="str">
        <f>VLOOKUP($B15,Players,8,FALSE)</f>
        <v>Rookie</v>
      </c>
      <c r="H15" s="42"/>
      <c r="I15" s="42"/>
      <c r="J15" s="111" t="s">
        <v>75</v>
      </c>
      <c r="K15" s="109">
        <v>1.0</v>
      </c>
      <c r="L15" s="109">
        <v>1.0</v>
      </c>
      <c r="M15" s="93"/>
      <c r="N15" s="93"/>
      <c r="O15" s="93"/>
      <c r="P15" s="93"/>
      <c r="Q15" s="93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</row>
    <row r="16" ht="16.5" customHeight="1">
      <c r="A16" s="91" t="str">
        <f>VLOOKUP($B16,Players,2,FALSE)</f>
        <v>WR</v>
      </c>
      <c r="B16" s="114" t="s">
        <v>471</v>
      </c>
      <c r="C16" s="93">
        <f>VLOOKUP($B16,Players,4,FALSE)</f>
        <v>7</v>
      </c>
      <c r="D16" s="91">
        <f>VLOOKUP($B16,Players,5,FALSE)</f>
        <v>2023</v>
      </c>
      <c r="E16" s="94">
        <f>IF(COUNTA(D16)=1,D16-(Master!$C$2-1),"")</f>
        <v>1</v>
      </c>
      <c r="F16" s="95">
        <f>VLOOKUP($B16,Players,7,FALSE)</f>
        <v>500</v>
      </c>
      <c r="G16" s="96" t="str">
        <f>VLOOKUP($B16,Players,8,FALSE)</f>
        <v>Rookie</v>
      </c>
      <c r="H16" s="101" t="s">
        <v>695</v>
      </c>
      <c r="I16" s="42"/>
      <c r="J16" s="111" t="s">
        <v>600</v>
      </c>
      <c r="K16" s="109">
        <v>1.0</v>
      </c>
      <c r="L16" s="109">
        <v>1.0</v>
      </c>
      <c r="M16" s="110"/>
      <c r="N16" s="93"/>
      <c r="O16" s="93"/>
      <c r="P16" s="93"/>
      <c r="Q16" s="93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</row>
    <row r="17" ht="16.5" customHeight="1">
      <c r="A17" s="91" t="str">
        <f>VLOOKUP($B17,Players,2,FALSE)</f>
        <v>WR</v>
      </c>
      <c r="B17" s="115" t="s">
        <v>555</v>
      </c>
      <c r="C17" s="93">
        <f>VLOOKUP($B17,Players,4,FALSE)</f>
        <v>1</v>
      </c>
      <c r="D17" s="91">
        <f>VLOOKUP($B17,Players,5,FALSE)</f>
        <v>2023</v>
      </c>
      <c r="E17" s="94">
        <f>IF(COUNTA(D17)=1,D17-(Master!$C$2-1),"")</f>
        <v>1</v>
      </c>
      <c r="F17" s="95">
        <f>VLOOKUP($B17,Players,7,FALSE)</f>
        <v>500</v>
      </c>
      <c r="G17" s="96" t="str">
        <f>VLOOKUP($B17,Players,8,FALSE)</f>
        <v>Rookie</v>
      </c>
      <c r="H17" s="89">
        <f>if(Master!C8=7,"N/A",(Master!C6+COUNTIF(E2:E26,"&gt;0"))-SUMIF(E2:E26,"&gt;0",E2:E26))</f>
        <v>32</v>
      </c>
      <c r="I17" s="42"/>
      <c r="J17" s="111" t="s">
        <v>104</v>
      </c>
      <c r="K17" s="112"/>
      <c r="L17" s="109">
        <v>1.0</v>
      </c>
      <c r="M17" s="93">
        <v>1.0</v>
      </c>
      <c r="N17" s="93">
        <v>1.0</v>
      </c>
      <c r="O17" s="93"/>
      <c r="P17" s="93"/>
      <c r="Q17" s="93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</row>
    <row r="18" ht="16.5" customHeight="1">
      <c r="A18" s="91" t="str">
        <f>VLOOKUP($B18,Players,2,FALSE)</f>
        <v>WR</v>
      </c>
      <c r="B18" s="115" t="s">
        <v>564</v>
      </c>
      <c r="C18" s="93">
        <f>VLOOKUP($B18,Players,4,FALSE)</f>
        <v>1</v>
      </c>
      <c r="D18" s="91">
        <f>VLOOKUP($B18,Players,5,FALSE)</f>
        <v>2023</v>
      </c>
      <c r="E18" s="94">
        <f>IF(COUNTA(D18)=1,D18-(Master!$C$2-1),"")</f>
        <v>1</v>
      </c>
      <c r="F18" s="95">
        <f>VLOOKUP($B18,Players,7,FALSE)</f>
        <v>500</v>
      </c>
      <c r="G18" s="96" t="str">
        <f>VLOOKUP($B18,Players,8,FALSE)</f>
        <v>Rookie</v>
      </c>
      <c r="H18" s="42"/>
      <c r="I18" s="42"/>
      <c r="J18" s="114" t="s">
        <v>787</v>
      </c>
      <c r="K18" s="112"/>
      <c r="L18" s="109">
        <v>1.0</v>
      </c>
      <c r="M18" s="110"/>
      <c r="N18" s="93"/>
      <c r="O18" s="93"/>
      <c r="P18" s="93"/>
      <c r="Q18" s="93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</row>
    <row r="19" ht="16.5" customHeight="1">
      <c r="A19" s="91" t="str">
        <f>VLOOKUP($B19,Players,2,FALSE)</f>
        <v>TE</v>
      </c>
      <c r="B19" s="114" t="s">
        <v>361</v>
      </c>
      <c r="C19" s="93">
        <f>VLOOKUP($B19,Players,4,FALSE)</f>
        <v>51</v>
      </c>
      <c r="D19" s="91">
        <f>VLOOKUP($B19,Players,5,FALSE)</f>
        <v>2028</v>
      </c>
      <c r="E19" s="94">
        <f>IF(COUNTA(D19)=1,D19-(Master!$C$2-1),"")</f>
        <v>6</v>
      </c>
      <c r="F19" s="95">
        <f>VLOOKUP($B19,Players,7,FALSE)</f>
        <v>500</v>
      </c>
      <c r="G19" s="96" t="str">
        <f>VLOOKUP($B19,Players,8,FALSE)</f>
        <v/>
      </c>
      <c r="H19" s="101" t="s">
        <v>85</v>
      </c>
      <c r="I19" s="42"/>
      <c r="J19" s="115" t="s">
        <v>78</v>
      </c>
      <c r="K19" s="112"/>
      <c r="L19" s="109">
        <v>1.0</v>
      </c>
      <c r="M19" s="110"/>
      <c r="N19" s="93"/>
      <c r="O19" s="93"/>
      <c r="P19" s="93"/>
      <c r="Q19" s="93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</row>
    <row r="20" ht="16.5" customHeight="1">
      <c r="A20" s="91" t="str">
        <f>VLOOKUP($B20,Players,2,FALSE)</f>
        <v>TE</v>
      </c>
      <c r="B20" s="114" t="s">
        <v>517</v>
      </c>
      <c r="C20" s="93">
        <f>VLOOKUP($B20,Players,4,FALSE)</f>
        <v>2</v>
      </c>
      <c r="D20" s="91">
        <f>VLOOKUP($B20,Players,5,FALSE)</f>
        <v>2023</v>
      </c>
      <c r="E20" s="94">
        <f>IF(COUNTA(D20)=1,D20-(Master!$C$2-1),"")</f>
        <v>1</v>
      </c>
      <c r="F20" s="95">
        <f>VLOOKUP($B20,Players,7,FALSE)</f>
        <v>500</v>
      </c>
      <c r="G20" s="96" t="str">
        <f>VLOOKUP($B20,Players,8,FALSE)</f>
        <v/>
      </c>
      <c r="H20" s="105">
        <f>25-COUNT(E2:E26)+COUNTIF(E2:E26,"&lt;2")</f>
        <v>14</v>
      </c>
      <c r="I20" s="42"/>
      <c r="J20" s="111" t="s">
        <v>484</v>
      </c>
      <c r="K20" s="112"/>
      <c r="L20" s="109">
        <v>1.0</v>
      </c>
      <c r="M20" s="93">
        <v>1.0</v>
      </c>
      <c r="N20" s="93">
        <v>1.0</v>
      </c>
      <c r="O20" s="93"/>
      <c r="P20" s="93"/>
      <c r="Q20" s="93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</row>
    <row r="21" ht="16.5" customHeight="1">
      <c r="A21" s="91" t="str">
        <f>VLOOKUP($B21,Players,2,FALSE)</f>
        <v>TE</v>
      </c>
      <c r="B21" s="115" t="s">
        <v>651</v>
      </c>
      <c r="C21" s="93">
        <f>VLOOKUP($B21,Players,4,FALSE)</f>
        <v>2</v>
      </c>
      <c r="D21" s="91">
        <f>VLOOKUP($B21,Players,5,FALSE)</f>
        <v>2023</v>
      </c>
      <c r="E21" s="94">
        <f>IF(COUNTA(D21)=1,D21-(Master!$C$2-1),"")</f>
        <v>1</v>
      </c>
      <c r="F21" s="95">
        <f>VLOOKUP($B21,Players,7,FALSE)</f>
        <v>500</v>
      </c>
      <c r="G21" s="96" t="str">
        <f>VLOOKUP($B21,Players,8,FALSE)</f>
        <v>Rls by A&amp;C ($1)</v>
      </c>
      <c r="H21" s="42"/>
      <c r="I21" s="42"/>
      <c r="J21" s="111"/>
      <c r="K21" s="112"/>
      <c r="L21" s="112"/>
      <c r="M21" s="110"/>
      <c r="N21" s="93"/>
      <c r="O21" s="93"/>
      <c r="P21" s="93"/>
      <c r="Q21" s="93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</row>
    <row r="22" ht="16.5" customHeight="1">
      <c r="A22" s="91" t="str">
        <f>VLOOKUP($B22,Players,2,FALSE)</f>
        <v>TE</v>
      </c>
      <c r="B22" s="114" t="s">
        <v>571</v>
      </c>
      <c r="C22" s="93">
        <f>VLOOKUP($B22,Players,4,FALSE)</f>
        <v>1</v>
      </c>
      <c r="D22" s="91">
        <f>VLOOKUP($B22,Players,5,FALSE)</f>
        <v>2023</v>
      </c>
      <c r="E22" s="94">
        <f>IF(COUNTA(D22)=1,D22-(Master!$C$2-1),"")</f>
        <v>1</v>
      </c>
      <c r="F22" s="95">
        <f>VLOOKUP($B22,Players,7,FALSE)</f>
        <v>500</v>
      </c>
      <c r="G22" s="96" t="str">
        <f>VLOOKUP($B22,Players,8,FALSE)</f>
        <v/>
      </c>
      <c r="H22" s="42"/>
      <c r="I22" s="42"/>
      <c r="J22" s="111"/>
      <c r="K22" s="112"/>
      <c r="L22" s="112"/>
      <c r="M22" s="110"/>
      <c r="N22" s="93"/>
      <c r="O22" s="93"/>
      <c r="P22" s="93"/>
      <c r="Q22" s="93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</row>
    <row r="23" ht="16.5" customHeight="1">
      <c r="A23" s="91" t="str">
        <f>VLOOKUP($B23,Players,2,FALSE)</f>
        <v/>
      </c>
      <c r="B23" s="115" t="s">
        <v>345</v>
      </c>
      <c r="C23" s="93" t="str">
        <f>VLOOKUP($B23,Players,4,FALSE)</f>
        <v/>
      </c>
      <c r="D23" s="91" t="str">
        <f>VLOOKUP($B23,Players,5,FALSE)</f>
        <v/>
      </c>
      <c r="E23" s="94" t="str">
        <f>IF(COUNTA(D23)=1,D23-(Master!$C$2-1),"")</f>
        <v/>
      </c>
      <c r="F23" s="95" t="str">
        <f>VLOOKUP($B23,Players,7,FALSE)</f>
        <v/>
      </c>
      <c r="G23" s="96" t="str">
        <f>VLOOKUP($B23,Players,8,FALSE)</f>
        <v/>
      </c>
      <c r="H23" s="42"/>
      <c r="I23" s="42"/>
      <c r="J23" s="111"/>
      <c r="K23" s="112"/>
      <c r="L23" s="112"/>
      <c r="M23" s="110"/>
      <c r="N23" s="93"/>
      <c r="O23" s="93"/>
      <c r="P23" s="93"/>
      <c r="Q23" s="93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</row>
    <row r="24" ht="16.5" customHeight="1">
      <c r="A24" s="91" t="str">
        <f>VLOOKUP($B24,Players,2,FALSE)</f>
        <v/>
      </c>
      <c r="B24" s="115" t="s">
        <v>345</v>
      </c>
      <c r="C24" s="93" t="str">
        <f>VLOOKUP($B24,Players,4,FALSE)</f>
        <v/>
      </c>
      <c r="D24" s="91" t="str">
        <f>VLOOKUP($B24,Players,5,FALSE)</f>
        <v/>
      </c>
      <c r="E24" s="94" t="str">
        <f>IF(COUNTA(D24)=1,D24-(Master!$C$2-1),"")</f>
        <v/>
      </c>
      <c r="F24" s="95" t="str">
        <f>VLOOKUP($B24,Players,7,FALSE)</f>
        <v/>
      </c>
      <c r="G24" s="96" t="str">
        <f>VLOOKUP($B24,Players,8,FALSE)</f>
        <v/>
      </c>
      <c r="H24" s="42"/>
      <c r="I24" s="42"/>
      <c r="J24" s="111"/>
      <c r="K24" s="112"/>
      <c r="L24" s="112"/>
      <c r="M24" s="110"/>
      <c r="N24" s="93"/>
      <c r="O24" s="93"/>
      <c r="P24" s="93"/>
      <c r="Q24" s="93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</row>
    <row r="25" ht="16.5" customHeight="1">
      <c r="A25" s="91" t="str">
        <f>VLOOKUP($B25,Players,2,FALSE)</f>
        <v/>
      </c>
      <c r="B25" s="111" t="s">
        <v>345</v>
      </c>
      <c r="C25" s="93" t="str">
        <f>VLOOKUP($B25,Players,4,FALSE)</f>
        <v/>
      </c>
      <c r="D25" s="91" t="str">
        <f>VLOOKUP($B25,Players,5,FALSE)</f>
        <v/>
      </c>
      <c r="E25" s="94" t="str">
        <f>IF(COUNTA(D25)=1,D25-(Master!$C$2-1),"")</f>
        <v/>
      </c>
      <c r="F25" s="95" t="str">
        <f>VLOOKUP($B25,Players,7,FALSE)</f>
        <v/>
      </c>
      <c r="G25" s="96" t="str">
        <f>VLOOKUP($B25,Players,8,FALSE)</f>
        <v/>
      </c>
      <c r="H25" s="42"/>
      <c r="I25" s="42"/>
      <c r="J25" s="111"/>
      <c r="K25" s="112"/>
      <c r="L25" s="112"/>
      <c r="M25" s="110"/>
      <c r="N25" s="93"/>
      <c r="O25" s="93"/>
      <c r="P25" s="93"/>
      <c r="Q25" s="93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</row>
    <row r="26" ht="16.5" customHeight="1">
      <c r="A26" s="91" t="str">
        <f>VLOOKUP($B26,Players,2,FALSE)</f>
        <v/>
      </c>
      <c r="B26" s="111" t="s">
        <v>345</v>
      </c>
      <c r="C26" s="93" t="str">
        <f>VLOOKUP($B26,Players,4,FALSE)</f>
        <v/>
      </c>
      <c r="D26" s="91" t="str">
        <f>VLOOKUP($B26,Players,5,FALSE)</f>
        <v/>
      </c>
      <c r="E26" s="94" t="str">
        <f>IF(COUNTA(D26)=1,D26-(Master!$C$2-1),"")</f>
        <v/>
      </c>
      <c r="F26" s="95" t="str">
        <f>VLOOKUP($B26,Players,7,FALSE)</f>
        <v/>
      </c>
      <c r="G26" s="96" t="str">
        <f>VLOOKUP($B26,Players,8,FALSE)</f>
        <v/>
      </c>
      <c r="H26" s="42"/>
      <c r="I26" s="42"/>
      <c r="J26" s="111"/>
      <c r="K26" s="112"/>
      <c r="L26" s="112"/>
      <c r="M26" s="110"/>
      <c r="N26" s="93"/>
      <c r="O26" s="93"/>
      <c r="P26" s="93"/>
      <c r="Q26" s="93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</row>
    <row r="27" ht="16.5" customHeight="1">
      <c r="A27" s="94"/>
      <c r="B27" s="94"/>
      <c r="C27" s="94"/>
      <c r="D27" s="94"/>
      <c r="E27" s="94"/>
      <c r="F27" s="113"/>
      <c r="G27" s="113"/>
      <c r="H27" s="42"/>
      <c r="I27" s="42"/>
      <c r="J27" s="111"/>
      <c r="K27" s="112"/>
      <c r="L27" s="112"/>
      <c r="M27" s="110"/>
      <c r="N27" s="93"/>
      <c r="O27" s="93"/>
      <c r="P27" s="93"/>
      <c r="Q27" s="93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</row>
    <row r="28" ht="16.5" customHeight="1">
      <c r="A28" s="94"/>
      <c r="B28" s="113"/>
      <c r="C28" s="94"/>
      <c r="D28" s="94"/>
      <c r="E28" s="94"/>
      <c r="F28" s="113"/>
      <c r="G28" s="113"/>
      <c r="H28" s="42"/>
      <c r="I28" s="42"/>
      <c r="J28" s="111"/>
      <c r="K28" s="112"/>
      <c r="L28" s="112"/>
      <c r="M28" s="110"/>
      <c r="N28" s="93"/>
      <c r="O28" s="93"/>
      <c r="P28" s="93"/>
      <c r="Q28" s="93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</row>
    <row r="29" ht="16.5" customHeight="1">
      <c r="A29" s="94"/>
      <c r="B29" s="113"/>
      <c r="C29" s="94"/>
      <c r="D29" s="94"/>
      <c r="E29" s="94"/>
      <c r="F29" s="113"/>
      <c r="G29" s="113"/>
      <c r="H29" s="42"/>
      <c r="I29" s="42"/>
      <c r="J29" s="111"/>
      <c r="K29" s="112"/>
      <c r="L29" s="112"/>
      <c r="M29" s="110"/>
      <c r="N29" s="93"/>
      <c r="O29" s="93"/>
      <c r="P29" s="93"/>
      <c r="Q29" s="93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</row>
    <row r="30" ht="16.5" customHeight="1">
      <c r="A30" s="94"/>
      <c r="B30" s="113"/>
      <c r="C30" s="94"/>
      <c r="D30" s="94"/>
      <c r="E30" s="94"/>
      <c r="F30" s="113"/>
      <c r="G30" s="113"/>
      <c r="H30" s="42"/>
      <c r="I30" s="42"/>
      <c r="J30" s="111"/>
      <c r="K30" s="112"/>
      <c r="L30" s="112"/>
      <c r="M30" s="110"/>
      <c r="N30" s="93"/>
      <c r="O30" s="93"/>
      <c r="P30" s="93"/>
      <c r="Q30" s="93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</row>
    <row r="31" ht="16.5" customHeight="1">
      <c r="A31" s="94"/>
      <c r="B31" s="113"/>
      <c r="C31" s="94"/>
      <c r="D31" s="94"/>
      <c r="E31" s="94"/>
      <c r="F31" s="113"/>
      <c r="G31" s="113"/>
      <c r="H31" s="42"/>
      <c r="I31" s="42"/>
      <c r="J31" s="111"/>
      <c r="K31" s="112"/>
      <c r="L31" s="112"/>
      <c r="M31" s="110"/>
      <c r="N31" s="93"/>
      <c r="O31" s="93"/>
      <c r="P31" s="93"/>
      <c r="Q31" s="93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</row>
    <row r="32" ht="16.5" customHeight="1">
      <c r="A32" s="94"/>
      <c r="B32" s="113"/>
      <c r="C32" s="94"/>
      <c r="D32" s="94"/>
      <c r="E32" s="94"/>
      <c r="F32" s="113"/>
      <c r="G32" s="113"/>
      <c r="H32" s="42"/>
      <c r="I32" s="42"/>
      <c r="J32" s="111"/>
      <c r="K32" s="112"/>
      <c r="L32" s="112"/>
      <c r="M32" s="110"/>
      <c r="N32" s="93"/>
      <c r="O32" s="93"/>
      <c r="P32" s="110"/>
      <c r="Q32" s="93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</row>
    <row r="33" ht="16.5" customHeight="1">
      <c r="A33" s="94"/>
      <c r="B33" s="113"/>
      <c r="C33" s="94"/>
      <c r="D33" s="94"/>
      <c r="E33" s="94"/>
      <c r="F33" s="113"/>
      <c r="G33" s="113"/>
      <c r="H33" s="42"/>
      <c r="I33" s="42"/>
      <c r="J33" s="111"/>
      <c r="K33" s="112"/>
      <c r="L33" s="112"/>
      <c r="M33" s="110"/>
      <c r="N33" s="93"/>
      <c r="O33" s="93"/>
      <c r="P33" s="110"/>
      <c r="Q33" s="93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</row>
    <row r="34" ht="16.5" customHeight="1">
      <c r="A34" s="94"/>
      <c r="B34" s="113"/>
      <c r="C34" s="94"/>
      <c r="D34" s="94"/>
      <c r="E34" s="94"/>
      <c r="F34" s="113"/>
      <c r="G34" s="113"/>
      <c r="H34" s="42"/>
      <c r="I34" s="42"/>
      <c r="J34" s="111"/>
      <c r="K34" s="112"/>
      <c r="L34" s="112"/>
      <c r="M34" s="110"/>
      <c r="N34" s="110"/>
      <c r="O34" s="93"/>
      <c r="P34" s="110"/>
      <c r="Q34" s="93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</row>
    <row r="35" ht="16.5" customHeight="1">
      <c r="A35" s="94"/>
      <c r="B35" s="113"/>
      <c r="C35" s="94"/>
      <c r="D35" s="94"/>
      <c r="E35" s="94"/>
      <c r="F35" s="113"/>
      <c r="G35" s="113"/>
      <c r="H35" s="42"/>
      <c r="I35" s="42"/>
      <c r="J35" s="111"/>
      <c r="K35" s="112"/>
      <c r="L35" s="112"/>
      <c r="M35" s="110"/>
      <c r="N35" s="110"/>
      <c r="O35" s="93"/>
      <c r="P35" s="110"/>
      <c r="Q35" s="93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</row>
    <row r="36" ht="16.5" customHeight="1">
      <c r="A36" s="94"/>
      <c r="B36" s="113"/>
      <c r="C36" s="94"/>
      <c r="D36" s="94"/>
      <c r="E36" s="94"/>
      <c r="F36" s="113"/>
      <c r="G36" s="113"/>
      <c r="H36" s="42"/>
      <c r="I36" s="42"/>
      <c r="J36" s="111"/>
      <c r="K36" s="112"/>
      <c r="L36" s="112"/>
      <c r="M36" s="110"/>
      <c r="N36" s="110"/>
      <c r="O36" s="93"/>
      <c r="P36" s="110"/>
      <c r="Q36" s="93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</row>
    <row r="37" ht="16.5" customHeight="1">
      <c r="A37" s="94"/>
      <c r="B37" s="113"/>
      <c r="C37" s="94"/>
      <c r="D37" s="94"/>
      <c r="E37" s="94"/>
      <c r="F37" s="113"/>
      <c r="G37" s="113"/>
      <c r="H37" s="42"/>
      <c r="I37" s="42"/>
      <c r="J37" s="111"/>
      <c r="K37" s="112"/>
      <c r="L37" s="112"/>
      <c r="M37" s="110"/>
      <c r="N37" s="110"/>
      <c r="O37" s="93"/>
      <c r="P37" s="93"/>
      <c r="Q37" s="93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</row>
    <row r="38" ht="16.5" customHeight="1">
      <c r="A38" s="94"/>
      <c r="B38" s="113"/>
      <c r="C38" s="94"/>
      <c r="D38" s="94"/>
      <c r="E38" s="94"/>
      <c r="F38" s="113"/>
      <c r="G38" s="113"/>
      <c r="H38" s="42"/>
      <c r="I38" s="42"/>
      <c r="J38" s="111"/>
      <c r="K38" s="112"/>
      <c r="L38" s="112"/>
      <c r="M38" s="110"/>
      <c r="N38" s="110"/>
      <c r="O38" s="93"/>
      <c r="P38" s="93"/>
      <c r="Q38" s="93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</row>
    <row r="39" ht="16.5" customHeight="1">
      <c r="A39" s="94"/>
      <c r="B39" s="113"/>
      <c r="C39" s="94"/>
      <c r="D39" s="94"/>
      <c r="E39" s="94"/>
      <c r="F39" s="113"/>
      <c r="G39" s="113"/>
      <c r="H39" s="42"/>
      <c r="I39" s="42"/>
      <c r="J39" s="111"/>
      <c r="K39" s="112"/>
      <c r="L39" s="112"/>
      <c r="M39" s="110"/>
      <c r="N39" s="110"/>
      <c r="O39" s="93"/>
      <c r="P39" s="93"/>
      <c r="Q39" s="93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</row>
    <row r="40" ht="16.5" customHeight="1">
      <c r="A40" s="94"/>
      <c r="B40" s="113"/>
      <c r="C40" s="94"/>
      <c r="D40" s="94"/>
      <c r="E40" s="94"/>
      <c r="F40" s="113"/>
      <c r="G40" s="113"/>
      <c r="H40" s="42"/>
      <c r="I40" s="42"/>
      <c r="J40" s="111"/>
      <c r="K40" s="112"/>
      <c r="L40" s="112"/>
      <c r="M40" s="110"/>
      <c r="N40" s="93"/>
      <c r="O40" s="93"/>
      <c r="P40" s="93"/>
      <c r="Q40" s="93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</row>
    <row r="41" ht="16.5" customHeight="1">
      <c r="A41" s="94"/>
      <c r="B41" s="113"/>
      <c r="C41" s="94"/>
      <c r="D41" s="94"/>
      <c r="E41" s="94"/>
      <c r="F41" s="113"/>
      <c r="G41" s="113"/>
      <c r="H41" s="42"/>
      <c r="I41" s="42"/>
      <c r="J41" s="111"/>
      <c r="K41" s="112"/>
      <c r="L41" s="112"/>
      <c r="M41" s="110"/>
      <c r="N41" s="93"/>
      <c r="O41" s="93"/>
      <c r="P41" s="93"/>
      <c r="Q41" s="93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</row>
    <row r="42" ht="16.5" customHeight="1">
      <c r="A42" s="94"/>
      <c r="B42" s="113"/>
      <c r="C42" s="94"/>
      <c r="D42" s="94"/>
      <c r="E42" s="94"/>
      <c r="F42" s="113"/>
      <c r="G42" s="113"/>
      <c r="H42" s="42"/>
      <c r="I42" s="42"/>
      <c r="J42" s="111"/>
      <c r="K42" s="112"/>
      <c r="L42" s="112"/>
      <c r="M42" s="110"/>
      <c r="N42" s="93"/>
      <c r="O42" s="93"/>
      <c r="P42" s="93"/>
      <c r="Q42" s="93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</row>
    <row r="43" ht="16.5" customHeight="1">
      <c r="A43" s="94"/>
      <c r="B43" s="113"/>
      <c r="C43" s="94"/>
      <c r="D43" s="94"/>
      <c r="E43" s="94"/>
      <c r="F43" s="113"/>
      <c r="G43" s="113"/>
      <c r="H43" s="42"/>
      <c r="I43" s="42"/>
      <c r="J43" s="111"/>
      <c r="K43" s="112"/>
      <c r="L43" s="112"/>
      <c r="M43" s="110"/>
      <c r="N43" s="93"/>
      <c r="O43" s="93"/>
      <c r="P43" s="93"/>
      <c r="Q43" s="93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</row>
    <row r="44" ht="16.5" customHeight="1">
      <c r="A44" s="94"/>
      <c r="B44" s="113"/>
      <c r="C44" s="94"/>
      <c r="D44" s="94"/>
      <c r="E44" s="94"/>
      <c r="F44" s="113"/>
      <c r="G44" s="113"/>
      <c r="H44" s="42"/>
      <c r="I44" s="42"/>
      <c r="J44" s="111"/>
      <c r="K44" s="112"/>
      <c r="L44" s="112"/>
      <c r="M44" s="110"/>
      <c r="N44" s="93"/>
      <c r="O44" s="93"/>
      <c r="P44" s="110"/>
      <c r="Q44" s="93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</row>
    <row r="45" ht="16.5" customHeight="1">
      <c r="A45" s="94"/>
      <c r="B45" s="113"/>
      <c r="C45" s="94"/>
      <c r="D45" s="94"/>
      <c r="E45" s="94"/>
      <c r="F45" s="113"/>
      <c r="G45" s="113"/>
      <c r="H45" s="42"/>
      <c r="I45" s="42"/>
      <c r="J45" s="111"/>
      <c r="K45" s="112"/>
      <c r="L45" s="112"/>
      <c r="M45" s="110"/>
      <c r="N45" s="93"/>
      <c r="O45" s="93"/>
      <c r="P45" s="110"/>
      <c r="Q45" s="93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</row>
    <row r="46" ht="16.5" customHeight="1">
      <c r="A46" s="94"/>
      <c r="B46" s="113"/>
      <c r="C46" s="94"/>
      <c r="D46" s="94"/>
      <c r="E46" s="94"/>
      <c r="F46" s="113"/>
      <c r="G46" s="113"/>
      <c r="H46" s="42"/>
      <c r="I46" s="42"/>
      <c r="J46" s="111"/>
      <c r="K46" s="112"/>
      <c r="L46" s="112"/>
      <c r="M46" s="110"/>
      <c r="N46" s="110"/>
      <c r="O46" s="93"/>
      <c r="P46" s="110"/>
      <c r="Q46" s="93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</row>
    <row r="47" ht="16.5" customHeight="1">
      <c r="A47" s="94"/>
      <c r="B47" s="113"/>
      <c r="C47" s="94"/>
      <c r="D47" s="94"/>
      <c r="E47" s="94"/>
      <c r="F47" s="113"/>
      <c r="G47" s="113"/>
      <c r="H47" s="42"/>
      <c r="I47" s="42"/>
      <c r="J47" s="111"/>
      <c r="K47" s="112"/>
      <c r="L47" s="112"/>
      <c r="M47" s="110"/>
      <c r="N47" s="110"/>
      <c r="O47" s="93"/>
      <c r="P47" s="110"/>
      <c r="Q47" s="93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</row>
    <row r="48" ht="16.5" customHeight="1">
      <c r="A48" s="94"/>
      <c r="B48" s="113"/>
      <c r="C48" s="94"/>
      <c r="D48" s="94"/>
      <c r="E48" s="94"/>
      <c r="F48" s="113"/>
      <c r="G48" s="113"/>
      <c r="H48" s="42"/>
      <c r="I48" s="42"/>
      <c r="J48" s="111"/>
      <c r="K48" s="112"/>
      <c r="L48" s="112"/>
      <c r="M48" s="110"/>
      <c r="N48" s="110"/>
      <c r="O48" s="93"/>
      <c r="P48" s="110"/>
      <c r="Q48" s="93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</row>
    <row r="49" ht="16.5" customHeight="1">
      <c r="A49" s="94"/>
      <c r="B49" s="113"/>
      <c r="C49" s="94"/>
      <c r="D49" s="94"/>
      <c r="E49" s="94"/>
      <c r="F49" s="113"/>
      <c r="G49" s="113"/>
      <c r="H49" s="42"/>
      <c r="I49" s="42"/>
      <c r="J49" s="111"/>
      <c r="K49" s="112"/>
      <c r="L49" s="112"/>
      <c r="M49" s="110"/>
      <c r="N49" s="110"/>
      <c r="O49" s="93"/>
      <c r="P49" s="93"/>
      <c r="Q49" s="93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</row>
    <row r="50" ht="16.5" customHeight="1">
      <c r="A50" s="94"/>
      <c r="B50" s="113"/>
      <c r="C50" s="94"/>
      <c r="D50" s="94"/>
      <c r="E50" s="94"/>
      <c r="F50" s="113"/>
      <c r="G50" s="113"/>
      <c r="H50" s="42"/>
      <c r="I50" s="42"/>
      <c r="J50" s="111"/>
      <c r="K50" s="112"/>
      <c r="L50" s="112"/>
      <c r="M50" s="110"/>
      <c r="N50" s="110"/>
      <c r="O50" s="93"/>
      <c r="P50" s="93"/>
      <c r="Q50" s="93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</row>
    <row r="51" ht="16.5" customHeight="1">
      <c r="A51" s="94"/>
      <c r="B51" s="113"/>
      <c r="C51" s="94"/>
      <c r="D51" s="94"/>
      <c r="E51" s="94"/>
      <c r="F51" s="113"/>
      <c r="G51" s="113"/>
      <c r="H51" s="42"/>
      <c r="I51" s="42"/>
      <c r="J51" s="111"/>
      <c r="K51" s="112"/>
      <c r="L51" s="112"/>
      <c r="M51" s="110"/>
      <c r="N51" s="110"/>
      <c r="O51" s="93"/>
      <c r="P51" s="93"/>
      <c r="Q51" s="93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</row>
    <row r="52" ht="16.5" customHeight="1">
      <c r="A52" s="94"/>
      <c r="B52" s="113"/>
      <c r="C52" s="94"/>
      <c r="D52" s="94"/>
      <c r="E52" s="94"/>
      <c r="F52" s="113"/>
      <c r="G52" s="113"/>
      <c r="H52" s="42"/>
      <c r="I52" s="42"/>
      <c r="J52" s="38"/>
      <c r="K52" s="112"/>
      <c r="L52" s="112"/>
      <c r="M52" s="110"/>
      <c r="N52" s="110"/>
      <c r="O52" s="110"/>
      <c r="P52" s="110"/>
      <c r="Q52" s="93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</row>
    <row r="53" ht="16.5" customHeight="1">
      <c r="A53" s="94"/>
      <c r="B53" s="113"/>
      <c r="C53" s="94"/>
      <c r="D53" s="94"/>
      <c r="E53" s="94"/>
      <c r="F53" s="113"/>
      <c r="G53" s="113"/>
      <c r="H53" s="42"/>
      <c r="I53" s="42"/>
      <c r="J53" s="42"/>
      <c r="K53" s="104"/>
      <c r="L53" s="104"/>
      <c r="M53" s="94"/>
      <c r="N53" s="94"/>
      <c r="O53" s="94"/>
      <c r="P53" s="94"/>
      <c r="Q53" s="94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</row>
    <row r="54" ht="16.5" customHeight="1">
      <c r="A54" s="94"/>
      <c r="B54" s="113"/>
      <c r="C54" s="94"/>
      <c r="D54" s="94"/>
      <c r="E54" s="94"/>
      <c r="F54" s="113"/>
      <c r="G54" s="113"/>
      <c r="H54" s="42"/>
      <c r="I54" s="42"/>
      <c r="J54" s="42"/>
      <c r="K54" s="104"/>
      <c r="L54" s="104"/>
      <c r="M54" s="94"/>
      <c r="N54" s="94"/>
      <c r="O54" s="94"/>
      <c r="P54" s="94"/>
      <c r="Q54" s="94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</row>
    <row r="55" ht="16.5" customHeight="1">
      <c r="A55" s="94"/>
      <c r="B55" s="113"/>
      <c r="C55" s="94"/>
      <c r="D55" s="94"/>
      <c r="E55" s="94"/>
      <c r="F55" s="113"/>
      <c r="G55" s="113"/>
      <c r="H55" s="42"/>
      <c r="I55" s="42"/>
      <c r="J55" s="42"/>
      <c r="K55" s="104"/>
      <c r="L55" s="104"/>
      <c r="M55" s="94"/>
      <c r="N55" s="94"/>
      <c r="O55" s="94"/>
      <c r="P55" s="94"/>
      <c r="Q55" s="94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</row>
    <row r="56" ht="16.5" customHeight="1">
      <c r="A56" s="94"/>
      <c r="B56" s="113"/>
      <c r="C56" s="94"/>
      <c r="D56" s="94"/>
      <c r="E56" s="94"/>
      <c r="F56" s="113"/>
      <c r="G56" s="113"/>
      <c r="H56" s="42"/>
      <c r="I56" s="42"/>
      <c r="J56" s="42"/>
      <c r="K56" s="104"/>
      <c r="L56" s="104"/>
      <c r="M56" s="94"/>
      <c r="N56" s="94"/>
      <c r="O56" s="94"/>
      <c r="P56" s="94"/>
      <c r="Q56" s="94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</row>
    <row r="57" ht="16.5" customHeight="1">
      <c r="A57" s="94"/>
      <c r="B57" s="113"/>
      <c r="C57" s="94"/>
      <c r="D57" s="94"/>
      <c r="E57" s="94"/>
      <c r="F57" s="113"/>
      <c r="G57" s="113"/>
      <c r="H57" s="42"/>
      <c r="I57" s="42"/>
      <c r="J57" s="42"/>
      <c r="K57" s="104"/>
      <c r="L57" s="104"/>
      <c r="M57" s="94"/>
      <c r="N57" s="94"/>
      <c r="O57" s="94"/>
      <c r="P57" s="94"/>
      <c r="Q57" s="94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</row>
    <row r="58" ht="16.5" customHeight="1">
      <c r="A58" s="94"/>
      <c r="B58" s="113"/>
      <c r="C58" s="94"/>
      <c r="D58" s="94"/>
      <c r="E58" s="94"/>
      <c r="F58" s="113"/>
      <c r="G58" s="113"/>
      <c r="H58" s="42"/>
      <c r="I58" s="42"/>
      <c r="J58" s="42"/>
      <c r="K58" s="104"/>
      <c r="L58" s="104"/>
      <c r="M58" s="94"/>
      <c r="N58" s="94"/>
      <c r="O58" s="94"/>
      <c r="P58" s="94"/>
      <c r="Q58" s="94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</row>
    <row r="59" ht="16.5" customHeight="1">
      <c r="A59" s="94"/>
      <c r="B59" s="113"/>
      <c r="C59" s="94"/>
      <c r="D59" s="94"/>
      <c r="E59" s="94"/>
      <c r="F59" s="113"/>
      <c r="G59" s="113"/>
      <c r="H59" s="42"/>
      <c r="I59" s="42"/>
      <c r="J59" s="42"/>
      <c r="K59" s="104"/>
      <c r="L59" s="104"/>
      <c r="M59" s="94"/>
      <c r="N59" s="94"/>
      <c r="O59" s="94"/>
      <c r="P59" s="94"/>
      <c r="Q59" s="94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</row>
    <row r="60" ht="16.5" customHeight="1">
      <c r="A60" s="94"/>
      <c r="B60" s="113"/>
      <c r="C60" s="94"/>
      <c r="D60" s="94"/>
      <c r="E60" s="94"/>
      <c r="F60" s="113"/>
      <c r="G60" s="113"/>
      <c r="H60" s="42"/>
      <c r="I60" s="42"/>
      <c r="J60" s="42"/>
      <c r="K60" s="104"/>
      <c r="L60" s="104"/>
      <c r="M60" s="94"/>
      <c r="N60" s="94"/>
      <c r="O60" s="94"/>
      <c r="P60" s="94"/>
      <c r="Q60" s="94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</row>
    <row r="61" ht="16.5" customHeight="1">
      <c r="A61" s="94"/>
      <c r="B61" s="113"/>
      <c r="C61" s="94"/>
      <c r="D61" s="94"/>
      <c r="E61" s="94"/>
      <c r="F61" s="113"/>
      <c r="G61" s="113"/>
      <c r="H61" s="42"/>
      <c r="I61" s="42"/>
      <c r="J61" s="42"/>
      <c r="K61" s="104"/>
      <c r="L61" s="104"/>
      <c r="M61" s="94"/>
      <c r="N61" s="94"/>
      <c r="O61" s="94"/>
      <c r="P61" s="94"/>
      <c r="Q61" s="94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</row>
    <row r="62" ht="16.5" customHeight="1">
      <c r="A62" s="94"/>
      <c r="B62" s="113"/>
      <c r="C62" s="94"/>
      <c r="D62" s="94"/>
      <c r="E62" s="94"/>
      <c r="F62" s="113"/>
      <c r="G62" s="113"/>
      <c r="H62" s="42"/>
      <c r="I62" s="42"/>
      <c r="J62" s="42"/>
      <c r="K62" s="104"/>
      <c r="L62" s="104"/>
      <c r="M62" s="94"/>
      <c r="N62" s="94"/>
      <c r="O62" s="94"/>
      <c r="P62" s="94"/>
      <c r="Q62" s="94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</row>
    <row r="63" ht="16.5" customHeight="1">
      <c r="A63" s="94"/>
      <c r="B63" s="113"/>
      <c r="C63" s="94"/>
      <c r="D63" s="94"/>
      <c r="E63" s="94"/>
      <c r="F63" s="113"/>
      <c r="G63" s="113"/>
      <c r="H63" s="42"/>
      <c r="I63" s="42"/>
      <c r="J63" s="42"/>
      <c r="K63" s="104"/>
      <c r="L63" s="104"/>
      <c r="M63" s="94"/>
      <c r="N63" s="94"/>
      <c r="O63" s="94"/>
      <c r="P63" s="94"/>
      <c r="Q63" s="94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</row>
    <row r="64" ht="16.5" customHeight="1">
      <c r="A64" s="94"/>
      <c r="B64" s="113"/>
      <c r="C64" s="94"/>
      <c r="D64" s="94"/>
      <c r="E64" s="94"/>
      <c r="F64" s="113"/>
      <c r="G64" s="113"/>
      <c r="H64" s="42"/>
      <c r="I64" s="42"/>
      <c r="J64" s="42"/>
      <c r="K64" s="104"/>
      <c r="L64" s="104"/>
      <c r="M64" s="94"/>
      <c r="N64" s="94"/>
      <c r="O64" s="94"/>
      <c r="P64" s="94"/>
      <c r="Q64" s="94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</row>
    <row r="65" ht="16.5" customHeight="1">
      <c r="A65" s="94"/>
      <c r="B65" s="113"/>
      <c r="C65" s="94"/>
      <c r="D65" s="94"/>
      <c r="E65" s="94"/>
      <c r="F65" s="113"/>
      <c r="G65" s="113"/>
      <c r="H65" s="42"/>
      <c r="I65" s="42"/>
      <c r="J65" s="42"/>
      <c r="K65" s="104"/>
      <c r="L65" s="104"/>
      <c r="M65" s="94"/>
      <c r="N65" s="94"/>
      <c r="O65" s="94"/>
      <c r="P65" s="94"/>
      <c r="Q65" s="94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</row>
    <row r="66" ht="16.5" customHeight="1">
      <c r="A66" s="94"/>
      <c r="B66" s="113"/>
      <c r="C66" s="94"/>
      <c r="D66" s="94"/>
      <c r="E66" s="94"/>
      <c r="F66" s="113"/>
      <c r="G66" s="113"/>
      <c r="H66" s="42"/>
      <c r="I66" s="42"/>
      <c r="J66" s="42"/>
      <c r="K66" s="104"/>
      <c r="L66" s="104"/>
      <c r="M66" s="94"/>
      <c r="N66" s="94"/>
      <c r="O66" s="94"/>
      <c r="P66" s="94"/>
      <c r="Q66" s="94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</row>
    <row r="67" ht="16.5" customHeight="1">
      <c r="A67" s="94"/>
      <c r="B67" s="113"/>
      <c r="C67" s="94"/>
      <c r="D67" s="94"/>
      <c r="E67" s="94"/>
      <c r="F67" s="113"/>
      <c r="G67" s="113"/>
      <c r="H67" s="42"/>
      <c r="I67" s="42"/>
      <c r="J67" s="42"/>
      <c r="K67" s="104"/>
      <c r="L67" s="104"/>
      <c r="M67" s="94"/>
      <c r="N67" s="94"/>
      <c r="O67" s="94"/>
      <c r="P67" s="94"/>
      <c r="Q67" s="94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</row>
    <row r="68" ht="16.5" customHeight="1">
      <c r="A68" s="94"/>
      <c r="B68" s="113"/>
      <c r="C68" s="94"/>
      <c r="D68" s="94"/>
      <c r="E68" s="94"/>
      <c r="F68" s="113"/>
      <c r="G68" s="113"/>
      <c r="H68" s="42"/>
      <c r="I68" s="42"/>
      <c r="J68" s="42"/>
      <c r="K68" s="104"/>
      <c r="L68" s="104"/>
      <c r="M68" s="94"/>
      <c r="N68" s="94"/>
      <c r="O68" s="94"/>
      <c r="P68" s="94"/>
      <c r="Q68" s="94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</row>
    <row r="69" ht="16.5" customHeight="1">
      <c r="A69" s="94"/>
      <c r="B69" s="113"/>
      <c r="C69" s="94"/>
      <c r="D69" s="94"/>
      <c r="E69" s="94"/>
      <c r="F69" s="113"/>
      <c r="G69" s="113"/>
      <c r="H69" s="42"/>
      <c r="I69" s="42"/>
      <c r="J69" s="42"/>
      <c r="K69" s="104"/>
      <c r="L69" s="104"/>
      <c r="M69" s="94"/>
      <c r="N69" s="94"/>
      <c r="O69" s="94"/>
      <c r="P69" s="94"/>
      <c r="Q69" s="94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</row>
    <row r="70" ht="16.5" customHeight="1">
      <c r="A70" s="94"/>
      <c r="B70" s="113"/>
      <c r="C70" s="94"/>
      <c r="D70" s="94"/>
      <c r="E70" s="94"/>
      <c r="F70" s="113"/>
      <c r="G70" s="113"/>
      <c r="H70" s="42"/>
      <c r="I70" s="42"/>
      <c r="J70" s="42"/>
      <c r="K70" s="104"/>
      <c r="L70" s="104"/>
      <c r="M70" s="94"/>
      <c r="N70" s="94"/>
      <c r="O70" s="94"/>
      <c r="P70" s="94"/>
      <c r="Q70" s="94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</row>
    <row r="71" ht="16.5" customHeight="1">
      <c r="A71" s="94"/>
      <c r="B71" s="113"/>
      <c r="C71" s="94"/>
      <c r="D71" s="94"/>
      <c r="E71" s="94"/>
      <c r="F71" s="113"/>
      <c r="G71" s="113"/>
      <c r="H71" s="42"/>
      <c r="I71" s="42"/>
      <c r="J71" s="42"/>
      <c r="K71" s="104"/>
      <c r="L71" s="104"/>
      <c r="M71" s="94"/>
      <c r="N71" s="94"/>
      <c r="O71" s="94"/>
      <c r="P71" s="94"/>
      <c r="Q71" s="94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</row>
    <row r="72" ht="16.5" customHeight="1">
      <c r="A72" s="94"/>
      <c r="B72" s="113"/>
      <c r="C72" s="94"/>
      <c r="D72" s="94"/>
      <c r="E72" s="94"/>
      <c r="F72" s="113"/>
      <c r="G72" s="113"/>
      <c r="H72" s="42"/>
      <c r="I72" s="42"/>
      <c r="J72" s="42"/>
      <c r="K72" s="104"/>
      <c r="L72" s="104"/>
      <c r="M72" s="94"/>
      <c r="N72" s="94"/>
      <c r="O72" s="94"/>
      <c r="P72" s="94"/>
      <c r="Q72" s="94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</row>
    <row r="73" ht="16.5" customHeight="1">
      <c r="A73" s="94"/>
      <c r="B73" s="113"/>
      <c r="C73" s="94"/>
      <c r="D73" s="94"/>
      <c r="E73" s="94"/>
      <c r="F73" s="113"/>
      <c r="G73" s="113"/>
      <c r="H73" s="42"/>
      <c r="I73" s="42"/>
      <c r="J73" s="42"/>
      <c r="K73" s="104"/>
      <c r="L73" s="104"/>
      <c r="M73" s="94"/>
      <c r="N73" s="94"/>
      <c r="O73" s="94"/>
      <c r="P73" s="94"/>
      <c r="Q73" s="94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</row>
    <row r="74" ht="16.5" customHeight="1">
      <c r="A74" s="94"/>
      <c r="B74" s="113"/>
      <c r="C74" s="94"/>
      <c r="D74" s="94"/>
      <c r="E74" s="94"/>
      <c r="F74" s="113"/>
      <c r="G74" s="113"/>
      <c r="H74" s="42"/>
      <c r="I74" s="42"/>
      <c r="J74" s="42"/>
      <c r="K74" s="104"/>
      <c r="L74" s="104"/>
      <c r="M74" s="94"/>
      <c r="N74" s="94"/>
      <c r="O74" s="94"/>
      <c r="P74" s="94"/>
      <c r="Q74" s="94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</row>
    <row r="75" ht="16.5" customHeight="1">
      <c r="A75" s="94"/>
      <c r="B75" s="113"/>
      <c r="C75" s="94"/>
      <c r="D75" s="94"/>
      <c r="E75" s="94"/>
      <c r="F75" s="113"/>
      <c r="G75" s="113"/>
      <c r="H75" s="42"/>
      <c r="I75" s="42"/>
      <c r="J75" s="42"/>
      <c r="K75" s="104"/>
      <c r="L75" s="104"/>
      <c r="M75" s="94"/>
      <c r="N75" s="94"/>
      <c r="O75" s="94"/>
      <c r="P75" s="94"/>
      <c r="Q75" s="94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</row>
    <row r="76" ht="16.5" customHeight="1">
      <c r="A76" s="94"/>
      <c r="B76" s="113"/>
      <c r="C76" s="94"/>
      <c r="D76" s="94"/>
      <c r="E76" s="94"/>
      <c r="F76" s="113"/>
      <c r="G76" s="113"/>
      <c r="H76" s="42"/>
      <c r="I76" s="42"/>
      <c r="J76" s="42"/>
      <c r="K76" s="104"/>
      <c r="L76" s="104"/>
      <c r="M76" s="94"/>
      <c r="N76" s="94"/>
      <c r="O76" s="94"/>
      <c r="P76" s="94"/>
      <c r="Q76" s="94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</row>
    <row r="77" ht="16.5" customHeight="1">
      <c r="A77" s="94"/>
      <c r="B77" s="113"/>
      <c r="C77" s="94"/>
      <c r="D77" s="94"/>
      <c r="E77" s="94"/>
      <c r="F77" s="113"/>
      <c r="G77" s="113"/>
      <c r="H77" s="42"/>
      <c r="I77" s="42"/>
      <c r="J77" s="42"/>
      <c r="K77" s="104"/>
      <c r="L77" s="104"/>
      <c r="M77" s="94"/>
      <c r="N77" s="94"/>
      <c r="O77" s="94"/>
      <c r="P77" s="94"/>
      <c r="Q77" s="94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</row>
    <row r="78" ht="16.5" customHeight="1">
      <c r="A78" s="94"/>
      <c r="B78" s="113"/>
      <c r="C78" s="94"/>
      <c r="D78" s="94"/>
      <c r="E78" s="94"/>
      <c r="F78" s="113"/>
      <c r="G78" s="113"/>
      <c r="H78" s="42"/>
      <c r="I78" s="42"/>
      <c r="J78" s="42"/>
      <c r="K78" s="104"/>
      <c r="L78" s="104"/>
      <c r="M78" s="94"/>
      <c r="N78" s="94"/>
      <c r="O78" s="94"/>
      <c r="P78" s="94"/>
      <c r="Q78" s="94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</row>
    <row r="79" ht="16.5" customHeight="1">
      <c r="A79" s="94"/>
      <c r="B79" s="113"/>
      <c r="C79" s="94"/>
      <c r="D79" s="94"/>
      <c r="E79" s="94"/>
      <c r="F79" s="113"/>
      <c r="G79" s="113"/>
      <c r="H79" s="42"/>
      <c r="I79" s="42"/>
      <c r="J79" s="42"/>
      <c r="K79" s="104"/>
      <c r="L79" s="104"/>
      <c r="M79" s="94"/>
      <c r="N79" s="94"/>
      <c r="O79" s="94"/>
      <c r="P79" s="94"/>
      <c r="Q79" s="94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</row>
    <row r="80" ht="16.5" customHeight="1">
      <c r="A80" s="94"/>
      <c r="B80" s="113"/>
      <c r="C80" s="94"/>
      <c r="D80" s="94"/>
      <c r="E80" s="94"/>
      <c r="F80" s="113"/>
      <c r="G80" s="113"/>
      <c r="H80" s="42"/>
      <c r="I80" s="42"/>
      <c r="J80" s="42"/>
      <c r="K80" s="104"/>
      <c r="L80" s="104"/>
      <c r="M80" s="94"/>
      <c r="N80" s="94"/>
      <c r="O80" s="94"/>
      <c r="P80" s="94"/>
      <c r="Q80" s="94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</row>
    <row r="81" ht="16.5" customHeight="1">
      <c r="A81" s="94"/>
      <c r="B81" s="113"/>
      <c r="C81" s="94"/>
      <c r="D81" s="94"/>
      <c r="E81" s="94"/>
      <c r="F81" s="113"/>
      <c r="G81" s="113"/>
      <c r="H81" s="42"/>
      <c r="I81" s="42"/>
      <c r="J81" s="42"/>
      <c r="K81" s="104"/>
      <c r="L81" s="104"/>
      <c r="M81" s="94"/>
      <c r="N81" s="94"/>
      <c r="O81" s="94"/>
      <c r="P81" s="94"/>
      <c r="Q81" s="94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</row>
    <row r="82" ht="16.5" customHeight="1">
      <c r="A82" s="94"/>
      <c r="B82" s="113"/>
      <c r="C82" s="94"/>
      <c r="D82" s="94"/>
      <c r="E82" s="94"/>
      <c r="F82" s="113"/>
      <c r="G82" s="113"/>
      <c r="H82" s="42"/>
      <c r="I82" s="42"/>
      <c r="J82" s="42"/>
      <c r="K82" s="104"/>
      <c r="L82" s="104"/>
      <c r="M82" s="94"/>
      <c r="N82" s="94"/>
      <c r="O82" s="94"/>
      <c r="P82" s="94"/>
      <c r="Q82" s="94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</row>
    <row r="83" ht="16.5" customHeight="1">
      <c r="A83" s="94"/>
      <c r="B83" s="113"/>
      <c r="C83" s="94"/>
      <c r="D83" s="94"/>
      <c r="E83" s="94"/>
      <c r="F83" s="113"/>
      <c r="G83" s="113"/>
      <c r="H83" s="42"/>
      <c r="I83" s="42"/>
      <c r="J83" s="42"/>
      <c r="K83" s="104"/>
      <c r="L83" s="104"/>
      <c r="M83" s="94"/>
      <c r="N83" s="94"/>
      <c r="O83" s="94"/>
      <c r="P83" s="94"/>
      <c r="Q83" s="94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</row>
    <row r="84" ht="16.5" customHeight="1">
      <c r="A84" s="94"/>
      <c r="B84" s="113"/>
      <c r="C84" s="94"/>
      <c r="D84" s="94"/>
      <c r="E84" s="94"/>
      <c r="F84" s="113"/>
      <c r="G84" s="113"/>
      <c r="H84" s="42"/>
      <c r="I84" s="42"/>
      <c r="J84" s="42"/>
      <c r="K84" s="104"/>
      <c r="L84" s="104"/>
      <c r="M84" s="94"/>
      <c r="N84" s="94"/>
      <c r="O84" s="94"/>
      <c r="P84" s="94"/>
      <c r="Q84" s="94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</row>
    <row r="85" ht="16.5" customHeight="1">
      <c r="A85" s="94"/>
      <c r="B85" s="113"/>
      <c r="C85" s="94"/>
      <c r="D85" s="94"/>
      <c r="E85" s="94"/>
      <c r="F85" s="113"/>
      <c r="G85" s="113"/>
      <c r="H85" s="42"/>
      <c r="I85" s="42"/>
      <c r="J85" s="42"/>
      <c r="K85" s="104"/>
      <c r="L85" s="104"/>
      <c r="M85" s="94"/>
      <c r="N85" s="94"/>
      <c r="O85" s="94"/>
      <c r="P85" s="94"/>
      <c r="Q85" s="94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</row>
    <row r="86" ht="16.5" customHeight="1">
      <c r="A86" s="94"/>
      <c r="B86" s="113"/>
      <c r="C86" s="94"/>
      <c r="D86" s="94"/>
      <c r="E86" s="94"/>
      <c r="F86" s="113"/>
      <c r="G86" s="113"/>
      <c r="H86" s="42"/>
      <c r="I86" s="42"/>
      <c r="J86" s="42"/>
      <c r="K86" s="104"/>
      <c r="L86" s="104"/>
      <c r="M86" s="94"/>
      <c r="N86" s="94"/>
      <c r="O86" s="94"/>
      <c r="P86" s="94"/>
      <c r="Q86" s="94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</row>
    <row r="87" ht="16.5" customHeight="1">
      <c r="A87" s="94"/>
      <c r="B87" s="113"/>
      <c r="C87" s="94"/>
      <c r="D87" s="94"/>
      <c r="E87" s="94"/>
      <c r="F87" s="113"/>
      <c r="G87" s="113"/>
      <c r="H87" s="42"/>
      <c r="I87" s="42"/>
      <c r="J87" s="42"/>
      <c r="K87" s="104"/>
      <c r="L87" s="104"/>
      <c r="M87" s="94"/>
      <c r="N87" s="94"/>
      <c r="O87" s="94"/>
      <c r="P87" s="94"/>
      <c r="Q87" s="94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</row>
    <row r="88" ht="16.5" customHeight="1">
      <c r="A88" s="94"/>
      <c r="B88" s="113"/>
      <c r="C88" s="94"/>
      <c r="D88" s="94"/>
      <c r="E88" s="94"/>
      <c r="F88" s="113"/>
      <c r="G88" s="113"/>
      <c r="H88" s="42"/>
      <c r="I88" s="42"/>
      <c r="J88" s="42"/>
      <c r="K88" s="104"/>
      <c r="L88" s="104"/>
      <c r="M88" s="94"/>
      <c r="N88" s="94"/>
      <c r="O88" s="94"/>
      <c r="P88" s="94"/>
      <c r="Q88" s="94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</row>
    <row r="89" ht="16.5" customHeight="1">
      <c r="A89" s="94"/>
      <c r="B89" s="113"/>
      <c r="C89" s="94"/>
      <c r="D89" s="94"/>
      <c r="E89" s="94"/>
      <c r="F89" s="113"/>
      <c r="G89" s="113"/>
      <c r="H89" s="42"/>
      <c r="I89" s="42"/>
      <c r="J89" s="42"/>
      <c r="K89" s="104"/>
      <c r="L89" s="104"/>
      <c r="M89" s="94"/>
      <c r="N89" s="94"/>
      <c r="O89" s="94"/>
      <c r="P89" s="94"/>
      <c r="Q89" s="94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</row>
    <row r="90" ht="16.5" customHeight="1">
      <c r="A90" s="94"/>
      <c r="B90" s="113"/>
      <c r="C90" s="94"/>
      <c r="D90" s="94"/>
      <c r="E90" s="94"/>
      <c r="F90" s="113"/>
      <c r="G90" s="113"/>
      <c r="H90" s="42"/>
      <c r="I90" s="42"/>
      <c r="J90" s="42"/>
      <c r="K90" s="104"/>
      <c r="L90" s="104"/>
      <c r="M90" s="94"/>
      <c r="N90" s="94"/>
      <c r="O90" s="94"/>
      <c r="P90" s="94"/>
      <c r="Q90" s="94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</row>
    <row r="91" ht="16.5" customHeight="1">
      <c r="A91" s="94"/>
      <c r="B91" s="113"/>
      <c r="C91" s="94"/>
      <c r="D91" s="94"/>
      <c r="E91" s="94"/>
      <c r="F91" s="113"/>
      <c r="G91" s="113"/>
      <c r="H91" s="42"/>
      <c r="I91" s="42"/>
      <c r="J91" s="42"/>
      <c r="K91" s="104"/>
      <c r="L91" s="104"/>
      <c r="M91" s="94"/>
      <c r="N91" s="94"/>
      <c r="O91" s="94"/>
      <c r="P91" s="94"/>
      <c r="Q91" s="94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</row>
    <row r="92" ht="16.5" customHeight="1">
      <c r="A92" s="94"/>
      <c r="B92" s="113"/>
      <c r="C92" s="94"/>
      <c r="D92" s="94"/>
      <c r="E92" s="94"/>
      <c r="F92" s="113"/>
      <c r="G92" s="113"/>
      <c r="H92" s="42"/>
      <c r="I92" s="42"/>
      <c r="J92" s="42"/>
      <c r="K92" s="104"/>
      <c r="L92" s="104"/>
      <c r="M92" s="94"/>
      <c r="N92" s="94"/>
      <c r="O92" s="94"/>
      <c r="P92" s="94"/>
      <c r="Q92" s="94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</row>
    <row r="93" ht="16.5" customHeight="1">
      <c r="A93" s="94"/>
      <c r="B93" s="113"/>
      <c r="C93" s="94"/>
      <c r="D93" s="94"/>
      <c r="E93" s="94"/>
      <c r="F93" s="113"/>
      <c r="G93" s="113"/>
      <c r="H93" s="42"/>
      <c r="I93" s="42"/>
      <c r="J93" s="42"/>
      <c r="K93" s="104"/>
      <c r="L93" s="104"/>
      <c r="M93" s="94"/>
      <c r="N93" s="94"/>
      <c r="O93" s="94"/>
      <c r="P93" s="94"/>
      <c r="Q93" s="94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</row>
    <row r="94" ht="16.5" customHeight="1">
      <c r="A94" s="94"/>
      <c r="B94" s="113"/>
      <c r="C94" s="94"/>
      <c r="D94" s="94"/>
      <c r="E94" s="94"/>
      <c r="F94" s="113"/>
      <c r="G94" s="113"/>
      <c r="H94" s="42"/>
      <c r="I94" s="42"/>
      <c r="J94" s="42"/>
      <c r="K94" s="104"/>
      <c r="L94" s="104"/>
      <c r="M94" s="94"/>
      <c r="N94" s="94"/>
      <c r="O94" s="94"/>
      <c r="P94" s="94"/>
      <c r="Q94" s="94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</row>
    <row r="95" ht="16.5" customHeight="1">
      <c r="A95" s="94"/>
      <c r="B95" s="113"/>
      <c r="C95" s="94"/>
      <c r="D95" s="94"/>
      <c r="E95" s="94"/>
      <c r="F95" s="113"/>
      <c r="G95" s="113"/>
      <c r="H95" s="42"/>
      <c r="I95" s="42"/>
      <c r="J95" s="42"/>
      <c r="K95" s="104"/>
      <c r="L95" s="104"/>
      <c r="M95" s="94"/>
      <c r="N95" s="94"/>
      <c r="O95" s="94"/>
      <c r="P95" s="94"/>
      <c r="Q95" s="94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</row>
    <row r="96" ht="16.5" customHeight="1">
      <c r="A96" s="94"/>
      <c r="B96" s="113"/>
      <c r="C96" s="94"/>
      <c r="D96" s="94"/>
      <c r="E96" s="94"/>
      <c r="F96" s="113"/>
      <c r="G96" s="113"/>
      <c r="H96" s="42"/>
      <c r="I96" s="42"/>
      <c r="J96" s="42"/>
      <c r="K96" s="104"/>
      <c r="L96" s="104"/>
      <c r="M96" s="94"/>
      <c r="N96" s="94"/>
      <c r="O96" s="94"/>
      <c r="P96" s="94"/>
      <c r="Q96" s="94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</row>
    <row r="97" ht="16.5" customHeight="1">
      <c r="A97" s="94"/>
      <c r="B97" s="113"/>
      <c r="C97" s="94"/>
      <c r="D97" s="94"/>
      <c r="E97" s="94"/>
      <c r="F97" s="113"/>
      <c r="G97" s="113"/>
      <c r="H97" s="42"/>
      <c r="I97" s="42"/>
      <c r="J97" s="42"/>
      <c r="K97" s="104"/>
      <c r="L97" s="104"/>
      <c r="M97" s="94"/>
      <c r="N97" s="94"/>
      <c r="O97" s="94"/>
      <c r="P97" s="94"/>
      <c r="Q97" s="94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</row>
    <row r="98" ht="16.5" customHeight="1">
      <c r="A98" s="94"/>
      <c r="B98" s="113"/>
      <c r="C98" s="94"/>
      <c r="D98" s="94"/>
      <c r="E98" s="94"/>
      <c r="F98" s="113"/>
      <c r="G98" s="113"/>
      <c r="H98" s="42"/>
      <c r="I98" s="42"/>
      <c r="J98" s="42"/>
      <c r="K98" s="104"/>
      <c r="L98" s="104"/>
      <c r="M98" s="94"/>
      <c r="N98" s="94"/>
      <c r="O98" s="94"/>
      <c r="P98" s="94"/>
      <c r="Q98" s="94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</row>
    <row r="99" ht="16.5" customHeight="1">
      <c r="A99" s="94"/>
      <c r="B99" s="113"/>
      <c r="C99" s="94"/>
      <c r="D99" s="94"/>
      <c r="E99" s="94"/>
      <c r="F99" s="113"/>
      <c r="G99" s="113"/>
      <c r="H99" s="42"/>
      <c r="I99" s="42"/>
      <c r="J99" s="42"/>
      <c r="K99" s="104"/>
      <c r="L99" s="104"/>
      <c r="M99" s="94"/>
      <c r="N99" s="94"/>
      <c r="O99" s="94"/>
      <c r="P99" s="94"/>
      <c r="Q99" s="94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</row>
    <row r="100" ht="16.5" customHeight="1">
      <c r="A100" s="94"/>
      <c r="B100" s="113"/>
      <c r="C100" s="94"/>
      <c r="D100" s="94"/>
      <c r="E100" s="94"/>
      <c r="F100" s="113"/>
      <c r="G100" s="113"/>
      <c r="H100" s="42"/>
      <c r="I100" s="42"/>
      <c r="J100" s="42"/>
      <c r="K100" s="104"/>
      <c r="L100" s="104"/>
      <c r="M100" s="94"/>
      <c r="N100" s="94"/>
      <c r="O100" s="94"/>
      <c r="P100" s="94"/>
      <c r="Q100" s="94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</row>
    <row r="101" ht="16.5" customHeight="1">
      <c r="A101" s="94"/>
      <c r="B101" s="113"/>
      <c r="C101" s="94"/>
      <c r="D101" s="94"/>
      <c r="E101" s="94"/>
      <c r="F101" s="113"/>
      <c r="G101" s="113"/>
      <c r="H101" s="42"/>
      <c r="I101" s="42"/>
      <c r="J101" s="42"/>
      <c r="K101" s="104"/>
      <c r="L101" s="104"/>
      <c r="M101" s="94"/>
      <c r="N101" s="94"/>
      <c r="O101" s="94"/>
      <c r="P101" s="94"/>
      <c r="Q101" s="94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</row>
    <row r="102" ht="16.5" customHeight="1">
      <c r="A102" s="94"/>
      <c r="B102" s="113"/>
      <c r="C102" s="94"/>
      <c r="D102" s="94"/>
      <c r="E102" s="94"/>
      <c r="F102" s="113"/>
      <c r="G102" s="113"/>
      <c r="H102" s="42"/>
      <c r="I102" s="42"/>
      <c r="J102" s="42"/>
      <c r="K102" s="104"/>
      <c r="L102" s="104"/>
      <c r="M102" s="94"/>
      <c r="N102" s="94"/>
      <c r="O102" s="94"/>
      <c r="P102" s="94"/>
      <c r="Q102" s="94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</row>
    <row r="103" ht="16.5" customHeight="1">
      <c r="A103" s="94"/>
      <c r="B103" s="113"/>
      <c r="C103" s="94"/>
      <c r="D103" s="94"/>
      <c r="E103" s="94"/>
      <c r="F103" s="113"/>
      <c r="G103" s="113"/>
      <c r="H103" s="42"/>
      <c r="I103" s="42"/>
      <c r="J103" s="42"/>
      <c r="K103" s="104"/>
      <c r="L103" s="104"/>
      <c r="M103" s="94"/>
      <c r="N103" s="94"/>
      <c r="O103" s="94"/>
      <c r="P103" s="94"/>
      <c r="Q103" s="94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</row>
    <row r="104" ht="16.5" customHeight="1">
      <c r="A104" s="94"/>
      <c r="B104" s="113"/>
      <c r="C104" s="94"/>
      <c r="D104" s="94"/>
      <c r="E104" s="94"/>
      <c r="F104" s="113"/>
      <c r="G104" s="113"/>
      <c r="H104" s="42"/>
      <c r="I104" s="42"/>
      <c r="J104" s="42"/>
      <c r="K104" s="104"/>
      <c r="L104" s="104"/>
      <c r="M104" s="94"/>
      <c r="N104" s="94"/>
      <c r="O104" s="94"/>
      <c r="P104" s="94"/>
      <c r="Q104" s="94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</row>
    <row r="105" ht="16.5" customHeight="1">
      <c r="A105" s="94"/>
      <c r="B105" s="113"/>
      <c r="C105" s="94"/>
      <c r="D105" s="94"/>
      <c r="E105" s="94"/>
      <c r="F105" s="113"/>
      <c r="G105" s="113"/>
      <c r="H105" s="42"/>
      <c r="I105" s="42"/>
      <c r="J105" s="42"/>
      <c r="K105" s="104"/>
      <c r="L105" s="104"/>
      <c r="M105" s="94"/>
      <c r="N105" s="94"/>
      <c r="O105" s="94"/>
      <c r="P105" s="94"/>
      <c r="Q105" s="94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</row>
    <row r="106" ht="16.5" customHeight="1">
      <c r="A106" s="94"/>
      <c r="B106" s="113"/>
      <c r="C106" s="94"/>
      <c r="D106" s="94"/>
      <c r="E106" s="94"/>
      <c r="F106" s="113"/>
      <c r="G106" s="113"/>
      <c r="H106" s="42"/>
      <c r="I106" s="42"/>
      <c r="J106" s="42"/>
      <c r="K106" s="104"/>
      <c r="L106" s="104"/>
      <c r="M106" s="94"/>
      <c r="N106" s="94"/>
      <c r="O106" s="94"/>
      <c r="P106" s="94"/>
      <c r="Q106" s="94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</row>
    <row r="107" ht="16.5" customHeight="1">
      <c r="A107" s="94"/>
      <c r="B107" s="113"/>
      <c r="C107" s="94"/>
      <c r="D107" s="94"/>
      <c r="E107" s="94"/>
      <c r="F107" s="113"/>
      <c r="G107" s="113"/>
      <c r="H107" s="42"/>
      <c r="I107" s="42"/>
      <c r="J107" s="42"/>
      <c r="K107" s="104"/>
      <c r="L107" s="104"/>
      <c r="M107" s="94"/>
      <c r="N107" s="94"/>
      <c r="O107" s="94"/>
      <c r="P107" s="94"/>
      <c r="Q107" s="94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</row>
    <row r="108" ht="16.5" customHeight="1">
      <c r="A108" s="94"/>
      <c r="B108" s="113"/>
      <c r="C108" s="94"/>
      <c r="D108" s="94"/>
      <c r="E108" s="94"/>
      <c r="F108" s="113"/>
      <c r="G108" s="113"/>
      <c r="H108" s="42"/>
      <c r="I108" s="42"/>
      <c r="J108" s="42"/>
      <c r="K108" s="104"/>
      <c r="L108" s="104"/>
      <c r="M108" s="94"/>
      <c r="N108" s="94"/>
      <c r="O108" s="94"/>
      <c r="P108" s="94"/>
      <c r="Q108" s="94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</row>
    <row r="109" ht="16.5" customHeight="1">
      <c r="A109" s="94"/>
      <c r="B109" s="113"/>
      <c r="C109" s="94"/>
      <c r="D109" s="94"/>
      <c r="E109" s="94"/>
      <c r="F109" s="113"/>
      <c r="G109" s="113"/>
      <c r="H109" s="42"/>
      <c r="I109" s="42"/>
      <c r="J109" s="42"/>
      <c r="K109" s="104"/>
      <c r="L109" s="104"/>
      <c r="M109" s="94"/>
      <c r="N109" s="94"/>
      <c r="O109" s="94"/>
      <c r="P109" s="94"/>
      <c r="Q109" s="94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</row>
    <row r="110" ht="16.5" customHeight="1">
      <c r="A110" s="94"/>
      <c r="B110" s="113"/>
      <c r="C110" s="94"/>
      <c r="D110" s="94"/>
      <c r="E110" s="94"/>
      <c r="F110" s="113"/>
      <c r="G110" s="113"/>
      <c r="H110" s="42"/>
      <c r="I110" s="42"/>
      <c r="J110" s="42"/>
      <c r="K110" s="104"/>
      <c r="L110" s="104"/>
      <c r="M110" s="94"/>
      <c r="N110" s="94"/>
      <c r="O110" s="94"/>
      <c r="P110" s="94"/>
      <c r="Q110" s="94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</row>
    <row r="111" ht="16.5" customHeight="1">
      <c r="A111" s="94"/>
      <c r="B111" s="113"/>
      <c r="C111" s="94"/>
      <c r="D111" s="94"/>
      <c r="E111" s="94"/>
      <c r="F111" s="113"/>
      <c r="G111" s="113"/>
      <c r="H111" s="42"/>
      <c r="I111" s="42"/>
      <c r="J111" s="42"/>
      <c r="K111" s="104"/>
      <c r="L111" s="104"/>
      <c r="M111" s="94"/>
      <c r="N111" s="94"/>
      <c r="O111" s="94"/>
      <c r="P111" s="94"/>
      <c r="Q111" s="94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</row>
    <row r="112" ht="16.5" customHeight="1">
      <c r="A112" s="94"/>
      <c r="B112" s="113"/>
      <c r="C112" s="94"/>
      <c r="D112" s="94"/>
      <c r="E112" s="94"/>
      <c r="F112" s="113"/>
      <c r="G112" s="113"/>
      <c r="H112" s="42"/>
      <c r="I112" s="42"/>
      <c r="J112" s="42"/>
      <c r="K112" s="94"/>
      <c r="L112" s="94"/>
      <c r="M112" s="94"/>
      <c r="N112" s="94"/>
      <c r="O112" s="94"/>
      <c r="P112" s="94"/>
      <c r="Q112" s="94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</row>
    <row r="113" ht="16.5" customHeight="1">
      <c r="A113" s="94"/>
      <c r="B113" s="113"/>
      <c r="C113" s="94"/>
      <c r="D113" s="94"/>
      <c r="E113" s="94"/>
      <c r="F113" s="113"/>
      <c r="G113" s="113"/>
      <c r="H113" s="42"/>
      <c r="I113" s="42"/>
      <c r="J113" s="42"/>
      <c r="K113" s="94"/>
      <c r="L113" s="94"/>
      <c r="M113" s="94"/>
      <c r="N113" s="94"/>
      <c r="O113" s="94"/>
      <c r="P113" s="94"/>
      <c r="Q113" s="94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</row>
    <row r="114" ht="16.5" customHeight="1">
      <c r="A114" s="94"/>
      <c r="B114" s="113"/>
      <c r="C114" s="94"/>
      <c r="D114" s="94"/>
      <c r="E114" s="94"/>
      <c r="F114" s="113"/>
      <c r="G114" s="113"/>
      <c r="H114" s="42"/>
      <c r="I114" s="42"/>
      <c r="J114" s="42"/>
      <c r="K114" s="94"/>
      <c r="L114" s="94"/>
      <c r="M114" s="94"/>
      <c r="N114" s="94"/>
      <c r="O114" s="94"/>
      <c r="P114" s="94"/>
      <c r="Q114" s="94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</row>
    <row r="115" ht="16.5" customHeight="1">
      <c r="A115" s="94"/>
      <c r="B115" s="113"/>
      <c r="C115" s="94"/>
      <c r="D115" s="94"/>
      <c r="E115" s="94"/>
      <c r="F115" s="113"/>
      <c r="G115" s="113"/>
      <c r="H115" s="42"/>
      <c r="I115" s="42"/>
      <c r="J115" s="42"/>
      <c r="K115" s="94"/>
      <c r="L115" s="94"/>
      <c r="M115" s="94"/>
      <c r="N115" s="94"/>
      <c r="O115" s="94"/>
      <c r="P115" s="94"/>
      <c r="Q115" s="94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</row>
    <row r="116" ht="16.5" customHeight="1">
      <c r="A116" s="94"/>
      <c r="B116" s="113"/>
      <c r="C116" s="94"/>
      <c r="D116" s="94"/>
      <c r="E116" s="94"/>
      <c r="F116" s="113"/>
      <c r="G116" s="113"/>
      <c r="H116" s="42"/>
      <c r="I116" s="42"/>
      <c r="J116" s="42"/>
      <c r="K116" s="94"/>
      <c r="L116" s="94"/>
      <c r="M116" s="94"/>
      <c r="N116" s="94"/>
      <c r="O116" s="94"/>
      <c r="P116" s="94"/>
      <c r="Q116" s="94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</row>
    <row r="117" ht="16.5" customHeight="1">
      <c r="A117" s="94"/>
      <c r="B117" s="113"/>
      <c r="C117" s="94"/>
      <c r="D117" s="94"/>
      <c r="E117" s="94"/>
      <c r="F117" s="113"/>
      <c r="G117" s="113"/>
      <c r="H117" s="42"/>
      <c r="I117" s="42"/>
      <c r="J117" s="42"/>
      <c r="K117" s="94"/>
      <c r="L117" s="94"/>
      <c r="M117" s="94"/>
      <c r="N117" s="94"/>
      <c r="O117" s="94"/>
      <c r="P117" s="94"/>
      <c r="Q117" s="94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</row>
    <row r="118" ht="16.5" customHeight="1">
      <c r="A118" s="94"/>
      <c r="B118" s="113"/>
      <c r="C118" s="94"/>
      <c r="D118" s="94"/>
      <c r="E118" s="94"/>
      <c r="F118" s="113"/>
      <c r="G118" s="113"/>
      <c r="H118" s="42"/>
      <c r="I118" s="42"/>
      <c r="J118" s="42"/>
      <c r="K118" s="94"/>
      <c r="L118" s="94"/>
      <c r="M118" s="94"/>
      <c r="N118" s="94"/>
      <c r="O118" s="94"/>
      <c r="P118" s="94"/>
      <c r="Q118" s="94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</row>
    <row r="119" ht="16.5" customHeight="1">
      <c r="A119" s="94"/>
      <c r="B119" s="113"/>
      <c r="C119" s="94"/>
      <c r="D119" s="94"/>
      <c r="E119" s="94"/>
      <c r="F119" s="113"/>
      <c r="G119" s="113"/>
      <c r="H119" s="42"/>
      <c r="I119" s="42"/>
      <c r="J119" s="42"/>
      <c r="K119" s="94"/>
      <c r="L119" s="94"/>
      <c r="M119" s="94"/>
      <c r="N119" s="94"/>
      <c r="O119" s="94"/>
      <c r="P119" s="94"/>
      <c r="Q119" s="94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</row>
    <row r="120" ht="16.5" customHeight="1">
      <c r="A120" s="94"/>
      <c r="B120" s="113"/>
      <c r="C120" s="94"/>
      <c r="D120" s="94"/>
      <c r="E120" s="94"/>
      <c r="F120" s="113"/>
      <c r="G120" s="113"/>
      <c r="H120" s="42"/>
      <c r="I120" s="42"/>
      <c r="J120" s="42"/>
      <c r="K120" s="94"/>
      <c r="L120" s="94"/>
      <c r="M120" s="94"/>
      <c r="N120" s="94"/>
      <c r="O120" s="94"/>
      <c r="P120" s="94"/>
      <c r="Q120" s="94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</row>
    <row r="121" ht="16.5" customHeight="1">
      <c r="A121" s="94"/>
      <c r="B121" s="113"/>
      <c r="C121" s="94"/>
      <c r="D121" s="94"/>
      <c r="E121" s="94"/>
      <c r="F121" s="113"/>
      <c r="G121" s="113"/>
      <c r="H121" s="42"/>
      <c r="I121" s="42"/>
      <c r="J121" s="42"/>
      <c r="K121" s="94"/>
      <c r="L121" s="94"/>
      <c r="M121" s="94"/>
      <c r="N121" s="94"/>
      <c r="O121" s="94"/>
      <c r="P121" s="94"/>
      <c r="Q121" s="94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</row>
    <row r="122" ht="16.5" customHeight="1">
      <c r="A122" s="94"/>
      <c r="B122" s="113"/>
      <c r="C122" s="94"/>
      <c r="D122" s="94"/>
      <c r="E122" s="94"/>
      <c r="F122" s="113"/>
      <c r="G122" s="113"/>
      <c r="H122" s="42"/>
      <c r="I122" s="42"/>
      <c r="J122" s="42"/>
      <c r="K122" s="94"/>
      <c r="L122" s="94"/>
      <c r="M122" s="94"/>
      <c r="N122" s="94"/>
      <c r="O122" s="94"/>
      <c r="P122" s="94"/>
      <c r="Q122" s="94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</row>
    <row r="123" ht="16.5" customHeight="1">
      <c r="A123" s="94"/>
      <c r="B123" s="113"/>
      <c r="C123" s="94"/>
      <c r="D123" s="94"/>
      <c r="E123" s="94"/>
      <c r="F123" s="113"/>
      <c r="G123" s="113"/>
      <c r="H123" s="42"/>
      <c r="I123" s="42"/>
      <c r="J123" s="42"/>
      <c r="K123" s="94"/>
      <c r="L123" s="94"/>
      <c r="M123" s="94"/>
      <c r="N123" s="94"/>
      <c r="O123" s="94"/>
      <c r="P123" s="94"/>
      <c r="Q123" s="94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</row>
    <row r="124" ht="16.5" customHeight="1">
      <c r="A124" s="94"/>
      <c r="B124" s="113"/>
      <c r="C124" s="94"/>
      <c r="D124" s="94"/>
      <c r="E124" s="94"/>
      <c r="F124" s="113"/>
      <c r="G124" s="113"/>
      <c r="H124" s="42"/>
      <c r="I124" s="42"/>
      <c r="J124" s="42"/>
      <c r="K124" s="94"/>
      <c r="L124" s="94"/>
      <c r="M124" s="94"/>
      <c r="N124" s="94"/>
      <c r="O124" s="94"/>
      <c r="P124" s="94"/>
      <c r="Q124" s="94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</row>
    <row r="125" ht="16.5" customHeight="1">
      <c r="A125" s="94"/>
      <c r="B125" s="113"/>
      <c r="C125" s="94"/>
      <c r="D125" s="94"/>
      <c r="E125" s="94"/>
      <c r="F125" s="113"/>
      <c r="G125" s="113"/>
      <c r="H125" s="42"/>
      <c r="I125" s="42"/>
      <c r="J125" s="42"/>
      <c r="K125" s="94"/>
      <c r="L125" s="94"/>
      <c r="M125" s="94"/>
      <c r="N125" s="94"/>
      <c r="O125" s="94"/>
      <c r="P125" s="94"/>
      <c r="Q125" s="94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</row>
    <row r="126" ht="16.5" customHeight="1">
      <c r="A126" s="94"/>
      <c r="B126" s="113"/>
      <c r="C126" s="94"/>
      <c r="D126" s="94"/>
      <c r="E126" s="94"/>
      <c r="F126" s="113"/>
      <c r="G126" s="113"/>
      <c r="H126" s="42"/>
      <c r="I126" s="42"/>
      <c r="J126" s="42"/>
      <c r="K126" s="94"/>
      <c r="L126" s="94"/>
      <c r="M126" s="94"/>
      <c r="N126" s="94"/>
      <c r="O126" s="94"/>
      <c r="P126" s="94"/>
      <c r="Q126" s="94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</row>
    <row r="127" ht="16.5" customHeight="1">
      <c r="A127" s="94"/>
      <c r="B127" s="113"/>
      <c r="C127" s="94"/>
      <c r="D127" s="94"/>
      <c r="E127" s="94"/>
      <c r="F127" s="113"/>
      <c r="G127" s="113"/>
      <c r="H127" s="42"/>
      <c r="I127" s="42"/>
      <c r="J127" s="42"/>
      <c r="K127" s="94"/>
      <c r="L127" s="94"/>
      <c r="M127" s="94"/>
      <c r="N127" s="94"/>
      <c r="O127" s="94"/>
      <c r="P127" s="94"/>
      <c r="Q127" s="94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</row>
    <row r="128" ht="16.5" customHeight="1">
      <c r="A128" s="94"/>
      <c r="B128" s="113"/>
      <c r="C128" s="94"/>
      <c r="D128" s="94"/>
      <c r="E128" s="94"/>
      <c r="F128" s="113"/>
      <c r="G128" s="113"/>
      <c r="H128" s="42"/>
      <c r="I128" s="42"/>
      <c r="J128" s="42"/>
      <c r="K128" s="94"/>
      <c r="L128" s="94"/>
      <c r="M128" s="94"/>
      <c r="N128" s="94"/>
      <c r="O128" s="94"/>
      <c r="P128" s="94"/>
      <c r="Q128" s="94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</row>
    <row r="129" ht="16.5" customHeight="1">
      <c r="A129" s="94"/>
      <c r="B129" s="113"/>
      <c r="C129" s="94"/>
      <c r="D129" s="94"/>
      <c r="E129" s="94"/>
      <c r="F129" s="113"/>
      <c r="G129" s="113"/>
      <c r="H129" s="42"/>
      <c r="I129" s="42"/>
      <c r="J129" s="42"/>
      <c r="K129" s="94"/>
      <c r="L129" s="94"/>
      <c r="M129" s="94"/>
      <c r="N129" s="94"/>
      <c r="O129" s="94"/>
      <c r="P129" s="94"/>
      <c r="Q129" s="94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</row>
    <row r="130" ht="16.5" customHeight="1">
      <c r="A130" s="94"/>
      <c r="B130" s="113"/>
      <c r="C130" s="94"/>
      <c r="D130" s="94"/>
      <c r="E130" s="94"/>
      <c r="F130" s="113"/>
      <c r="G130" s="113"/>
      <c r="H130" s="42"/>
      <c r="I130" s="42"/>
      <c r="J130" s="42"/>
      <c r="K130" s="94"/>
      <c r="L130" s="94"/>
      <c r="M130" s="94"/>
      <c r="N130" s="94"/>
      <c r="O130" s="94"/>
      <c r="P130" s="94"/>
      <c r="Q130" s="94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</row>
    <row r="131" ht="16.5" customHeight="1">
      <c r="A131" s="94"/>
      <c r="B131" s="113"/>
      <c r="C131" s="94"/>
      <c r="D131" s="94"/>
      <c r="E131" s="94"/>
      <c r="F131" s="113"/>
      <c r="G131" s="113"/>
      <c r="H131" s="42"/>
      <c r="I131" s="42"/>
      <c r="J131" s="42"/>
      <c r="K131" s="94"/>
      <c r="L131" s="94"/>
      <c r="M131" s="94"/>
      <c r="N131" s="94"/>
      <c r="O131" s="94"/>
      <c r="P131" s="94"/>
      <c r="Q131" s="94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</row>
    <row r="132" ht="16.5" customHeight="1">
      <c r="A132" s="94"/>
      <c r="B132" s="113"/>
      <c r="C132" s="94"/>
      <c r="D132" s="94"/>
      <c r="E132" s="94"/>
      <c r="F132" s="113"/>
      <c r="G132" s="113"/>
      <c r="H132" s="42"/>
      <c r="I132" s="42"/>
      <c r="J132" s="42"/>
      <c r="K132" s="94"/>
      <c r="L132" s="94"/>
      <c r="M132" s="94"/>
      <c r="N132" s="94"/>
      <c r="O132" s="94"/>
      <c r="P132" s="94"/>
      <c r="Q132" s="94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</row>
    <row r="133" ht="16.5" customHeight="1">
      <c r="A133" s="94"/>
      <c r="B133" s="113"/>
      <c r="C133" s="94"/>
      <c r="D133" s="94"/>
      <c r="E133" s="94"/>
      <c r="F133" s="113"/>
      <c r="G133" s="113"/>
      <c r="H133" s="42"/>
      <c r="I133" s="42"/>
      <c r="J133" s="42"/>
      <c r="K133" s="94"/>
      <c r="L133" s="94"/>
      <c r="M133" s="94"/>
      <c r="N133" s="94"/>
      <c r="O133" s="94"/>
      <c r="P133" s="94"/>
      <c r="Q133" s="94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</row>
    <row r="134" ht="16.5" customHeight="1">
      <c r="A134" s="94"/>
      <c r="B134" s="113"/>
      <c r="C134" s="94"/>
      <c r="D134" s="94"/>
      <c r="E134" s="94"/>
      <c r="F134" s="113"/>
      <c r="G134" s="113"/>
      <c r="H134" s="42"/>
      <c r="I134" s="42"/>
      <c r="J134" s="42"/>
      <c r="K134" s="94"/>
      <c r="L134" s="94"/>
      <c r="M134" s="94"/>
      <c r="N134" s="94"/>
      <c r="O134" s="94"/>
      <c r="P134" s="94"/>
      <c r="Q134" s="94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</row>
    <row r="135" ht="16.5" customHeight="1">
      <c r="A135" s="94"/>
      <c r="B135" s="113"/>
      <c r="C135" s="94"/>
      <c r="D135" s="94"/>
      <c r="E135" s="94"/>
      <c r="F135" s="113"/>
      <c r="G135" s="113"/>
      <c r="H135" s="42"/>
      <c r="I135" s="42"/>
      <c r="J135" s="42"/>
      <c r="K135" s="94"/>
      <c r="L135" s="94"/>
      <c r="M135" s="94"/>
      <c r="N135" s="94"/>
      <c r="O135" s="94"/>
      <c r="P135" s="94"/>
      <c r="Q135" s="94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</row>
    <row r="136" ht="16.5" customHeight="1">
      <c r="A136" s="94"/>
      <c r="B136" s="113"/>
      <c r="C136" s="94"/>
      <c r="D136" s="94"/>
      <c r="E136" s="94"/>
      <c r="F136" s="113"/>
      <c r="G136" s="113"/>
      <c r="H136" s="42"/>
      <c r="I136" s="42"/>
      <c r="J136" s="42"/>
      <c r="K136" s="94"/>
      <c r="L136" s="94"/>
      <c r="M136" s="94"/>
      <c r="N136" s="94"/>
      <c r="O136" s="94"/>
      <c r="P136" s="94"/>
      <c r="Q136" s="94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</row>
    <row r="137" ht="16.5" customHeight="1">
      <c r="A137" s="94"/>
      <c r="B137" s="113"/>
      <c r="C137" s="94"/>
      <c r="D137" s="94"/>
      <c r="E137" s="94"/>
      <c r="F137" s="113"/>
      <c r="G137" s="113"/>
      <c r="H137" s="42"/>
      <c r="I137" s="42"/>
      <c r="J137" s="42"/>
      <c r="K137" s="94"/>
      <c r="L137" s="94"/>
      <c r="M137" s="94"/>
      <c r="N137" s="94"/>
      <c r="O137" s="94"/>
      <c r="P137" s="94"/>
      <c r="Q137" s="94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</row>
    <row r="138" ht="16.5" customHeight="1">
      <c r="A138" s="94"/>
      <c r="B138" s="113"/>
      <c r="C138" s="94"/>
      <c r="D138" s="94"/>
      <c r="E138" s="94"/>
      <c r="F138" s="113"/>
      <c r="G138" s="113"/>
      <c r="H138" s="42"/>
      <c r="I138" s="42"/>
      <c r="J138" s="42"/>
      <c r="K138" s="94"/>
      <c r="L138" s="94"/>
      <c r="M138" s="94"/>
      <c r="N138" s="94"/>
      <c r="O138" s="94"/>
      <c r="P138" s="94"/>
      <c r="Q138" s="94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</row>
    <row r="139" ht="16.5" customHeight="1">
      <c r="A139" s="94"/>
      <c r="B139" s="113"/>
      <c r="C139" s="94"/>
      <c r="D139" s="94"/>
      <c r="E139" s="94"/>
      <c r="F139" s="113"/>
      <c r="G139" s="113"/>
      <c r="H139" s="42"/>
      <c r="I139" s="42"/>
      <c r="J139" s="42"/>
      <c r="K139" s="94"/>
      <c r="L139" s="94"/>
      <c r="M139" s="94"/>
      <c r="N139" s="94"/>
      <c r="O139" s="94"/>
      <c r="P139" s="94"/>
      <c r="Q139" s="94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</row>
    <row r="140" ht="16.5" customHeight="1">
      <c r="A140" s="94"/>
      <c r="B140" s="113"/>
      <c r="C140" s="94"/>
      <c r="D140" s="94"/>
      <c r="E140" s="94"/>
      <c r="F140" s="113"/>
      <c r="G140" s="113"/>
      <c r="H140" s="42"/>
      <c r="I140" s="42"/>
      <c r="J140" s="42"/>
      <c r="K140" s="94"/>
      <c r="L140" s="94"/>
      <c r="M140" s="94"/>
      <c r="N140" s="94"/>
      <c r="O140" s="94"/>
      <c r="P140" s="94"/>
      <c r="Q140" s="94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</row>
    <row r="141" ht="16.5" customHeight="1">
      <c r="A141" s="94"/>
      <c r="B141" s="113"/>
      <c r="C141" s="94"/>
      <c r="D141" s="94"/>
      <c r="E141" s="94"/>
      <c r="F141" s="113"/>
      <c r="G141" s="113"/>
      <c r="H141" s="42"/>
      <c r="I141" s="42"/>
      <c r="J141" s="42"/>
      <c r="K141" s="94"/>
      <c r="L141" s="94"/>
      <c r="M141" s="94"/>
      <c r="N141" s="94"/>
      <c r="O141" s="94"/>
      <c r="P141" s="94"/>
      <c r="Q141" s="94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</row>
    <row r="142" ht="16.5" customHeight="1">
      <c r="A142" s="94"/>
      <c r="B142" s="113"/>
      <c r="C142" s="94"/>
      <c r="D142" s="94"/>
      <c r="E142" s="94"/>
      <c r="F142" s="113"/>
      <c r="G142" s="113"/>
      <c r="H142" s="42"/>
      <c r="I142" s="42"/>
      <c r="J142" s="42"/>
      <c r="K142" s="94"/>
      <c r="L142" s="94"/>
      <c r="M142" s="94"/>
      <c r="N142" s="94"/>
      <c r="O142" s="94"/>
      <c r="P142" s="94"/>
      <c r="Q142" s="94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ht="16.5" customHeight="1">
      <c r="A143" s="94"/>
      <c r="B143" s="113"/>
      <c r="C143" s="94"/>
      <c r="D143" s="94"/>
      <c r="E143" s="94"/>
      <c r="F143" s="113"/>
      <c r="G143" s="113"/>
      <c r="H143" s="42"/>
      <c r="I143" s="42"/>
      <c r="J143" s="42"/>
      <c r="K143" s="94"/>
      <c r="L143" s="94"/>
      <c r="M143" s="94"/>
      <c r="N143" s="94"/>
      <c r="O143" s="94"/>
      <c r="P143" s="94"/>
      <c r="Q143" s="94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</row>
    <row r="144" ht="16.5" customHeight="1">
      <c r="A144" s="94"/>
      <c r="B144" s="113"/>
      <c r="C144" s="94"/>
      <c r="D144" s="94"/>
      <c r="E144" s="94"/>
      <c r="F144" s="113"/>
      <c r="G144" s="113"/>
      <c r="H144" s="42"/>
      <c r="I144" s="42"/>
      <c r="J144" s="42"/>
      <c r="K144" s="94"/>
      <c r="L144" s="94"/>
      <c r="M144" s="94"/>
      <c r="N144" s="94"/>
      <c r="O144" s="94"/>
      <c r="P144" s="94"/>
      <c r="Q144" s="94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</row>
    <row r="145" ht="16.5" customHeight="1">
      <c r="A145" s="94"/>
      <c r="B145" s="113"/>
      <c r="C145" s="94"/>
      <c r="D145" s="94"/>
      <c r="E145" s="94"/>
      <c r="F145" s="113"/>
      <c r="G145" s="113"/>
      <c r="H145" s="42"/>
      <c r="I145" s="42"/>
      <c r="J145" s="42"/>
      <c r="K145" s="94"/>
      <c r="L145" s="94"/>
      <c r="M145" s="94"/>
      <c r="N145" s="94"/>
      <c r="O145" s="94"/>
      <c r="P145" s="94"/>
      <c r="Q145" s="94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</row>
    <row r="146" ht="16.5" customHeight="1">
      <c r="A146" s="94"/>
      <c r="B146" s="113"/>
      <c r="C146" s="94"/>
      <c r="D146" s="94"/>
      <c r="E146" s="94"/>
      <c r="F146" s="113"/>
      <c r="G146" s="113"/>
      <c r="H146" s="42"/>
      <c r="I146" s="42"/>
      <c r="J146" s="42"/>
      <c r="K146" s="94"/>
      <c r="L146" s="94"/>
      <c r="M146" s="94"/>
      <c r="N146" s="94"/>
      <c r="O146" s="94"/>
      <c r="P146" s="94"/>
      <c r="Q146" s="94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</row>
    <row r="147" ht="16.5" customHeight="1">
      <c r="A147" s="94"/>
      <c r="B147" s="113"/>
      <c r="C147" s="94"/>
      <c r="D147" s="94"/>
      <c r="E147" s="94"/>
      <c r="F147" s="113"/>
      <c r="G147" s="113"/>
      <c r="H147" s="42"/>
      <c r="I147" s="42"/>
      <c r="J147" s="42"/>
      <c r="K147" s="94"/>
      <c r="L147" s="94"/>
      <c r="M147" s="94"/>
      <c r="N147" s="94"/>
      <c r="O147" s="94"/>
      <c r="P147" s="94"/>
      <c r="Q147" s="94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</row>
    <row r="148" ht="16.5" customHeight="1">
      <c r="A148" s="94"/>
      <c r="B148" s="113"/>
      <c r="C148" s="94"/>
      <c r="D148" s="94"/>
      <c r="E148" s="94"/>
      <c r="F148" s="113"/>
      <c r="G148" s="113"/>
      <c r="H148" s="42"/>
      <c r="I148" s="42"/>
      <c r="J148" s="42"/>
      <c r="K148" s="94"/>
      <c r="L148" s="94"/>
      <c r="M148" s="94"/>
      <c r="N148" s="94"/>
      <c r="O148" s="94"/>
      <c r="P148" s="94"/>
      <c r="Q148" s="94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</row>
    <row r="149" ht="16.5" customHeight="1">
      <c r="A149" s="94"/>
      <c r="B149" s="113"/>
      <c r="C149" s="94"/>
      <c r="D149" s="94"/>
      <c r="E149" s="94"/>
      <c r="F149" s="113"/>
      <c r="G149" s="113"/>
      <c r="H149" s="42"/>
      <c r="I149" s="42"/>
      <c r="J149" s="42"/>
      <c r="K149" s="94"/>
      <c r="L149" s="94"/>
      <c r="M149" s="94"/>
      <c r="N149" s="94"/>
      <c r="O149" s="94"/>
      <c r="P149" s="94"/>
      <c r="Q149" s="94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</row>
    <row r="150" ht="16.5" customHeight="1">
      <c r="A150" s="94"/>
      <c r="B150" s="113"/>
      <c r="C150" s="94"/>
      <c r="D150" s="94"/>
      <c r="E150" s="94"/>
      <c r="F150" s="113"/>
      <c r="G150" s="113"/>
      <c r="H150" s="42"/>
      <c r="I150" s="42"/>
      <c r="J150" s="42"/>
      <c r="K150" s="94"/>
      <c r="L150" s="94"/>
      <c r="M150" s="94"/>
      <c r="N150" s="94"/>
      <c r="O150" s="94"/>
      <c r="P150" s="94"/>
      <c r="Q150" s="94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</row>
    <row r="151" ht="16.5" customHeight="1">
      <c r="A151" s="94"/>
      <c r="B151" s="113"/>
      <c r="C151" s="94"/>
      <c r="D151" s="94"/>
      <c r="E151" s="94"/>
      <c r="F151" s="113"/>
      <c r="G151" s="113"/>
      <c r="H151" s="42"/>
      <c r="I151" s="42"/>
      <c r="J151" s="42"/>
      <c r="K151" s="94"/>
      <c r="L151" s="94"/>
      <c r="M151" s="94"/>
      <c r="N151" s="94"/>
      <c r="O151" s="94"/>
      <c r="P151" s="94"/>
      <c r="Q151" s="94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</row>
    <row r="152" ht="16.5" customHeight="1">
      <c r="A152" s="94"/>
      <c r="B152" s="113"/>
      <c r="C152" s="94"/>
      <c r="D152" s="94"/>
      <c r="E152" s="94"/>
      <c r="F152" s="113"/>
      <c r="G152" s="113"/>
      <c r="H152" s="42"/>
      <c r="I152" s="42"/>
      <c r="J152" s="42"/>
      <c r="K152" s="94"/>
      <c r="L152" s="94"/>
      <c r="M152" s="94"/>
      <c r="N152" s="94"/>
      <c r="O152" s="94"/>
      <c r="P152" s="94"/>
      <c r="Q152" s="94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</row>
    <row r="153" ht="16.5" customHeight="1">
      <c r="A153" s="94"/>
      <c r="B153" s="113"/>
      <c r="C153" s="94"/>
      <c r="D153" s="94"/>
      <c r="E153" s="94"/>
      <c r="F153" s="113"/>
      <c r="G153" s="113"/>
      <c r="H153" s="42"/>
      <c r="I153" s="42"/>
      <c r="J153" s="42"/>
      <c r="K153" s="94"/>
      <c r="L153" s="94"/>
      <c r="M153" s="94"/>
      <c r="N153" s="94"/>
      <c r="O153" s="94"/>
      <c r="P153" s="94"/>
      <c r="Q153" s="94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</row>
    <row r="154" ht="16.5" customHeight="1">
      <c r="A154" s="94"/>
      <c r="B154" s="113"/>
      <c r="C154" s="94"/>
      <c r="D154" s="94"/>
      <c r="E154" s="94"/>
      <c r="F154" s="113"/>
      <c r="G154" s="113"/>
      <c r="H154" s="42"/>
      <c r="I154" s="42"/>
      <c r="J154" s="42"/>
      <c r="K154" s="94"/>
      <c r="L154" s="94"/>
      <c r="M154" s="94"/>
      <c r="N154" s="94"/>
      <c r="O154" s="94"/>
      <c r="P154" s="94"/>
      <c r="Q154" s="94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</row>
    <row r="155" ht="16.5" customHeight="1">
      <c r="A155" s="94"/>
      <c r="B155" s="113"/>
      <c r="C155" s="94"/>
      <c r="D155" s="94"/>
      <c r="E155" s="94"/>
      <c r="F155" s="113"/>
      <c r="G155" s="113"/>
      <c r="H155" s="42"/>
      <c r="I155" s="42"/>
      <c r="J155" s="42"/>
      <c r="K155" s="94"/>
      <c r="L155" s="94"/>
      <c r="M155" s="94"/>
      <c r="N155" s="94"/>
      <c r="O155" s="94"/>
      <c r="P155" s="94"/>
      <c r="Q155" s="94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</row>
    <row r="156" ht="16.5" customHeight="1">
      <c r="A156" s="94"/>
      <c r="B156" s="113"/>
      <c r="C156" s="94"/>
      <c r="D156" s="94"/>
      <c r="E156" s="94"/>
      <c r="F156" s="113"/>
      <c r="G156" s="113"/>
      <c r="H156" s="42"/>
      <c r="I156" s="42"/>
      <c r="J156" s="42"/>
      <c r="K156" s="94"/>
      <c r="L156" s="94"/>
      <c r="M156" s="94"/>
      <c r="N156" s="94"/>
      <c r="O156" s="94"/>
      <c r="P156" s="94"/>
      <c r="Q156" s="94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</row>
    <row r="157" ht="16.5" customHeight="1">
      <c r="A157" s="94"/>
      <c r="B157" s="113"/>
      <c r="C157" s="94"/>
      <c r="D157" s="94"/>
      <c r="E157" s="94"/>
      <c r="F157" s="113"/>
      <c r="G157" s="113"/>
      <c r="H157" s="42"/>
      <c r="I157" s="42"/>
      <c r="J157" s="42"/>
      <c r="K157" s="94"/>
      <c r="L157" s="94"/>
      <c r="M157" s="94"/>
      <c r="N157" s="94"/>
      <c r="O157" s="94"/>
      <c r="P157" s="94"/>
      <c r="Q157" s="94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</row>
    <row r="158" ht="16.5" customHeight="1">
      <c r="A158" s="94"/>
      <c r="B158" s="113"/>
      <c r="C158" s="94"/>
      <c r="D158" s="94"/>
      <c r="E158" s="94"/>
      <c r="F158" s="113"/>
      <c r="G158" s="113"/>
      <c r="H158" s="42"/>
      <c r="I158" s="42"/>
      <c r="J158" s="42"/>
      <c r="K158" s="94"/>
      <c r="L158" s="94"/>
      <c r="M158" s="94"/>
      <c r="N158" s="94"/>
      <c r="O158" s="94"/>
      <c r="P158" s="94"/>
      <c r="Q158" s="94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</row>
    <row r="159" ht="16.5" customHeight="1">
      <c r="A159" s="94"/>
      <c r="B159" s="113"/>
      <c r="C159" s="94"/>
      <c r="D159" s="94"/>
      <c r="E159" s="94"/>
      <c r="F159" s="113"/>
      <c r="G159" s="113"/>
      <c r="H159" s="42"/>
      <c r="I159" s="42"/>
      <c r="J159" s="42"/>
      <c r="K159" s="94"/>
      <c r="L159" s="94"/>
      <c r="M159" s="94"/>
      <c r="N159" s="94"/>
      <c r="O159" s="94"/>
      <c r="P159" s="94"/>
      <c r="Q159" s="94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</row>
    <row r="160" ht="16.5" customHeight="1">
      <c r="A160" s="94"/>
      <c r="B160" s="113"/>
      <c r="C160" s="94"/>
      <c r="D160" s="94"/>
      <c r="E160" s="94"/>
      <c r="F160" s="113"/>
      <c r="G160" s="113"/>
      <c r="H160" s="42"/>
      <c r="I160" s="42"/>
      <c r="J160" s="42"/>
      <c r="K160" s="94"/>
      <c r="L160" s="94"/>
      <c r="M160" s="94"/>
      <c r="N160" s="94"/>
      <c r="O160" s="94"/>
      <c r="P160" s="94"/>
      <c r="Q160" s="94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</row>
    <row r="161" ht="16.5" customHeight="1">
      <c r="A161" s="94"/>
      <c r="B161" s="113"/>
      <c r="C161" s="94"/>
      <c r="D161" s="94"/>
      <c r="E161" s="94"/>
      <c r="F161" s="113"/>
      <c r="G161" s="113"/>
      <c r="H161" s="42"/>
      <c r="I161" s="42"/>
      <c r="J161" s="42"/>
      <c r="K161" s="94"/>
      <c r="L161" s="94"/>
      <c r="M161" s="94"/>
      <c r="N161" s="94"/>
      <c r="O161" s="94"/>
      <c r="P161" s="94"/>
      <c r="Q161" s="94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</row>
    <row r="162" ht="16.5" customHeight="1">
      <c r="A162" s="94"/>
      <c r="B162" s="113"/>
      <c r="C162" s="94"/>
      <c r="D162" s="94"/>
      <c r="E162" s="94"/>
      <c r="F162" s="113"/>
      <c r="G162" s="113"/>
      <c r="H162" s="42"/>
      <c r="I162" s="42"/>
      <c r="J162" s="42"/>
      <c r="K162" s="94"/>
      <c r="L162" s="94"/>
      <c r="M162" s="94"/>
      <c r="N162" s="94"/>
      <c r="O162" s="94"/>
      <c r="P162" s="94"/>
      <c r="Q162" s="94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</row>
    <row r="163" ht="16.5" customHeight="1">
      <c r="A163" s="94"/>
      <c r="B163" s="113"/>
      <c r="C163" s="94"/>
      <c r="D163" s="94"/>
      <c r="E163" s="94"/>
      <c r="F163" s="113"/>
      <c r="G163" s="113"/>
      <c r="H163" s="42"/>
      <c r="I163" s="42"/>
      <c r="J163" s="42"/>
      <c r="K163" s="94"/>
      <c r="L163" s="94"/>
      <c r="M163" s="94"/>
      <c r="N163" s="94"/>
      <c r="O163" s="94"/>
      <c r="P163" s="94"/>
      <c r="Q163" s="94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</row>
    <row r="164" ht="16.5" customHeight="1">
      <c r="A164" s="94"/>
      <c r="B164" s="113"/>
      <c r="C164" s="94"/>
      <c r="D164" s="94"/>
      <c r="E164" s="94"/>
      <c r="F164" s="113"/>
      <c r="G164" s="113"/>
      <c r="H164" s="42"/>
      <c r="I164" s="42"/>
      <c r="J164" s="42"/>
      <c r="K164" s="94"/>
      <c r="L164" s="94"/>
      <c r="M164" s="94"/>
      <c r="N164" s="94"/>
      <c r="O164" s="94"/>
      <c r="P164" s="94"/>
      <c r="Q164" s="94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</row>
    <row r="165" ht="16.5" customHeight="1">
      <c r="A165" s="94"/>
      <c r="B165" s="113"/>
      <c r="C165" s="94"/>
      <c r="D165" s="94"/>
      <c r="E165" s="94"/>
      <c r="F165" s="113"/>
      <c r="G165" s="113"/>
      <c r="H165" s="42"/>
      <c r="I165" s="42"/>
      <c r="J165" s="42"/>
      <c r="K165" s="94"/>
      <c r="L165" s="94"/>
      <c r="M165" s="94"/>
      <c r="N165" s="94"/>
      <c r="O165" s="94"/>
      <c r="P165" s="94"/>
      <c r="Q165" s="94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</row>
    <row r="166" ht="16.5" customHeight="1">
      <c r="A166" s="94"/>
      <c r="B166" s="113"/>
      <c r="C166" s="94"/>
      <c r="D166" s="94"/>
      <c r="E166" s="94"/>
      <c r="F166" s="113"/>
      <c r="G166" s="113"/>
      <c r="H166" s="42"/>
      <c r="I166" s="42"/>
      <c r="J166" s="42"/>
      <c r="K166" s="94"/>
      <c r="L166" s="94"/>
      <c r="M166" s="94"/>
      <c r="N166" s="94"/>
      <c r="O166" s="94"/>
      <c r="P166" s="94"/>
      <c r="Q166" s="94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</row>
    <row r="167" ht="16.5" customHeight="1">
      <c r="A167" s="94"/>
      <c r="B167" s="113"/>
      <c r="C167" s="94"/>
      <c r="D167" s="94"/>
      <c r="E167" s="94"/>
      <c r="F167" s="113"/>
      <c r="G167" s="113"/>
      <c r="H167" s="42"/>
      <c r="I167" s="42"/>
      <c r="J167" s="42"/>
      <c r="K167" s="94"/>
      <c r="L167" s="94"/>
      <c r="M167" s="94"/>
      <c r="N167" s="94"/>
      <c r="O167" s="94"/>
      <c r="P167" s="94"/>
      <c r="Q167" s="94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</row>
    <row r="168" ht="16.5" customHeight="1">
      <c r="A168" s="94"/>
      <c r="B168" s="113"/>
      <c r="C168" s="94"/>
      <c r="D168" s="94"/>
      <c r="E168" s="94"/>
      <c r="F168" s="113"/>
      <c r="G168" s="113"/>
      <c r="H168" s="42"/>
      <c r="I168" s="42"/>
      <c r="J168" s="42"/>
      <c r="K168" s="94"/>
      <c r="L168" s="94"/>
      <c r="M168" s="94"/>
      <c r="N168" s="94"/>
      <c r="O168" s="94"/>
      <c r="P168" s="94"/>
      <c r="Q168" s="94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</row>
    <row r="169" ht="16.5" customHeight="1">
      <c r="A169" s="94"/>
      <c r="B169" s="113"/>
      <c r="C169" s="94"/>
      <c r="D169" s="94"/>
      <c r="E169" s="94"/>
      <c r="F169" s="113"/>
      <c r="G169" s="113"/>
      <c r="H169" s="42"/>
      <c r="I169" s="42"/>
      <c r="J169" s="42"/>
      <c r="K169" s="94"/>
      <c r="L169" s="94"/>
      <c r="M169" s="94"/>
      <c r="N169" s="94"/>
      <c r="O169" s="94"/>
      <c r="P169" s="94"/>
      <c r="Q169" s="94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</row>
    <row r="170" ht="16.5" customHeight="1">
      <c r="A170" s="94"/>
      <c r="B170" s="113"/>
      <c r="C170" s="94"/>
      <c r="D170" s="94"/>
      <c r="E170" s="94"/>
      <c r="F170" s="113"/>
      <c r="G170" s="113"/>
      <c r="H170" s="42"/>
      <c r="I170" s="42"/>
      <c r="J170" s="42"/>
      <c r="K170" s="94"/>
      <c r="L170" s="94"/>
      <c r="M170" s="94"/>
      <c r="N170" s="94"/>
      <c r="O170" s="94"/>
      <c r="P170" s="94"/>
      <c r="Q170" s="94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</row>
    <row r="171" ht="16.5" customHeight="1">
      <c r="A171" s="94"/>
      <c r="B171" s="113"/>
      <c r="C171" s="94"/>
      <c r="D171" s="94"/>
      <c r="E171" s="94"/>
      <c r="F171" s="113"/>
      <c r="G171" s="113"/>
      <c r="H171" s="42"/>
      <c r="I171" s="42"/>
      <c r="J171" s="42"/>
      <c r="K171" s="94"/>
      <c r="L171" s="94"/>
      <c r="M171" s="94"/>
      <c r="N171" s="94"/>
      <c r="O171" s="94"/>
      <c r="P171" s="94"/>
      <c r="Q171" s="94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</row>
    <row r="172" ht="16.5" customHeight="1">
      <c r="A172" s="94"/>
      <c r="B172" s="113"/>
      <c r="C172" s="94"/>
      <c r="D172" s="94"/>
      <c r="E172" s="94"/>
      <c r="F172" s="113"/>
      <c r="G172" s="113"/>
      <c r="H172" s="42"/>
      <c r="I172" s="42"/>
      <c r="J172" s="42"/>
      <c r="K172" s="94"/>
      <c r="L172" s="94"/>
      <c r="M172" s="94"/>
      <c r="N172" s="94"/>
      <c r="O172" s="94"/>
      <c r="P172" s="94"/>
      <c r="Q172" s="94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</row>
    <row r="173" ht="16.5" customHeight="1">
      <c r="A173" s="94"/>
      <c r="B173" s="113"/>
      <c r="C173" s="94"/>
      <c r="D173" s="94"/>
      <c r="E173" s="94"/>
      <c r="F173" s="113"/>
      <c r="G173" s="113"/>
      <c r="H173" s="42"/>
      <c r="I173" s="42"/>
      <c r="J173" s="42"/>
      <c r="K173" s="94"/>
      <c r="L173" s="94"/>
      <c r="M173" s="94"/>
      <c r="N173" s="94"/>
      <c r="O173" s="94"/>
      <c r="P173" s="94"/>
      <c r="Q173" s="94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</row>
    <row r="174" ht="16.5" customHeight="1">
      <c r="A174" s="94"/>
      <c r="B174" s="113"/>
      <c r="C174" s="94"/>
      <c r="D174" s="94"/>
      <c r="E174" s="94"/>
      <c r="F174" s="113"/>
      <c r="G174" s="113"/>
      <c r="H174" s="42"/>
      <c r="I174" s="42"/>
      <c r="J174" s="42"/>
      <c r="K174" s="94"/>
      <c r="L174" s="94"/>
      <c r="M174" s="94"/>
      <c r="N174" s="94"/>
      <c r="O174" s="94"/>
      <c r="P174" s="94"/>
      <c r="Q174" s="94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</row>
    <row r="175" ht="16.5" customHeight="1">
      <c r="A175" s="94"/>
      <c r="B175" s="113"/>
      <c r="C175" s="94"/>
      <c r="D175" s="94"/>
      <c r="E175" s="94"/>
      <c r="F175" s="113"/>
      <c r="G175" s="113"/>
      <c r="H175" s="42"/>
      <c r="I175" s="42"/>
      <c r="J175" s="42"/>
      <c r="K175" s="94"/>
      <c r="L175" s="94"/>
      <c r="M175" s="94"/>
      <c r="N175" s="94"/>
      <c r="O175" s="94"/>
      <c r="P175" s="94"/>
      <c r="Q175" s="94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</row>
    <row r="176" ht="16.5" customHeight="1">
      <c r="A176" s="94"/>
      <c r="B176" s="113"/>
      <c r="C176" s="94"/>
      <c r="D176" s="94"/>
      <c r="E176" s="94"/>
      <c r="F176" s="113"/>
      <c r="G176" s="113"/>
      <c r="H176" s="42"/>
      <c r="I176" s="42"/>
      <c r="J176" s="42"/>
      <c r="K176" s="94"/>
      <c r="L176" s="94"/>
      <c r="M176" s="94"/>
      <c r="N176" s="94"/>
      <c r="O176" s="94"/>
      <c r="P176" s="94"/>
      <c r="Q176" s="94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</row>
    <row r="177" ht="16.5" customHeight="1">
      <c r="A177" s="94"/>
      <c r="B177" s="113"/>
      <c r="C177" s="94"/>
      <c r="D177" s="94"/>
      <c r="E177" s="94"/>
      <c r="F177" s="113"/>
      <c r="G177" s="113"/>
      <c r="H177" s="42"/>
      <c r="I177" s="42"/>
      <c r="J177" s="42"/>
      <c r="K177" s="94"/>
      <c r="L177" s="94"/>
      <c r="M177" s="94"/>
      <c r="N177" s="94"/>
      <c r="O177" s="94"/>
      <c r="P177" s="94"/>
      <c r="Q177" s="94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</row>
    <row r="178" ht="16.5" customHeight="1">
      <c r="A178" s="94"/>
      <c r="B178" s="113"/>
      <c r="C178" s="94"/>
      <c r="D178" s="94"/>
      <c r="E178" s="94"/>
      <c r="F178" s="113"/>
      <c r="G178" s="113"/>
      <c r="H178" s="42"/>
      <c r="I178" s="42"/>
      <c r="J178" s="42"/>
      <c r="K178" s="94"/>
      <c r="L178" s="94"/>
      <c r="M178" s="94"/>
      <c r="N178" s="94"/>
      <c r="O178" s="94"/>
      <c r="P178" s="94"/>
      <c r="Q178" s="94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</row>
    <row r="179" ht="16.5" customHeight="1">
      <c r="A179" s="94"/>
      <c r="B179" s="113"/>
      <c r="C179" s="94"/>
      <c r="D179" s="94"/>
      <c r="E179" s="94"/>
      <c r="F179" s="113"/>
      <c r="G179" s="113"/>
      <c r="H179" s="42"/>
      <c r="I179" s="42"/>
      <c r="J179" s="42"/>
      <c r="K179" s="94"/>
      <c r="L179" s="94"/>
      <c r="M179" s="94"/>
      <c r="N179" s="94"/>
      <c r="O179" s="94"/>
      <c r="P179" s="94"/>
      <c r="Q179" s="94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</row>
    <row r="180" ht="16.5" customHeight="1">
      <c r="A180" s="94"/>
      <c r="B180" s="113"/>
      <c r="C180" s="94"/>
      <c r="D180" s="94"/>
      <c r="E180" s="94"/>
      <c r="F180" s="113"/>
      <c r="G180" s="113"/>
      <c r="H180" s="42"/>
      <c r="I180" s="42"/>
      <c r="J180" s="42"/>
      <c r="K180" s="94"/>
      <c r="L180" s="94"/>
      <c r="M180" s="94"/>
      <c r="N180" s="94"/>
      <c r="O180" s="94"/>
      <c r="P180" s="94"/>
      <c r="Q180" s="94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</row>
    <row r="181" ht="16.5" customHeight="1">
      <c r="A181" s="94"/>
      <c r="B181" s="113"/>
      <c r="C181" s="94"/>
      <c r="D181" s="94"/>
      <c r="E181" s="94"/>
      <c r="F181" s="113"/>
      <c r="G181" s="113"/>
      <c r="H181" s="42"/>
      <c r="I181" s="42"/>
      <c r="J181" s="42"/>
      <c r="K181" s="94"/>
      <c r="L181" s="94"/>
      <c r="M181" s="94"/>
      <c r="N181" s="94"/>
      <c r="O181" s="94"/>
      <c r="P181" s="94"/>
      <c r="Q181" s="94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</row>
    <row r="182" ht="16.5" customHeight="1">
      <c r="A182" s="94"/>
      <c r="B182" s="113"/>
      <c r="C182" s="94"/>
      <c r="D182" s="94"/>
      <c r="E182" s="94"/>
      <c r="F182" s="113"/>
      <c r="G182" s="113"/>
      <c r="H182" s="42"/>
      <c r="I182" s="42"/>
      <c r="J182" s="42"/>
      <c r="K182" s="94"/>
      <c r="L182" s="94"/>
      <c r="M182" s="94"/>
      <c r="N182" s="94"/>
      <c r="O182" s="94"/>
      <c r="P182" s="94"/>
      <c r="Q182" s="94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</row>
    <row r="183" ht="16.5" customHeight="1">
      <c r="A183" s="94"/>
      <c r="B183" s="113"/>
      <c r="C183" s="94"/>
      <c r="D183" s="94"/>
      <c r="E183" s="94"/>
      <c r="F183" s="113"/>
      <c r="G183" s="113"/>
      <c r="H183" s="42"/>
      <c r="I183" s="42"/>
      <c r="J183" s="42"/>
      <c r="K183" s="94"/>
      <c r="L183" s="94"/>
      <c r="M183" s="94"/>
      <c r="N183" s="94"/>
      <c r="O183" s="94"/>
      <c r="P183" s="94"/>
      <c r="Q183" s="94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</row>
    <row r="184" ht="16.5" customHeight="1">
      <c r="A184" s="94"/>
      <c r="B184" s="113"/>
      <c r="C184" s="94"/>
      <c r="D184" s="94"/>
      <c r="E184" s="94"/>
      <c r="F184" s="113"/>
      <c r="G184" s="113"/>
      <c r="H184" s="42"/>
      <c r="I184" s="42"/>
      <c r="J184" s="42"/>
      <c r="K184" s="94"/>
      <c r="L184" s="94"/>
      <c r="M184" s="94"/>
      <c r="N184" s="94"/>
      <c r="O184" s="94"/>
      <c r="P184" s="94"/>
      <c r="Q184" s="94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</row>
    <row r="185" ht="16.5" customHeight="1">
      <c r="A185" s="94"/>
      <c r="B185" s="113"/>
      <c r="C185" s="94"/>
      <c r="D185" s="94"/>
      <c r="E185" s="94"/>
      <c r="F185" s="113"/>
      <c r="G185" s="113"/>
      <c r="H185" s="42"/>
      <c r="I185" s="42"/>
      <c r="J185" s="42"/>
      <c r="K185" s="94"/>
      <c r="L185" s="94"/>
      <c r="M185" s="94"/>
      <c r="N185" s="94"/>
      <c r="O185" s="94"/>
      <c r="P185" s="94"/>
      <c r="Q185" s="94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</row>
    <row r="186" ht="16.5" customHeight="1">
      <c r="A186" s="94"/>
      <c r="B186" s="113"/>
      <c r="C186" s="94"/>
      <c r="D186" s="94"/>
      <c r="E186" s="94"/>
      <c r="F186" s="113"/>
      <c r="G186" s="113"/>
      <c r="H186" s="42"/>
      <c r="I186" s="42"/>
      <c r="J186" s="42"/>
      <c r="K186" s="94"/>
      <c r="L186" s="94"/>
      <c r="M186" s="94"/>
      <c r="N186" s="94"/>
      <c r="O186" s="94"/>
      <c r="P186" s="94"/>
      <c r="Q186" s="94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</row>
    <row r="187" ht="16.5" customHeight="1">
      <c r="A187" s="94"/>
      <c r="B187" s="113"/>
      <c r="C187" s="94"/>
      <c r="D187" s="94"/>
      <c r="E187" s="94"/>
      <c r="F187" s="113"/>
      <c r="G187" s="113"/>
      <c r="H187" s="42"/>
      <c r="I187" s="42"/>
      <c r="J187" s="42"/>
      <c r="K187" s="94"/>
      <c r="L187" s="94"/>
      <c r="M187" s="94"/>
      <c r="N187" s="94"/>
      <c r="O187" s="94"/>
      <c r="P187" s="94"/>
      <c r="Q187" s="94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</row>
    <row r="188" ht="16.5" customHeight="1">
      <c r="A188" s="94"/>
      <c r="B188" s="113"/>
      <c r="C188" s="94"/>
      <c r="D188" s="94"/>
      <c r="E188" s="94"/>
      <c r="F188" s="113"/>
      <c r="G188" s="113"/>
      <c r="H188" s="42"/>
      <c r="I188" s="42"/>
      <c r="J188" s="42"/>
      <c r="K188" s="94"/>
      <c r="L188" s="94"/>
      <c r="M188" s="94"/>
      <c r="N188" s="94"/>
      <c r="O188" s="94"/>
      <c r="P188" s="94"/>
      <c r="Q188" s="94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</row>
    <row r="189" ht="16.5" customHeight="1">
      <c r="A189" s="94"/>
      <c r="B189" s="113"/>
      <c r="C189" s="94"/>
      <c r="D189" s="94"/>
      <c r="E189" s="94"/>
      <c r="F189" s="113"/>
      <c r="G189" s="113"/>
      <c r="H189" s="42"/>
      <c r="I189" s="42"/>
      <c r="J189" s="42"/>
      <c r="K189" s="94"/>
      <c r="L189" s="94"/>
      <c r="M189" s="94"/>
      <c r="N189" s="94"/>
      <c r="O189" s="94"/>
      <c r="P189" s="94"/>
      <c r="Q189" s="94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</row>
    <row r="190" ht="16.5" customHeight="1">
      <c r="A190" s="94"/>
      <c r="B190" s="113"/>
      <c r="C190" s="94"/>
      <c r="D190" s="94"/>
      <c r="E190" s="94"/>
      <c r="F190" s="113"/>
      <c r="G190" s="113"/>
      <c r="H190" s="42"/>
      <c r="I190" s="42"/>
      <c r="J190" s="42"/>
      <c r="K190" s="94"/>
      <c r="L190" s="94"/>
      <c r="M190" s="94"/>
      <c r="N190" s="94"/>
      <c r="O190" s="94"/>
      <c r="P190" s="94"/>
      <c r="Q190" s="94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</row>
    <row r="191" ht="16.5" customHeight="1">
      <c r="A191" s="94"/>
      <c r="B191" s="113"/>
      <c r="C191" s="94"/>
      <c r="D191" s="94"/>
      <c r="E191" s="94"/>
      <c r="F191" s="113"/>
      <c r="G191" s="113"/>
      <c r="H191" s="42"/>
      <c r="I191" s="42"/>
      <c r="J191" s="42"/>
      <c r="K191" s="94"/>
      <c r="L191" s="94"/>
      <c r="M191" s="94"/>
      <c r="N191" s="94"/>
      <c r="O191" s="94"/>
      <c r="P191" s="94"/>
      <c r="Q191" s="94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</row>
    <row r="192" ht="16.5" customHeight="1">
      <c r="A192" s="94"/>
      <c r="B192" s="113"/>
      <c r="C192" s="94"/>
      <c r="D192" s="94"/>
      <c r="E192" s="94"/>
      <c r="F192" s="113"/>
      <c r="G192" s="113"/>
      <c r="H192" s="42"/>
      <c r="I192" s="42"/>
      <c r="J192" s="42"/>
      <c r="K192" s="94"/>
      <c r="L192" s="94"/>
      <c r="M192" s="94"/>
      <c r="N192" s="94"/>
      <c r="O192" s="94"/>
      <c r="P192" s="94"/>
      <c r="Q192" s="94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</row>
    <row r="193" ht="16.5" customHeight="1">
      <c r="A193" s="94"/>
      <c r="B193" s="113"/>
      <c r="C193" s="94"/>
      <c r="D193" s="94"/>
      <c r="E193" s="94"/>
      <c r="F193" s="113"/>
      <c r="G193" s="113"/>
      <c r="H193" s="42"/>
      <c r="I193" s="42"/>
      <c r="J193" s="42"/>
      <c r="K193" s="94"/>
      <c r="L193" s="94"/>
      <c r="M193" s="94"/>
      <c r="N193" s="94"/>
      <c r="O193" s="94"/>
      <c r="P193" s="94"/>
      <c r="Q193" s="94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</row>
    <row r="194" ht="16.5" customHeight="1">
      <c r="A194" s="94"/>
      <c r="B194" s="113"/>
      <c r="C194" s="94"/>
      <c r="D194" s="94"/>
      <c r="E194" s="94"/>
      <c r="F194" s="113"/>
      <c r="G194" s="113"/>
      <c r="H194" s="42"/>
      <c r="I194" s="42"/>
      <c r="J194" s="42"/>
      <c r="K194" s="94"/>
      <c r="L194" s="94"/>
      <c r="M194" s="94"/>
      <c r="N194" s="94"/>
      <c r="O194" s="94"/>
      <c r="P194" s="94"/>
      <c r="Q194" s="94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</row>
    <row r="195" ht="16.5" customHeight="1">
      <c r="A195" s="94"/>
      <c r="B195" s="113"/>
      <c r="C195" s="94"/>
      <c r="D195" s="94"/>
      <c r="E195" s="94"/>
      <c r="F195" s="113"/>
      <c r="G195" s="113"/>
      <c r="H195" s="42"/>
      <c r="I195" s="42"/>
      <c r="J195" s="42"/>
      <c r="K195" s="94"/>
      <c r="L195" s="94"/>
      <c r="M195" s="94"/>
      <c r="N195" s="94"/>
      <c r="O195" s="94"/>
      <c r="P195" s="94"/>
      <c r="Q195" s="94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</row>
    <row r="196" ht="16.5" customHeight="1">
      <c r="A196" s="94"/>
      <c r="B196" s="113"/>
      <c r="C196" s="94"/>
      <c r="D196" s="94"/>
      <c r="E196" s="94"/>
      <c r="F196" s="113"/>
      <c r="G196" s="113"/>
      <c r="H196" s="42"/>
      <c r="I196" s="42"/>
      <c r="J196" s="42"/>
      <c r="K196" s="94"/>
      <c r="L196" s="94"/>
      <c r="M196" s="94"/>
      <c r="N196" s="94"/>
      <c r="O196" s="94"/>
      <c r="P196" s="94"/>
      <c r="Q196" s="94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</row>
    <row r="197" ht="16.5" customHeight="1">
      <c r="A197" s="94"/>
      <c r="B197" s="113"/>
      <c r="C197" s="94"/>
      <c r="D197" s="94"/>
      <c r="E197" s="94"/>
      <c r="F197" s="113"/>
      <c r="G197" s="113"/>
      <c r="H197" s="42"/>
      <c r="I197" s="42"/>
      <c r="J197" s="42"/>
      <c r="K197" s="94"/>
      <c r="L197" s="94"/>
      <c r="M197" s="94"/>
      <c r="N197" s="94"/>
      <c r="O197" s="94"/>
      <c r="P197" s="94"/>
      <c r="Q197" s="94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</row>
    <row r="198" ht="16.5" customHeight="1">
      <c r="A198" s="94"/>
      <c r="B198" s="113"/>
      <c r="C198" s="94"/>
      <c r="D198" s="94"/>
      <c r="E198" s="94"/>
      <c r="F198" s="113"/>
      <c r="G198" s="113"/>
      <c r="H198" s="42"/>
      <c r="I198" s="42"/>
      <c r="J198" s="42"/>
      <c r="K198" s="94"/>
      <c r="L198" s="94"/>
      <c r="M198" s="94"/>
      <c r="N198" s="94"/>
      <c r="O198" s="94"/>
      <c r="P198" s="94"/>
      <c r="Q198" s="94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</row>
    <row r="199" ht="16.5" customHeight="1">
      <c r="A199" s="94"/>
      <c r="B199" s="113"/>
      <c r="C199" s="94"/>
      <c r="D199" s="94"/>
      <c r="E199" s="94"/>
      <c r="F199" s="113"/>
      <c r="G199" s="113"/>
      <c r="H199" s="42"/>
      <c r="I199" s="42"/>
      <c r="J199" s="42"/>
      <c r="K199" s="94"/>
      <c r="L199" s="94"/>
      <c r="M199" s="94"/>
      <c r="N199" s="94"/>
      <c r="O199" s="94"/>
      <c r="P199" s="94"/>
      <c r="Q199" s="94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</row>
    <row r="200" ht="16.5" customHeight="1">
      <c r="A200" s="94"/>
      <c r="B200" s="113"/>
      <c r="C200" s="94"/>
      <c r="D200" s="94"/>
      <c r="E200" s="94"/>
      <c r="F200" s="113"/>
      <c r="G200" s="113"/>
      <c r="H200" s="42"/>
      <c r="I200" s="42"/>
      <c r="J200" s="42"/>
      <c r="K200" s="94"/>
      <c r="L200" s="94"/>
      <c r="M200" s="94"/>
      <c r="N200" s="94"/>
      <c r="O200" s="94"/>
      <c r="P200" s="94"/>
      <c r="Q200" s="94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</row>
    <row r="201" ht="16.5" customHeight="1">
      <c r="A201" s="94"/>
      <c r="B201" s="113"/>
      <c r="C201" s="94"/>
      <c r="D201" s="94"/>
      <c r="E201" s="94"/>
      <c r="F201" s="113"/>
      <c r="G201" s="113"/>
      <c r="H201" s="42"/>
      <c r="I201" s="42"/>
      <c r="J201" s="42"/>
      <c r="K201" s="94"/>
      <c r="L201" s="94"/>
      <c r="M201" s="94"/>
      <c r="N201" s="94"/>
      <c r="O201" s="94"/>
      <c r="P201" s="94"/>
      <c r="Q201" s="94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</row>
    <row r="202" ht="16.5" customHeight="1">
      <c r="A202" s="94"/>
      <c r="B202" s="113"/>
      <c r="C202" s="94"/>
      <c r="D202" s="94"/>
      <c r="E202" s="94"/>
      <c r="F202" s="113"/>
      <c r="G202" s="113"/>
      <c r="H202" s="42"/>
      <c r="I202" s="42"/>
      <c r="J202" s="42"/>
      <c r="K202" s="94"/>
      <c r="L202" s="94"/>
      <c r="M202" s="94"/>
      <c r="N202" s="94"/>
      <c r="O202" s="94"/>
      <c r="P202" s="94"/>
      <c r="Q202" s="94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</row>
    <row r="203" ht="16.5" customHeight="1">
      <c r="A203" s="94"/>
      <c r="B203" s="113"/>
      <c r="C203" s="94"/>
      <c r="D203" s="94"/>
      <c r="E203" s="94"/>
      <c r="F203" s="113"/>
      <c r="G203" s="113"/>
      <c r="H203" s="42"/>
      <c r="I203" s="42"/>
      <c r="J203" s="42"/>
      <c r="K203" s="94"/>
      <c r="L203" s="94"/>
      <c r="M203" s="94"/>
      <c r="N203" s="94"/>
      <c r="O203" s="94"/>
      <c r="P203" s="94"/>
      <c r="Q203" s="94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</row>
    <row r="204" ht="16.5" customHeight="1">
      <c r="A204" s="94"/>
      <c r="B204" s="113"/>
      <c r="C204" s="94"/>
      <c r="D204" s="94"/>
      <c r="E204" s="94"/>
      <c r="F204" s="113"/>
      <c r="G204" s="113"/>
      <c r="H204" s="42"/>
      <c r="I204" s="42"/>
      <c r="J204" s="42"/>
      <c r="K204" s="94"/>
      <c r="L204" s="94"/>
      <c r="M204" s="94"/>
      <c r="N204" s="94"/>
      <c r="O204" s="94"/>
      <c r="P204" s="94"/>
      <c r="Q204" s="94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</row>
    <row r="205" ht="16.5" customHeight="1">
      <c r="A205" s="94"/>
      <c r="B205" s="113"/>
      <c r="C205" s="94"/>
      <c r="D205" s="94"/>
      <c r="E205" s="94"/>
      <c r="F205" s="113"/>
      <c r="G205" s="113"/>
      <c r="H205" s="42"/>
      <c r="I205" s="42"/>
      <c r="J205" s="42"/>
      <c r="K205" s="94"/>
      <c r="L205" s="94"/>
      <c r="M205" s="94"/>
      <c r="N205" s="94"/>
      <c r="O205" s="94"/>
      <c r="P205" s="94"/>
      <c r="Q205" s="94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</row>
    <row r="206" ht="16.5" customHeight="1">
      <c r="A206" s="94"/>
      <c r="B206" s="113"/>
      <c r="C206" s="94"/>
      <c r="D206" s="94"/>
      <c r="E206" s="94"/>
      <c r="F206" s="113"/>
      <c r="G206" s="113"/>
      <c r="H206" s="42"/>
      <c r="I206" s="42"/>
      <c r="J206" s="42"/>
      <c r="K206" s="94"/>
      <c r="L206" s="94"/>
      <c r="M206" s="94"/>
      <c r="N206" s="94"/>
      <c r="O206" s="94"/>
      <c r="P206" s="94"/>
      <c r="Q206" s="94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</row>
    <row r="207" ht="16.5" customHeight="1">
      <c r="A207" s="94"/>
      <c r="B207" s="113"/>
      <c r="C207" s="94"/>
      <c r="D207" s="94"/>
      <c r="E207" s="94"/>
      <c r="F207" s="113"/>
      <c r="G207" s="113"/>
      <c r="H207" s="42"/>
      <c r="I207" s="42"/>
      <c r="J207" s="42"/>
      <c r="K207" s="94"/>
      <c r="L207" s="94"/>
      <c r="M207" s="94"/>
      <c r="N207" s="94"/>
      <c r="O207" s="94"/>
      <c r="P207" s="94"/>
      <c r="Q207" s="94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</row>
    <row r="208" ht="16.5" customHeight="1">
      <c r="A208" s="94"/>
      <c r="B208" s="113"/>
      <c r="C208" s="94"/>
      <c r="D208" s="94"/>
      <c r="E208" s="94"/>
      <c r="F208" s="113"/>
      <c r="G208" s="113"/>
      <c r="H208" s="42"/>
      <c r="I208" s="42"/>
      <c r="J208" s="42"/>
      <c r="K208" s="94"/>
      <c r="L208" s="94"/>
      <c r="M208" s="94"/>
      <c r="N208" s="94"/>
      <c r="O208" s="94"/>
      <c r="P208" s="94"/>
      <c r="Q208" s="94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</row>
    <row r="209" ht="16.5" customHeight="1">
      <c r="A209" s="94"/>
      <c r="B209" s="113"/>
      <c r="C209" s="94"/>
      <c r="D209" s="94"/>
      <c r="E209" s="94"/>
      <c r="F209" s="113"/>
      <c r="G209" s="113"/>
      <c r="H209" s="42"/>
      <c r="I209" s="42"/>
      <c r="J209" s="42"/>
      <c r="K209" s="94"/>
      <c r="L209" s="94"/>
      <c r="M209" s="94"/>
      <c r="N209" s="94"/>
      <c r="O209" s="94"/>
      <c r="P209" s="94"/>
      <c r="Q209" s="94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</row>
    <row r="210" ht="16.5" customHeight="1">
      <c r="A210" s="94"/>
      <c r="B210" s="113"/>
      <c r="C210" s="94"/>
      <c r="D210" s="94"/>
      <c r="E210" s="94"/>
      <c r="F210" s="113"/>
      <c r="G210" s="113"/>
      <c r="H210" s="42"/>
      <c r="I210" s="42"/>
      <c r="J210" s="42"/>
      <c r="K210" s="94"/>
      <c r="L210" s="94"/>
      <c r="M210" s="94"/>
      <c r="N210" s="94"/>
      <c r="O210" s="94"/>
      <c r="P210" s="94"/>
      <c r="Q210" s="94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</row>
    <row r="211" ht="16.5" customHeight="1">
      <c r="A211" s="94"/>
      <c r="B211" s="113"/>
      <c r="C211" s="94"/>
      <c r="D211" s="94"/>
      <c r="E211" s="94"/>
      <c r="F211" s="113"/>
      <c r="G211" s="113"/>
      <c r="H211" s="42"/>
      <c r="I211" s="42"/>
      <c r="J211" s="42"/>
      <c r="K211" s="94"/>
      <c r="L211" s="94"/>
      <c r="M211" s="94"/>
      <c r="N211" s="94"/>
      <c r="O211" s="94"/>
      <c r="P211" s="94"/>
      <c r="Q211" s="94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</row>
    <row r="212" ht="16.5" customHeight="1">
      <c r="A212" s="94"/>
      <c r="B212" s="113"/>
      <c r="C212" s="94"/>
      <c r="D212" s="94"/>
      <c r="E212" s="94"/>
      <c r="F212" s="113"/>
      <c r="G212" s="113"/>
      <c r="H212" s="42"/>
      <c r="I212" s="42"/>
      <c r="J212" s="42"/>
      <c r="K212" s="94"/>
      <c r="L212" s="94"/>
      <c r="M212" s="94"/>
      <c r="N212" s="94"/>
      <c r="O212" s="94"/>
      <c r="P212" s="94"/>
      <c r="Q212" s="94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</row>
    <row r="213" ht="16.5" customHeight="1">
      <c r="A213" s="94"/>
      <c r="B213" s="113"/>
      <c r="C213" s="94"/>
      <c r="D213" s="94"/>
      <c r="E213" s="94"/>
      <c r="F213" s="113"/>
      <c r="G213" s="113"/>
      <c r="H213" s="42"/>
      <c r="I213" s="42"/>
      <c r="J213" s="42"/>
      <c r="K213" s="94"/>
      <c r="L213" s="94"/>
      <c r="M213" s="94"/>
      <c r="N213" s="94"/>
      <c r="O213" s="94"/>
      <c r="P213" s="94"/>
      <c r="Q213" s="94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</row>
    <row r="214" ht="16.5" customHeight="1">
      <c r="A214" s="94"/>
      <c r="B214" s="113"/>
      <c r="C214" s="94"/>
      <c r="D214" s="94"/>
      <c r="E214" s="94"/>
      <c r="F214" s="113"/>
      <c r="G214" s="113"/>
      <c r="H214" s="42"/>
      <c r="I214" s="42"/>
      <c r="J214" s="42"/>
      <c r="K214" s="94"/>
      <c r="L214" s="94"/>
      <c r="M214" s="94"/>
      <c r="N214" s="94"/>
      <c r="O214" s="94"/>
      <c r="P214" s="94"/>
      <c r="Q214" s="94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</row>
    <row r="215" ht="16.5" customHeight="1">
      <c r="A215" s="94"/>
      <c r="B215" s="113"/>
      <c r="C215" s="94"/>
      <c r="D215" s="94"/>
      <c r="E215" s="94"/>
      <c r="F215" s="113"/>
      <c r="G215" s="113"/>
      <c r="H215" s="42"/>
      <c r="I215" s="42"/>
      <c r="J215" s="42"/>
      <c r="K215" s="94"/>
      <c r="L215" s="94"/>
      <c r="M215" s="94"/>
      <c r="N215" s="94"/>
      <c r="O215" s="94"/>
      <c r="P215" s="94"/>
      <c r="Q215" s="94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</row>
    <row r="216" ht="16.5" customHeight="1">
      <c r="A216" s="94"/>
      <c r="B216" s="113"/>
      <c r="C216" s="94"/>
      <c r="D216" s="94"/>
      <c r="E216" s="94"/>
      <c r="F216" s="113"/>
      <c r="G216" s="113"/>
      <c r="H216" s="42"/>
      <c r="I216" s="42"/>
      <c r="J216" s="42"/>
      <c r="K216" s="94"/>
      <c r="L216" s="94"/>
      <c r="M216" s="94"/>
      <c r="N216" s="94"/>
      <c r="O216" s="94"/>
      <c r="P216" s="94"/>
      <c r="Q216" s="94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</row>
    <row r="217" ht="16.5" customHeight="1">
      <c r="A217" s="94"/>
      <c r="B217" s="113"/>
      <c r="C217" s="94"/>
      <c r="D217" s="94"/>
      <c r="E217" s="94"/>
      <c r="F217" s="113"/>
      <c r="G217" s="113"/>
      <c r="H217" s="42"/>
      <c r="I217" s="42"/>
      <c r="J217" s="42"/>
      <c r="K217" s="94"/>
      <c r="L217" s="94"/>
      <c r="M217" s="94"/>
      <c r="N217" s="94"/>
      <c r="O217" s="94"/>
      <c r="P217" s="94"/>
      <c r="Q217" s="94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</row>
    <row r="218" ht="16.5" customHeight="1">
      <c r="A218" s="94"/>
      <c r="B218" s="113"/>
      <c r="C218" s="94"/>
      <c r="D218" s="94"/>
      <c r="E218" s="94"/>
      <c r="F218" s="113"/>
      <c r="G218" s="113"/>
      <c r="H218" s="42"/>
      <c r="I218" s="42"/>
      <c r="J218" s="42"/>
      <c r="K218" s="94"/>
      <c r="L218" s="94"/>
      <c r="M218" s="94"/>
      <c r="N218" s="94"/>
      <c r="O218" s="94"/>
      <c r="P218" s="94"/>
      <c r="Q218" s="94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</row>
    <row r="219" ht="16.5" customHeight="1">
      <c r="A219" s="94"/>
      <c r="B219" s="113"/>
      <c r="C219" s="94"/>
      <c r="D219" s="94"/>
      <c r="E219" s="94"/>
      <c r="F219" s="113"/>
      <c r="G219" s="113"/>
      <c r="H219" s="42"/>
      <c r="I219" s="42"/>
      <c r="J219" s="42"/>
      <c r="K219" s="94"/>
      <c r="L219" s="94"/>
      <c r="M219" s="94"/>
      <c r="N219" s="94"/>
      <c r="O219" s="94"/>
      <c r="P219" s="94"/>
      <c r="Q219" s="94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</row>
    <row r="220" ht="16.5" customHeight="1">
      <c r="A220" s="94"/>
      <c r="B220" s="113"/>
      <c r="C220" s="94"/>
      <c r="D220" s="94"/>
      <c r="E220" s="94"/>
      <c r="F220" s="113"/>
      <c r="G220" s="113"/>
      <c r="H220" s="42"/>
      <c r="I220" s="42"/>
      <c r="J220" s="42"/>
      <c r="K220" s="94"/>
      <c r="L220" s="94"/>
      <c r="M220" s="94"/>
      <c r="N220" s="94"/>
      <c r="O220" s="94"/>
      <c r="P220" s="94"/>
      <c r="Q220" s="94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</row>
    <row r="221" ht="16.5" customHeight="1">
      <c r="A221" s="94"/>
      <c r="B221" s="113"/>
      <c r="C221" s="94"/>
      <c r="D221" s="94"/>
      <c r="E221" s="94"/>
      <c r="F221" s="113"/>
      <c r="G221" s="113"/>
      <c r="H221" s="42"/>
      <c r="I221" s="42"/>
      <c r="J221" s="42"/>
      <c r="K221" s="94"/>
      <c r="L221" s="94"/>
      <c r="M221" s="94"/>
      <c r="N221" s="94"/>
      <c r="O221" s="94"/>
      <c r="P221" s="94"/>
      <c r="Q221" s="94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</row>
    <row r="222" ht="16.5" customHeight="1">
      <c r="A222" s="94"/>
      <c r="B222" s="113"/>
      <c r="C222" s="94"/>
      <c r="D222" s="94"/>
      <c r="E222" s="94"/>
      <c r="F222" s="113"/>
      <c r="G222" s="113"/>
      <c r="H222" s="42"/>
      <c r="I222" s="42"/>
      <c r="J222" s="42"/>
      <c r="K222" s="94"/>
      <c r="L222" s="94"/>
      <c r="M222" s="94"/>
      <c r="N222" s="94"/>
      <c r="O222" s="94"/>
      <c r="P222" s="94"/>
      <c r="Q222" s="94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</row>
    <row r="223" ht="16.5" customHeight="1">
      <c r="A223" s="94"/>
      <c r="B223" s="113"/>
      <c r="C223" s="94"/>
      <c r="D223" s="94"/>
      <c r="E223" s="94"/>
      <c r="F223" s="113"/>
      <c r="G223" s="113"/>
      <c r="H223" s="42"/>
      <c r="I223" s="42"/>
      <c r="J223" s="42"/>
      <c r="K223" s="94"/>
      <c r="L223" s="94"/>
      <c r="M223" s="94"/>
      <c r="N223" s="94"/>
      <c r="O223" s="94"/>
      <c r="P223" s="94"/>
      <c r="Q223" s="94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</row>
    <row r="224" ht="16.5" customHeight="1">
      <c r="A224" s="94"/>
      <c r="B224" s="113"/>
      <c r="C224" s="94"/>
      <c r="D224" s="94"/>
      <c r="E224" s="94"/>
      <c r="F224" s="113"/>
      <c r="G224" s="113"/>
      <c r="H224" s="42"/>
      <c r="I224" s="42"/>
      <c r="J224" s="42"/>
      <c r="K224" s="94"/>
      <c r="L224" s="94"/>
      <c r="M224" s="94"/>
      <c r="N224" s="94"/>
      <c r="O224" s="94"/>
      <c r="P224" s="94"/>
      <c r="Q224" s="94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</row>
    <row r="225" ht="16.5" customHeight="1">
      <c r="A225" s="94"/>
      <c r="B225" s="113"/>
      <c r="C225" s="94"/>
      <c r="D225" s="94"/>
      <c r="E225" s="94"/>
      <c r="F225" s="113"/>
      <c r="G225" s="113"/>
      <c r="H225" s="42"/>
      <c r="I225" s="42"/>
      <c r="J225" s="42"/>
      <c r="K225" s="94"/>
      <c r="L225" s="94"/>
      <c r="M225" s="94"/>
      <c r="N225" s="94"/>
      <c r="O225" s="94"/>
      <c r="P225" s="94"/>
      <c r="Q225" s="94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</row>
    <row r="226" ht="16.5" customHeight="1">
      <c r="A226" s="94"/>
      <c r="B226" s="113"/>
      <c r="C226" s="94"/>
      <c r="D226" s="94"/>
      <c r="E226" s="94"/>
      <c r="F226" s="113"/>
      <c r="G226" s="113"/>
      <c r="H226" s="42"/>
      <c r="I226" s="42"/>
      <c r="J226" s="42"/>
      <c r="K226" s="94"/>
      <c r="L226" s="94"/>
      <c r="M226" s="94"/>
      <c r="N226" s="94"/>
      <c r="O226" s="94"/>
      <c r="P226" s="94"/>
      <c r="Q226" s="94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</row>
    <row r="227" ht="16.5" customHeight="1">
      <c r="A227" s="94"/>
      <c r="B227" s="113"/>
      <c r="C227" s="94"/>
      <c r="D227" s="94"/>
      <c r="E227" s="94"/>
      <c r="F227" s="113"/>
      <c r="G227" s="113"/>
      <c r="H227" s="42"/>
      <c r="I227" s="42"/>
      <c r="J227" s="42"/>
      <c r="K227" s="94"/>
      <c r="L227" s="94"/>
      <c r="M227" s="94"/>
      <c r="N227" s="94"/>
      <c r="O227" s="94"/>
      <c r="P227" s="94"/>
      <c r="Q227" s="94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</row>
    <row r="228" ht="16.5" customHeight="1">
      <c r="A228" s="94"/>
      <c r="B228" s="113"/>
      <c r="C228" s="94"/>
      <c r="D228" s="94"/>
      <c r="E228" s="94"/>
      <c r="F228" s="113"/>
      <c r="G228" s="113"/>
      <c r="H228" s="42"/>
      <c r="I228" s="42"/>
      <c r="J228" s="42"/>
      <c r="K228" s="94"/>
      <c r="L228" s="94"/>
      <c r="M228" s="94"/>
      <c r="N228" s="94"/>
      <c r="O228" s="94"/>
      <c r="P228" s="94"/>
      <c r="Q228" s="94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</row>
    <row r="229" ht="16.5" customHeight="1">
      <c r="A229" s="94"/>
      <c r="B229" s="113"/>
      <c r="C229" s="94"/>
      <c r="D229" s="94"/>
      <c r="E229" s="94"/>
      <c r="F229" s="113"/>
      <c r="G229" s="113"/>
      <c r="H229" s="42"/>
      <c r="I229" s="42"/>
      <c r="J229" s="42"/>
      <c r="K229" s="94"/>
      <c r="L229" s="94"/>
      <c r="M229" s="94"/>
      <c r="N229" s="94"/>
      <c r="O229" s="94"/>
      <c r="P229" s="94"/>
      <c r="Q229" s="94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</row>
    <row r="230" ht="16.5" customHeight="1">
      <c r="A230" s="94"/>
      <c r="B230" s="113"/>
      <c r="C230" s="94"/>
      <c r="D230" s="94"/>
      <c r="E230" s="94"/>
      <c r="F230" s="113"/>
      <c r="G230" s="113"/>
      <c r="H230" s="42"/>
      <c r="I230" s="42"/>
      <c r="J230" s="42"/>
      <c r="K230" s="94"/>
      <c r="L230" s="94"/>
      <c r="M230" s="94"/>
      <c r="N230" s="94"/>
      <c r="O230" s="94"/>
      <c r="P230" s="94"/>
      <c r="Q230" s="94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</row>
    <row r="231" ht="16.5" customHeight="1">
      <c r="A231" s="94"/>
      <c r="B231" s="113"/>
      <c r="C231" s="94"/>
      <c r="D231" s="94"/>
      <c r="E231" s="94"/>
      <c r="F231" s="113"/>
      <c r="G231" s="113"/>
      <c r="H231" s="42"/>
      <c r="I231" s="42"/>
      <c r="J231" s="42"/>
      <c r="K231" s="94"/>
      <c r="L231" s="94"/>
      <c r="M231" s="94"/>
      <c r="N231" s="94"/>
      <c r="O231" s="94"/>
      <c r="P231" s="94"/>
      <c r="Q231" s="94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</row>
    <row r="232" ht="16.5" customHeight="1">
      <c r="A232" s="94"/>
      <c r="B232" s="113"/>
      <c r="C232" s="94"/>
      <c r="D232" s="94"/>
      <c r="E232" s="94"/>
      <c r="F232" s="113"/>
      <c r="G232" s="113"/>
      <c r="H232" s="42"/>
      <c r="I232" s="42"/>
      <c r="J232" s="42"/>
      <c r="K232" s="94"/>
      <c r="L232" s="94"/>
      <c r="M232" s="94"/>
      <c r="N232" s="94"/>
      <c r="O232" s="94"/>
      <c r="P232" s="94"/>
      <c r="Q232" s="94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</row>
    <row r="233" ht="16.5" customHeight="1">
      <c r="A233" s="94"/>
      <c r="B233" s="113"/>
      <c r="C233" s="94"/>
      <c r="D233" s="94"/>
      <c r="E233" s="94"/>
      <c r="F233" s="113"/>
      <c r="G233" s="113"/>
      <c r="H233" s="42"/>
      <c r="I233" s="42"/>
      <c r="J233" s="42"/>
      <c r="K233" s="94"/>
      <c r="L233" s="94"/>
      <c r="M233" s="94"/>
      <c r="N233" s="94"/>
      <c r="O233" s="94"/>
      <c r="P233" s="94"/>
      <c r="Q233" s="94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</row>
    <row r="234" ht="16.5" customHeight="1">
      <c r="A234" s="94"/>
      <c r="B234" s="113"/>
      <c r="C234" s="94"/>
      <c r="D234" s="94"/>
      <c r="E234" s="94"/>
      <c r="F234" s="113"/>
      <c r="G234" s="113"/>
      <c r="H234" s="42"/>
      <c r="I234" s="42"/>
      <c r="J234" s="42"/>
      <c r="K234" s="94"/>
      <c r="L234" s="94"/>
      <c r="M234" s="94"/>
      <c r="N234" s="94"/>
      <c r="O234" s="94"/>
      <c r="P234" s="94"/>
      <c r="Q234" s="94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</row>
    <row r="235" ht="16.5" customHeight="1">
      <c r="A235" s="94"/>
      <c r="B235" s="113"/>
      <c r="C235" s="94"/>
      <c r="D235" s="94"/>
      <c r="E235" s="94"/>
      <c r="F235" s="113"/>
      <c r="G235" s="113"/>
      <c r="H235" s="42"/>
      <c r="I235" s="42"/>
      <c r="J235" s="42"/>
      <c r="K235" s="94"/>
      <c r="L235" s="94"/>
      <c r="M235" s="94"/>
      <c r="N235" s="94"/>
      <c r="O235" s="94"/>
      <c r="P235" s="94"/>
      <c r="Q235" s="94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</row>
    <row r="236" ht="16.5" customHeight="1">
      <c r="A236" s="94"/>
      <c r="B236" s="113"/>
      <c r="C236" s="94"/>
      <c r="D236" s="94"/>
      <c r="E236" s="94"/>
      <c r="F236" s="113"/>
      <c r="G236" s="113"/>
      <c r="H236" s="42"/>
      <c r="I236" s="42"/>
      <c r="J236" s="42"/>
      <c r="K236" s="94"/>
      <c r="L236" s="94"/>
      <c r="M236" s="94"/>
      <c r="N236" s="94"/>
      <c r="O236" s="94"/>
      <c r="P236" s="94"/>
      <c r="Q236" s="94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</row>
    <row r="237" ht="16.5" customHeight="1">
      <c r="A237" s="94"/>
      <c r="B237" s="113"/>
      <c r="C237" s="94"/>
      <c r="D237" s="94"/>
      <c r="E237" s="94"/>
      <c r="F237" s="113"/>
      <c r="G237" s="113"/>
      <c r="H237" s="42"/>
      <c r="I237" s="42"/>
      <c r="J237" s="42"/>
      <c r="K237" s="94"/>
      <c r="L237" s="94"/>
      <c r="M237" s="94"/>
      <c r="N237" s="94"/>
      <c r="O237" s="94"/>
      <c r="P237" s="94"/>
      <c r="Q237" s="94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</row>
    <row r="238" ht="16.5" customHeight="1">
      <c r="A238" s="94"/>
      <c r="B238" s="113"/>
      <c r="C238" s="94"/>
      <c r="D238" s="94"/>
      <c r="E238" s="94"/>
      <c r="F238" s="113"/>
      <c r="G238" s="113"/>
      <c r="H238" s="42"/>
      <c r="I238" s="42"/>
      <c r="J238" s="42"/>
      <c r="K238" s="94"/>
      <c r="L238" s="94"/>
      <c r="M238" s="94"/>
      <c r="N238" s="94"/>
      <c r="O238" s="94"/>
      <c r="P238" s="94"/>
      <c r="Q238" s="94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</row>
    <row r="239" ht="16.5" customHeight="1">
      <c r="A239" s="94"/>
      <c r="B239" s="113"/>
      <c r="C239" s="94"/>
      <c r="D239" s="94"/>
      <c r="E239" s="94"/>
      <c r="F239" s="113"/>
      <c r="G239" s="113"/>
      <c r="H239" s="42"/>
      <c r="I239" s="42"/>
      <c r="J239" s="42"/>
      <c r="K239" s="94"/>
      <c r="L239" s="94"/>
      <c r="M239" s="94"/>
      <c r="N239" s="94"/>
      <c r="O239" s="94"/>
      <c r="P239" s="94"/>
      <c r="Q239" s="94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</row>
    <row r="240" ht="16.5" customHeight="1">
      <c r="A240" s="94"/>
      <c r="B240" s="113"/>
      <c r="C240" s="94"/>
      <c r="D240" s="94"/>
      <c r="E240" s="94"/>
      <c r="F240" s="113"/>
      <c r="G240" s="113"/>
      <c r="H240" s="42"/>
      <c r="I240" s="42"/>
      <c r="J240" s="42"/>
      <c r="K240" s="94"/>
      <c r="L240" s="94"/>
      <c r="M240" s="94"/>
      <c r="N240" s="94"/>
      <c r="O240" s="94"/>
      <c r="P240" s="94"/>
      <c r="Q240" s="94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</row>
    <row r="241" ht="16.5" customHeight="1">
      <c r="A241" s="94"/>
      <c r="B241" s="113"/>
      <c r="C241" s="94"/>
      <c r="D241" s="94"/>
      <c r="E241" s="94"/>
      <c r="F241" s="113"/>
      <c r="G241" s="113"/>
      <c r="H241" s="42"/>
      <c r="I241" s="42"/>
      <c r="J241" s="42"/>
      <c r="K241" s="94"/>
      <c r="L241" s="94"/>
      <c r="M241" s="94"/>
      <c r="N241" s="94"/>
      <c r="O241" s="94"/>
      <c r="P241" s="94"/>
      <c r="Q241" s="94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</row>
    <row r="242" ht="16.5" customHeight="1">
      <c r="A242" s="94"/>
      <c r="B242" s="113"/>
      <c r="C242" s="94"/>
      <c r="D242" s="94"/>
      <c r="E242" s="94"/>
      <c r="F242" s="113"/>
      <c r="G242" s="113"/>
      <c r="H242" s="42"/>
      <c r="I242" s="42"/>
      <c r="J242" s="42"/>
      <c r="K242" s="94"/>
      <c r="L242" s="94"/>
      <c r="M242" s="94"/>
      <c r="N242" s="94"/>
      <c r="O242" s="94"/>
      <c r="P242" s="94"/>
      <c r="Q242" s="94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</row>
    <row r="243" ht="16.5" customHeight="1">
      <c r="A243" s="94"/>
      <c r="B243" s="113"/>
      <c r="C243" s="94"/>
      <c r="D243" s="94"/>
      <c r="E243" s="94"/>
      <c r="F243" s="113"/>
      <c r="G243" s="113"/>
      <c r="H243" s="42"/>
      <c r="I243" s="42"/>
      <c r="J243" s="42"/>
      <c r="K243" s="94"/>
      <c r="L243" s="94"/>
      <c r="M243" s="94"/>
      <c r="N243" s="94"/>
      <c r="O243" s="94"/>
      <c r="P243" s="94"/>
      <c r="Q243" s="94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</row>
    <row r="244" ht="16.5" customHeight="1">
      <c r="A244" s="94"/>
      <c r="B244" s="113"/>
      <c r="C244" s="94"/>
      <c r="D244" s="94"/>
      <c r="E244" s="94"/>
      <c r="F244" s="113"/>
      <c r="G244" s="113"/>
      <c r="H244" s="42"/>
      <c r="I244" s="42"/>
      <c r="J244" s="42"/>
      <c r="K244" s="94"/>
      <c r="L244" s="94"/>
      <c r="M244" s="94"/>
      <c r="N244" s="94"/>
      <c r="O244" s="94"/>
      <c r="P244" s="94"/>
      <c r="Q244" s="94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</row>
    <row r="245" ht="16.5" customHeight="1">
      <c r="A245" s="94"/>
      <c r="B245" s="113"/>
      <c r="C245" s="94"/>
      <c r="D245" s="94"/>
      <c r="E245" s="94"/>
      <c r="F245" s="113"/>
      <c r="G245" s="113"/>
      <c r="H245" s="42"/>
      <c r="I245" s="42"/>
      <c r="J245" s="42"/>
      <c r="K245" s="94"/>
      <c r="L245" s="94"/>
      <c r="M245" s="94"/>
      <c r="N245" s="94"/>
      <c r="O245" s="94"/>
      <c r="P245" s="94"/>
      <c r="Q245" s="94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</row>
    <row r="246" ht="16.5" customHeight="1">
      <c r="A246" s="94"/>
      <c r="B246" s="113"/>
      <c r="C246" s="94"/>
      <c r="D246" s="94"/>
      <c r="E246" s="94"/>
      <c r="F246" s="113"/>
      <c r="G246" s="113"/>
      <c r="H246" s="42"/>
      <c r="I246" s="42"/>
      <c r="J246" s="42"/>
      <c r="K246" s="94"/>
      <c r="L246" s="94"/>
      <c r="M246" s="94"/>
      <c r="N246" s="94"/>
      <c r="O246" s="94"/>
      <c r="P246" s="94"/>
      <c r="Q246" s="94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</row>
    <row r="247" ht="16.5" customHeight="1">
      <c r="A247" s="94"/>
      <c r="B247" s="113"/>
      <c r="C247" s="94"/>
      <c r="D247" s="94"/>
      <c r="E247" s="94"/>
      <c r="F247" s="113"/>
      <c r="G247" s="113"/>
      <c r="H247" s="42"/>
      <c r="I247" s="42"/>
      <c r="J247" s="42"/>
      <c r="K247" s="94"/>
      <c r="L247" s="94"/>
      <c r="M247" s="94"/>
      <c r="N247" s="94"/>
      <c r="O247" s="94"/>
      <c r="P247" s="94"/>
      <c r="Q247" s="94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</row>
    <row r="248" ht="16.5" customHeight="1">
      <c r="A248" s="94"/>
      <c r="B248" s="113"/>
      <c r="C248" s="94"/>
      <c r="D248" s="94"/>
      <c r="E248" s="94"/>
      <c r="F248" s="113"/>
      <c r="G248" s="113"/>
      <c r="H248" s="42"/>
      <c r="I248" s="42"/>
      <c r="J248" s="42"/>
      <c r="K248" s="94"/>
      <c r="L248" s="94"/>
      <c r="M248" s="94"/>
      <c r="N248" s="94"/>
      <c r="O248" s="94"/>
      <c r="P248" s="94"/>
      <c r="Q248" s="94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</row>
    <row r="249" ht="16.5" customHeight="1">
      <c r="A249" s="94"/>
      <c r="B249" s="113"/>
      <c r="C249" s="94"/>
      <c r="D249" s="94"/>
      <c r="E249" s="94"/>
      <c r="F249" s="113"/>
      <c r="G249" s="113"/>
      <c r="H249" s="42"/>
      <c r="I249" s="42"/>
      <c r="J249" s="42"/>
      <c r="K249" s="94"/>
      <c r="L249" s="94"/>
      <c r="M249" s="94"/>
      <c r="N249" s="94"/>
      <c r="O249" s="94"/>
      <c r="P249" s="94"/>
      <c r="Q249" s="94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</row>
    <row r="250" ht="16.5" customHeight="1">
      <c r="A250" s="94"/>
      <c r="B250" s="113"/>
      <c r="C250" s="94"/>
      <c r="D250" s="94"/>
      <c r="E250" s="94"/>
      <c r="F250" s="113"/>
      <c r="G250" s="113"/>
      <c r="H250" s="42"/>
      <c r="I250" s="42"/>
      <c r="J250" s="42"/>
      <c r="K250" s="94"/>
      <c r="L250" s="94"/>
      <c r="M250" s="94"/>
      <c r="N250" s="94"/>
      <c r="O250" s="94"/>
      <c r="P250" s="94"/>
      <c r="Q250" s="94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</row>
    <row r="251" ht="16.5" customHeight="1">
      <c r="A251" s="94"/>
      <c r="B251" s="113"/>
      <c r="C251" s="94"/>
      <c r="D251" s="94"/>
      <c r="E251" s="94"/>
      <c r="F251" s="113"/>
      <c r="G251" s="113"/>
      <c r="H251" s="42"/>
      <c r="I251" s="42"/>
      <c r="J251" s="42"/>
      <c r="K251" s="94"/>
      <c r="L251" s="94"/>
      <c r="M251" s="94"/>
      <c r="N251" s="94"/>
      <c r="O251" s="94"/>
      <c r="P251" s="94"/>
      <c r="Q251" s="94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</row>
    <row r="252" ht="16.5" customHeight="1">
      <c r="A252" s="94"/>
      <c r="B252" s="113"/>
      <c r="C252" s="94"/>
      <c r="D252" s="94"/>
      <c r="E252" s="94"/>
      <c r="F252" s="113"/>
      <c r="G252" s="113"/>
      <c r="H252" s="42"/>
      <c r="I252" s="42"/>
      <c r="J252" s="42"/>
      <c r="K252" s="94"/>
      <c r="L252" s="94"/>
      <c r="M252" s="94"/>
      <c r="N252" s="94"/>
      <c r="O252" s="94"/>
      <c r="P252" s="94"/>
      <c r="Q252" s="94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</row>
    <row r="253" ht="16.5" customHeight="1">
      <c r="A253" s="94"/>
      <c r="B253" s="113"/>
      <c r="C253" s="94"/>
      <c r="D253" s="94"/>
      <c r="E253" s="94"/>
      <c r="F253" s="113"/>
      <c r="G253" s="113"/>
      <c r="H253" s="42"/>
      <c r="I253" s="42"/>
      <c r="J253" s="42"/>
      <c r="K253" s="94"/>
      <c r="L253" s="94"/>
      <c r="M253" s="94"/>
      <c r="N253" s="94"/>
      <c r="O253" s="94"/>
      <c r="P253" s="94"/>
      <c r="Q253" s="94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</row>
    <row r="254" ht="16.5" customHeight="1">
      <c r="A254" s="94"/>
      <c r="B254" s="113"/>
      <c r="C254" s="94"/>
      <c r="D254" s="94"/>
      <c r="E254" s="94"/>
      <c r="F254" s="113"/>
      <c r="G254" s="113"/>
      <c r="H254" s="42"/>
      <c r="I254" s="42"/>
      <c r="J254" s="42"/>
      <c r="K254" s="94"/>
      <c r="L254" s="94"/>
      <c r="M254" s="94"/>
      <c r="N254" s="94"/>
      <c r="O254" s="94"/>
      <c r="P254" s="94"/>
      <c r="Q254" s="94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</row>
    <row r="255" ht="16.5" customHeight="1">
      <c r="A255" s="94"/>
      <c r="B255" s="113"/>
      <c r="C255" s="94"/>
      <c r="D255" s="94"/>
      <c r="E255" s="94"/>
      <c r="F255" s="113"/>
      <c r="G255" s="113"/>
      <c r="H255" s="42"/>
      <c r="I255" s="42"/>
      <c r="J255" s="42"/>
      <c r="K255" s="94"/>
      <c r="L255" s="94"/>
      <c r="M255" s="94"/>
      <c r="N255" s="94"/>
      <c r="O255" s="94"/>
      <c r="P255" s="94"/>
      <c r="Q255" s="94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</row>
    <row r="256" ht="16.5" customHeight="1">
      <c r="A256" s="94"/>
      <c r="B256" s="113"/>
      <c r="C256" s="94"/>
      <c r="D256" s="94"/>
      <c r="E256" s="94"/>
      <c r="F256" s="113"/>
      <c r="G256" s="113"/>
      <c r="H256" s="42"/>
      <c r="I256" s="42"/>
      <c r="J256" s="42"/>
      <c r="K256" s="94"/>
      <c r="L256" s="94"/>
      <c r="M256" s="94"/>
      <c r="N256" s="94"/>
      <c r="O256" s="94"/>
      <c r="P256" s="94"/>
      <c r="Q256" s="94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</row>
    <row r="257" ht="16.5" customHeight="1">
      <c r="A257" s="94"/>
      <c r="B257" s="113"/>
      <c r="C257" s="94"/>
      <c r="D257" s="94"/>
      <c r="E257" s="94"/>
      <c r="F257" s="113"/>
      <c r="G257" s="113"/>
      <c r="H257" s="42"/>
      <c r="I257" s="42"/>
      <c r="J257" s="42"/>
      <c r="K257" s="94"/>
      <c r="L257" s="94"/>
      <c r="M257" s="94"/>
      <c r="N257" s="94"/>
      <c r="O257" s="94"/>
      <c r="P257" s="94"/>
      <c r="Q257" s="94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</row>
    <row r="258" ht="16.5" customHeight="1">
      <c r="A258" s="94"/>
      <c r="B258" s="113"/>
      <c r="C258" s="94"/>
      <c r="D258" s="94"/>
      <c r="E258" s="94"/>
      <c r="F258" s="113"/>
      <c r="G258" s="113"/>
      <c r="H258" s="42"/>
      <c r="I258" s="42"/>
      <c r="J258" s="42"/>
      <c r="K258" s="94"/>
      <c r="L258" s="94"/>
      <c r="M258" s="94"/>
      <c r="N258" s="94"/>
      <c r="O258" s="94"/>
      <c r="P258" s="94"/>
      <c r="Q258" s="94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</row>
    <row r="259" ht="16.5" customHeight="1">
      <c r="A259" s="94"/>
      <c r="B259" s="113"/>
      <c r="C259" s="94"/>
      <c r="D259" s="94"/>
      <c r="E259" s="94"/>
      <c r="F259" s="113"/>
      <c r="G259" s="113"/>
      <c r="H259" s="42"/>
      <c r="I259" s="42"/>
      <c r="J259" s="42"/>
      <c r="K259" s="94"/>
      <c r="L259" s="94"/>
      <c r="M259" s="94"/>
      <c r="N259" s="94"/>
      <c r="O259" s="94"/>
      <c r="P259" s="94"/>
      <c r="Q259" s="94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</row>
    <row r="260" ht="16.5" customHeight="1">
      <c r="A260" s="94"/>
      <c r="B260" s="113"/>
      <c r="C260" s="94"/>
      <c r="D260" s="94"/>
      <c r="E260" s="94"/>
      <c r="F260" s="113"/>
      <c r="G260" s="113"/>
      <c r="H260" s="42"/>
      <c r="I260" s="42"/>
      <c r="J260" s="42"/>
      <c r="K260" s="94"/>
      <c r="L260" s="94"/>
      <c r="M260" s="94"/>
      <c r="N260" s="94"/>
      <c r="O260" s="94"/>
      <c r="P260" s="94"/>
      <c r="Q260" s="94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</row>
    <row r="261" ht="16.5" customHeight="1">
      <c r="A261" s="94"/>
      <c r="B261" s="113"/>
      <c r="C261" s="94"/>
      <c r="D261" s="94"/>
      <c r="E261" s="94"/>
      <c r="F261" s="113"/>
      <c r="G261" s="113"/>
      <c r="H261" s="42"/>
      <c r="I261" s="42"/>
      <c r="J261" s="42"/>
      <c r="K261" s="94"/>
      <c r="L261" s="94"/>
      <c r="M261" s="94"/>
      <c r="N261" s="94"/>
      <c r="O261" s="94"/>
      <c r="P261" s="94"/>
      <c r="Q261" s="94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</row>
    <row r="262" ht="16.5" customHeight="1">
      <c r="A262" s="94"/>
      <c r="B262" s="113"/>
      <c r="C262" s="94"/>
      <c r="D262" s="94"/>
      <c r="E262" s="94"/>
      <c r="F262" s="113"/>
      <c r="G262" s="113"/>
      <c r="H262" s="42"/>
      <c r="I262" s="42"/>
      <c r="J262" s="42"/>
      <c r="K262" s="94"/>
      <c r="L262" s="94"/>
      <c r="M262" s="94"/>
      <c r="N262" s="94"/>
      <c r="O262" s="94"/>
      <c r="P262" s="94"/>
      <c r="Q262" s="94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</row>
    <row r="263" ht="16.5" customHeight="1">
      <c r="A263" s="94"/>
      <c r="B263" s="113"/>
      <c r="C263" s="94"/>
      <c r="D263" s="94"/>
      <c r="E263" s="94"/>
      <c r="F263" s="113"/>
      <c r="G263" s="113"/>
      <c r="H263" s="42"/>
      <c r="I263" s="42"/>
      <c r="J263" s="42"/>
      <c r="K263" s="94"/>
      <c r="L263" s="94"/>
      <c r="M263" s="94"/>
      <c r="N263" s="94"/>
      <c r="O263" s="94"/>
      <c r="P263" s="94"/>
      <c r="Q263" s="94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</row>
    <row r="264" ht="16.5" customHeight="1">
      <c r="A264" s="94"/>
      <c r="B264" s="113"/>
      <c r="C264" s="94"/>
      <c r="D264" s="94"/>
      <c r="E264" s="94"/>
      <c r="F264" s="113"/>
      <c r="G264" s="113"/>
      <c r="H264" s="42"/>
      <c r="I264" s="42"/>
      <c r="J264" s="42"/>
      <c r="K264" s="94"/>
      <c r="L264" s="94"/>
      <c r="M264" s="94"/>
      <c r="N264" s="94"/>
      <c r="O264" s="94"/>
      <c r="P264" s="94"/>
      <c r="Q264" s="94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</row>
    <row r="265" ht="16.5" customHeight="1">
      <c r="A265" s="94"/>
      <c r="B265" s="113"/>
      <c r="C265" s="94"/>
      <c r="D265" s="94"/>
      <c r="E265" s="94"/>
      <c r="F265" s="113"/>
      <c r="G265" s="113"/>
      <c r="H265" s="42"/>
      <c r="I265" s="42"/>
      <c r="J265" s="42"/>
      <c r="K265" s="94"/>
      <c r="L265" s="94"/>
      <c r="M265" s="94"/>
      <c r="N265" s="94"/>
      <c r="O265" s="94"/>
      <c r="P265" s="94"/>
      <c r="Q265" s="94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</row>
    <row r="266" ht="16.5" customHeight="1">
      <c r="A266" s="94"/>
      <c r="B266" s="113"/>
      <c r="C266" s="94"/>
      <c r="D266" s="94"/>
      <c r="E266" s="94"/>
      <c r="F266" s="113"/>
      <c r="G266" s="113"/>
      <c r="H266" s="42"/>
      <c r="I266" s="42"/>
      <c r="J266" s="42"/>
      <c r="K266" s="94"/>
      <c r="L266" s="94"/>
      <c r="M266" s="94"/>
      <c r="N266" s="94"/>
      <c r="O266" s="94"/>
      <c r="P266" s="94"/>
      <c r="Q266" s="94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</row>
    <row r="267" ht="16.5" customHeight="1">
      <c r="A267" s="94"/>
      <c r="B267" s="113"/>
      <c r="C267" s="94"/>
      <c r="D267" s="94"/>
      <c r="E267" s="94"/>
      <c r="F267" s="113"/>
      <c r="G267" s="113"/>
      <c r="H267" s="42"/>
      <c r="I267" s="42"/>
      <c r="J267" s="42"/>
      <c r="K267" s="94"/>
      <c r="L267" s="94"/>
      <c r="M267" s="94"/>
      <c r="N267" s="94"/>
      <c r="O267" s="94"/>
      <c r="P267" s="94"/>
      <c r="Q267" s="94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</row>
    <row r="268" ht="16.5" customHeight="1">
      <c r="A268" s="94"/>
      <c r="B268" s="113"/>
      <c r="C268" s="94"/>
      <c r="D268" s="94"/>
      <c r="E268" s="94"/>
      <c r="F268" s="113"/>
      <c r="G268" s="113"/>
      <c r="H268" s="42"/>
      <c r="I268" s="42"/>
      <c r="J268" s="42"/>
      <c r="K268" s="94"/>
      <c r="L268" s="94"/>
      <c r="M268" s="94"/>
      <c r="N268" s="94"/>
      <c r="O268" s="94"/>
      <c r="P268" s="94"/>
      <c r="Q268" s="94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</row>
    <row r="269" ht="16.5" customHeight="1">
      <c r="A269" s="94"/>
      <c r="B269" s="113"/>
      <c r="C269" s="94"/>
      <c r="D269" s="94"/>
      <c r="E269" s="94"/>
      <c r="F269" s="113"/>
      <c r="G269" s="113"/>
      <c r="H269" s="42"/>
      <c r="I269" s="42"/>
      <c r="J269" s="42"/>
      <c r="K269" s="94"/>
      <c r="L269" s="94"/>
      <c r="M269" s="94"/>
      <c r="N269" s="94"/>
      <c r="O269" s="94"/>
      <c r="P269" s="94"/>
      <c r="Q269" s="94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</row>
    <row r="270" ht="16.5" customHeight="1">
      <c r="A270" s="94"/>
      <c r="B270" s="113"/>
      <c r="C270" s="94"/>
      <c r="D270" s="94"/>
      <c r="E270" s="94"/>
      <c r="F270" s="113"/>
      <c r="G270" s="113"/>
      <c r="H270" s="42"/>
      <c r="I270" s="42"/>
      <c r="J270" s="42"/>
      <c r="K270" s="94"/>
      <c r="L270" s="94"/>
      <c r="M270" s="94"/>
      <c r="N270" s="94"/>
      <c r="O270" s="94"/>
      <c r="P270" s="94"/>
      <c r="Q270" s="94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</row>
    <row r="271" ht="16.5" customHeight="1">
      <c r="A271" s="94"/>
      <c r="B271" s="113"/>
      <c r="C271" s="94"/>
      <c r="D271" s="94"/>
      <c r="E271" s="94"/>
      <c r="F271" s="113"/>
      <c r="G271" s="113"/>
      <c r="H271" s="42"/>
      <c r="I271" s="42"/>
      <c r="J271" s="42"/>
      <c r="K271" s="94"/>
      <c r="L271" s="94"/>
      <c r="M271" s="94"/>
      <c r="N271" s="94"/>
      <c r="O271" s="94"/>
      <c r="P271" s="94"/>
      <c r="Q271" s="94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</row>
    <row r="272" ht="16.5" customHeight="1">
      <c r="A272" s="94"/>
      <c r="B272" s="113"/>
      <c r="C272" s="94"/>
      <c r="D272" s="94"/>
      <c r="E272" s="94"/>
      <c r="F272" s="113"/>
      <c r="G272" s="113"/>
      <c r="H272" s="42"/>
      <c r="I272" s="42"/>
      <c r="J272" s="42"/>
      <c r="K272" s="94"/>
      <c r="L272" s="94"/>
      <c r="M272" s="94"/>
      <c r="N272" s="94"/>
      <c r="O272" s="94"/>
      <c r="P272" s="94"/>
      <c r="Q272" s="94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</row>
    <row r="273" ht="16.5" customHeight="1">
      <c r="A273" s="94"/>
      <c r="B273" s="113"/>
      <c r="C273" s="94"/>
      <c r="D273" s="94"/>
      <c r="E273" s="94"/>
      <c r="F273" s="113"/>
      <c r="G273" s="113"/>
      <c r="H273" s="42"/>
      <c r="I273" s="42"/>
      <c r="J273" s="42"/>
      <c r="K273" s="94"/>
      <c r="L273" s="94"/>
      <c r="M273" s="94"/>
      <c r="N273" s="94"/>
      <c r="O273" s="94"/>
      <c r="P273" s="94"/>
      <c r="Q273" s="94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</row>
    <row r="274" ht="16.5" customHeight="1">
      <c r="A274" s="94"/>
      <c r="B274" s="113"/>
      <c r="C274" s="94"/>
      <c r="D274" s="94"/>
      <c r="E274" s="94"/>
      <c r="F274" s="113"/>
      <c r="G274" s="113"/>
      <c r="H274" s="42"/>
      <c r="I274" s="42"/>
      <c r="J274" s="42"/>
      <c r="K274" s="94"/>
      <c r="L274" s="94"/>
      <c r="M274" s="94"/>
      <c r="N274" s="94"/>
      <c r="O274" s="94"/>
      <c r="P274" s="94"/>
      <c r="Q274" s="94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</row>
    <row r="275" ht="16.5" customHeight="1">
      <c r="A275" s="94"/>
      <c r="B275" s="113"/>
      <c r="C275" s="94"/>
      <c r="D275" s="94"/>
      <c r="E275" s="94"/>
      <c r="F275" s="113"/>
      <c r="G275" s="113"/>
      <c r="H275" s="42"/>
      <c r="I275" s="42"/>
      <c r="J275" s="42"/>
      <c r="K275" s="94"/>
      <c r="L275" s="94"/>
      <c r="M275" s="94"/>
      <c r="N275" s="94"/>
      <c r="O275" s="94"/>
      <c r="P275" s="94"/>
      <c r="Q275" s="94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</row>
    <row r="276" ht="16.5" customHeight="1">
      <c r="A276" s="94"/>
      <c r="B276" s="113"/>
      <c r="C276" s="94"/>
      <c r="D276" s="94"/>
      <c r="E276" s="94"/>
      <c r="F276" s="113"/>
      <c r="G276" s="113"/>
      <c r="H276" s="42"/>
      <c r="I276" s="42"/>
      <c r="J276" s="42"/>
      <c r="K276" s="94"/>
      <c r="L276" s="94"/>
      <c r="M276" s="94"/>
      <c r="N276" s="94"/>
      <c r="O276" s="94"/>
      <c r="P276" s="94"/>
      <c r="Q276" s="94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</row>
    <row r="277" ht="16.5" customHeight="1">
      <c r="A277" s="94"/>
      <c r="B277" s="113"/>
      <c r="C277" s="94"/>
      <c r="D277" s="94"/>
      <c r="E277" s="94"/>
      <c r="F277" s="113"/>
      <c r="G277" s="113"/>
      <c r="H277" s="42"/>
      <c r="I277" s="42"/>
      <c r="J277" s="42"/>
      <c r="K277" s="94"/>
      <c r="L277" s="94"/>
      <c r="M277" s="94"/>
      <c r="N277" s="94"/>
      <c r="O277" s="94"/>
      <c r="P277" s="94"/>
      <c r="Q277" s="94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</row>
    <row r="278" ht="16.5" customHeight="1">
      <c r="A278" s="94"/>
      <c r="B278" s="113"/>
      <c r="C278" s="94"/>
      <c r="D278" s="94"/>
      <c r="E278" s="94"/>
      <c r="F278" s="113"/>
      <c r="G278" s="113"/>
      <c r="H278" s="42"/>
      <c r="I278" s="42"/>
      <c r="J278" s="42"/>
      <c r="K278" s="94"/>
      <c r="L278" s="94"/>
      <c r="M278" s="94"/>
      <c r="N278" s="94"/>
      <c r="O278" s="94"/>
      <c r="P278" s="94"/>
      <c r="Q278" s="94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</row>
    <row r="279" ht="16.5" customHeight="1">
      <c r="A279" s="94"/>
      <c r="B279" s="113"/>
      <c r="C279" s="94"/>
      <c r="D279" s="94"/>
      <c r="E279" s="94"/>
      <c r="F279" s="113"/>
      <c r="G279" s="113"/>
      <c r="H279" s="42"/>
      <c r="I279" s="42"/>
      <c r="J279" s="42"/>
      <c r="K279" s="94"/>
      <c r="L279" s="94"/>
      <c r="M279" s="94"/>
      <c r="N279" s="94"/>
      <c r="O279" s="94"/>
      <c r="P279" s="94"/>
      <c r="Q279" s="94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</row>
    <row r="280" ht="16.5" customHeight="1">
      <c r="A280" s="94"/>
      <c r="B280" s="113"/>
      <c r="C280" s="94"/>
      <c r="D280" s="94"/>
      <c r="E280" s="94"/>
      <c r="F280" s="113"/>
      <c r="G280" s="113"/>
      <c r="H280" s="42"/>
      <c r="I280" s="42"/>
      <c r="J280" s="42"/>
      <c r="K280" s="94"/>
      <c r="L280" s="94"/>
      <c r="M280" s="94"/>
      <c r="N280" s="94"/>
      <c r="O280" s="94"/>
      <c r="P280" s="94"/>
      <c r="Q280" s="94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</row>
    <row r="281" ht="16.5" customHeight="1">
      <c r="A281" s="94"/>
      <c r="B281" s="113"/>
      <c r="C281" s="94"/>
      <c r="D281" s="94"/>
      <c r="E281" s="94"/>
      <c r="F281" s="113"/>
      <c r="G281" s="113"/>
      <c r="H281" s="42"/>
      <c r="I281" s="42"/>
      <c r="J281" s="42"/>
      <c r="K281" s="94"/>
      <c r="L281" s="94"/>
      <c r="M281" s="94"/>
      <c r="N281" s="94"/>
      <c r="O281" s="94"/>
      <c r="P281" s="94"/>
      <c r="Q281" s="94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</row>
    <row r="282" ht="16.5" customHeight="1">
      <c r="A282" s="94"/>
      <c r="B282" s="113"/>
      <c r="C282" s="94"/>
      <c r="D282" s="94"/>
      <c r="E282" s="94"/>
      <c r="F282" s="113"/>
      <c r="G282" s="113"/>
      <c r="H282" s="42"/>
      <c r="I282" s="42"/>
      <c r="J282" s="42"/>
      <c r="K282" s="94"/>
      <c r="L282" s="94"/>
      <c r="M282" s="94"/>
      <c r="N282" s="94"/>
      <c r="O282" s="94"/>
      <c r="P282" s="94"/>
      <c r="Q282" s="94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</row>
    <row r="283" ht="16.5" customHeight="1">
      <c r="A283" s="94"/>
      <c r="B283" s="113"/>
      <c r="C283" s="94"/>
      <c r="D283" s="94"/>
      <c r="E283" s="94"/>
      <c r="F283" s="113"/>
      <c r="G283" s="113"/>
      <c r="H283" s="42"/>
      <c r="I283" s="42"/>
      <c r="J283" s="42"/>
      <c r="K283" s="94"/>
      <c r="L283" s="94"/>
      <c r="M283" s="94"/>
      <c r="N283" s="94"/>
      <c r="O283" s="94"/>
      <c r="P283" s="94"/>
      <c r="Q283" s="94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</row>
    <row r="284" ht="16.5" customHeight="1">
      <c r="A284" s="94"/>
      <c r="B284" s="113"/>
      <c r="C284" s="94"/>
      <c r="D284" s="94"/>
      <c r="E284" s="94"/>
      <c r="F284" s="113"/>
      <c r="G284" s="113"/>
      <c r="H284" s="42"/>
      <c r="I284" s="42"/>
      <c r="J284" s="42"/>
      <c r="K284" s="94"/>
      <c r="L284" s="94"/>
      <c r="M284" s="94"/>
      <c r="N284" s="94"/>
      <c r="O284" s="94"/>
      <c r="P284" s="94"/>
      <c r="Q284" s="94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</row>
    <row r="285" ht="16.5" customHeight="1">
      <c r="A285" s="94"/>
      <c r="B285" s="113"/>
      <c r="C285" s="94"/>
      <c r="D285" s="94"/>
      <c r="E285" s="94"/>
      <c r="F285" s="113"/>
      <c r="G285" s="113"/>
      <c r="H285" s="42"/>
      <c r="I285" s="42"/>
      <c r="J285" s="42"/>
      <c r="K285" s="94"/>
      <c r="L285" s="94"/>
      <c r="M285" s="94"/>
      <c r="N285" s="94"/>
      <c r="O285" s="94"/>
      <c r="P285" s="94"/>
      <c r="Q285" s="94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</row>
    <row r="286" ht="16.5" customHeight="1">
      <c r="A286" s="94"/>
      <c r="B286" s="113"/>
      <c r="C286" s="94"/>
      <c r="D286" s="94"/>
      <c r="E286" s="94"/>
      <c r="F286" s="113"/>
      <c r="G286" s="113"/>
      <c r="H286" s="42"/>
      <c r="I286" s="42"/>
      <c r="J286" s="42"/>
      <c r="K286" s="94"/>
      <c r="L286" s="94"/>
      <c r="M286" s="94"/>
      <c r="N286" s="94"/>
      <c r="O286" s="94"/>
      <c r="P286" s="94"/>
      <c r="Q286" s="94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</row>
    <row r="287" ht="16.5" customHeight="1">
      <c r="A287" s="94"/>
      <c r="B287" s="113"/>
      <c r="C287" s="94"/>
      <c r="D287" s="94"/>
      <c r="E287" s="94"/>
      <c r="F287" s="113"/>
      <c r="G287" s="113"/>
      <c r="H287" s="42"/>
      <c r="I287" s="42"/>
      <c r="J287" s="42"/>
      <c r="K287" s="94"/>
      <c r="L287" s="94"/>
      <c r="M287" s="94"/>
      <c r="N287" s="94"/>
      <c r="O287" s="94"/>
      <c r="P287" s="94"/>
      <c r="Q287" s="94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</row>
    <row r="288" ht="16.5" customHeight="1">
      <c r="A288" s="94"/>
      <c r="B288" s="113"/>
      <c r="C288" s="94"/>
      <c r="D288" s="94"/>
      <c r="E288" s="94"/>
      <c r="F288" s="113"/>
      <c r="G288" s="113"/>
      <c r="H288" s="42"/>
      <c r="I288" s="42"/>
      <c r="J288" s="42"/>
      <c r="K288" s="94"/>
      <c r="L288" s="94"/>
      <c r="M288" s="94"/>
      <c r="N288" s="94"/>
      <c r="O288" s="94"/>
      <c r="P288" s="94"/>
      <c r="Q288" s="94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</row>
    <row r="289" ht="16.5" customHeight="1">
      <c r="A289" s="94"/>
      <c r="B289" s="113"/>
      <c r="C289" s="94"/>
      <c r="D289" s="94"/>
      <c r="E289" s="94"/>
      <c r="F289" s="113"/>
      <c r="G289" s="113"/>
      <c r="H289" s="42"/>
      <c r="I289" s="42"/>
      <c r="J289" s="42"/>
      <c r="K289" s="94"/>
      <c r="L289" s="94"/>
      <c r="M289" s="94"/>
      <c r="N289" s="94"/>
      <c r="O289" s="94"/>
      <c r="P289" s="94"/>
      <c r="Q289" s="94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</row>
    <row r="290" ht="16.5" customHeight="1">
      <c r="A290" s="94"/>
      <c r="B290" s="113"/>
      <c r="C290" s="94"/>
      <c r="D290" s="94"/>
      <c r="E290" s="94"/>
      <c r="F290" s="113"/>
      <c r="G290" s="113"/>
      <c r="H290" s="42"/>
      <c r="I290" s="42"/>
      <c r="J290" s="42"/>
      <c r="K290" s="94"/>
      <c r="L290" s="94"/>
      <c r="M290" s="94"/>
      <c r="N290" s="94"/>
      <c r="O290" s="94"/>
      <c r="P290" s="94"/>
      <c r="Q290" s="94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</row>
    <row r="291" ht="16.5" customHeight="1">
      <c r="A291" s="94"/>
      <c r="B291" s="113"/>
      <c r="C291" s="94"/>
      <c r="D291" s="94"/>
      <c r="E291" s="94"/>
      <c r="F291" s="113"/>
      <c r="G291" s="113"/>
      <c r="H291" s="42"/>
      <c r="I291" s="42"/>
      <c r="J291" s="42"/>
      <c r="K291" s="94"/>
      <c r="L291" s="94"/>
      <c r="M291" s="94"/>
      <c r="N291" s="94"/>
      <c r="O291" s="94"/>
      <c r="P291" s="94"/>
      <c r="Q291" s="94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</row>
    <row r="292" ht="16.5" customHeight="1">
      <c r="A292" s="94"/>
      <c r="B292" s="113"/>
      <c r="C292" s="94"/>
      <c r="D292" s="94"/>
      <c r="E292" s="94"/>
      <c r="F292" s="113"/>
      <c r="G292" s="113"/>
      <c r="H292" s="42"/>
      <c r="I292" s="42"/>
      <c r="J292" s="42"/>
      <c r="K292" s="94"/>
      <c r="L292" s="94"/>
      <c r="M292" s="94"/>
      <c r="N292" s="94"/>
      <c r="O292" s="94"/>
      <c r="P292" s="94"/>
      <c r="Q292" s="94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</row>
    <row r="293" ht="16.5" customHeight="1">
      <c r="A293" s="94"/>
      <c r="B293" s="113"/>
      <c r="C293" s="94"/>
      <c r="D293" s="94"/>
      <c r="E293" s="94"/>
      <c r="F293" s="113"/>
      <c r="G293" s="113"/>
      <c r="H293" s="42"/>
      <c r="I293" s="42"/>
      <c r="J293" s="42"/>
      <c r="K293" s="94"/>
      <c r="L293" s="94"/>
      <c r="M293" s="94"/>
      <c r="N293" s="94"/>
      <c r="O293" s="94"/>
      <c r="P293" s="94"/>
      <c r="Q293" s="94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</row>
    <row r="294" ht="16.5" customHeight="1">
      <c r="A294" s="94"/>
      <c r="B294" s="113"/>
      <c r="C294" s="94"/>
      <c r="D294" s="94"/>
      <c r="E294" s="94"/>
      <c r="F294" s="113"/>
      <c r="G294" s="113"/>
      <c r="H294" s="42"/>
      <c r="I294" s="42"/>
      <c r="J294" s="42"/>
      <c r="K294" s="94"/>
      <c r="L294" s="94"/>
      <c r="M294" s="94"/>
      <c r="N294" s="94"/>
      <c r="O294" s="94"/>
      <c r="P294" s="94"/>
      <c r="Q294" s="94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</row>
    <row r="295" ht="16.5" customHeight="1">
      <c r="A295" s="94"/>
      <c r="B295" s="113"/>
      <c r="C295" s="94"/>
      <c r="D295" s="94"/>
      <c r="E295" s="94"/>
      <c r="F295" s="113"/>
      <c r="G295" s="113"/>
      <c r="H295" s="42"/>
      <c r="I295" s="42"/>
      <c r="J295" s="42"/>
      <c r="K295" s="94"/>
      <c r="L295" s="94"/>
      <c r="M295" s="94"/>
      <c r="N295" s="94"/>
      <c r="O295" s="94"/>
      <c r="P295" s="94"/>
      <c r="Q295" s="94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</row>
    <row r="296" ht="16.5" customHeight="1">
      <c r="A296" s="94"/>
      <c r="B296" s="113"/>
      <c r="C296" s="94"/>
      <c r="D296" s="94"/>
      <c r="E296" s="94"/>
      <c r="F296" s="113"/>
      <c r="G296" s="113"/>
      <c r="H296" s="42"/>
      <c r="I296" s="42"/>
      <c r="J296" s="42"/>
      <c r="K296" s="94"/>
      <c r="L296" s="94"/>
      <c r="M296" s="94"/>
      <c r="N296" s="94"/>
      <c r="O296" s="94"/>
      <c r="P296" s="94"/>
      <c r="Q296" s="94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</row>
    <row r="297" ht="16.5" customHeight="1">
      <c r="A297" s="94"/>
      <c r="B297" s="113"/>
      <c r="C297" s="94"/>
      <c r="D297" s="94"/>
      <c r="E297" s="94"/>
      <c r="F297" s="113"/>
      <c r="G297" s="113"/>
      <c r="H297" s="42"/>
      <c r="I297" s="42"/>
      <c r="J297" s="42"/>
      <c r="K297" s="94"/>
      <c r="L297" s="94"/>
      <c r="M297" s="94"/>
      <c r="N297" s="94"/>
      <c r="O297" s="94"/>
      <c r="P297" s="94"/>
      <c r="Q297" s="94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</row>
    <row r="298" ht="16.5" customHeight="1">
      <c r="A298" s="94"/>
      <c r="B298" s="113"/>
      <c r="C298" s="94"/>
      <c r="D298" s="94"/>
      <c r="E298" s="94"/>
      <c r="F298" s="113"/>
      <c r="G298" s="113"/>
      <c r="H298" s="42"/>
      <c r="I298" s="42"/>
      <c r="J298" s="42"/>
      <c r="K298" s="94"/>
      <c r="L298" s="94"/>
      <c r="M298" s="94"/>
      <c r="N298" s="94"/>
      <c r="O298" s="94"/>
      <c r="P298" s="94"/>
      <c r="Q298" s="94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</row>
    <row r="299" ht="16.5" customHeight="1">
      <c r="A299" s="94"/>
      <c r="B299" s="113"/>
      <c r="C299" s="94"/>
      <c r="D299" s="94"/>
      <c r="E299" s="94"/>
      <c r="F299" s="113"/>
      <c r="G299" s="113"/>
      <c r="H299" s="42"/>
      <c r="I299" s="42"/>
      <c r="J299" s="42"/>
      <c r="K299" s="94"/>
      <c r="L299" s="94"/>
      <c r="M299" s="94"/>
      <c r="N299" s="94"/>
      <c r="O299" s="94"/>
      <c r="P299" s="94"/>
      <c r="Q299" s="94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</row>
    <row r="300" ht="16.5" customHeight="1">
      <c r="A300" s="94"/>
      <c r="B300" s="113"/>
      <c r="C300" s="94"/>
      <c r="D300" s="94"/>
      <c r="E300" s="94"/>
      <c r="F300" s="113"/>
      <c r="G300" s="113"/>
      <c r="H300" s="42"/>
      <c r="I300" s="42"/>
      <c r="J300" s="42"/>
      <c r="K300" s="94"/>
      <c r="L300" s="94"/>
      <c r="M300" s="94"/>
      <c r="N300" s="94"/>
      <c r="O300" s="94"/>
      <c r="P300" s="94"/>
      <c r="Q300" s="94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</row>
    <row r="301" ht="16.5" customHeight="1">
      <c r="A301" s="94"/>
      <c r="B301" s="113"/>
      <c r="C301" s="94"/>
      <c r="D301" s="94"/>
      <c r="E301" s="94"/>
      <c r="F301" s="113"/>
      <c r="G301" s="113"/>
      <c r="H301" s="42"/>
      <c r="I301" s="42"/>
      <c r="J301" s="42"/>
      <c r="K301" s="94"/>
      <c r="L301" s="94"/>
      <c r="M301" s="94"/>
      <c r="N301" s="94"/>
      <c r="O301" s="94"/>
      <c r="P301" s="94"/>
      <c r="Q301" s="94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</row>
    <row r="302" ht="16.5" customHeight="1">
      <c r="A302" s="94"/>
      <c r="B302" s="113"/>
      <c r="C302" s="94"/>
      <c r="D302" s="94"/>
      <c r="E302" s="94"/>
      <c r="F302" s="113"/>
      <c r="G302" s="113"/>
      <c r="H302" s="42"/>
      <c r="I302" s="42"/>
      <c r="J302" s="42"/>
      <c r="K302" s="94"/>
      <c r="L302" s="94"/>
      <c r="M302" s="94"/>
      <c r="N302" s="94"/>
      <c r="O302" s="94"/>
      <c r="P302" s="94"/>
      <c r="Q302" s="94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</row>
    <row r="303" ht="16.5" customHeight="1">
      <c r="A303" s="94"/>
      <c r="B303" s="113"/>
      <c r="C303" s="94"/>
      <c r="D303" s="94"/>
      <c r="E303" s="94"/>
      <c r="F303" s="113"/>
      <c r="G303" s="113"/>
      <c r="H303" s="42"/>
      <c r="I303" s="42"/>
      <c r="J303" s="42"/>
      <c r="K303" s="94"/>
      <c r="L303" s="94"/>
      <c r="M303" s="94"/>
      <c r="N303" s="94"/>
      <c r="O303" s="94"/>
      <c r="P303" s="94"/>
      <c r="Q303" s="94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</row>
    <row r="304" ht="16.5" customHeight="1">
      <c r="A304" s="94"/>
      <c r="B304" s="113"/>
      <c r="C304" s="94"/>
      <c r="D304" s="94"/>
      <c r="E304" s="94"/>
      <c r="F304" s="113"/>
      <c r="G304" s="113"/>
      <c r="H304" s="42"/>
      <c r="I304" s="42"/>
      <c r="J304" s="42"/>
      <c r="K304" s="94"/>
      <c r="L304" s="94"/>
      <c r="M304" s="94"/>
      <c r="N304" s="94"/>
      <c r="O304" s="94"/>
      <c r="P304" s="94"/>
      <c r="Q304" s="94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</row>
    <row r="305" ht="16.5" customHeight="1">
      <c r="A305" s="94"/>
      <c r="B305" s="113"/>
      <c r="C305" s="94"/>
      <c r="D305" s="94"/>
      <c r="E305" s="94"/>
      <c r="F305" s="113"/>
      <c r="G305" s="113"/>
      <c r="H305" s="42"/>
      <c r="I305" s="42"/>
      <c r="J305" s="42"/>
      <c r="K305" s="94"/>
      <c r="L305" s="94"/>
      <c r="M305" s="94"/>
      <c r="N305" s="94"/>
      <c r="O305" s="94"/>
      <c r="P305" s="94"/>
      <c r="Q305" s="94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</row>
    <row r="306" ht="16.5" customHeight="1">
      <c r="A306" s="94"/>
      <c r="B306" s="113"/>
      <c r="C306" s="94"/>
      <c r="D306" s="94"/>
      <c r="E306" s="94"/>
      <c r="F306" s="113"/>
      <c r="G306" s="113"/>
      <c r="H306" s="42"/>
      <c r="I306" s="42"/>
      <c r="J306" s="42"/>
      <c r="K306" s="94"/>
      <c r="L306" s="94"/>
      <c r="M306" s="94"/>
      <c r="N306" s="94"/>
      <c r="O306" s="94"/>
      <c r="P306" s="94"/>
      <c r="Q306" s="94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</row>
    <row r="307" ht="16.5" customHeight="1">
      <c r="A307" s="94"/>
      <c r="B307" s="113"/>
      <c r="C307" s="94"/>
      <c r="D307" s="94"/>
      <c r="E307" s="94"/>
      <c r="F307" s="113"/>
      <c r="G307" s="113"/>
      <c r="H307" s="42"/>
      <c r="I307" s="42"/>
      <c r="J307" s="42"/>
      <c r="K307" s="94"/>
      <c r="L307" s="94"/>
      <c r="M307" s="94"/>
      <c r="N307" s="94"/>
      <c r="O307" s="94"/>
      <c r="P307" s="94"/>
      <c r="Q307" s="94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</row>
    <row r="308" ht="16.5" customHeight="1">
      <c r="A308" s="94"/>
      <c r="B308" s="113"/>
      <c r="C308" s="94"/>
      <c r="D308" s="94"/>
      <c r="E308" s="94"/>
      <c r="F308" s="113"/>
      <c r="G308" s="113"/>
      <c r="H308" s="42"/>
      <c r="I308" s="42"/>
      <c r="J308" s="42"/>
      <c r="K308" s="94"/>
      <c r="L308" s="94"/>
      <c r="M308" s="94"/>
      <c r="N308" s="94"/>
      <c r="O308" s="94"/>
      <c r="P308" s="94"/>
      <c r="Q308" s="94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</row>
    <row r="309" ht="16.5" customHeight="1">
      <c r="A309" s="94"/>
      <c r="B309" s="113"/>
      <c r="C309" s="94"/>
      <c r="D309" s="94"/>
      <c r="E309" s="94"/>
      <c r="F309" s="113"/>
      <c r="G309" s="113"/>
      <c r="H309" s="42"/>
      <c r="I309" s="42"/>
      <c r="J309" s="42"/>
      <c r="K309" s="94"/>
      <c r="L309" s="94"/>
      <c r="M309" s="94"/>
      <c r="N309" s="94"/>
      <c r="O309" s="94"/>
      <c r="P309" s="94"/>
      <c r="Q309" s="94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</row>
    <row r="310" ht="16.5" customHeight="1">
      <c r="A310" s="94"/>
      <c r="B310" s="113"/>
      <c r="C310" s="94"/>
      <c r="D310" s="94"/>
      <c r="E310" s="94"/>
      <c r="F310" s="113"/>
      <c r="G310" s="113"/>
      <c r="H310" s="42"/>
      <c r="I310" s="42"/>
      <c r="J310" s="42"/>
      <c r="K310" s="94"/>
      <c r="L310" s="94"/>
      <c r="M310" s="94"/>
      <c r="N310" s="94"/>
      <c r="O310" s="94"/>
      <c r="P310" s="94"/>
      <c r="Q310" s="94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</row>
    <row r="311" ht="16.5" customHeight="1">
      <c r="A311" s="94"/>
      <c r="B311" s="113"/>
      <c r="C311" s="94"/>
      <c r="D311" s="94"/>
      <c r="E311" s="94"/>
      <c r="F311" s="113"/>
      <c r="G311" s="113"/>
      <c r="H311" s="42"/>
      <c r="I311" s="42"/>
      <c r="J311" s="42"/>
      <c r="K311" s="94"/>
      <c r="L311" s="94"/>
      <c r="M311" s="94"/>
      <c r="N311" s="94"/>
      <c r="O311" s="94"/>
      <c r="P311" s="94"/>
      <c r="Q311" s="94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</row>
    <row r="312" ht="16.5" customHeight="1">
      <c r="A312" s="94"/>
      <c r="B312" s="113"/>
      <c r="C312" s="94"/>
      <c r="D312" s="94"/>
      <c r="E312" s="94"/>
      <c r="F312" s="113"/>
      <c r="G312" s="113"/>
      <c r="H312" s="42"/>
      <c r="I312" s="42"/>
      <c r="J312" s="42"/>
      <c r="K312" s="94"/>
      <c r="L312" s="94"/>
      <c r="M312" s="94"/>
      <c r="N312" s="94"/>
      <c r="O312" s="94"/>
      <c r="P312" s="94"/>
      <c r="Q312" s="94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</row>
    <row r="313" ht="16.5" customHeight="1">
      <c r="A313" s="94"/>
      <c r="B313" s="113"/>
      <c r="C313" s="94"/>
      <c r="D313" s="94"/>
      <c r="E313" s="94"/>
      <c r="F313" s="113"/>
      <c r="G313" s="113"/>
      <c r="H313" s="42"/>
      <c r="I313" s="42"/>
      <c r="J313" s="42"/>
      <c r="K313" s="94"/>
      <c r="L313" s="94"/>
      <c r="M313" s="94"/>
      <c r="N313" s="94"/>
      <c r="O313" s="94"/>
      <c r="P313" s="94"/>
      <c r="Q313" s="94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</row>
    <row r="314" ht="16.5" customHeight="1">
      <c r="A314" s="94"/>
      <c r="B314" s="113"/>
      <c r="C314" s="94"/>
      <c r="D314" s="94"/>
      <c r="E314" s="94"/>
      <c r="F314" s="113"/>
      <c r="G314" s="113"/>
      <c r="H314" s="42"/>
      <c r="I314" s="42"/>
      <c r="J314" s="42"/>
      <c r="K314" s="94"/>
      <c r="L314" s="94"/>
      <c r="M314" s="94"/>
      <c r="N314" s="94"/>
      <c r="O314" s="94"/>
      <c r="P314" s="94"/>
      <c r="Q314" s="94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</row>
    <row r="315" ht="16.5" customHeight="1">
      <c r="A315" s="94"/>
      <c r="B315" s="113"/>
      <c r="C315" s="94"/>
      <c r="D315" s="94"/>
      <c r="E315" s="94"/>
      <c r="F315" s="113"/>
      <c r="G315" s="113"/>
      <c r="H315" s="42"/>
      <c r="I315" s="42"/>
      <c r="J315" s="42"/>
      <c r="K315" s="94"/>
      <c r="L315" s="94"/>
      <c r="M315" s="94"/>
      <c r="N315" s="94"/>
      <c r="O315" s="94"/>
      <c r="P315" s="94"/>
      <c r="Q315" s="94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</row>
    <row r="316" ht="16.5" customHeight="1">
      <c r="A316" s="94"/>
      <c r="B316" s="113"/>
      <c r="C316" s="94"/>
      <c r="D316" s="94"/>
      <c r="E316" s="94"/>
      <c r="F316" s="113"/>
      <c r="G316" s="113"/>
      <c r="H316" s="42"/>
      <c r="I316" s="42"/>
      <c r="J316" s="42"/>
      <c r="K316" s="94"/>
      <c r="L316" s="94"/>
      <c r="M316" s="94"/>
      <c r="N316" s="94"/>
      <c r="O316" s="94"/>
      <c r="P316" s="94"/>
      <c r="Q316" s="94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</row>
    <row r="317" ht="16.5" customHeight="1">
      <c r="A317" s="94"/>
      <c r="B317" s="113"/>
      <c r="C317" s="94"/>
      <c r="D317" s="94"/>
      <c r="E317" s="94"/>
      <c r="F317" s="113"/>
      <c r="G317" s="113"/>
      <c r="H317" s="42"/>
      <c r="I317" s="42"/>
      <c r="J317" s="42"/>
      <c r="K317" s="94"/>
      <c r="L317" s="94"/>
      <c r="M317" s="94"/>
      <c r="N317" s="94"/>
      <c r="O317" s="94"/>
      <c r="P317" s="94"/>
      <c r="Q317" s="94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</row>
    <row r="318" ht="16.5" customHeight="1">
      <c r="A318" s="94"/>
      <c r="B318" s="113"/>
      <c r="C318" s="94"/>
      <c r="D318" s="94"/>
      <c r="E318" s="94"/>
      <c r="F318" s="113"/>
      <c r="G318" s="113"/>
      <c r="H318" s="42"/>
      <c r="I318" s="42"/>
      <c r="J318" s="42"/>
      <c r="K318" s="94"/>
      <c r="L318" s="94"/>
      <c r="M318" s="94"/>
      <c r="N318" s="94"/>
      <c r="O318" s="94"/>
      <c r="P318" s="94"/>
      <c r="Q318" s="94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</row>
    <row r="319" ht="16.5" customHeight="1">
      <c r="A319" s="94"/>
      <c r="B319" s="113"/>
      <c r="C319" s="94"/>
      <c r="D319" s="94"/>
      <c r="E319" s="94"/>
      <c r="F319" s="113"/>
      <c r="G319" s="113"/>
      <c r="H319" s="42"/>
      <c r="I319" s="42"/>
      <c r="J319" s="42"/>
      <c r="K319" s="94"/>
      <c r="L319" s="94"/>
      <c r="M319" s="94"/>
      <c r="N319" s="94"/>
      <c r="O319" s="94"/>
      <c r="P319" s="94"/>
      <c r="Q319" s="94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</row>
    <row r="320" ht="16.5" customHeight="1">
      <c r="A320" s="94"/>
      <c r="B320" s="113"/>
      <c r="C320" s="94"/>
      <c r="D320" s="94"/>
      <c r="E320" s="94"/>
      <c r="F320" s="113"/>
      <c r="G320" s="113"/>
      <c r="H320" s="42"/>
      <c r="I320" s="42"/>
      <c r="J320" s="42"/>
      <c r="K320" s="94"/>
      <c r="L320" s="94"/>
      <c r="M320" s="94"/>
      <c r="N320" s="94"/>
      <c r="O320" s="94"/>
      <c r="P320" s="94"/>
      <c r="Q320" s="94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</row>
    <row r="321" ht="16.5" customHeight="1">
      <c r="A321" s="94"/>
      <c r="B321" s="113"/>
      <c r="C321" s="94"/>
      <c r="D321" s="94"/>
      <c r="E321" s="94"/>
      <c r="F321" s="113"/>
      <c r="G321" s="113"/>
      <c r="H321" s="42"/>
      <c r="I321" s="42"/>
      <c r="J321" s="42"/>
      <c r="K321" s="94"/>
      <c r="L321" s="94"/>
      <c r="M321" s="94"/>
      <c r="N321" s="94"/>
      <c r="O321" s="94"/>
      <c r="P321" s="94"/>
      <c r="Q321" s="94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</row>
    <row r="322" ht="16.5" customHeight="1">
      <c r="A322" s="94"/>
      <c r="B322" s="113"/>
      <c r="C322" s="94"/>
      <c r="D322" s="94"/>
      <c r="E322" s="94"/>
      <c r="F322" s="113"/>
      <c r="G322" s="113"/>
      <c r="H322" s="42"/>
      <c r="I322" s="42"/>
      <c r="J322" s="42"/>
      <c r="K322" s="94"/>
      <c r="L322" s="94"/>
      <c r="M322" s="94"/>
      <c r="N322" s="94"/>
      <c r="O322" s="94"/>
      <c r="P322" s="94"/>
      <c r="Q322" s="94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</row>
    <row r="323" ht="16.5" customHeight="1">
      <c r="A323" s="94"/>
      <c r="B323" s="113"/>
      <c r="C323" s="94"/>
      <c r="D323" s="94"/>
      <c r="E323" s="94"/>
      <c r="F323" s="113"/>
      <c r="G323" s="113"/>
      <c r="H323" s="42"/>
      <c r="I323" s="42"/>
      <c r="J323" s="42"/>
      <c r="K323" s="94"/>
      <c r="L323" s="94"/>
      <c r="M323" s="94"/>
      <c r="N323" s="94"/>
      <c r="O323" s="94"/>
      <c r="P323" s="94"/>
      <c r="Q323" s="94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</row>
    <row r="324" ht="16.5" customHeight="1">
      <c r="A324" s="94"/>
      <c r="B324" s="113"/>
      <c r="C324" s="94"/>
      <c r="D324" s="94"/>
      <c r="E324" s="94"/>
      <c r="F324" s="113"/>
      <c r="G324" s="113"/>
      <c r="H324" s="42"/>
      <c r="I324" s="42"/>
      <c r="J324" s="42"/>
      <c r="K324" s="94"/>
      <c r="L324" s="94"/>
      <c r="M324" s="94"/>
      <c r="N324" s="94"/>
      <c r="O324" s="94"/>
      <c r="P324" s="94"/>
      <c r="Q324" s="94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</row>
    <row r="325" ht="16.5" customHeight="1">
      <c r="A325" s="94"/>
      <c r="B325" s="113"/>
      <c r="C325" s="94"/>
      <c r="D325" s="94"/>
      <c r="E325" s="94"/>
      <c r="F325" s="113"/>
      <c r="G325" s="113"/>
      <c r="H325" s="42"/>
      <c r="I325" s="42"/>
      <c r="J325" s="42"/>
      <c r="K325" s="94"/>
      <c r="L325" s="94"/>
      <c r="M325" s="94"/>
      <c r="N325" s="94"/>
      <c r="O325" s="94"/>
      <c r="P325" s="94"/>
      <c r="Q325" s="94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</row>
    <row r="326" ht="16.5" customHeight="1">
      <c r="A326" s="94"/>
      <c r="B326" s="113"/>
      <c r="C326" s="94"/>
      <c r="D326" s="94"/>
      <c r="E326" s="94"/>
      <c r="F326" s="113"/>
      <c r="G326" s="113"/>
      <c r="H326" s="42"/>
      <c r="I326" s="42"/>
      <c r="J326" s="42"/>
      <c r="K326" s="94"/>
      <c r="L326" s="94"/>
      <c r="M326" s="94"/>
      <c r="N326" s="94"/>
      <c r="O326" s="94"/>
      <c r="P326" s="94"/>
      <c r="Q326" s="94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</row>
    <row r="327" ht="16.5" customHeight="1">
      <c r="A327" s="94"/>
      <c r="B327" s="113"/>
      <c r="C327" s="94"/>
      <c r="D327" s="94"/>
      <c r="E327" s="94"/>
      <c r="F327" s="113"/>
      <c r="G327" s="113"/>
      <c r="H327" s="42"/>
      <c r="I327" s="42"/>
      <c r="J327" s="42"/>
      <c r="K327" s="94"/>
      <c r="L327" s="94"/>
      <c r="M327" s="94"/>
      <c r="N327" s="94"/>
      <c r="O327" s="94"/>
      <c r="P327" s="94"/>
      <c r="Q327" s="94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</row>
    <row r="328" ht="16.5" customHeight="1">
      <c r="A328" s="94"/>
      <c r="B328" s="113"/>
      <c r="C328" s="94"/>
      <c r="D328" s="94"/>
      <c r="E328" s="94"/>
      <c r="F328" s="113"/>
      <c r="G328" s="113"/>
      <c r="H328" s="42"/>
      <c r="I328" s="42"/>
      <c r="J328" s="42"/>
      <c r="K328" s="94"/>
      <c r="L328" s="94"/>
      <c r="M328" s="94"/>
      <c r="N328" s="94"/>
      <c r="O328" s="94"/>
      <c r="P328" s="94"/>
      <c r="Q328" s="94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</row>
    <row r="329" ht="16.5" customHeight="1">
      <c r="A329" s="94"/>
      <c r="B329" s="113"/>
      <c r="C329" s="94"/>
      <c r="D329" s="94"/>
      <c r="E329" s="94"/>
      <c r="F329" s="113"/>
      <c r="G329" s="113"/>
      <c r="H329" s="42"/>
      <c r="I329" s="42"/>
      <c r="J329" s="42"/>
      <c r="K329" s="94"/>
      <c r="L329" s="94"/>
      <c r="M329" s="94"/>
      <c r="N329" s="94"/>
      <c r="O329" s="94"/>
      <c r="P329" s="94"/>
      <c r="Q329" s="94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</row>
    <row r="330" ht="16.5" customHeight="1">
      <c r="A330" s="94"/>
      <c r="B330" s="113"/>
      <c r="C330" s="94"/>
      <c r="D330" s="94"/>
      <c r="E330" s="94"/>
      <c r="F330" s="113"/>
      <c r="G330" s="113"/>
      <c r="H330" s="42"/>
      <c r="I330" s="42"/>
      <c r="J330" s="42"/>
      <c r="K330" s="94"/>
      <c r="L330" s="94"/>
      <c r="M330" s="94"/>
      <c r="N330" s="94"/>
      <c r="O330" s="94"/>
      <c r="P330" s="94"/>
      <c r="Q330" s="94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</row>
    <row r="331" ht="16.5" customHeight="1">
      <c r="A331" s="94"/>
      <c r="B331" s="113"/>
      <c r="C331" s="94"/>
      <c r="D331" s="94"/>
      <c r="E331" s="94"/>
      <c r="F331" s="113"/>
      <c r="G331" s="113"/>
      <c r="H331" s="42"/>
      <c r="I331" s="42"/>
      <c r="J331" s="42"/>
      <c r="K331" s="94"/>
      <c r="L331" s="94"/>
      <c r="M331" s="94"/>
      <c r="N331" s="94"/>
      <c r="O331" s="94"/>
      <c r="P331" s="94"/>
      <c r="Q331" s="94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</row>
    <row r="332" ht="16.5" customHeight="1">
      <c r="A332" s="94"/>
      <c r="B332" s="113"/>
      <c r="C332" s="94"/>
      <c r="D332" s="94"/>
      <c r="E332" s="94"/>
      <c r="F332" s="113"/>
      <c r="G332" s="113"/>
      <c r="H332" s="42"/>
      <c r="I332" s="42"/>
      <c r="J332" s="42"/>
      <c r="K332" s="94"/>
      <c r="L332" s="94"/>
      <c r="M332" s="94"/>
      <c r="N332" s="94"/>
      <c r="O332" s="94"/>
      <c r="P332" s="94"/>
      <c r="Q332" s="94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</row>
    <row r="333" ht="16.5" customHeight="1">
      <c r="A333" s="94"/>
      <c r="B333" s="113"/>
      <c r="C333" s="94"/>
      <c r="D333" s="94"/>
      <c r="E333" s="94"/>
      <c r="F333" s="113"/>
      <c r="G333" s="113"/>
      <c r="H333" s="42"/>
      <c r="I333" s="42"/>
      <c r="J333" s="42"/>
      <c r="K333" s="94"/>
      <c r="L333" s="94"/>
      <c r="M333" s="94"/>
      <c r="N333" s="94"/>
      <c r="O333" s="94"/>
      <c r="P333" s="94"/>
      <c r="Q333" s="94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</row>
    <row r="334" ht="16.5" customHeight="1">
      <c r="A334" s="94"/>
      <c r="B334" s="113"/>
      <c r="C334" s="94"/>
      <c r="D334" s="94"/>
      <c r="E334" s="94"/>
      <c r="F334" s="113"/>
      <c r="G334" s="113"/>
      <c r="H334" s="42"/>
      <c r="I334" s="42"/>
      <c r="J334" s="42"/>
      <c r="K334" s="94"/>
      <c r="L334" s="94"/>
      <c r="M334" s="94"/>
      <c r="N334" s="94"/>
      <c r="O334" s="94"/>
      <c r="P334" s="94"/>
      <c r="Q334" s="94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</row>
    <row r="335" ht="16.5" customHeight="1">
      <c r="A335" s="94"/>
      <c r="B335" s="113"/>
      <c r="C335" s="94"/>
      <c r="D335" s="94"/>
      <c r="E335" s="94"/>
      <c r="F335" s="113"/>
      <c r="G335" s="113"/>
      <c r="H335" s="42"/>
      <c r="I335" s="42"/>
      <c r="J335" s="42"/>
      <c r="K335" s="94"/>
      <c r="L335" s="94"/>
      <c r="M335" s="94"/>
      <c r="N335" s="94"/>
      <c r="O335" s="94"/>
      <c r="P335" s="94"/>
      <c r="Q335" s="94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</row>
    <row r="336" ht="16.5" customHeight="1">
      <c r="A336" s="94"/>
      <c r="B336" s="113"/>
      <c r="C336" s="94"/>
      <c r="D336" s="94"/>
      <c r="E336" s="94"/>
      <c r="F336" s="113"/>
      <c r="G336" s="113"/>
      <c r="H336" s="42"/>
      <c r="I336" s="42"/>
      <c r="J336" s="42"/>
      <c r="K336" s="94"/>
      <c r="L336" s="94"/>
      <c r="M336" s="94"/>
      <c r="N336" s="94"/>
      <c r="O336" s="94"/>
      <c r="P336" s="94"/>
      <c r="Q336" s="94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</row>
    <row r="337" ht="16.5" customHeight="1">
      <c r="A337" s="94"/>
      <c r="B337" s="113"/>
      <c r="C337" s="94"/>
      <c r="D337" s="94"/>
      <c r="E337" s="94"/>
      <c r="F337" s="113"/>
      <c r="G337" s="113"/>
      <c r="H337" s="42"/>
      <c r="I337" s="42"/>
      <c r="J337" s="42"/>
      <c r="K337" s="94"/>
      <c r="L337" s="94"/>
      <c r="M337" s="94"/>
      <c r="N337" s="94"/>
      <c r="O337" s="94"/>
      <c r="P337" s="94"/>
      <c r="Q337" s="94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</row>
    <row r="338" ht="16.5" customHeight="1">
      <c r="A338" s="94"/>
      <c r="B338" s="113"/>
      <c r="C338" s="94"/>
      <c r="D338" s="94"/>
      <c r="E338" s="94"/>
      <c r="F338" s="113"/>
      <c r="G338" s="113"/>
      <c r="H338" s="42"/>
      <c r="I338" s="42"/>
      <c r="J338" s="42"/>
      <c r="K338" s="94"/>
      <c r="L338" s="94"/>
      <c r="M338" s="94"/>
      <c r="N338" s="94"/>
      <c r="O338" s="94"/>
      <c r="P338" s="94"/>
      <c r="Q338" s="94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</row>
    <row r="339" ht="16.5" customHeight="1">
      <c r="A339" s="94"/>
      <c r="B339" s="113"/>
      <c r="C339" s="94"/>
      <c r="D339" s="94"/>
      <c r="E339" s="94"/>
      <c r="F339" s="113"/>
      <c r="G339" s="113"/>
      <c r="H339" s="42"/>
      <c r="I339" s="42"/>
      <c r="J339" s="42"/>
      <c r="K339" s="94"/>
      <c r="L339" s="94"/>
      <c r="M339" s="94"/>
      <c r="N339" s="94"/>
      <c r="O339" s="94"/>
      <c r="P339" s="94"/>
      <c r="Q339" s="94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</row>
    <row r="340" ht="16.5" customHeight="1">
      <c r="A340" s="94"/>
      <c r="B340" s="113"/>
      <c r="C340" s="94"/>
      <c r="D340" s="94"/>
      <c r="E340" s="94"/>
      <c r="F340" s="113"/>
      <c r="G340" s="113"/>
      <c r="H340" s="42"/>
      <c r="I340" s="42"/>
      <c r="J340" s="42"/>
      <c r="K340" s="94"/>
      <c r="L340" s="94"/>
      <c r="M340" s="94"/>
      <c r="N340" s="94"/>
      <c r="O340" s="94"/>
      <c r="P340" s="94"/>
      <c r="Q340" s="94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</row>
    <row r="341" ht="16.5" customHeight="1">
      <c r="A341" s="94"/>
      <c r="B341" s="113"/>
      <c r="C341" s="94"/>
      <c r="D341" s="94"/>
      <c r="E341" s="94"/>
      <c r="F341" s="113"/>
      <c r="G341" s="113"/>
      <c r="H341" s="42"/>
      <c r="I341" s="42"/>
      <c r="J341" s="42"/>
      <c r="K341" s="94"/>
      <c r="L341" s="94"/>
      <c r="M341" s="94"/>
      <c r="N341" s="94"/>
      <c r="O341" s="94"/>
      <c r="P341" s="94"/>
      <c r="Q341" s="94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</row>
    <row r="342" ht="16.5" customHeight="1">
      <c r="A342" s="94"/>
      <c r="B342" s="113"/>
      <c r="C342" s="94"/>
      <c r="D342" s="94"/>
      <c r="E342" s="94"/>
      <c r="F342" s="113"/>
      <c r="G342" s="113"/>
      <c r="H342" s="42"/>
      <c r="I342" s="42"/>
      <c r="J342" s="42"/>
      <c r="K342" s="94"/>
      <c r="L342" s="94"/>
      <c r="M342" s="94"/>
      <c r="N342" s="94"/>
      <c r="O342" s="94"/>
      <c r="P342" s="94"/>
      <c r="Q342" s="94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</row>
    <row r="343" ht="16.5" customHeight="1">
      <c r="A343" s="94"/>
      <c r="B343" s="113"/>
      <c r="C343" s="94"/>
      <c r="D343" s="94"/>
      <c r="E343" s="94"/>
      <c r="F343" s="113"/>
      <c r="G343" s="113"/>
      <c r="H343" s="42"/>
      <c r="I343" s="42"/>
      <c r="J343" s="42"/>
      <c r="K343" s="94"/>
      <c r="L343" s="94"/>
      <c r="M343" s="94"/>
      <c r="N343" s="94"/>
      <c r="O343" s="94"/>
      <c r="P343" s="94"/>
      <c r="Q343" s="94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</row>
    <row r="344" ht="16.5" customHeight="1">
      <c r="A344" s="94"/>
      <c r="B344" s="113"/>
      <c r="C344" s="94"/>
      <c r="D344" s="94"/>
      <c r="E344" s="94"/>
      <c r="F344" s="113"/>
      <c r="G344" s="113"/>
      <c r="H344" s="42"/>
      <c r="I344" s="42"/>
      <c r="J344" s="42"/>
      <c r="K344" s="94"/>
      <c r="L344" s="94"/>
      <c r="M344" s="94"/>
      <c r="N344" s="94"/>
      <c r="O344" s="94"/>
      <c r="P344" s="94"/>
      <c r="Q344" s="94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</row>
    <row r="345" ht="16.5" customHeight="1">
      <c r="A345" s="94"/>
      <c r="B345" s="113"/>
      <c r="C345" s="94"/>
      <c r="D345" s="94"/>
      <c r="E345" s="94"/>
      <c r="F345" s="113"/>
      <c r="G345" s="113"/>
      <c r="H345" s="42"/>
      <c r="I345" s="42"/>
      <c r="J345" s="42"/>
      <c r="K345" s="94"/>
      <c r="L345" s="94"/>
      <c r="M345" s="94"/>
      <c r="N345" s="94"/>
      <c r="O345" s="94"/>
      <c r="P345" s="94"/>
      <c r="Q345" s="94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</row>
    <row r="346" ht="16.5" customHeight="1">
      <c r="A346" s="94"/>
      <c r="B346" s="113"/>
      <c r="C346" s="94"/>
      <c r="D346" s="94"/>
      <c r="E346" s="94"/>
      <c r="F346" s="113"/>
      <c r="G346" s="113"/>
      <c r="H346" s="42"/>
      <c r="I346" s="42"/>
      <c r="J346" s="42"/>
      <c r="K346" s="94"/>
      <c r="L346" s="94"/>
      <c r="M346" s="94"/>
      <c r="N346" s="94"/>
      <c r="O346" s="94"/>
      <c r="P346" s="94"/>
      <c r="Q346" s="94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</row>
    <row r="347" ht="16.5" customHeight="1">
      <c r="A347" s="94"/>
      <c r="B347" s="113"/>
      <c r="C347" s="94"/>
      <c r="D347" s="94"/>
      <c r="E347" s="94"/>
      <c r="F347" s="113"/>
      <c r="G347" s="113"/>
      <c r="H347" s="42"/>
      <c r="I347" s="42"/>
      <c r="J347" s="42"/>
      <c r="K347" s="94"/>
      <c r="L347" s="94"/>
      <c r="M347" s="94"/>
      <c r="N347" s="94"/>
      <c r="O347" s="94"/>
      <c r="P347" s="94"/>
      <c r="Q347" s="94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</row>
    <row r="348" ht="16.5" customHeight="1">
      <c r="A348" s="94"/>
      <c r="B348" s="113"/>
      <c r="C348" s="94"/>
      <c r="D348" s="94"/>
      <c r="E348" s="94"/>
      <c r="F348" s="113"/>
      <c r="G348" s="113"/>
      <c r="H348" s="42"/>
      <c r="I348" s="42"/>
      <c r="J348" s="42"/>
      <c r="K348" s="94"/>
      <c r="L348" s="94"/>
      <c r="M348" s="94"/>
      <c r="N348" s="94"/>
      <c r="O348" s="94"/>
      <c r="P348" s="94"/>
      <c r="Q348" s="94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</row>
    <row r="349" ht="16.5" customHeight="1">
      <c r="A349" s="94"/>
      <c r="B349" s="113"/>
      <c r="C349" s="94"/>
      <c r="D349" s="94"/>
      <c r="E349" s="94"/>
      <c r="F349" s="113"/>
      <c r="G349" s="113"/>
      <c r="H349" s="42"/>
      <c r="I349" s="42"/>
      <c r="J349" s="42"/>
      <c r="K349" s="94"/>
      <c r="L349" s="94"/>
      <c r="M349" s="94"/>
      <c r="N349" s="94"/>
      <c r="O349" s="94"/>
      <c r="P349" s="94"/>
      <c r="Q349" s="94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</row>
    <row r="350" ht="16.5" customHeight="1">
      <c r="A350" s="94"/>
      <c r="B350" s="113"/>
      <c r="C350" s="94"/>
      <c r="D350" s="94"/>
      <c r="E350" s="94"/>
      <c r="F350" s="113"/>
      <c r="G350" s="113"/>
      <c r="H350" s="42"/>
      <c r="I350" s="42"/>
      <c r="J350" s="42"/>
      <c r="K350" s="94"/>
      <c r="L350" s="94"/>
      <c r="M350" s="94"/>
      <c r="N350" s="94"/>
      <c r="O350" s="94"/>
      <c r="P350" s="94"/>
      <c r="Q350" s="94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</row>
    <row r="351" ht="16.5" customHeight="1">
      <c r="A351" s="94"/>
      <c r="B351" s="113"/>
      <c r="C351" s="94"/>
      <c r="D351" s="94"/>
      <c r="E351" s="94"/>
      <c r="F351" s="113"/>
      <c r="G351" s="113"/>
      <c r="H351" s="42"/>
      <c r="I351" s="42"/>
      <c r="J351" s="42"/>
      <c r="K351" s="94"/>
      <c r="L351" s="94"/>
      <c r="M351" s="94"/>
      <c r="N351" s="94"/>
      <c r="O351" s="94"/>
      <c r="P351" s="94"/>
      <c r="Q351" s="94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</row>
    <row r="352" ht="16.5" customHeight="1">
      <c r="A352" s="94"/>
      <c r="B352" s="113"/>
      <c r="C352" s="94"/>
      <c r="D352" s="94"/>
      <c r="E352" s="94"/>
      <c r="F352" s="113"/>
      <c r="G352" s="113"/>
      <c r="H352" s="42"/>
      <c r="I352" s="42"/>
      <c r="J352" s="42"/>
      <c r="K352" s="94"/>
      <c r="L352" s="94"/>
      <c r="M352" s="94"/>
      <c r="N352" s="94"/>
      <c r="O352" s="94"/>
      <c r="P352" s="94"/>
      <c r="Q352" s="94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</row>
    <row r="353" ht="16.5" customHeight="1">
      <c r="A353" s="94"/>
      <c r="B353" s="113"/>
      <c r="C353" s="94"/>
      <c r="D353" s="94"/>
      <c r="E353" s="94"/>
      <c r="F353" s="113"/>
      <c r="G353" s="113"/>
      <c r="H353" s="42"/>
      <c r="I353" s="42"/>
      <c r="J353" s="42"/>
      <c r="K353" s="94"/>
      <c r="L353" s="94"/>
      <c r="M353" s="94"/>
      <c r="N353" s="94"/>
      <c r="O353" s="94"/>
      <c r="P353" s="94"/>
      <c r="Q353" s="94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</row>
    <row r="354" ht="16.5" customHeight="1">
      <c r="A354" s="94"/>
      <c r="B354" s="113"/>
      <c r="C354" s="94"/>
      <c r="D354" s="94"/>
      <c r="E354" s="94"/>
      <c r="F354" s="113"/>
      <c r="G354" s="113"/>
      <c r="H354" s="42"/>
      <c r="I354" s="42"/>
      <c r="J354" s="42"/>
      <c r="K354" s="94"/>
      <c r="L354" s="94"/>
      <c r="M354" s="94"/>
      <c r="N354" s="94"/>
      <c r="O354" s="94"/>
      <c r="P354" s="94"/>
      <c r="Q354" s="94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</row>
    <row r="355" ht="16.5" customHeight="1">
      <c r="A355" s="94"/>
      <c r="B355" s="113"/>
      <c r="C355" s="94"/>
      <c r="D355" s="94"/>
      <c r="E355" s="94"/>
      <c r="F355" s="113"/>
      <c r="G355" s="113"/>
      <c r="H355" s="42"/>
      <c r="I355" s="42"/>
      <c r="J355" s="42"/>
      <c r="K355" s="94"/>
      <c r="L355" s="94"/>
      <c r="M355" s="94"/>
      <c r="N355" s="94"/>
      <c r="O355" s="94"/>
      <c r="P355" s="94"/>
      <c r="Q355" s="94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</row>
    <row r="356" ht="16.5" customHeight="1">
      <c r="A356" s="94"/>
      <c r="B356" s="113"/>
      <c r="C356" s="94"/>
      <c r="D356" s="94"/>
      <c r="E356" s="94"/>
      <c r="F356" s="113"/>
      <c r="G356" s="113"/>
      <c r="H356" s="42"/>
      <c r="I356" s="42"/>
      <c r="J356" s="42"/>
      <c r="K356" s="94"/>
      <c r="L356" s="94"/>
      <c r="M356" s="94"/>
      <c r="N356" s="94"/>
      <c r="O356" s="94"/>
      <c r="P356" s="94"/>
      <c r="Q356" s="94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</row>
    <row r="357" ht="16.5" customHeight="1">
      <c r="A357" s="94"/>
      <c r="B357" s="113"/>
      <c r="C357" s="94"/>
      <c r="D357" s="94"/>
      <c r="E357" s="94"/>
      <c r="F357" s="113"/>
      <c r="G357" s="113"/>
      <c r="H357" s="42"/>
      <c r="I357" s="42"/>
      <c r="J357" s="42"/>
      <c r="K357" s="94"/>
      <c r="L357" s="94"/>
      <c r="M357" s="94"/>
      <c r="N357" s="94"/>
      <c r="O357" s="94"/>
      <c r="P357" s="94"/>
      <c r="Q357" s="94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</row>
    <row r="358" ht="16.5" customHeight="1">
      <c r="A358" s="94"/>
      <c r="B358" s="113"/>
      <c r="C358" s="94"/>
      <c r="D358" s="94"/>
      <c r="E358" s="94"/>
      <c r="F358" s="113"/>
      <c r="G358" s="113"/>
      <c r="H358" s="42"/>
      <c r="I358" s="42"/>
      <c r="J358" s="42"/>
      <c r="K358" s="94"/>
      <c r="L358" s="94"/>
      <c r="M358" s="94"/>
      <c r="N358" s="94"/>
      <c r="O358" s="94"/>
      <c r="P358" s="94"/>
      <c r="Q358" s="94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</row>
    <row r="359" ht="16.5" customHeight="1">
      <c r="A359" s="94"/>
      <c r="B359" s="113"/>
      <c r="C359" s="94"/>
      <c r="D359" s="94"/>
      <c r="E359" s="94"/>
      <c r="F359" s="113"/>
      <c r="G359" s="113"/>
      <c r="H359" s="42"/>
      <c r="I359" s="42"/>
      <c r="J359" s="42"/>
      <c r="K359" s="94"/>
      <c r="L359" s="94"/>
      <c r="M359" s="94"/>
      <c r="N359" s="94"/>
      <c r="O359" s="94"/>
      <c r="P359" s="94"/>
      <c r="Q359" s="94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</row>
    <row r="360" ht="16.5" customHeight="1">
      <c r="A360" s="94"/>
      <c r="B360" s="113"/>
      <c r="C360" s="94"/>
      <c r="D360" s="94"/>
      <c r="E360" s="94"/>
      <c r="F360" s="113"/>
      <c r="G360" s="113"/>
      <c r="H360" s="42"/>
      <c r="I360" s="42"/>
      <c r="J360" s="42"/>
      <c r="K360" s="94"/>
      <c r="L360" s="94"/>
      <c r="M360" s="94"/>
      <c r="N360" s="94"/>
      <c r="O360" s="94"/>
      <c r="P360" s="94"/>
      <c r="Q360" s="94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</row>
    <row r="361" ht="16.5" customHeight="1">
      <c r="A361" s="94"/>
      <c r="B361" s="113"/>
      <c r="C361" s="94"/>
      <c r="D361" s="94"/>
      <c r="E361" s="94"/>
      <c r="F361" s="113"/>
      <c r="G361" s="113"/>
      <c r="H361" s="42"/>
      <c r="I361" s="42"/>
      <c r="J361" s="42"/>
      <c r="K361" s="94"/>
      <c r="L361" s="94"/>
      <c r="M361" s="94"/>
      <c r="N361" s="94"/>
      <c r="O361" s="94"/>
      <c r="P361" s="94"/>
      <c r="Q361" s="94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</row>
    <row r="362" ht="16.5" customHeight="1">
      <c r="A362" s="94"/>
      <c r="B362" s="113"/>
      <c r="C362" s="94"/>
      <c r="D362" s="94"/>
      <c r="E362" s="94"/>
      <c r="F362" s="113"/>
      <c r="G362" s="113"/>
      <c r="H362" s="42"/>
      <c r="I362" s="42"/>
      <c r="J362" s="42"/>
      <c r="K362" s="94"/>
      <c r="L362" s="94"/>
      <c r="M362" s="94"/>
      <c r="N362" s="94"/>
      <c r="O362" s="94"/>
      <c r="P362" s="94"/>
      <c r="Q362" s="94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</row>
    <row r="363" ht="16.5" customHeight="1">
      <c r="A363" s="94"/>
      <c r="B363" s="113"/>
      <c r="C363" s="94"/>
      <c r="D363" s="94"/>
      <c r="E363" s="94"/>
      <c r="F363" s="113"/>
      <c r="G363" s="113"/>
      <c r="H363" s="42"/>
      <c r="I363" s="42"/>
      <c r="J363" s="42"/>
      <c r="K363" s="94"/>
      <c r="L363" s="94"/>
      <c r="M363" s="94"/>
      <c r="N363" s="94"/>
      <c r="O363" s="94"/>
      <c r="P363" s="94"/>
      <c r="Q363" s="94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</row>
    <row r="364" ht="16.5" customHeight="1">
      <c r="A364" s="94"/>
      <c r="B364" s="113"/>
      <c r="C364" s="94"/>
      <c r="D364" s="94"/>
      <c r="E364" s="94"/>
      <c r="F364" s="113"/>
      <c r="G364" s="113"/>
      <c r="H364" s="42"/>
      <c r="I364" s="42"/>
      <c r="J364" s="42"/>
      <c r="K364" s="94"/>
      <c r="L364" s="94"/>
      <c r="M364" s="94"/>
      <c r="N364" s="94"/>
      <c r="O364" s="94"/>
      <c r="P364" s="94"/>
      <c r="Q364" s="94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</row>
    <row r="365" ht="16.5" customHeight="1">
      <c r="A365" s="94"/>
      <c r="B365" s="113"/>
      <c r="C365" s="94"/>
      <c r="D365" s="94"/>
      <c r="E365" s="94"/>
      <c r="F365" s="113"/>
      <c r="G365" s="113"/>
      <c r="H365" s="42"/>
      <c r="I365" s="42"/>
      <c r="J365" s="42"/>
      <c r="K365" s="94"/>
      <c r="L365" s="94"/>
      <c r="M365" s="94"/>
      <c r="N365" s="94"/>
      <c r="O365" s="94"/>
      <c r="P365" s="94"/>
      <c r="Q365" s="94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</row>
    <row r="366" ht="16.5" customHeight="1">
      <c r="A366" s="94"/>
      <c r="B366" s="113"/>
      <c r="C366" s="94"/>
      <c r="D366" s="94"/>
      <c r="E366" s="94"/>
      <c r="F366" s="113"/>
      <c r="G366" s="113"/>
      <c r="H366" s="42"/>
      <c r="I366" s="42"/>
      <c r="J366" s="42"/>
      <c r="K366" s="94"/>
      <c r="L366" s="94"/>
      <c r="M366" s="94"/>
      <c r="N366" s="94"/>
      <c r="O366" s="94"/>
      <c r="P366" s="94"/>
      <c r="Q366" s="94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</row>
    <row r="367" ht="16.5" customHeight="1">
      <c r="A367" s="94"/>
      <c r="B367" s="113"/>
      <c r="C367" s="94"/>
      <c r="D367" s="94"/>
      <c r="E367" s="94"/>
      <c r="F367" s="113"/>
      <c r="G367" s="113"/>
      <c r="H367" s="42"/>
      <c r="I367" s="42"/>
      <c r="J367" s="42"/>
      <c r="K367" s="94"/>
      <c r="L367" s="94"/>
      <c r="M367" s="94"/>
      <c r="N367" s="94"/>
      <c r="O367" s="94"/>
      <c r="P367" s="94"/>
      <c r="Q367" s="94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</row>
    <row r="368" ht="16.5" customHeight="1">
      <c r="A368" s="94"/>
      <c r="B368" s="113"/>
      <c r="C368" s="94"/>
      <c r="D368" s="94"/>
      <c r="E368" s="94"/>
      <c r="F368" s="113"/>
      <c r="G368" s="113"/>
      <c r="H368" s="42"/>
      <c r="I368" s="42"/>
      <c r="J368" s="42"/>
      <c r="K368" s="94"/>
      <c r="L368" s="94"/>
      <c r="M368" s="94"/>
      <c r="N368" s="94"/>
      <c r="O368" s="94"/>
      <c r="P368" s="94"/>
      <c r="Q368" s="94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</row>
    <row r="369" ht="16.5" customHeight="1">
      <c r="A369" s="94"/>
      <c r="B369" s="113"/>
      <c r="C369" s="94"/>
      <c r="D369" s="94"/>
      <c r="E369" s="94"/>
      <c r="F369" s="113"/>
      <c r="G369" s="113"/>
      <c r="H369" s="42"/>
      <c r="I369" s="42"/>
      <c r="J369" s="42"/>
      <c r="K369" s="94"/>
      <c r="L369" s="94"/>
      <c r="M369" s="94"/>
      <c r="N369" s="94"/>
      <c r="O369" s="94"/>
      <c r="P369" s="94"/>
      <c r="Q369" s="94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</row>
    <row r="370" ht="16.5" customHeight="1">
      <c r="A370" s="94"/>
      <c r="B370" s="113"/>
      <c r="C370" s="94"/>
      <c r="D370" s="94"/>
      <c r="E370" s="94"/>
      <c r="F370" s="113"/>
      <c r="G370" s="113"/>
      <c r="H370" s="42"/>
      <c r="I370" s="42"/>
      <c r="J370" s="42"/>
      <c r="K370" s="94"/>
      <c r="L370" s="94"/>
      <c r="M370" s="94"/>
      <c r="N370" s="94"/>
      <c r="O370" s="94"/>
      <c r="P370" s="94"/>
      <c r="Q370" s="94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</row>
    <row r="371" ht="16.5" customHeight="1">
      <c r="A371" s="94"/>
      <c r="B371" s="113"/>
      <c r="C371" s="94"/>
      <c r="D371" s="94"/>
      <c r="E371" s="94"/>
      <c r="F371" s="113"/>
      <c r="G371" s="113"/>
      <c r="H371" s="42"/>
      <c r="I371" s="42"/>
      <c r="J371" s="42"/>
      <c r="K371" s="94"/>
      <c r="L371" s="94"/>
      <c r="M371" s="94"/>
      <c r="N371" s="94"/>
      <c r="O371" s="94"/>
      <c r="P371" s="94"/>
      <c r="Q371" s="94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</row>
    <row r="372" ht="16.5" customHeight="1">
      <c r="A372" s="94"/>
      <c r="B372" s="113"/>
      <c r="C372" s="94"/>
      <c r="D372" s="94"/>
      <c r="E372" s="94"/>
      <c r="F372" s="113"/>
      <c r="G372" s="113"/>
      <c r="H372" s="42"/>
      <c r="I372" s="42"/>
      <c r="J372" s="42"/>
      <c r="K372" s="94"/>
      <c r="L372" s="94"/>
      <c r="M372" s="94"/>
      <c r="N372" s="94"/>
      <c r="O372" s="94"/>
      <c r="P372" s="94"/>
      <c r="Q372" s="94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</row>
    <row r="373" ht="16.5" customHeight="1">
      <c r="A373" s="94"/>
      <c r="B373" s="113"/>
      <c r="C373" s="94"/>
      <c r="D373" s="94"/>
      <c r="E373" s="94"/>
      <c r="F373" s="113"/>
      <c r="G373" s="113"/>
      <c r="H373" s="42"/>
      <c r="I373" s="42"/>
      <c r="J373" s="42"/>
      <c r="K373" s="94"/>
      <c r="L373" s="94"/>
      <c r="M373" s="94"/>
      <c r="N373" s="94"/>
      <c r="O373" s="94"/>
      <c r="P373" s="94"/>
      <c r="Q373" s="94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</row>
    <row r="374" ht="16.5" customHeight="1">
      <c r="A374" s="94"/>
      <c r="B374" s="113"/>
      <c r="C374" s="94"/>
      <c r="D374" s="94"/>
      <c r="E374" s="94"/>
      <c r="F374" s="113"/>
      <c r="G374" s="113"/>
      <c r="H374" s="42"/>
      <c r="I374" s="42"/>
      <c r="J374" s="42"/>
      <c r="K374" s="94"/>
      <c r="L374" s="94"/>
      <c r="M374" s="94"/>
      <c r="N374" s="94"/>
      <c r="O374" s="94"/>
      <c r="P374" s="94"/>
      <c r="Q374" s="94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</row>
    <row r="375" ht="16.5" customHeight="1">
      <c r="A375" s="94"/>
      <c r="B375" s="113"/>
      <c r="C375" s="94"/>
      <c r="D375" s="94"/>
      <c r="E375" s="94"/>
      <c r="F375" s="113"/>
      <c r="G375" s="113"/>
      <c r="H375" s="42"/>
      <c r="I375" s="42"/>
      <c r="J375" s="42"/>
      <c r="K375" s="94"/>
      <c r="L375" s="94"/>
      <c r="M375" s="94"/>
      <c r="N375" s="94"/>
      <c r="O375" s="94"/>
      <c r="P375" s="94"/>
      <c r="Q375" s="94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</row>
    <row r="376" ht="16.5" customHeight="1">
      <c r="A376" s="94"/>
      <c r="B376" s="113"/>
      <c r="C376" s="94"/>
      <c r="D376" s="94"/>
      <c r="E376" s="94"/>
      <c r="F376" s="113"/>
      <c r="G376" s="113"/>
      <c r="H376" s="42"/>
      <c r="I376" s="42"/>
      <c r="J376" s="42"/>
      <c r="K376" s="94"/>
      <c r="L376" s="94"/>
      <c r="M376" s="94"/>
      <c r="N376" s="94"/>
      <c r="O376" s="94"/>
      <c r="P376" s="94"/>
      <c r="Q376" s="94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</row>
    <row r="377" ht="16.5" customHeight="1">
      <c r="A377" s="94"/>
      <c r="B377" s="113"/>
      <c r="C377" s="94"/>
      <c r="D377" s="94"/>
      <c r="E377" s="94"/>
      <c r="F377" s="113"/>
      <c r="G377" s="113"/>
      <c r="H377" s="42"/>
      <c r="I377" s="42"/>
      <c r="J377" s="42"/>
      <c r="K377" s="94"/>
      <c r="L377" s="94"/>
      <c r="M377" s="94"/>
      <c r="N377" s="94"/>
      <c r="O377" s="94"/>
      <c r="P377" s="94"/>
      <c r="Q377" s="94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</row>
    <row r="378" ht="16.5" customHeight="1">
      <c r="A378" s="94"/>
      <c r="B378" s="113"/>
      <c r="C378" s="94"/>
      <c r="D378" s="94"/>
      <c r="E378" s="94"/>
      <c r="F378" s="113"/>
      <c r="G378" s="113"/>
      <c r="H378" s="42"/>
      <c r="I378" s="42"/>
      <c r="J378" s="42"/>
      <c r="K378" s="94"/>
      <c r="L378" s="94"/>
      <c r="M378" s="94"/>
      <c r="N378" s="94"/>
      <c r="O378" s="94"/>
      <c r="P378" s="94"/>
      <c r="Q378" s="94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</row>
    <row r="379" ht="16.5" customHeight="1">
      <c r="A379" s="94"/>
      <c r="B379" s="113"/>
      <c r="C379" s="94"/>
      <c r="D379" s="94"/>
      <c r="E379" s="94"/>
      <c r="F379" s="113"/>
      <c r="G379" s="113"/>
      <c r="H379" s="42"/>
      <c r="I379" s="42"/>
      <c r="J379" s="42"/>
      <c r="K379" s="94"/>
      <c r="L379" s="94"/>
      <c r="M379" s="94"/>
      <c r="N379" s="94"/>
      <c r="O379" s="94"/>
      <c r="P379" s="94"/>
      <c r="Q379" s="94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</row>
    <row r="380" ht="16.5" customHeight="1">
      <c r="A380" s="94"/>
      <c r="B380" s="113"/>
      <c r="C380" s="94"/>
      <c r="D380" s="94"/>
      <c r="E380" s="94"/>
      <c r="F380" s="113"/>
      <c r="G380" s="113"/>
      <c r="H380" s="42"/>
      <c r="I380" s="42"/>
      <c r="J380" s="42"/>
      <c r="K380" s="94"/>
      <c r="L380" s="94"/>
      <c r="M380" s="94"/>
      <c r="N380" s="94"/>
      <c r="O380" s="94"/>
      <c r="P380" s="94"/>
      <c r="Q380" s="94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</row>
    <row r="381" ht="16.5" customHeight="1">
      <c r="A381" s="94"/>
      <c r="B381" s="113"/>
      <c r="C381" s="94"/>
      <c r="D381" s="94"/>
      <c r="E381" s="94"/>
      <c r="F381" s="113"/>
      <c r="G381" s="113"/>
      <c r="H381" s="42"/>
      <c r="I381" s="42"/>
      <c r="J381" s="42"/>
      <c r="K381" s="94"/>
      <c r="L381" s="94"/>
      <c r="M381" s="94"/>
      <c r="N381" s="94"/>
      <c r="O381" s="94"/>
      <c r="P381" s="94"/>
      <c r="Q381" s="94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</row>
    <row r="382" ht="16.5" customHeight="1">
      <c r="A382" s="94"/>
      <c r="B382" s="113"/>
      <c r="C382" s="94"/>
      <c r="D382" s="94"/>
      <c r="E382" s="94"/>
      <c r="F382" s="113"/>
      <c r="G382" s="113"/>
      <c r="H382" s="42"/>
      <c r="I382" s="42"/>
      <c r="J382" s="42"/>
      <c r="K382" s="94"/>
      <c r="L382" s="94"/>
      <c r="M382" s="94"/>
      <c r="N382" s="94"/>
      <c r="O382" s="94"/>
      <c r="P382" s="94"/>
      <c r="Q382" s="94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</row>
    <row r="383" ht="16.5" customHeight="1">
      <c r="A383" s="94"/>
      <c r="B383" s="113"/>
      <c r="C383" s="94"/>
      <c r="D383" s="94"/>
      <c r="E383" s="94"/>
      <c r="F383" s="113"/>
      <c r="G383" s="113"/>
      <c r="H383" s="42"/>
      <c r="I383" s="42"/>
      <c r="J383" s="42"/>
      <c r="K383" s="94"/>
      <c r="L383" s="94"/>
      <c r="M383" s="94"/>
      <c r="N383" s="94"/>
      <c r="O383" s="94"/>
      <c r="P383" s="94"/>
      <c r="Q383" s="94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</row>
    <row r="384" ht="16.5" customHeight="1">
      <c r="A384" s="94"/>
      <c r="B384" s="113"/>
      <c r="C384" s="94"/>
      <c r="D384" s="94"/>
      <c r="E384" s="94"/>
      <c r="F384" s="113"/>
      <c r="G384" s="113"/>
      <c r="H384" s="42"/>
      <c r="I384" s="42"/>
      <c r="J384" s="42"/>
      <c r="K384" s="94"/>
      <c r="L384" s="94"/>
      <c r="M384" s="94"/>
      <c r="N384" s="94"/>
      <c r="O384" s="94"/>
      <c r="P384" s="94"/>
      <c r="Q384" s="94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</row>
    <row r="385" ht="16.5" customHeight="1">
      <c r="A385" s="94"/>
      <c r="B385" s="113"/>
      <c r="C385" s="94"/>
      <c r="D385" s="94"/>
      <c r="E385" s="94"/>
      <c r="F385" s="113"/>
      <c r="G385" s="113"/>
      <c r="H385" s="42"/>
      <c r="I385" s="42"/>
      <c r="J385" s="42"/>
      <c r="K385" s="94"/>
      <c r="L385" s="94"/>
      <c r="M385" s="94"/>
      <c r="N385" s="94"/>
      <c r="O385" s="94"/>
      <c r="P385" s="94"/>
      <c r="Q385" s="94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</row>
    <row r="386" ht="16.5" customHeight="1">
      <c r="A386" s="94"/>
      <c r="B386" s="113"/>
      <c r="C386" s="94"/>
      <c r="D386" s="94"/>
      <c r="E386" s="94"/>
      <c r="F386" s="113"/>
      <c r="G386" s="113"/>
      <c r="H386" s="42"/>
      <c r="I386" s="42"/>
      <c r="J386" s="42"/>
      <c r="K386" s="94"/>
      <c r="L386" s="94"/>
      <c r="M386" s="94"/>
      <c r="N386" s="94"/>
      <c r="O386" s="94"/>
      <c r="P386" s="94"/>
      <c r="Q386" s="94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</row>
    <row r="387" ht="16.5" customHeight="1">
      <c r="A387" s="94"/>
      <c r="B387" s="113"/>
      <c r="C387" s="94"/>
      <c r="D387" s="94"/>
      <c r="E387" s="94"/>
      <c r="F387" s="113"/>
      <c r="G387" s="113"/>
      <c r="H387" s="42"/>
      <c r="I387" s="42"/>
      <c r="J387" s="42"/>
      <c r="K387" s="94"/>
      <c r="L387" s="94"/>
      <c r="M387" s="94"/>
      <c r="N387" s="94"/>
      <c r="O387" s="94"/>
      <c r="P387" s="94"/>
      <c r="Q387" s="94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</row>
    <row r="388" ht="16.5" customHeight="1">
      <c r="A388" s="94"/>
      <c r="B388" s="113"/>
      <c r="C388" s="94"/>
      <c r="D388" s="94"/>
      <c r="E388" s="94"/>
      <c r="F388" s="113"/>
      <c r="G388" s="113"/>
      <c r="H388" s="42"/>
      <c r="I388" s="42"/>
      <c r="J388" s="42"/>
      <c r="K388" s="94"/>
      <c r="L388" s="94"/>
      <c r="M388" s="94"/>
      <c r="N388" s="94"/>
      <c r="O388" s="94"/>
      <c r="P388" s="94"/>
      <c r="Q388" s="94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</row>
    <row r="389" ht="16.5" customHeight="1">
      <c r="A389" s="94"/>
      <c r="B389" s="113"/>
      <c r="C389" s="94"/>
      <c r="D389" s="94"/>
      <c r="E389" s="94"/>
      <c r="F389" s="113"/>
      <c r="G389" s="113"/>
      <c r="H389" s="42"/>
      <c r="I389" s="42"/>
      <c r="J389" s="42"/>
      <c r="K389" s="94"/>
      <c r="L389" s="94"/>
      <c r="M389" s="94"/>
      <c r="N389" s="94"/>
      <c r="O389" s="94"/>
      <c r="P389" s="94"/>
      <c r="Q389" s="94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</row>
    <row r="390" ht="16.5" customHeight="1">
      <c r="A390" s="94"/>
      <c r="B390" s="113"/>
      <c r="C390" s="94"/>
      <c r="D390" s="94"/>
      <c r="E390" s="94"/>
      <c r="F390" s="113"/>
      <c r="G390" s="113"/>
      <c r="H390" s="42"/>
      <c r="I390" s="42"/>
      <c r="J390" s="42"/>
      <c r="K390" s="94"/>
      <c r="L390" s="94"/>
      <c r="M390" s="94"/>
      <c r="N390" s="94"/>
      <c r="O390" s="94"/>
      <c r="P390" s="94"/>
      <c r="Q390" s="94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</row>
    <row r="391" ht="16.5" customHeight="1">
      <c r="A391" s="94"/>
      <c r="B391" s="113"/>
      <c r="C391" s="94"/>
      <c r="D391" s="94"/>
      <c r="E391" s="94"/>
      <c r="F391" s="113"/>
      <c r="G391" s="113"/>
      <c r="H391" s="42"/>
      <c r="I391" s="42"/>
      <c r="J391" s="42"/>
      <c r="K391" s="94"/>
      <c r="L391" s="94"/>
      <c r="M391" s="94"/>
      <c r="N391" s="94"/>
      <c r="O391" s="94"/>
      <c r="P391" s="94"/>
      <c r="Q391" s="94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</row>
    <row r="392" ht="16.5" customHeight="1">
      <c r="A392" s="94"/>
      <c r="B392" s="113"/>
      <c r="C392" s="94"/>
      <c r="D392" s="94"/>
      <c r="E392" s="94"/>
      <c r="F392" s="113"/>
      <c r="G392" s="113"/>
      <c r="H392" s="42"/>
      <c r="I392" s="42"/>
      <c r="J392" s="42"/>
      <c r="K392" s="94"/>
      <c r="L392" s="94"/>
      <c r="M392" s="94"/>
      <c r="N392" s="94"/>
      <c r="O392" s="94"/>
      <c r="P392" s="94"/>
      <c r="Q392" s="94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</row>
    <row r="393" ht="16.5" customHeight="1">
      <c r="A393" s="94"/>
      <c r="B393" s="113"/>
      <c r="C393" s="94"/>
      <c r="D393" s="94"/>
      <c r="E393" s="94"/>
      <c r="F393" s="113"/>
      <c r="G393" s="113"/>
      <c r="H393" s="42"/>
      <c r="I393" s="42"/>
      <c r="J393" s="42"/>
      <c r="K393" s="94"/>
      <c r="L393" s="94"/>
      <c r="M393" s="94"/>
      <c r="N393" s="94"/>
      <c r="O393" s="94"/>
      <c r="P393" s="94"/>
      <c r="Q393" s="94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</row>
    <row r="394" ht="16.5" customHeight="1">
      <c r="A394" s="94"/>
      <c r="B394" s="113"/>
      <c r="C394" s="94"/>
      <c r="D394" s="94"/>
      <c r="E394" s="94"/>
      <c r="F394" s="113"/>
      <c r="G394" s="113"/>
      <c r="H394" s="42"/>
      <c r="I394" s="42"/>
      <c r="J394" s="42"/>
      <c r="K394" s="94"/>
      <c r="L394" s="94"/>
      <c r="M394" s="94"/>
      <c r="N394" s="94"/>
      <c r="O394" s="94"/>
      <c r="P394" s="94"/>
      <c r="Q394" s="94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</row>
    <row r="395" ht="16.5" customHeight="1">
      <c r="A395" s="94"/>
      <c r="B395" s="113"/>
      <c r="C395" s="94"/>
      <c r="D395" s="94"/>
      <c r="E395" s="94"/>
      <c r="F395" s="113"/>
      <c r="G395" s="113"/>
      <c r="H395" s="42"/>
      <c r="I395" s="42"/>
      <c r="J395" s="42"/>
      <c r="K395" s="94"/>
      <c r="L395" s="94"/>
      <c r="M395" s="94"/>
      <c r="N395" s="94"/>
      <c r="O395" s="94"/>
      <c r="P395" s="94"/>
      <c r="Q395" s="94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</row>
    <row r="396" ht="16.5" customHeight="1">
      <c r="A396" s="94"/>
      <c r="B396" s="113"/>
      <c r="C396" s="94"/>
      <c r="D396" s="94"/>
      <c r="E396" s="94"/>
      <c r="F396" s="113"/>
      <c r="G396" s="113"/>
      <c r="H396" s="42"/>
      <c r="I396" s="42"/>
      <c r="J396" s="42"/>
      <c r="K396" s="94"/>
      <c r="L396" s="94"/>
      <c r="M396" s="94"/>
      <c r="N396" s="94"/>
      <c r="O396" s="94"/>
      <c r="P396" s="94"/>
      <c r="Q396" s="94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</row>
    <row r="397" ht="16.5" customHeight="1">
      <c r="A397" s="94"/>
      <c r="B397" s="113"/>
      <c r="C397" s="94"/>
      <c r="D397" s="94"/>
      <c r="E397" s="94"/>
      <c r="F397" s="113"/>
      <c r="G397" s="113"/>
      <c r="H397" s="42"/>
      <c r="I397" s="42"/>
      <c r="J397" s="42"/>
      <c r="K397" s="94"/>
      <c r="L397" s="94"/>
      <c r="M397" s="94"/>
      <c r="N397" s="94"/>
      <c r="O397" s="94"/>
      <c r="P397" s="94"/>
      <c r="Q397" s="94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</row>
    <row r="398" ht="16.5" customHeight="1">
      <c r="A398" s="94"/>
      <c r="B398" s="113"/>
      <c r="C398" s="94"/>
      <c r="D398" s="94"/>
      <c r="E398" s="94"/>
      <c r="F398" s="113"/>
      <c r="G398" s="113"/>
      <c r="H398" s="42"/>
      <c r="I398" s="42"/>
      <c r="J398" s="42"/>
      <c r="K398" s="94"/>
      <c r="L398" s="94"/>
      <c r="M398" s="94"/>
      <c r="N398" s="94"/>
      <c r="O398" s="94"/>
      <c r="P398" s="94"/>
      <c r="Q398" s="94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</row>
    <row r="399" ht="16.5" customHeight="1">
      <c r="A399" s="94"/>
      <c r="B399" s="113"/>
      <c r="C399" s="94"/>
      <c r="D399" s="94"/>
      <c r="E399" s="94"/>
      <c r="F399" s="113"/>
      <c r="G399" s="113"/>
      <c r="H399" s="42"/>
      <c r="I399" s="42"/>
      <c r="J399" s="42"/>
      <c r="K399" s="94"/>
      <c r="L399" s="94"/>
      <c r="M399" s="94"/>
      <c r="N399" s="94"/>
      <c r="O399" s="94"/>
      <c r="P399" s="94"/>
      <c r="Q399" s="94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</row>
    <row r="400" ht="16.5" customHeight="1">
      <c r="A400" s="94"/>
      <c r="B400" s="113"/>
      <c r="C400" s="94"/>
      <c r="D400" s="94"/>
      <c r="E400" s="94"/>
      <c r="F400" s="113"/>
      <c r="G400" s="113"/>
      <c r="H400" s="42"/>
      <c r="I400" s="42"/>
      <c r="J400" s="42"/>
      <c r="K400" s="94"/>
      <c r="L400" s="94"/>
      <c r="M400" s="94"/>
      <c r="N400" s="94"/>
      <c r="O400" s="94"/>
      <c r="P400" s="94"/>
      <c r="Q400" s="94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</row>
    <row r="401" ht="16.5" customHeight="1">
      <c r="A401" s="94"/>
      <c r="B401" s="113"/>
      <c r="C401" s="94"/>
      <c r="D401" s="94"/>
      <c r="E401" s="94"/>
      <c r="F401" s="113"/>
      <c r="G401" s="113"/>
      <c r="H401" s="42"/>
      <c r="I401" s="42"/>
      <c r="J401" s="42"/>
      <c r="K401" s="94"/>
      <c r="L401" s="94"/>
      <c r="M401" s="94"/>
      <c r="N401" s="94"/>
      <c r="O401" s="94"/>
      <c r="P401" s="94"/>
      <c r="Q401" s="94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</row>
    <row r="402" ht="16.5" customHeight="1">
      <c r="A402" s="94"/>
      <c r="B402" s="113"/>
      <c r="C402" s="94"/>
      <c r="D402" s="94"/>
      <c r="E402" s="94"/>
      <c r="F402" s="113"/>
      <c r="G402" s="113"/>
      <c r="H402" s="42"/>
      <c r="I402" s="42"/>
      <c r="J402" s="42"/>
      <c r="K402" s="94"/>
      <c r="L402" s="94"/>
      <c r="M402" s="94"/>
      <c r="N402" s="94"/>
      <c r="O402" s="94"/>
      <c r="P402" s="94"/>
      <c r="Q402" s="94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</row>
    <row r="403" ht="16.5" customHeight="1">
      <c r="A403" s="94"/>
      <c r="B403" s="113"/>
      <c r="C403" s="94"/>
      <c r="D403" s="94"/>
      <c r="E403" s="94"/>
      <c r="F403" s="113"/>
      <c r="G403" s="113"/>
      <c r="H403" s="42"/>
      <c r="I403" s="42"/>
      <c r="J403" s="42"/>
      <c r="K403" s="94"/>
      <c r="L403" s="94"/>
      <c r="M403" s="94"/>
      <c r="N403" s="94"/>
      <c r="O403" s="94"/>
      <c r="P403" s="94"/>
      <c r="Q403" s="94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</row>
    <row r="404" ht="16.5" customHeight="1">
      <c r="A404" s="94"/>
      <c r="B404" s="113"/>
      <c r="C404" s="94"/>
      <c r="D404" s="94"/>
      <c r="E404" s="94"/>
      <c r="F404" s="113"/>
      <c r="G404" s="113"/>
      <c r="H404" s="42"/>
      <c r="I404" s="42"/>
      <c r="J404" s="42"/>
      <c r="K404" s="94"/>
      <c r="L404" s="94"/>
      <c r="M404" s="94"/>
      <c r="N404" s="94"/>
      <c r="O404" s="94"/>
      <c r="P404" s="94"/>
      <c r="Q404" s="94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</row>
    <row r="405" ht="16.5" customHeight="1">
      <c r="A405" s="94"/>
      <c r="B405" s="113"/>
      <c r="C405" s="94"/>
      <c r="D405" s="94"/>
      <c r="E405" s="94"/>
      <c r="F405" s="113"/>
      <c r="G405" s="113"/>
      <c r="H405" s="42"/>
      <c r="I405" s="42"/>
      <c r="J405" s="42"/>
      <c r="K405" s="94"/>
      <c r="L405" s="94"/>
      <c r="M405" s="94"/>
      <c r="N405" s="94"/>
      <c r="O405" s="94"/>
      <c r="P405" s="94"/>
      <c r="Q405" s="94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</row>
    <row r="406" ht="16.5" customHeight="1">
      <c r="A406" s="94"/>
      <c r="B406" s="113"/>
      <c r="C406" s="94"/>
      <c r="D406" s="94"/>
      <c r="E406" s="94"/>
      <c r="F406" s="113"/>
      <c r="G406" s="113"/>
      <c r="H406" s="42"/>
      <c r="I406" s="42"/>
      <c r="J406" s="42"/>
      <c r="K406" s="94"/>
      <c r="L406" s="94"/>
      <c r="M406" s="94"/>
      <c r="N406" s="94"/>
      <c r="O406" s="94"/>
      <c r="P406" s="94"/>
      <c r="Q406" s="94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</row>
    <row r="407" ht="16.5" customHeight="1">
      <c r="A407" s="94"/>
      <c r="B407" s="113"/>
      <c r="C407" s="94"/>
      <c r="D407" s="94"/>
      <c r="E407" s="94"/>
      <c r="F407" s="113"/>
      <c r="G407" s="113"/>
      <c r="H407" s="42"/>
      <c r="I407" s="42"/>
      <c r="J407" s="42"/>
      <c r="K407" s="94"/>
      <c r="L407" s="94"/>
      <c r="M407" s="94"/>
      <c r="N407" s="94"/>
      <c r="O407" s="94"/>
      <c r="P407" s="94"/>
      <c r="Q407" s="94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</row>
    <row r="408" ht="16.5" customHeight="1">
      <c r="A408" s="94"/>
      <c r="B408" s="113"/>
      <c r="C408" s="94"/>
      <c r="D408" s="94"/>
      <c r="E408" s="94"/>
      <c r="F408" s="113"/>
      <c r="G408" s="113"/>
      <c r="H408" s="42"/>
      <c r="I408" s="42"/>
      <c r="J408" s="42"/>
      <c r="K408" s="94"/>
      <c r="L408" s="94"/>
      <c r="M408" s="94"/>
      <c r="N408" s="94"/>
      <c r="O408" s="94"/>
      <c r="P408" s="94"/>
      <c r="Q408" s="94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</row>
    <row r="409" ht="16.5" customHeight="1">
      <c r="A409" s="94"/>
      <c r="B409" s="113"/>
      <c r="C409" s="94"/>
      <c r="D409" s="94"/>
      <c r="E409" s="94"/>
      <c r="F409" s="113"/>
      <c r="G409" s="113"/>
      <c r="H409" s="42"/>
      <c r="I409" s="42"/>
      <c r="J409" s="42"/>
      <c r="K409" s="94"/>
      <c r="L409" s="94"/>
      <c r="M409" s="94"/>
      <c r="N409" s="94"/>
      <c r="O409" s="94"/>
      <c r="P409" s="94"/>
      <c r="Q409" s="94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</row>
    <row r="410" ht="16.5" customHeight="1">
      <c r="A410" s="94"/>
      <c r="B410" s="113"/>
      <c r="C410" s="94"/>
      <c r="D410" s="94"/>
      <c r="E410" s="94"/>
      <c r="F410" s="113"/>
      <c r="G410" s="113"/>
      <c r="H410" s="42"/>
      <c r="I410" s="42"/>
      <c r="J410" s="42"/>
      <c r="K410" s="94"/>
      <c r="L410" s="94"/>
      <c r="M410" s="94"/>
      <c r="N410" s="94"/>
      <c r="O410" s="94"/>
      <c r="P410" s="94"/>
      <c r="Q410" s="94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</row>
    <row r="411" ht="16.5" customHeight="1">
      <c r="A411" s="94"/>
      <c r="B411" s="113"/>
      <c r="C411" s="94"/>
      <c r="D411" s="94"/>
      <c r="E411" s="94"/>
      <c r="F411" s="113"/>
      <c r="G411" s="113"/>
      <c r="H411" s="42"/>
      <c r="I411" s="42"/>
      <c r="J411" s="42"/>
      <c r="K411" s="94"/>
      <c r="L411" s="94"/>
      <c r="M411" s="94"/>
      <c r="N411" s="94"/>
      <c r="O411" s="94"/>
      <c r="P411" s="94"/>
      <c r="Q411" s="94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</row>
    <row r="412" ht="16.5" customHeight="1">
      <c r="A412" s="94"/>
      <c r="B412" s="113"/>
      <c r="C412" s="94"/>
      <c r="D412" s="94"/>
      <c r="E412" s="94"/>
      <c r="F412" s="113"/>
      <c r="G412" s="113"/>
      <c r="H412" s="42"/>
      <c r="I412" s="42"/>
      <c r="J412" s="42"/>
      <c r="K412" s="94"/>
      <c r="L412" s="94"/>
      <c r="M412" s="94"/>
      <c r="N412" s="94"/>
      <c r="O412" s="94"/>
      <c r="P412" s="94"/>
      <c r="Q412" s="94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</row>
    <row r="413" ht="16.5" customHeight="1">
      <c r="A413" s="94"/>
      <c r="B413" s="113"/>
      <c r="C413" s="94"/>
      <c r="D413" s="94"/>
      <c r="E413" s="94"/>
      <c r="F413" s="113"/>
      <c r="G413" s="113"/>
      <c r="H413" s="42"/>
      <c r="I413" s="42"/>
      <c r="J413" s="42"/>
      <c r="K413" s="94"/>
      <c r="L413" s="94"/>
      <c r="M413" s="94"/>
      <c r="N413" s="94"/>
      <c r="O413" s="94"/>
      <c r="P413" s="94"/>
      <c r="Q413" s="94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</row>
    <row r="414" ht="16.5" customHeight="1">
      <c r="A414" s="94"/>
      <c r="B414" s="113"/>
      <c r="C414" s="94"/>
      <c r="D414" s="94"/>
      <c r="E414" s="94"/>
      <c r="F414" s="113"/>
      <c r="G414" s="113"/>
      <c r="H414" s="42"/>
      <c r="I414" s="42"/>
      <c r="J414" s="42"/>
      <c r="K414" s="94"/>
      <c r="L414" s="94"/>
      <c r="M414" s="94"/>
      <c r="N414" s="94"/>
      <c r="O414" s="94"/>
      <c r="P414" s="94"/>
      <c r="Q414" s="94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</row>
    <row r="415" ht="16.5" customHeight="1">
      <c r="A415" s="94"/>
      <c r="B415" s="113"/>
      <c r="C415" s="94"/>
      <c r="D415" s="94"/>
      <c r="E415" s="94"/>
      <c r="F415" s="113"/>
      <c r="G415" s="113"/>
      <c r="H415" s="42"/>
      <c r="I415" s="42"/>
      <c r="J415" s="42"/>
      <c r="K415" s="94"/>
      <c r="L415" s="94"/>
      <c r="M415" s="94"/>
      <c r="N415" s="94"/>
      <c r="O415" s="94"/>
      <c r="P415" s="94"/>
      <c r="Q415" s="94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</row>
    <row r="416" ht="16.5" customHeight="1">
      <c r="A416" s="94"/>
      <c r="B416" s="113"/>
      <c r="C416" s="94"/>
      <c r="D416" s="94"/>
      <c r="E416" s="94"/>
      <c r="F416" s="113"/>
      <c r="G416" s="113"/>
      <c r="H416" s="42"/>
      <c r="I416" s="42"/>
      <c r="J416" s="42"/>
      <c r="K416" s="94"/>
      <c r="L416" s="94"/>
      <c r="M416" s="94"/>
      <c r="N416" s="94"/>
      <c r="O416" s="94"/>
      <c r="P416" s="94"/>
      <c r="Q416" s="94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</row>
    <row r="417" ht="16.5" customHeight="1">
      <c r="A417" s="94"/>
      <c r="B417" s="113"/>
      <c r="C417" s="94"/>
      <c r="D417" s="94"/>
      <c r="E417" s="94"/>
      <c r="F417" s="113"/>
      <c r="G417" s="113"/>
      <c r="H417" s="42"/>
      <c r="I417" s="42"/>
      <c r="J417" s="42"/>
      <c r="K417" s="94"/>
      <c r="L417" s="94"/>
      <c r="M417" s="94"/>
      <c r="N417" s="94"/>
      <c r="O417" s="94"/>
      <c r="P417" s="94"/>
      <c r="Q417" s="94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</row>
    <row r="418" ht="16.5" customHeight="1">
      <c r="A418" s="94"/>
      <c r="B418" s="113"/>
      <c r="C418" s="94"/>
      <c r="D418" s="94"/>
      <c r="E418" s="94"/>
      <c r="F418" s="113"/>
      <c r="G418" s="113"/>
      <c r="H418" s="42"/>
      <c r="I418" s="42"/>
      <c r="J418" s="42"/>
      <c r="K418" s="94"/>
      <c r="L418" s="94"/>
      <c r="M418" s="94"/>
      <c r="N418" s="94"/>
      <c r="O418" s="94"/>
      <c r="P418" s="94"/>
      <c r="Q418" s="94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</row>
    <row r="419" ht="16.5" customHeight="1">
      <c r="A419" s="94"/>
      <c r="B419" s="113"/>
      <c r="C419" s="94"/>
      <c r="D419" s="94"/>
      <c r="E419" s="94"/>
      <c r="F419" s="113"/>
      <c r="G419" s="113"/>
      <c r="H419" s="42"/>
      <c r="I419" s="42"/>
      <c r="J419" s="42"/>
      <c r="K419" s="94"/>
      <c r="L419" s="94"/>
      <c r="M419" s="94"/>
      <c r="N419" s="94"/>
      <c r="O419" s="94"/>
      <c r="P419" s="94"/>
      <c r="Q419" s="94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</row>
    <row r="420" ht="16.5" customHeight="1">
      <c r="A420" s="94"/>
      <c r="B420" s="113"/>
      <c r="C420" s="94"/>
      <c r="D420" s="94"/>
      <c r="E420" s="94"/>
      <c r="F420" s="113"/>
      <c r="G420" s="113"/>
      <c r="H420" s="42"/>
      <c r="I420" s="42"/>
      <c r="J420" s="42"/>
      <c r="K420" s="94"/>
      <c r="L420" s="94"/>
      <c r="M420" s="94"/>
      <c r="N420" s="94"/>
      <c r="O420" s="94"/>
      <c r="P420" s="94"/>
      <c r="Q420" s="94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</row>
    <row r="421" ht="16.5" customHeight="1">
      <c r="A421" s="94"/>
      <c r="B421" s="113"/>
      <c r="C421" s="94"/>
      <c r="D421" s="94"/>
      <c r="E421" s="94"/>
      <c r="F421" s="113"/>
      <c r="G421" s="113"/>
      <c r="H421" s="42"/>
      <c r="I421" s="42"/>
      <c r="J421" s="42"/>
      <c r="K421" s="94"/>
      <c r="L421" s="94"/>
      <c r="M421" s="94"/>
      <c r="N421" s="94"/>
      <c r="O421" s="94"/>
      <c r="P421" s="94"/>
      <c r="Q421" s="94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</row>
    <row r="422" ht="16.5" customHeight="1">
      <c r="A422" s="94"/>
      <c r="B422" s="113"/>
      <c r="C422" s="94"/>
      <c r="D422" s="94"/>
      <c r="E422" s="94"/>
      <c r="F422" s="113"/>
      <c r="G422" s="113"/>
      <c r="H422" s="42"/>
      <c r="I422" s="42"/>
      <c r="J422" s="42"/>
      <c r="K422" s="94"/>
      <c r="L422" s="94"/>
      <c r="M422" s="94"/>
      <c r="N422" s="94"/>
      <c r="O422" s="94"/>
      <c r="P422" s="94"/>
      <c r="Q422" s="94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</row>
    <row r="423" ht="16.5" customHeight="1">
      <c r="A423" s="94"/>
      <c r="B423" s="113"/>
      <c r="C423" s="94"/>
      <c r="D423" s="94"/>
      <c r="E423" s="94"/>
      <c r="F423" s="113"/>
      <c r="G423" s="113"/>
      <c r="H423" s="42"/>
      <c r="I423" s="42"/>
      <c r="J423" s="42"/>
      <c r="K423" s="94"/>
      <c r="L423" s="94"/>
      <c r="M423" s="94"/>
      <c r="N423" s="94"/>
      <c r="O423" s="94"/>
      <c r="P423" s="94"/>
      <c r="Q423" s="94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</row>
    <row r="424" ht="16.5" customHeight="1">
      <c r="A424" s="94"/>
      <c r="B424" s="113"/>
      <c r="C424" s="94"/>
      <c r="D424" s="94"/>
      <c r="E424" s="94"/>
      <c r="F424" s="113"/>
      <c r="G424" s="113"/>
      <c r="H424" s="42"/>
      <c r="I424" s="42"/>
      <c r="J424" s="42"/>
      <c r="K424" s="94"/>
      <c r="L424" s="94"/>
      <c r="M424" s="94"/>
      <c r="N424" s="94"/>
      <c r="O424" s="94"/>
      <c r="P424" s="94"/>
      <c r="Q424" s="94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</row>
    <row r="425" ht="16.5" customHeight="1">
      <c r="A425" s="94"/>
      <c r="B425" s="113"/>
      <c r="C425" s="94"/>
      <c r="D425" s="94"/>
      <c r="E425" s="94"/>
      <c r="F425" s="113"/>
      <c r="G425" s="113"/>
      <c r="H425" s="42"/>
      <c r="I425" s="42"/>
      <c r="J425" s="42"/>
      <c r="K425" s="94"/>
      <c r="L425" s="94"/>
      <c r="M425" s="94"/>
      <c r="N425" s="94"/>
      <c r="O425" s="94"/>
      <c r="P425" s="94"/>
      <c r="Q425" s="94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</row>
    <row r="426" ht="16.5" customHeight="1">
      <c r="A426" s="94"/>
      <c r="B426" s="113"/>
      <c r="C426" s="94"/>
      <c r="D426" s="94"/>
      <c r="E426" s="94"/>
      <c r="F426" s="113"/>
      <c r="G426" s="113"/>
      <c r="H426" s="42"/>
      <c r="I426" s="42"/>
      <c r="J426" s="42"/>
      <c r="K426" s="94"/>
      <c r="L426" s="94"/>
      <c r="M426" s="94"/>
      <c r="N426" s="94"/>
      <c r="O426" s="94"/>
      <c r="P426" s="94"/>
      <c r="Q426" s="94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</row>
    <row r="427" ht="16.5" customHeight="1">
      <c r="A427" s="94"/>
      <c r="B427" s="113"/>
      <c r="C427" s="94"/>
      <c r="D427" s="94"/>
      <c r="E427" s="94"/>
      <c r="F427" s="113"/>
      <c r="G427" s="113"/>
      <c r="H427" s="42"/>
      <c r="I427" s="42"/>
      <c r="J427" s="42"/>
      <c r="K427" s="94"/>
      <c r="L427" s="94"/>
      <c r="M427" s="94"/>
      <c r="N427" s="94"/>
      <c r="O427" s="94"/>
      <c r="P427" s="94"/>
      <c r="Q427" s="94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</row>
    <row r="428" ht="16.5" customHeight="1">
      <c r="A428" s="94"/>
      <c r="B428" s="113"/>
      <c r="C428" s="94"/>
      <c r="D428" s="94"/>
      <c r="E428" s="94"/>
      <c r="F428" s="113"/>
      <c r="G428" s="113"/>
      <c r="H428" s="42"/>
      <c r="I428" s="42"/>
      <c r="J428" s="42"/>
      <c r="K428" s="94"/>
      <c r="L428" s="94"/>
      <c r="M428" s="94"/>
      <c r="N428" s="94"/>
      <c r="O428" s="94"/>
      <c r="P428" s="94"/>
      <c r="Q428" s="94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</row>
    <row r="429" ht="16.5" customHeight="1">
      <c r="A429" s="94"/>
      <c r="B429" s="113"/>
      <c r="C429" s="94"/>
      <c r="D429" s="94"/>
      <c r="E429" s="94"/>
      <c r="F429" s="113"/>
      <c r="G429" s="113"/>
      <c r="H429" s="42"/>
      <c r="I429" s="42"/>
      <c r="J429" s="42"/>
      <c r="K429" s="94"/>
      <c r="L429" s="94"/>
      <c r="M429" s="94"/>
      <c r="N429" s="94"/>
      <c r="O429" s="94"/>
      <c r="P429" s="94"/>
      <c r="Q429" s="94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</row>
    <row r="430" ht="16.5" customHeight="1">
      <c r="A430" s="94"/>
      <c r="B430" s="113"/>
      <c r="C430" s="94"/>
      <c r="D430" s="94"/>
      <c r="E430" s="94"/>
      <c r="F430" s="113"/>
      <c r="G430" s="113"/>
      <c r="H430" s="42"/>
      <c r="I430" s="42"/>
      <c r="J430" s="42"/>
      <c r="K430" s="94"/>
      <c r="L430" s="94"/>
      <c r="M430" s="94"/>
      <c r="N430" s="94"/>
      <c r="O430" s="94"/>
      <c r="P430" s="94"/>
      <c r="Q430" s="94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</row>
    <row r="431" ht="16.5" customHeight="1">
      <c r="A431" s="94"/>
      <c r="B431" s="113"/>
      <c r="C431" s="94"/>
      <c r="D431" s="94"/>
      <c r="E431" s="94"/>
      <c r="F431" s="113"/>
      <c r="G431" s="113"/>
      <c r="H431" s="42"/>
      <c r="I431" s="42"/>
      <c r="J431" s="42"/>
      <c r="K431" s="94"/>
      <c r="L431" s="94"/>
      <c r="M431" s="94"/>
      <c r="N431" s="94"/>
      <c r="O431" s="94"/>
      <c r="P431" s="94"/>
      <c r="Q431" s="94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</row>
    <row r="432" ht="16.5" customHeight="1">
      <c r="A432" s="94"/>
      <c r="B432" s="113"/>
      <c r="C432" s="94"/>
      <c r="D432" s="94"/>
      <c r="E432" s="94"/>
      <c r="F432" s="113"/>
      <c r="G432" s="113"/>
      <c r="H432" s="42"/>
      <c r="I432" s="42"/>
      <c r="J432" s="42"/>
      <c r="K432" s="94"/>
      <c r="L432" s="94"/>
      <c r="M432" s="94"/>
      <c r="N432" s="94"/>
      <c r="O432" s="94"/>
      <c r="P432" s="94"/>
      <c r="Q432" s="94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</row>
    <row r="433" ht="16.5" customHeight="1">
      <c r="A433" s="94"/>
      <c r="B433" s="113"/>
      <c r="C433" s="94"/>
      <c r="D433" s="94"/>
      <c r="E433" s="94"/>
      <c r="F433" s="113"/>
      <c r="G433" s="113"/>
      <c r="H433" s="42"/>
      <c r="I433" s="42"/>
      <c r="J433" s="42"/>
      <c r="K433" s="94"/>
      <c r="L433" s="94"/>
      <c r="M433" s="94"/>
      <c r="N433" s="94"/>
      <c r="O433" s="94"/>
      <c r="P433" s="94"/>
      <c r="Q433" s="94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</row>
    <row r="434" ht="16.5" customHeight="1">
      <c r="A434" s="94"/>
      <c r="B434" s="113"/>
      <c r="C434" s="94"/>
      <c r="D434" s="94"/>
      <c r="E434" s="94"/>
      <c r="F434" s="113"/>
      <c r="G434" s="113"/>
      <c r="H434" s="42"/>
      <c r="I434" s="42"/>
      <c r="J434" s="42"/>
      <c r="K434" s="94"/>
      <c r="L434" s="94"/>
      <c r="M434" s="94"/>
      <c r="N434" s="94"/>
      <c r="O434" s="94"/>
      <c r="P434" s="94"/>
      <c r="Q434" s="94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</row>
    <row r="435" ht="16.5" customHeight="1">
      <c r="A435" s="94"/>
      <c r="B435" s="113"/>
      <c r="C435" s="94"/>
      <c r="D435" s="94"/>
      <c r="E435" s="94"/>
      <c r="F435" s="113"/>
      <c r="G435" s="113"/>
      <c r="H435" s="42"/>
      <c r="I435" s="42"/>
      <c r="J435" s="42"/>
      <c r="K435" s="94"/>
      <c r="L435" s="94"/>
      <c r="M435" s="94"/>
      <c r="N435" s="94"/>
      <c r="O435" s="94"/>
      <c r="P435" s="94"/>
      <c r="Q435" s="94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</row>
    <row r="436" ht="16.5" customHeight="1">
      <c r="A436" s="94"/>
      <c r="B436" s="113"/>
      <c r="C436" s="94"/>
      <c r="D436" s="94"/>
      <c r="E436" s="94"/>
      <c r="F436" s="113"/>
      <c r="G436" s="113"/>
      <c r="H436" s="42"/>
      <c r="I436" s="42"/>
      <c r="J436" s="42"/>
      <c r="K436" s="94"/>
      <c r="L436" s="94"/>
      <c r="M436" s="94"/>
      <c r="N436" s="94"/>
      <c r="O436" s="94"/>
      <c r="P436" s="94"/>
      <c r="Q436" s="94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</row>
    <row r="437" ht="16.5" customHeight="1">
      <c r="A437" s="94"/>
      <c r="B437" s="113"/>
      <c r="C437" s="94"/>
      <c r="D437" s="94"/>
      <c r="E437" s="94"/>
      <c r="F437" s="113"/>
      <c r="G437" s="113"/>
      <c r="H437" s="42"/>
      <c r="I437" s="42"/>
      <c r="J437" s="42"/>
      <c r="K437" s="94"/>
      <c r="L437" s="94"/>
      <c r="M437" s="94"/>
      <c r="N437" s="94"/>
      <c r="O437" s="94"/>
      <c r="P437" s="94"/>
      <c r="Q437" s="94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</row>
    <row r="438" ht="16.5" customHeight="1">
      <c r="A438" s="94"/>
      <c r="B438" s="113"/>
      <c r="C438" s="94"/>
      <c r="D438" s="94"/>
      <c r="E438" s="94"/>
      <c r="F438" s="113"/>
      <c r="G438" s="113"/>
      <c r="H438" s="42"/>
      <c r="I438" s="42"/>
      <c r="J438" s="42"/>
      <c r="K438" s="94"/>
      <c r="L438" s="94"/>
      <c r="M438" s="94"/>
      <c r="N438" s="94"/>
      <c r="O438" s="94"/>
      <c r="P438" s="94"/>
      <c r="Q438" s="94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</row>
    <row r="439" ht="16.5" customHeight="1">
      <c r="A439" s="94"/>
      <c r="B439" s="113"/>
      <c r="C439" s="94"/>
      <c r="D439" s="94"/>
      <c r="E439" s="94"/>
      <c r="F439" s="113"/>
      <c r="G439" s="113"/>
      <c r="H439" s="42"/>
      <c r="I439" s="42"/>
      <c r="J439" s="42"/>
      <c r="K439" s="94"/>
      <c r="L439" s="94"/>
      <c r="M439" s="94"/>
      <c r="N439" s="94"/>
      <c r="O439" s="94"/>
      <c r="P439" s="94"/>
      <c r="Q439" s="94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</row>
    <row r="440" ht="16.5" customHeight="1">
      <c r="A440" s="94"/>
      <c r="B440" s="113"/>
      <c r="C440" s="94"/>
      <c r="D440" s="94"/>
      <c r="E440" s="94"/>
      <c r="F440" s="113"/>
      <c r="G440" s="113"/>
      <c r="H440" s="42"/>
      <c r="I440" s="42"/>
      <c r="J440" s="42"/>
      <c r="K440" s="94"/>
      <c r="L440" s="94"/>
      <c r="M440" s="94"/>
      <c r="N440" s="94"/>
      <c r="O440" s="94"/>
      <c r="P440" s="94"/>
      <c r="Q440" s="94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</row>
    <row r="441" ht="16.5" customHeight="1">
      <c r="A441" s="94"/>
      <c r="B441" s="113"/>
      <c r="C441" s="94"/>
      <c r="D441" s="94"/>
      <c r="E441" s="94"/>
      <c r="F441" s="113"/>
      <c r="G441" s="113"/>
      <c r="H441" s="42"/>
      <c r="I441" s="42"/>
      <c r="J441" s="42"/>
      <c r="K441" s="94"/>
      <c r="L441" s="94"/>
      <c r="M441" s="94"/>
      <c r="N441" s="94"/>
      <c r="O441" s="94"/>
      <c r="P441" s="94"/>
      <c r="Q441" s="94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</row>
    <row r="442" ht="16.5" customHeight="1">
      <c r="A442" s="94"/>
      <c r="B442" s="113"/>
      <c r="C442" s="94"/>
      <c r="D442" s="94"/>
      <c r="E442" s="94"/>
      <c r="F442" s="113"/>
      <c r="G442" s="113"/>
      <c r="H442" s="42"/>
      <c r="I442" s="42"/>
      <c r="J442" s="42"/>
      <c r="K442" s="94"/>
      <c r="L442" s="94"/>
      <c r="M442" s="94"/>
      <c r="N442" s="94"/>
      <c r="O442" s="94"/>
      <c r="P442" s="94"/>
      <c r="Q442" s="94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</row>
    <row r="443" ht="16.5" customHeight="1">
      <c r="A443" s="94"/>
      <c r="B443" s="113"/>
      <c r="C443" s="94"/>
      <c r="D443" s="94"/>
      <c r="E443" s="94"/>
      <c r="F443" s="113"/>
      <c r="G443" s="113"/>
      <c r="H443" s="42"/>
      <c r="I443" s="42"/>
      <c r="J443" s="42"/>
      <c r="K443" s="94"/>
      <c r="L443" s="94"/>
      <c r="M443" s="94"/>
      <c r="N443" s="94"/>
      <c r="O443" s="94"/>
      <c r="P443" s="94"/>
      <c r="Q443" s="94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</row>
    <row r="444" ht="16.5" customHeight="1">
      <c r="A444" s="94"/>
      <c r="B444" s="113"/>
      <c r="C444" s="94"/>
      <c r="D444" s="94"/>
      <c r="E444" s="94"/>
      <c r="F444" s="113"/>
      <c r="G444" s="113"/>
      <c r="H444" s="42"/>
      <c r="I444" s="42"/>
      <c r="J444" s="42"/>
      <c r="K444" s="94"/>
      <c r="L444" s="94"/>
      <c r="M444" s="94"/>
      <c r="N444" s="94"/>
      <c r="O444" s="94"/>
      <c r="P444" s="94"/>
      <c r="Q444" s="94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</row>
    <row r="445" ht="16.5" customHeight="1">
      <c r="A445" s="94"/>
      <c r="B445" s="113"/>
      <c r="C445" s="94"/>
      <c r="D445" s="94"/>
      <c r="E445" s="94"/>
      <c r="F445" s="113"/>
      <c r="G445" s="113"/>
      <c r="H445" s="42"/>
      <c r="I445" s="42"/>
      <c r="J445" s="42"/>
      <c r="K445" s="94"/>
      <c r="L445" s="94"/>
      <c r="M445" s="94"/>
      <c r="N445" s="94"/>
      <c r="O445" s="94"/>
      <c r="P445" s="94"/>
      <c r="Q445" s="94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</row>
    <row r="446" ht="16.5" customHeight="1">
      <c r="A446" s="94"/>
      <c r="B446" s="113"/>
      <c r="C446" s="94"/>
      <c r="D446" s="94"/>
      <c r="E446" s="94"/>
      <c r="F446" s="113"/>
      <c r="G446" s="113"/>
      <c r="H446" s="42"/>
      <c r="I446" s="42"/>
      <c r="J446" s="42"/>
      <c r="K446" s="94"/>
      <c r="L446" s="94"/>
      <c r="M446" s="94"/>
      <c r="N446" s="94"/>
      <c r="O446" s="94"/>
      <c r="P446" s="94"/>
      <c r="Q446" s="94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</row>
    <row r="447" ht="16.5" customHeight="1">
      <c r="A447" s="94"/>
      <c r="B447" s="113"/>
      <c r="C447" s="94"/>
      <c r="D447" s="94"/>
      <c r="E447" s="94"/>
      <c r="F447" s="113"/>
      <c r="G447" s="113"/>
      <c r="H447" s="42"/>
      <c r="I447" s="42"/>
      <c r="J447" s="42"/>
      <c r="K447" s="94"/>
      <c r="L447" s="94"/>
      <c r="M447" s="94"/>
      <c r="N447" s="94"/>
      <c r="O447" s="94"/>
      <c r="P447" s="94"/>
      <c r="Q447" s="94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</row>
    <row r="448" ht="16.5" customHeight="1">
      <c r="A448" s="94"/>
      <c r="B448" s="113"/>
      <c r="C448" s="94"/>
      <c r="D448" s="94"/>
      <c r="E448" s="94"/>
      <c r="F448" s="113"/>
      <c r="G448" s="113"/>
      <c r="H448" s="42"/>
      <c r="I448" s="42"/>
      <c r="J448" s="42"/>
      <c r="K448" s="94"/>
      <c r="L448" s="94"/>
      <c r="M448" s="94"/>
      <c r="N448" s="94"/>
      <c r="O448" s="94"/>
      <c r="P448" s="94"/>
      <c r="Q448" s="94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</row>
    <row r="449" ht="16.5" customHeight="1">
      <c r="A449" s="94"/>
      <c r="B449" s="113"/>
      <c r="C449" s="94"/>
      <c r="D449" s="94"/>
      <c r="E449" s="94"/>
      <c r="F449" s="113"/>
      <c r="G449" s="113"/>
      <c r="H449" s="42"/>
      <c r="I449" s="42"/>
      <c r="J449" s="42"/>
      <c r="K449" s="94"/>
      <c r="L449" s="94"/>
      <c r="M449" s="94"/>
      <c r="N449" s="94"/>
      <c r="O449" s="94"/>
      <c r="P449" s="94"/>
      <c r="Q449" s="94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</row>
    <row r="450" ht="16.5" customHeight="1">
      <c r="A450" s="94"/>
      <c r="B450" s="113"/>
      <c r="C450" s="94"/>
      <c r="D450" s="94"/>
      <c r="E450" s="94"/>
      <c r="F450" s="113"/>
      <c r="G450" s="113"/>
      <c r="H450" s="42"/>
      <c r="I450" s="42"/>
      <c r="J450" s="42"/>
      <c r="K450" s="94"/>
      <c r="L450" s="94"/>
      <c r="M450" s="94"/>
      <c r="N450" s="94"/>
      <c r="O450" s="94"/>
      <c r="P450" s="94"/>
      <c r="Q450" s="94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</row>
    <row r="451" ht="16.5" customHeight="1">
      <c r="A451" s="94"/>
      <c r="B451" s="113"/>
      <c r="C451" s="94"/>
      <c r="D451" s="94"/>
      <c r="E451" s="94"/>
      <c r="F451" s="113"/>
      <c r="G451" s="113"/>
      <c r="H451" s="42"/>
      <c r="I451" s="42"/>
      <c r="J451" s="42"/>
      <c r="K451" s="94"/>
      <c r="L451" s="94"/>
      <c r="M451" s="94"/>
      <c r="N451" s="94"/>
      <c r="O451" s="94"/>
      <c r="P451" s="94"/>
      <c r="Q451" s="94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</row>
    <row r="452" ht="16.5" customHeight="1">
      <c r="A452" s="94"/>
      <c r="B452" s="113"/>
      <c r="C452" s="94"/>
      <c r="D452" s="94"/>
      <c r="E452" s="94"/>
      <c r="F452" s="113"/>
      <c r="G452" s="113"/>
      <c r="H452" s="42"/>
      <c r="I452" s="42"/>
      <c r="J452" s="42"/>
      <c r="K452" s="94"/>
      <c r="L452" s="94"/>
      <c r="M452" s="94"/>
      <c r="N452" s="94"/>
      <c r="O452" s="94"/>
      <c r="P452" s="94"/>
      <c r="Q452" s="94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</row>
    <row r="453" ht="16.5" customHeight="1">
      <c r="A453" s="94"/>
      <c r="B453" s="113"/>
      <c r="C453" s="94"/>
      <c r="D453" s="94"/>
      <c r="E453" s="94"/>
      <c r="F453" s="113"/>
      <c r="G453" s="113"/>
      <c r="H453" s="42"/>
      <c r="I453" s="42"/>
      <c r="J453" s="42"/>
      <c r="K453" s="94"/>
      <c r="L453" s="94"/>
      <c r="M453" s="94"/>
      <c r="N453" s="94"/>
      <c r="O453" s="94"/>
      <c r="P453" s="94"/>
      <c r="Q453" s="94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</row>
    <row r="454" ht="16.5" customHeight="1">
      <c r="A454" s="94"/>
      <c r="B454" s="113"/>
      <c r="C454" s="94"/>
      <c r="D454" s="94"/>
      <c r="E454" s="94"/>
      <c r="F454" s="113"/>
      <c r="G454" s="113"/>
      <c r="H454" s="42"/>
      <c r="I454" s="42"/>
      <c r="J454" s="42"/>
      <c r="K454" s="94"/>
      <c r="L454" s="94"/>
      <c r="M454" s="94"/>
      <c r="N454" s="94"/>
      <c r="O454" s="94"/>
      <c r="P454" s="94"/>
      <c r="Q454" s="94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</row>
    <row r="455" ht="16.5" customHeight="1">
      <c r="A455" s="94"/>
      <c r="B455" s="113"/>
      <c r="C455" s="94"/>
      <c r="D455" s="94"/>
      <c r="E455" s="94"/>
      <c r="F455" s="113"/>
      <c r="G455" s="113"/>
      <c r="H455" s="42"/>
      <c r="I455" s="42"/>
      <c r="J455" s="42"/>
      <c r="K455" s="94"/>
      <c r="L455" s="94"/>
      <c r="M455" s="94"/>
      <c r="N455" s="94"/>
      <c r="O455" s="94"/>
      <c r="P455" s="94"/>
      <c r="Q455" s="94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</row>
    <row r="456" ht="16.5" customHeight="1">
      <c r="A456" s="94"/>
      <c r="B456" s="113"/>
      <c r="C456" s="94"/>
      <c r="D456" s="94"/>
      <c r="E456" s="94"/>
      <c r="F456" s="113"/>
      <c r="G456" s="113"/>
      <c r="H456" s="42"/>
      <c r="I456" s="42"/>
      <c r="J456" s="42"/>
      <c r="K456" s="94"/>
      <c r="L456" s="94"/>
      <c r="M456" s="94"/>
      <c r="N456" s="94"/>
      <c r="O456" s="94"/>
      <c r="P456" s="94"/>
      <c r="Q456" s="94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</row>
    <row r="457" ht="16.5" customHeight="1">
      <c r="A457" s="94"/>
      <c r="B457" s="113"/>
      <c r="C457" s="94"/>
      <c r="D457" s="94"/>
      <c r="E457" s="94"/>
      <c r="F457" s="113"/>
      <c r="G457" s="113"/>
      <c r="H457" s="42"/>
      <c r="I457" s="42"/>
      <c r="J457" s="42"/>
      <c r="K457" s="94"/>
      <c r="L457" s="94"/>
      <c r="M457" s="94"/>
      <c r="N457" s="94"/>
      <c r="O457" s="94"/>
      <c r="P457" s="94"/>
      <c r="Q457" s="94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</row>
    <row r="458" ht="16.5" customHeight="1">
      <c r="A458" s="94"/>
      <c r="B458" s="113"/>
      <c r="C458" s="94"/>
      <c r="D458" s="94"/>
      <c r="E458" s="94"/>
      <c r="F458" s="113"/>
      <c r="G458" s="113"/>
      <c r="H458" s="42"/>
      <c r="I458" s="42"/>
      <c r="J458" s="42"/>
      <c r="K458" s="94"/>
      <c r="L458" s="94"/>
      <c r="M458" s="94"/>
      <c r="N458" s="94"/>
      <c r="O458" s="94"/>
      <c r="P458" s="94"/>
      <c r="Q458" s="94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</row>
    <row r="459" ht="16.5" customHeight="1">
      <c r="A459" s="94"/>
      <c r="B459" s="113"/>
      <c r="C459" s="94"/>
      <c r="D459" s="94"/>
      <c r="E459" s="94"/>
      <c r="F459" s="113"/>
      <c r="G459" s="113"/>
      <c r="H459" s="42"/>
      <c r="I459" s="42"/>
      <c r="J459" s="42"/>
      <c r="K459" s="94"/>
      <c r="L459" s="94"/>
      <c r="M459" s="94"/>
      <c r="N459" s="94"/>
      <c r="O459" s="94"/>
      <c r="P459" s="94"/>
      <c r="Q459" s="94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</row>
    <row r="460" ht="16.5" customHeight="1">
      <c r="A460" s="94"/>
      <c r="B460" s="113"/>
      <c r="C460" s="94"/>
      <c r="D460" s="94"/>
      <c r="E460" s="94"/>
      <c r="F460" s="113"/>
      <c r="G460" s="113"/>
      <c r="H460" s="42"/>
      <c r="I460" s="42"/>
      <c r="J460" s="42"/>
      <c r="K460" s="94"/>
      <c r="L460" s="94"/>
      <c r="M460" s="94"/>
      <c r="N460" s="94"/>
      <c r="O460" s="94"/>
      <c r="P460" s="94"/>
      <c r="Q460" s="94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</row>
    <row r="461" ht="16.5" customHeight="1">
      <c r="A461" s="94"/>
      <c r="B461" s="113"/>
      <c r="C461" s="94"/>
      <c r="D461" s="94"/>
      <c r="E461" s="94"/>
      <c r="F461" s="113"/>
      <c r="G461" s="113"/>
      <c r="H461" s="42"/>
      <c r="I461" s="42"/>
      <c r="J461" s="42"/>
      <c r="K461" s="94"/>
      <c r="L461" s="94"/>
      <c r="M461" s="94"/>
      <c r="N461" s="94"/>
      <c r="O461" s="94"/>
      <c r="P461" s="94"/>
      <c r="Q461" s="94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</row>
    <row r="462" ht="16.5" customHeight="1">
      <c r="A462" s="94"/>
      <c r="B462" s="113"/>
      <c r="C462" s="94"/>
      <c r="D462" s="94"/>
      <c r="E462" s="94"/>
      <c r="F462" s="113"/>
      <c r="G462" s="113"/>
      <c r="H462" s="42"/>
      <c r="I462" s="42"/>
      <c r="J462" s="42"/>
      <c r="K462" s="94"/>
      <c r="L462" s="94"/>
      <c r="M462" s="94"/>
      <c r="N462" s="94"/>
      <c r="O462" s="94"/>
      <c r="P462" s="94"/>
      <c r="Q462" s="94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</row>
    <row r="463" ht="16.5" customHeight="1">
      <c r="A463" s="94"/>
      <c r="B463" s="113"/>
      <c r="C463" s="94"/>
      <c r="D463" s="94"/>
      <c r="E463" s="94"/>
      <c r="F463" s="113"/>
      <c r="G463" s="113"/>
      <c r="H463" s="42"/>
      <c r="I463" s="42"/>
      <c r="J463" s="42"/>
      <c r="K463" s="94"/>
      <c r="L463" s="94"/>
      <c r="M463" s="94"/>
      <c r="N463" s="94"/>
      <c r="O463" s="94"/>
      <c r="P463" s="94"/>
      <c r="Q463" s="94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</row>
    <row r="464" ht="16.5" customHeight="1">
      <c r="A464" s="94"/>
      <c r="B464" s="113"/>
      <c r="C464" s="94"/>
      <c r="D464" s="94"/>
      <c r="E464" s="94"/>
      <c r="F464" s="113"/>
      <c r="G464" s="113"/>
      <c r="H464" s="42"/>
      <c r="I464" s="42"/>
      <c r="J464" s="42"/>
      <c r="K464" s="94"/>
      <c r="L464" s="94"/>
      <c r="M464" s="94"/>
      <c r="N464" s="94"/>
      <c r="O464" s="94"/>
      <c r="P464" s="94"/>
      <c r="Q464" s="94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</row>
    <row r="465" ht="16.5" customHeight="1">
      <c r="A465" s="94"/>
      <c r="B465" s="113"/>
      <c r="C465" s="94"/>
      <c r="D465" s="94"/>
      <c r="E465" s="94"/>
      <c r="F465" s="113"/>
      <c r="G465" s="113"/>
      <c r="H465" s="42"/>
      <c r="I465" s="42"/>
      <c r="J465" s="42"/>
      <c r="K465" s="94"/>
      <c r="L465" s="94"/>
      <c r="M465" s="94"/>
      <c r="N465" s="94"/>
      <c r="O465" s="94"/>
      <c r="P465" s="94"/>
      <c r="Q465" s="94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</row>
    <row r="466" ht="16.5" customHeight="1">
      <c r="A466" s="94"/>
      <c r="B466" s="113"/>
      <c r="C466" s="94"/>
      <c r="D466" s="94"/>
      <c r="E466" s="94"/>
      <c r="F466" s="113"/>
      <c r="G466" s="113"/>
      <c r="H466" s="42"/>
      <c r="I466" s="42"/>
      <c r="J466" s="42"/>
      <c r="K466" s="94"/>
      <c r="L466" s="94"/>
      <c r="M466" s="94"/>
      <c r="N466" s="94"/>
      <c r="O466" s="94"/>
      <c r="P466" s="94"/>
      <c r="Q466" s="94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</row>
    <row r="467" ht="16.5" customHeight="1">
      <c r="A467" s="94"/>
      <c r="B467" s="113"/>
      <c r="C467" s="94"/>
      <c r="D467" s="94"/>
      <c r="E467" s="94"/>
      <c r="F467" s="113"/>
      <c r="G467" s="113"/>
      <c r="H467" s="42"/>
      <c r="I467" s="42"/>
      <c r="J467" s="42"/>
      <c r="K467" s="94"/>
      <c r="L467" s="94"/>
      <c r="M467" s="94"/>
      <c r="N467" s="94"/>
      <c r="O467" s="94"/>
      <c r="P467" s="94"/>
      <c r="Q467" s="94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</row>
    <row r="468" ht="16.5" customHeight="1">
      <c r="A468" s="94"/>
      <c r="B468" s="113"/>
      <c r="C468" s="94"/>
      <c r="D468" s="94"/>
      <c r="E468" s="94"/>
      <c r="F468" s="113"/>
      <c r="G468" s="113"/>
      <c r="H468" s="42"/>
      <c r="I468" s="42"/>
      <c r="J468" s="42"/>
      <c r="K468" s="94"/>
      <c r="L468" s="94"/>
      <c r="M468" s="94"/>
      <c r="N468" s="94"/>
      <c r="O468" s="94"/>
      <c r="P468" s="94"/>
      <c r="Q468" s="94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</row>
    <row r="469" ht="16.5" customHeight="1">
      <c r="A469" s="94"/>
      <c r="B469" s="113"/>
      <c r="C469" s="94"/>
      <c r="D469" s="94"/>
      <c r="E469" s="94"/>
      <c r="F469" s="113"/>
      <c r="G469" s="113"/>
      <c r="H469" s="42"/>
      <c r="I469" s="42"/>
      <c r="J469" s="42"/>
      <c r="K469" s="94"/>
      <c r="L469" s="94"/>
      <c r="M469" s="94"/>
      <c r="N469" s="94"/>
      <c r="O469" s="94"/>
      <c r="P469" s="94"/>
      <c r="Q469" s="94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</row>
    <row r="470" ht="16.5" customHeight="1">
      <c r="A470" s="94"/>
      <c r="B470" s="113"/>
      <c r="C470" s="94"/>
      <c r="D470" s="94"/>
      <c r="E470" s="94"/>
      <c r="F470" s="113"/>
      <c r="G470" s="113"/>
      <c r="H470" s="42"/>
      <c r="I470" s="42"/>
      <c r="J470" s="42"/>
      <c r="K470" s="94"/>
      <c r="L470" s="94"/>
      <c r="M470" s="94"/>
      <c r="N470" s="94"/>
      <c r="O470" s="94"/>
      <c r="P470" s="94"/>
      <c r="Q470" s="94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</row>
    <row r="471" ht="16.5" customHeight="1">
      <c r="A471" s="94"/>
      <c r="B471" s="113"/>
      <c r="C471" s="94"/>
      <c r="D471" s="94"/>
      <c r="E471" s="94"/>
      <c r="F471" s="113"/>
      <c r="G471" s="113"/>
      <c r="H471" s="42"/>
      <c r="I471" s="42"/>
      <c r="J471" s="42"/>
      <c r="K471" s="94"/>
      <c r="L471" s="94"/>
      <c r="M471" s="94"/>
      <c r="N471" s="94"/>
      <c r="O471" s="94"/>
      <c r="P471" s="94"/>
      <c r="Q471" s="94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</row>
    <row r="472" ht="16.5" customHeight="1">
      <c r="A472" s="94"/>
      <c r="B472" s="113"/>
      <c r="C472" s="94"/>
      <c r="D472" s="94"/>
      <c r="E472" s="94"/>
      <c r="F472" s="113"/>
      <c r="G472" s="113"/>
      <c r="H472" s="42"/>
      <c r="I472" s="42"/>
      <c r="J472" s="42"/>
      <c r="K472" s="94"/>
      <c r="L472" s="94"/>
      <c r="M472" s="94"/>
      <c r="N472" s="94"/>
      <c r="O472" s="94"/>
      <c r="P472" s="94"/>
      <c r="Q472" s="94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</row>
    <row r="473" ht="16.5" customHeight="1">
      <c r="A473" s="94"/>
      <c r="B473" s="113"/>
      <c r="C473" s="94"/>
      <c r="D473" s="94"/>
      <c r="E473" s="94"/>
      <c r="F473" s="113"/>
      <c r="G473" s="113"/>
      <c r="H473" s="42"/>
      <c r="I473" s="42"/>
      <c r="J473" s="42"/>
      <c r="K473" s="94"/>
      <c r="L473" s="94"/>
      <c r="M473" s="94"/>
      <c r="N473" s="94"/>
      <c r="O473" s="94"/>
      <c r="P473" s="94"/>
      <c r="Q473" s="94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</row>
    <row r="474" ht="16.5" customHeight="1">
      <c r="A474" s="94"/>
      <c r="B474" s="113"/>
      <c r="C474" s="94"/>
      <c r="D474" s="94"/>
      <c r="E474" s="94"/>
      <c r="F474" s="113"/>
      <c r="G474" s="113"/>
      <c r="H474" s="42"/>
      <c r="I474" s="42"/>
      <c r="J474" s="42"/>
      <c r="K474" s="94"/>
      <c r="L474" s="94"/>
      <c r="M474" s="94"/>
      <c r="N474" s="94"/>
      <c r="O474" s="94"/>
      <c r="P474" s="94"/>
      <c r="Q474" s="94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</row>
    <row r="475" ht="16.5" customHeight="1">
      <c r="A475" s="94"/>
      <c r="B475" s="113"/>
      <c r="C475" s="94"/>
      <c r="D475" s="94"/>
      <c r="E475" s="94"/>
      <c r="F475" s="113"/>
      <c r="G475" s="113"/>
      <c r="H475" s="42"/>
      <c r="I475" s="42"/>
      <c r="J475" s="42"/>
      <c r="K475" s="94"/>
      <c r="L475" s="94"/>
      <c r="M475" s="94"/>
      <c r="N475" s="94"/>
      <c r="O475" s="94"/>
      <c r="P475" s="94"/>
      <c r="Q475" s="94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</row>
    <row r="476" ht="16.5" customHeight="1">
      <c r="A476" s="94"/>
      <c r="B476" s="113"/>
      <c r="C476" s="94"/>
      <c r="D476" s="94"/>
      <c r="E476" s="94"/>
      <c r="F476" s="113"/>
      <c r="G476" s="113"/>
      <c r="H476" s="42"/>
      <c r="I476" s="42"/>
      <c r="J476" s="42"/>
      <c r="K476" s="94"/>
      <c r="L476" s="94"/>
      <c r="M476" s="94"/>
      <c r="N476" s="94"/>
      <c r="O476" s="94"/>
      <c r="P476" s="94"/>
      <c r="Q476" s="94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</row>
    <row r="477" ht="16.5" customHeight="1">
      <c r="A477" s="94"/>
      <c r="B477" s="113"/>
      <c r="C477" s="94"/>
      <c r="D477" s="94"/>
      <c r="E477" s="94"/>
      <c r="F477" s="113"/>
      <c r="G477" s="113"/>
      <c r="H477" s="42"/>
      <c r="I477" s="42"/>
      <c r="J477" s="42"/>
      <c r="K477" s="94"/>
      <c r="L477" s="94"/>
      <c r="M477" s="94"/>
      <c r="N477" s="94"/>
      <c r="O477" s="94"/>
      <c r="P477" s="94"/>
      <c r="Q477" s="94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</row>
    <row r="478" ht="16.5" customHeight="1">
      <c r="A478" s="94"/>
      <c r="B478" s="113"/>
      <c r="C478" s="94"/>
      <c r="D478" s="94"/>
      <c r="E478" s="94"/>
      <c r="F478" s="113"/>
      <c r="G478" s="113"/>
      <c r="H478" s="42"/>
      <c r="I478" s="42"/>
      <c r="J478" s="42"/>
      <c r="K478" s="94"/>
      <c r="L478" s="94"/>
      <c r="M478" s="94"/>
      <c r="N478" s="94"/>
      <c r="O478" s="94"/>
      <c r="P478" s="94"/>
      <c r="Q478" s="94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</row>
    <row r="479" ht="16.5" customHeight="1">
      <c r="A479" s="94"/>
      <c r="B479" s="113"/>
      <c r="C479" s="94"/>
      <c r="D479" s="94"/>
      <c r="E479" s="94"/>
      <c r="F479" s="113"/>
      <c r="G479" s="113"/>
      <c r="H479" s="42"/>
      <c r="I479" s="42"/>
      <c r="J479" s="42"/>
      <c r="K479" s="94"/>
      <c r="L479" s="94"/>
      <c r="M479" s="94"/>
      <c r="N479" s="94"/>
      <c r="O479" s="94"/>
      <c r="P479" s="94"/>
      <c r="Q479" s="94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</row>
    <row r="480" ht="16.5" customHeight="1">
      <c r="A480" s="94"/>
      <c r="B480" s="113"/>
      <c r="C480" s="94"/>
      <c r="D480" s="94"/>
      <c r="E480" s="94"/>
      <c r="F480" s="113"/>
      <c r="G480" s="113"/>
      <c r="H480" s="42"/>
      <c r="I480" s="42"/>
      <c r="J480" s="42"/>
      <c r="K480" s="94"/>
      <c r="L480" s="94"/>
      <c r="M480" s="94"/>
      <c r="N480" s="94"/>
      <c r="O480" s="94"/>
      <c r="P480" s="94"/>
      <c r="Q480" s="94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</row>
    <row r="481" ht="16.5" customHeight="1">
      <c r="A481" s="94"/>
      <c r="B481" s="113"/>
      <c r="C481" s="94"/>
      <c r="D481" s="94"/>
      <c r="E481" s="94"/>
      <c r="F481" s="113"/>
      <c r="G481" s="113"/>
      <c r="H481" s="42"/>
      <c r="I481" s="42"/>
      <c r="J481" s="42"/>
      <c r="K481" s="94"/>
      <c r="L481" s="94"/>
      <c r="M481" s="94"/>
      <c r="N481" s="94"/>
      <c r="O481" s="94"/>
      <c r="P481" s="94"/>
      <c r="Q481" s="94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</row>
    <row r="482" ht="16.5" customHeight="1">
      <c r="A482" s="94"/>
      <c r="B482" s="113"/>
      <c r="C482" s="94"/>
      <c r="D482" s="94"/>
      <c r="E482" s="94"/>
      <c r="F482" s="113"/>
      <c r="G482" s="113"/>
      <c r="H482" s="42"/>
      <c r="I482" s="42"/>
      <c r="J482" s="42"/>
      <c r="K482" s="94"/>
      <c r="L482" s="94"/>
      <c r="M482" s="94"/>
      <c r="N482" s="94"/>
      <c r="O482" s="94"/>
      <c r="P482" s="94"/>
      <c r="Q482" s="94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</row>
    <row r="483" ht="16.5" customHeight="1">
      <c r="A483" s="94"/>
      <c r="B483" s="113"/>
      <c r="C483" s="94"/>
      <c r="D483" s="94"/>
      <c r="E483" s="94"/>
      <c r="F483" s="113"/>
      <c r="G483" s="113"/>
      <c r="H483" s="42"/>
      <c r="I483" s="42"/>
      <c r="J483" s="42"/>
      <c r="K483" s="94"/>
      <c r="L483" s="94"/>
      <c r="M483" s="94"/>
      <c r="N483" s="94"/>
      <c r="O483" s="94"/>
      <c r="P483" s="94"/>
      <c r="Q483" s="94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</row>
    <row r="484" ht="16.5" customHeight="1">
      <c r="A484" s="94"/>
      <c r="B484" s="113"/>
      <c r="C484" s="94"/>
      <c r="D484" s="94"/>
      <c r="E484" s="94"/>
      <c r="F484" s="113"/>
      <c r="G484" s="113"/>
      <c r="H484" s="42"/>
      <c r="I484" s="42"/>
      <c r="J484" s="42"/>
      <c r="K484" s="94"/>
      <c r="L484" s="94"/>
      <c r="M484" s="94"/>
      <c r="N484" s="94"/>
      <c r="O484" s="94"/>
      <c r="P484" s="94"/>
      <c r="Q484" s="94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</row>
    <row r="485" ht="16.5" customHeight="1">
      <c r="A485" s="94"/>
      <c r="B485" s="113"/>
      <c r="C485" s="94"/>
      <c r="D485" s="94"/>
      <c r="E485" s="94"/>
      <c r="F485" s="113"/>
      <c r="G485" s="113"/>
      <c r="H485" s="42"/>
      <c r="I485" s="42"/>
      <c r="J485" s="42"/>
      <c r="K485" s="94"/>
      <c r="L485" s="94"/>
      <c r="M485" s="94"/>
      <c r="N485" s="94"/>
      <c r="O485" s="94"/>
      <c r="P485" s="94"/>
      <c r="Q485" s="94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</row>
    <row r="486" ht="16.5" customHeight="1">
      <c r="A486" s="94"/>
      <c r="B486" s="113"/>
      <c r="C486" s="94"/>
      <c r="D486" s="94"/>
      <c r="E486" s="94"/>
      <c r="F486" s="113"/>
      <c r="G486" s="113"/>
      <c r="H486" s="42"/>
      <c r="I486" s="42"/>
      <c r="J486" s="42"/>
      <c r="K486" s="94"/>
      <c r="L486" s="94"/>
      <c r="M486" s="94"/>
      <c r="N486" s="94"/>
      <c r="O486" s="94"/>
      <c r="P486" s="94"/>
      <c r="Q486" s="94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</row>
    <row r="487" ht="16.5" customHeight="1">
      <c r="A487" s="94"/>
      <c r="B487" s="113"/>
      <c r="C487" s="94"/>
      <c r="D487" s="94"/>
      <c r="E487" s="94"/>
      <c r="F487" s="113"/>
      <c r="G487" s="113"/>
      <c r="H487" s="42"/>
      <c r="I487" s="42"/>
      <c r="J487" s="42"/>
      <c r="K487" s="94"/>
      <c r="L487" s="94"/>
      <c r="M487" s="94"/>
      <c r="N487" s="94"/>
      <c r="O487" s="94"/>
      <c r="P487" s="94"/>
      <c r="Q487" s="94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</row>
    <row r="488" ht="16.5" customHeight="1">
      <c r="A488" s="94"/>
      <c r="B488" s="113"/>
      <c r="C488" s="94"/>
      <c r="D488" s="94"/>
      <c r="E488" s="94"/>
      <c r="F488" s="113"/>
      <c r="G488" s="113"/>
      <c r="H488" s="42"/>
      <c r="I488" s="42"/>
      <c r="J488" s="42"/>
      <c r="K488" s="94"/>
      <c r="L488" s="94"/>
      <c r="M488" s="94"/>
      <c r="N488" s="94"/>
      <c r="O488" s="94"/>
      <c r="P488" s="94"/>
      <c r="Q488" s="94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</row>
    <row r="489" ht="16.5" customHeight="1">
      <c r="A489" s="94"/>
      <c r="B489" s="113"/>
      <c r="C489" s="94"/>
      <c r="D489" s="94"/>
      <c r="E489" s="94"/>
      <c r="F489" s="113"/>
      <c r="G489" s="113"/>
      <c r="H489" s="42"/>
      <c r="I489" s="42"/>
      <c r="J489" s="42"/>
      <c r="K489" s="94"/>
      <c r="L489" s="94"/>
      <c r="M489" s="94"/>
      <c r="N489" s="94"/>
      <c r="O489" s="94"/>
      <c r="P489" s="94"/>
      <c r="Q489" s="94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</row>
    <row r="490" ht="16.5" customHeight="1">
      <c r="A490" s="94"/>
      <c r="B490" s="113"/>
      <c r="C490" s="94"/>
      <c r="D490" s="94"/>
      <c r="E490" s="94"/>
      <c r="F490" s="113"/>
      <c r="G490" s="113"/>
      <c r="H490" s="42"/>
      <c r="I490" s="42"/>
      <c r="J490" s="42"/>
      <c r="K490" s="94"/>
      <c r="L490" s="94"/>
      <c r="M490" s="94"/>
      <c r="N490" s="94"/>
      <c r="O490" s="94"/>
      <c r="P490" s="94"/>
      <c r="Q490" s="94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</row>
    <row r="491" ht="16.5" customHeight="1">
      <c r="A491" s="94"/>
      <c r="B491" s="113"/>
      <c r="C491" s="94"/>
      <c r="D491" s="94"/>
      <c r="E491" s="94"/>
      <c r="F491" s="113"/>
      <c r="G491" s="113"/>
      <c r="H491" s="42"/>
      <c r="I491" s="42"/>
      <c r="J491" s="42"/>
      <c r="K491" s="94"/>
      <c r="L491" s="94"/>
      <c r="M491" s="94"/>
      <c r="N491" s="94"/>
      <c r="O491" s="94"/>
      <c r="P491" s="94"/>
      <c r="Q491" s="94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</row>
    <row r="492" ht="16.5" customHeight="1">
      <c r="A492" s="94"/>
      <c r="B492" s="113"/>
      <c r="C492" s="94"/>
      <c r="D492" s="94"/>
      <c r="E492" s="94"/>
      <c r="F492" s="113"/>
      <c r="G492" s="113"/>
      <c r="H492" s="42"/>
      <c r="I492" s="42"/>
      <c r="J492" s="42"/>
      <c r="K492" s="94"/>
      <c r="L492" s="94"/>
      <c r="M492" s="94"/>
      <c r="N492" s="94"/>
      <c r="O492" s="94"/>
      <c r="P492" s="94"/>
      <c r="Q492" s="94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</row>
    <row r="493" ht="16.5" customHeight="1">
      <c r="A493" s="94"/>
      <c r="B493" s="113"/>
      <c r="C493" s="94"/>
      <c r="D493" s="94"/>
      <c r="E493" s="94"/>
      <c r="F493" s="113"/>
      <c r="G493" s="113"/>
      <c r="H493" s="42"/>
      <c r="I493" s="42"/>
      <c r="J493" s="42"/>
      <c r="K493" s="94"/>
      <c r="L493" s="94"/>
      <c r="M493" s="94"/>
      <c r="N493" s="94"/>
      <c r="O493" s="94"/>
      <c r="P493" s="94"/>
      <c r="Q493" s="94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</row>
    <row r="494" ht="16.5" customHeight="1">
      <c r="A494" s="94"/>
      <c r="B494" s="113"/>
      <c r="C494" s="94"/>
      <c r="D494" s="94"/>
      <c r="E494" s="94"/>
      <c r="F494" s="113"/>
      <c r="G494" s="113"/>
      <c r="H494" s="42"/>
      <c r="I494" s="42"/>
      <c r="J494" s="42"/>
      <c r="K494" s="94"/>
      <c r="L494" s="94"/>
      <c r="M494" s="94"/>
      <c r="N494" s="94"/>
      <c r="O494" s="94"/>
      <c r="P494" s="94"/>
      <c r="Q494" s="94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</row>
    <row r="495" ht="16.5" customHeight="1">
      <c r="A495" s="94"/>
      <c r="B495" s="113"/>
      <c r="C495" s="94"/>
      <c r="D495" s="94"/>
      <c r="E495" s="94"/>
      <c r="F495" s="113"/>
      <c r="G495" s="113"/>
      <c r="H495" s="42"/>
      <c r="I495" s="42"/>
      <c r="J495" s="42"/>
      <c r="K495" s="94"/>
      <c r="L495" s="94"/>
      <c r="M495" s="94"/>
      <c r="N495" s="94"/>
      <c r="O495" s="94"/>
      <c r="P495" s="94"/>
      <c r="Q495" s="94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</row>
    <row r="496" ht="16.5" customHeight="1">
      <c r="A496" s="94"/>
      <c r="B496" s="113"/>
      <c r="C496" s="94"/>
      <c r="D496" s="94"/>
      <c r="E496" s="94"/>
      <c r="F496" s="113"/>
      <c r="G496" s="113"/>
      <c r="H496" s="42"/>
      <c r="I496" s="42"/>
      <c r="J496" s="42"/>
      <c r="K496" s="94"/>
      <c r="L496" s="94"/>
      <c r="M496" s="94"/>
      <c r="N496" s="94"/>
      <c r="O496" s="94"/>
      <c r="P496" s="94"/>
      <c r="Q496" s="94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</row>
    <row r="497" ht="16.5" customHeight="1">
      <c r="A497" s="94"/>
      <c r="B497" s="113"/>
      <c r="C497" s="94"/>
      <c r="D497" s="94"/>
      <c r="E497" s="94"/>
      <c r="F497" s="113"/>
      <c r="G497" s="113"/>
      <c r="H497" s="42"/>
      <c r="I497" s="42"/>
      <c r="J497" s="42"/>
      <c r="K497" s="94"/>
      <c r="L497" s="94"/>
      <c r="M497" s="94"/>
      <c r="N497" s="94"/>
      <c r="O497" s="94"/>
      <c r="P497" s="94"/>
      <c r="Q497" s="94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</row>
    <row r="498" ht="16.5" customHeight="1">
      <c r="A498" s="94"/>
      <c r="B498" s="113"/>
      <c r="C498" s="94"/>
      <c r="D498" s="94"/>
      <c r="E498" s="94"/>
      <c r="F498" s="113"/>
      <c r="G498" s="113"/>
      <c r="H498" s="42"/>
      <c r="I498" s="42"/>
      <c r="J498" s="42"/>
      <c r="K498" s="94"/>
      <c r="L498" s="94"/>
      <c r="M498" s="94"/>
      <c r="N498" s="94"/>
      <c r="O498" s="94"/>
      <c r="P498" s="94"/>
      <c r="Q498" s="94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</row>
    <row r="499" ht="16.5" customHeight="1">
      <c r="A499" s="94"/>
      <c r="B499" s="113"/>
      <c r="C499" s="94"/>
      <c r="D499" s="94"/>
      <c r="E499" s="94"/>
      <c r="F499" s="113"/>
      <c r="G499" s="113"/>
      <c r="H499" s="42"/>
      <c r="I499" s="42"/>
      <c r="J499" s="42"/>
      <c r="K499" s="94"/>
      <c r="L499" s="94"/>
      <c r="M499" s="94"/>
      <c r="N499" s="94"/>
      <c r="O499" s="94"/>
      <c r="P499" s="94"/>
      <c r="Q499" s="94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</row>
    <row r="500" ht="16.5" customHeight="1">
      <c r="A500" s="94"/>
      <c r="B500" s="113"/>
      <c r="C500" s="94"/>
      <c r="D500" s="94"/>
      <c r="E500" s="94"/>
      <c r="F500" s="113"/>
      <c r="G500" s="113"/>
      <c r="H500" s="42"/>
      <c r="I500" s="42"/>
      <c r="J500" s="42"/>
      <c r="K500" s="94"/>
      <c r="L500" s="94"/>
      <c r="M500" s="94"/>
      <c r="N500" s="94"/>
      <c r="O500" s="94"/>
      <c r="P500" s="94"/>
      <c r="Q500" s="94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</row>
    <row r="501" ht="16.5" customHeight="1">
      <c r="A501" s="94"/>
      <c r="B501" s="113"/>
      <c r="C501" s="94"/>
      <c r="D501" s="94"/>
      <c r="E501" s="94"/>
      <c r="F501" s="113"/>
      <c r="G501" s="113"/>
      <c r="H501" s="42"/>
      <c r="I501" s="42"/>
      <c r="J501" s="42"/>
      <c r="K501" s="94"/>
      <c r="L501" s="94"/>
      <c r="M501" s="94"/>
      <c r="N501" s="94"/>
      <c r="O501" s="94"/>
      <c r="P501" s="94"/>
      <c r="Q501" s="94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</row>
    <row r="502" ht="16.5" customHeight="1">
      <c r="A502" s="94"/>
      <c r="B502" s="113"/>
      <c r="C502" s="94"/>
      <c r="D502" s="94"/>
      <c r="E502" s="94"/>
      <c r="F502" s="113"/>
      <c r="G502" s="113"/>
      <c r="H502" s="42"/>
      <c r="I502" s="42"/>
      <c r="J502" s="42"/>
      <c r="K502" s="94"/>
      <c r="L502" s="94"/>
      <c r="M502" s="94"/>
      <c r="N502" s="94"/>
      <c r="O502" s="94"/>
      <c r="P502" s="94"/>
      <c r="Q502" s="94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</row>
    <row r="503" ht="16.5" customHeight="1">
      <c r="A503" s="94"/>
      <c r="B503" s="113"/>
      <c r="C503" s="94"/>
      <c r="D503" s="94"/>
      <c r="E503" s="94"/>
      <c r="F503" s="113"/>
      <c r="G503" s="113"/>
      <c r="H503" s="42"/>
      <c r="I503" s="42"/>
      <c r="J503" s="42"/>
      <c r="K503" s="94"/>
      <c r="L503" s="94"/>
      <c r="M503" s="94"/>
      <c r="N503" s="94"/>
      <c r="O503" s="94"/>
      <c r="P503" s="94"/>
      <c r="Q503" s="94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</row>
    <row r="504" ht="16.5" customHeight="1">
      <c r="A504" s="94"/>
      <c r="B504" s="113"/>
      <c r="C504" s="94"/>
      <c r="D504" s="94"/>
      <c r="E504" s="94"/>
      <c r="F504" s="113"/>
      <c r="G504" s="113"/>
      <c r="H504" s="42"/>
      <c r="I504" s="42"/>
      <c r="J504" s="42"/>
      <c r="K504" s="94"/>
      <c r="L504" s="94"/>
      <c r="M504" s="94"/>
      <c r="N504" s="94"/>
      <c r="O504" s="94"/>
      <c r="P504" s="94"/>
      <c r="Q504" s="94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</row>
    <row r="505" ht="16.5" customHeight="1">
      <c r="A505" s="94"/>
      <c r="B505" s="113"/>
      <c r="C505" s="94"/>
      <c r="D505" s="94"/>
      <c r="E505" s="94"/>
      <c r="F505" s="113"/>
      <c r="G505" s="113"/>
      <c r="H505" s="42"/>
      <c r="I505" s="42"/>
      <c r="J505" s="42"/>
      <c r="K505" s="94"/>
      <c r="L505" s="94"/>
      <c r="M505" s="94"/>
      <c r="N505" s="94"/>
      <c r="O505" s="94"/>
      <c r="P505" s="94"/>
      <c r="Q505" s="94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</row>
    <row r="506" ht="16.5" customHeight="1">
      <c r="A506" s="94"/>
      <c r="B506" s="113"/>
      <c r="C506" s="94"/>
      <c r="D506" s="94"/>
      <c r="E506" s="94"/>
      <c r="F506" s="113"/>
      <c r="G506" s="113"/>
      <c r="H506" s="42"/>
      <c r="I506" s="42"/>
      <c r="J506" s="42"/>
      <c r="K506" s="94"/>
      <c r="L506" s="94"/>
      <c r="M506" s="94"/>
      <c r="N506" s="94"/>
      <c r="O506" s="94"/>
      <c r="P506" s="94"/>
      <c r="Q506" s="94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</row>
    <row r="507" ht="16.5" customHeight="1">
      <c r="A507" s="94"/>
      <c r="B507" s="113"/>
      <c r="C507" s="94"/>
      <c r="D507" s="94"/>
      <c r="E507" s="94"/>
      <c r="F507" s="113"/>
      <c r="G507" s="113"/>
      <c r="H507" s="42"/>
      <c r="I507" s="42"/>
      <c r="J507" s="42"/>
      <c r="K507" s="94"/>
      <c r="L507" s="94"/>
      <c r="M507" s="94"/>
      <c r="N507" s="94"/>
      <c r="O507" s="94"/>
      <c r="P507" s="94"/>
      <c r="Q507" s="94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</row>
    <row r="508" ht="16.5" customHeight="1">
      <c r="A508" s="94"/>
      <c r="B508" s="113"/>
      <c r="C508" s="94"/>
      <c r="D508" s="94"/>
      <c r="E508" s="94"/>
      <c r="F508" s="113"/>
      <c r="G508" s="113"/>
      <c r="H508" s="42"/>
      <c r="I508" s="42"/>
      <c r="J508" s="42"/>
      <c r="K508" s="94"/>
      <c r="L508" s="94"/>
      <c r="M508" s="94"/>
      <c r="N508" s="94"/>
      <c r="O508" s="94"/>
      <c r="P508" s="94"/>
      <c r="Q508" s="94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</row>
    <row r="509" ht="16.5" customHeight="1">
      <c r="A509" s="94"/>
      <c r="B509" s="113"/>
      <c r="C509" s="94"/>
      <c r="D509" s="94"/>
      <c r="E509" s="94"/>
      <c r="F509" s="113"/>
      <c r="G509" s="113"/>
      <c r="H509" s="42"/>
      <c r="I509" s="42"/>
      <c r="J509" s="42"/>
      <c r="K509" s="94"/>
      <c r="L509" s="94"/>
      <c r="M509" s="94"/>
      <c r="N509" s="94"/>
      <c r="O509" s="94"/>
      <c r="P509" s="94"/>
      <c r="Q509" s="94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</row>
    <row r="510" ht="16.5" customHeight="1">
      <c r="A510" s="94"/>
      <c r="B510" s="113"/>
      <c r="C510" s="94"/>
      <c r="D510" s="94"/>
      <c r="E510" s="94"/>
      <c r="F510" s="113"/>
      <c r="G510" s="113"/>
      <c r="H510" s="42"/>
      <c r="I510" s="42"/>
      <c r="J510" s="42"/>
      <c r="K510" s="94"/>
      <c r="L510" s="94"/>
      <c r="M510" s="94"/>
      <c r="N510" s="94"/>
      <c r="O510" s="94"/>
      <c r="P510" s="94"/>
      <c r="Q510" s="94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</row>
    <row r="511" ht="16.5" customHeight="1">
      <c r="A511" s="94"/>
      <c r="B511" s="113"/>
      <c r="C511" s="94"/>
      <c r="D511" s="94"/>
      <c r="E511" s="94"/>
      <c r="F511" s="113"/>
      <c r="G511" s="113"/>
      <c r="H511" s="42"/>
      <c r="I511" s="42"/>
      <c r="J511" s="42"/>
      <c r="K511" s="94"/>
      <c r="L511" s="94"/>
      <c r="M511" s="94"/>
      <c r="N511" s="94"/>
      <c r="O511" s="94"/>
      <c r="P511" s="94"/>
      <c r="Q511" s="94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</row>
    <row r="512" ht="16.5" customHeight="1">
      <c r="A512" s="94"/>
      <c r="B512" s="113"/>
      <c r="C512" s="94"/>
      <c r="D512" s="94"/>
      <c r="E512" s="94"/>
      <c r="F512" s="113"/>
      <c r="G512" s="113"/>
      <c r="H512" s="42"/>
      <c r="I512" s="42"/>
      <c r="J512" s="42"/>
      <c r="K512" s="94"/>
      <c r="L512" s="94"/>
      <c r="M512" s="94"/>
      <c r="N512" s="94"/>
      <c r="O512" s="94"/>
      <c r="P512" s="94"/>
      <c r="Q512" s="94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</row>
    <row r="513" ht="16.5" customHeight="1">
      <c r="A513" s="94"/>
      <c r="B513" s="113"/>
      <c r="C513" s="94"/>
      <c r="D513" s="94"/>
      <c r="E513" s="94"/>
      <c r="F513" s="113"/>
      <c r="G513" s="113"/>
      <c r="H513" s="42"/>
      <c r="I513" s="42"/>
      <c r="J513" s="42"/>
      <c r="K513" s="94"/>
      <c r="L513" s="94"/>
      <c r="M513" s="94"/>
      <c r="N513" s="94"/>
      <c r="O513" s="94"/>
      <c r="P513" s="94"/>
      <c r="Q513" s="94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</row>
    <row r="514" ht="16.5" customHeight="1">
      <c r="A514" s="94"/>
      <c r="B514" s="113"/>
      <c r="C514" s="94"/>
      <c r="D514" s="94"/>
      <c r="E514" s="94"/>
      <c r="F514" s="113"/>
      <c r="G514" s="113"/>
      <c r="H514" s="42"/>
      <c r="I514" s="42"/>
      <c r="J514" s="42"/>
      <c r="K514" s="94"/>
      <c r="L514" s="94"/>
      <c r="M514" s="94"/>
      <c r="N514" s="94"/>
      <c r="O514" s="94"/>
      <c r="P514" s="94"/>
      <c r="Q514" s="94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</row>
    <row r="515" ht="16.5" customHeight="1">
      <c r="A515" s="94"/>
      <c r="B515" s="113"/>
      <c r="C515" s="94"/>
      <c r="D515" s="94"/>
      <c r="E515" s="94"/>
      <c r="F515" s="113"/>
      <c r="G515" s="113"/>
      <c r="H515" s="42"/>
      <c r="I515" s="42"/>
      <c r="J515" s="42"/>
      <c r="K515" s="94"/>
      <c r="L515" s="94"/>
      <c r="M515" s="94"/>
      <c r="N515" s="94"/>
      <c r="O515" s="94"/>
      <c r="P515" s="94"/>
      <c r="Q515" s="94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</row>
    <row r="516" ht="16.5" customHeight="1">
      <c r="A516" s="94"/>
      <c r="B516" s="113"/>
      <c r="C516" s="94"/>
      <c r="D516" s="94"/>
      <c r="E516" s="94"/>
      <c r="F516" s="113"/>
      <c r="G516" s="113"/>
      <c r="H516" s="42"/>
      <c r="I516" s="42"/>
      <c r="J516" s="42"/>
      <c r="K516" s="94"/>
      <c r="L516" s="94"/>
      <c r="M516" s="94"/>
      <c r="N516" s="94"/>
      <c r="O516" s="94"/>
      <c r="P516" s="94"/>
      <c r="Q516" s="94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</row>
    <row r="517" ht="16.5" customHeight="1">
      <c r="A517" s="94"/>
      <c r="B517" s="113"/>
      <c r="C517" s="94"/>
      <c r="D517" s="94"/>
      <c r="E517" s="94"/>
      <c r="F517" s="113"/>
      <c r="G517" s="113"/>
      <c r="H517" s="42"/>
      <c r="I517" s="42"/>
      <c r="J517" s="42"/>
      <c r="K517" s="94"/>
      <c r="L517" s="94"/>
      <c r="M517" s="94"/>
      <c r="N517" s="94"/>
      <c r="O517" s="94"/>
      <c r="P517" s="94"/>
      <c r="Q517" s="94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</row>
    <row r="518" ht="16.5" customHeight="1">
      <c r="A518" s="94"/>
      <c r="B518" s="113"/>
      <c r="C518" s="94"/>
      <c r="D518" s="94"/>
      <c r="E518" s="94"/>
      <c r="F518" s="113"/>
      <c r="G518" s="113"/>
      <c r="H518" s="42"/>
      <c r="I518" s="42"/>
      <c r="J518" s="42"/>
      <c r="K518" s="94"/>
      <c r="L518" s="94"/>
      <c r="M518" s="94"/>
      <c r="N518" s="94"/>
      <c r="O518" s="94"/>
      <c r="P518" s="94"/>
      <c r="Q518" s="94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</row>
    <row r="519" ht="16.5" customHeight="1">
      <c r="A519" s="94"/>
      <c r="B519" s="113"/>
      <c r="C519" s="94"/>
      <c r="D519" s="94"/>
      <c r="E519" s="94"/>
      <c r="F519" s="113"/>
      <c r="G519" s="113"/>
      <c r="H519" s="42"/>
      <c r="I519" s="42"/>
      <c r="J519" s="42"/>
      <c r="K519" s="94"/>
      <c r="L519" s="94"/>
      <c r="M519" s="94"/>
      <c r="N519" s="94"/>
      <c r="O519" s="94"/>
      <c r="P519" s="94"/>
      <c r="Q519" s="94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</row>
    <row r="520" ht="16.5" customHeight="1">
      <c r="A520" s="94"/>
      <c r="B520" s="113"/>
      <c r="C520" s="94"/>
      <c r="D520" s="94"/>
      <c r="E520" s="94"/>
      <c r="F520" s="113"/>
      <c r="G520" s="113"/>
      <c r="H520" s="42"/>
      <c r="I520" s="42"/>
      <c r="J520" s="42"/>
      <c r="K520" s="94"/>
      <c r="L520" s="94"/>
      <c r="M520" s="94"/>
      <c r="N520" s="94"/>
      <c r="O520" s="94"/>
      <c r="P520" s="94"/>
      <c r="Q520" s="94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</row>
    <row r="521" ht="16.5" customHeight="1">
      <c r="A521" s="94"/>
      <c r="B521" s="113"/>
      <c r="C521" s="94"/>
      <c r="D521" s="94"/>
      <c r="E521" s="94"/>
      <c r="F521" s="113"/>
      <c r="G521" s="113"/>
      <c r="H521" s="42"/>
      <c r="I521" s="42"/>
      <c r="J521" s="42"/>
      <c r="K521" s="94"/>
      <c r="L521" s="94"/>
      <c r="M521" s="94"/>
      <c r="N521" s="94"/>
      <c r="O521" s="94"/>
      <c r="P521" s="94"/>
      <c r="Q521" s="94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</row>
    <row r="522" ht="16.5" customHeight="1">
      <c r="A522" s="94"/>
      <c r="B522" s="113"/>
      <c r="C522" s="94"/>
      <c r="D522" s="94"/>
      <c r="E522" s="94"/>
      <c r="F522" s="113"/>
      <c r="G522" s="113"/>
      <c r="H522" s="42"/>
      <c r="I522" s="42"/>
      <c r="J522" s="42"/>
      <c r="K522" s="94"/>
      <c r="L522" s="94"/>
      <c r="M522" s="94"/>
      <c r="N522" s="94"/>
      <c r="O522" s="94"/>
      <c r="P522" s="94"/>
      <c r="Q522" s="94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</row>
    <row r="523" ht="16.5" customHeight="1">
      <c r="A523" s="94"/>
      <c r="B523" s="113"/>
      <c r="C523" s="94"/>
      <c r="D523" s="94"/>
      <c r="E523" s="94"/>
      <c r="F523" s="113"/>
      <c r="G523" s="113"/>
      <c r="H523" s="42"/>
      <c r="I523" s="42"/>
      <c r="J523" s="42"/>
      <c r="K523" s="94"/>
      <c r="L523" s="94"/>
      <c r="M523" s="94"/>
      <c r="N523" s="94"/>
      <c r="O523" s="94"/>
      <c r="P523" s="94"/>
      <c r="Q523" s="94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</row>
    <row r="524" ht="16.5" customHeight="1">
      <c r="A524" s="94"/>
      <c r="B524" s="113"/>
      <c r="C524" s="94"/>
      <c r="D524" s="94"/>
      <c r="E524" s="94"/>
      <c r="F524" s="113"/>
      <c r="G524" s="113"/>
      <c r="H524" s="42"/>
      <c r="I524" s="42"/>
      <c r="J524" s="42"/>
      <c r="K524" s="94"/>
      <c r="L524" s="94"/>
      <c r="M524" s="94"/>
      <c r="N524" s="94"/>
      <c r="O524" s="94"/>
      <c r="P524" s="94"/>
      <c r="Q524" s="94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</row>
    <row r="525" ht="16.5" customHeight="1">
      <c r="A525" s="94"/>
      <c r="B525" s="113"/>
      <c r="C525" s="94"/>
      <c r="D525" s="94"/>
      <c r="E525" s="94"/>
      <c r="F525" s="113"/>
      <c r="G525" s="113"/>
      <c r="H525" s="42"/>
      <c r="I525" s="42"/>
      <c r="J525" s="42"/>
      <c r="K525" s="94"/>
      <c r="L525" s="94"/>
      <c r="M525" s="94"/>
      <c r="N525" s="94"/>
      <c r="O525" s="94"/>
      <c r="P525" s="94"/>
      <c r="Q525" s="94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</row>
    <row r="526" ht="16.5" customHeight="1">
      <c r="A526" s="94"/>
      <c r="B526" s="113"/>
      <c r="C526" s="94"/>
      <c r="D526" s="94"/>
      <c r="E526" s="94"/>
      <c r="F526" s="113"/>
      <c r="G526" s="113"/>
      <c r="H526" s="42"/>
      <c r="I526" s="42"/>
      <c r="J526" s="42"/>
      <c r="K526" s="94"/>
      <c r="L526" s="94"/>
      <c r="M526" s="94"/>
      <c r="N526" s="94"/>
      <c r="O526" s="94"/>
      <c r="P526" s="94"/>
      <c r="Q526" s="94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</row>
    <row r="527" ht="16.5" customHeight="1">
      <c r="A527" s="94"/>
      <c r="B527" s="113"/>
      <c r="C527" s="94"/>
      <c r="D527" s="94"/>
      <c r="E527" s="94"/>
      <c r="F527" s="113"/>
      <c r="G527" s="113"/>
      <c r="H527" s="42"/>
      <c r="I527" s="42"/>
      <c r="J527" s="42"/>
      <c r="K527" s="94"/>
      <c r="L527" s="94"/>
      <c r="M527" s="94"/>
      <c r="N527" s="94"/>
      <c r="O527" s="94"/>
      <c r="P527" s="94"/>
      <c r="Q527" s="94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</row>
    <row r="528" ht="16.5" customHeight="1">
      <c r="A528" s="94"/>
      <c r="B528" s="113"/>
      <c r="C528" s="94"/>
      <c r="D528" s="94"/>
      <c r="E528" s="94"/>
      <c r="F528" s="113"/>
      <c r="G528" s="113"/>
      <c r="H528" s="42"/>
      <c r="I528" s="42"/>
      <c r="J528" s="42"/>
      <c r="K528" s="94"/>
      <c r="L528" s="94"/>
      <c r="M528" s="94"/>
      <c r="N528" s="94"/>
      <c r="O528" s="94"/>
      <c r="P528" s="94"/>
      <c r="Q528" s="94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</row>
    <row r="529" ht="16.5" customHeight="1">
      <c r="A529" s="94"/>
      <c r="B529" s="113"/>
      <c r="C529" s="94"/>
      <c r="D529" s="94"/>
      <c r="E529" s="94"/>
      <c r="F529" s="113"/>
      <c r="G529" s="113"/>
      <c r="H529" s="42"/>
      <c r="I529" s="42"/>
      <c r="J529" s="42"/>
      <c r="K529" s="94"/>
      <c r="L529" s="94"/>
      <c r="M529" s="94"/>
      <c r="N529" s="94"/>
      <c r="O529" s="94"/>
      <c r="P529" s="94"/>
      <c r="Q529" s="94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</row>
    <row r="530" ht="16.5" customHeight="1">
      <c r="A530" s="94"/>
      <c r="B530" s="113"/>
      <c r="C530" s="94"/>
      <c r="D530" s="94"/>
      <c r="E530" s="94"/>
      <c r="F530" s="113"/>
      <c r="G530" s="113"/>
      <c r="H530" s="42"/>
      <c r="I530" s="42"/>
      <c r="J530" s="42"/>
      <c r="K530" s="94"/>
      <c r="L530" s="94"/>
      <c r="M530" s="94"/>
      <c r="N530" s="94"/>
      <c r="O530" s="94"/>
      <c r="P530" s="94"/>
      <c r="Q530" s="94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</row>
    <row r="531" ht="16.5" customHeight="1">
      <c r="A531" s="94"/>
      <c r="B531" s="113"/>
      <c r="C531" s="94"/>
      <c r="D531" s="94"/>
      <c r="E531" s="94"/>
      <c r="F531" s="113"/>
      <c r="G531" s="113"/>
      <c r="H531" s="42"/>
      <c r="I531" s="42"/>
      <c r="J531" s="42"/>
      <c r="K531" s="94"/>
      <c r="L531" s="94"/>
      <c r="M531" s="94"/>
      <c r="N531" s="94"/>
      <c r="O531" s="94"/>
      <c r="P531" s="94"/>
      <c r="Q531" s="94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</row>
    <row r="532" ht="16.5" customHeight="1">
      <c r="A532" s="94"/>
      <c r="B532" s="113"/>
      <c r="C532" s="94"/>
      <c r="D532" s="94"/>
      <c r="E532" s="94"/>
      <c r="F532" s="113"/>
      <c r="G532" s="113"/>
      <c r="H532" s="42"/>
      <c r="I532" s="42"/>
      <c r="J532" s="42"/>
      <c r="K532" s="94"/>
      <c r="L532" s="94"/>
      <c r="M532" s="94"/>
      <c r="N532" s="94"/>
      <c r="O532" s="94"/>
      <c r="P532" s="94"/>
      <c r="Q532" s="94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</row>
    <row r="533" ht="16.5" customHeight="1">
      <c r="A533" s="94"/>
      <c r="B533" s="113"/>
      <c r="C533" s="94"/>
      <c r="D533" s="94"/>
      <c r="E533" s="94"/>
      <c r="F533" s="113"/>
      <c r="G533" s="113"/>
      <c r="H533" s="42"/>
      <c r="I533" s="42"/>
      <c r="J533" s="42"/>
      <c r="K533" s="94"/>
      <c r="L533" s="94"/>
      <c r="M533" s="94"/>
      <c r="N533" s="94"/>
      <c r="O533" s="94"/>
      <c r="P533" s="94"/>
      <c r="Q533" s="94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</row>
    <row r="534" ht="16.5" customHeight="1">
      <c r="A534" s="94"/>
      <c r="B534" s="113"/>
      <c r="C534" s="94"/>
      <c r="D534" s="94"/>
      <c r="E534" s="94"/>
      <c r="F534" s="113"/>
      <c r="G534" s="113"/>
      <c r="H534" s="42"/>
      <c r="I534" s="42"/>
      <c r="J534" s="42"/>
      <c r="K534" s="94"/>
      <c r="L534" s="94"/>
      <c r="M534" s="94"/>
      <c r="N534" s="94"/>
      <c r="O534" s="94"/>
      <c r="P534" s="94"/>
      <c r="Q534" s="94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</row>
    <row r="535" ht="16.5" customHeight="1">
      <c r="A535" s="94"/>
      <c r="B535" s="113"/>
      <c r="C535" s="94"/>
      <c r="D535" s="94"/>
      <c r="E535" s="94"/>
      <c r="F535" s="113"/>
      <c r="G535" s="113"/>
      <c r="H535" s="42"/>
      <c r="I535" s="42"/>
      <c r="J535" s="42"/>
      <c r="K535" s="94"/>
      <c r="L535" s="94"/>
      <c r="M535" s="94"/>
      <c r="N535" s="94"/>
      <c r="O535" s="94"/>
      <c r="P535" s="94"/>
      <c r="Q535" s="94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</row>
    <row r="536" ht="16.5" customHeight="1">
      <c r="A536" s="94"/>
      <c r="B536" s="113"/>
      <c r="C536" s="94"/>
      <c r="D536" s="94"/>
      <c r="E536" s="94"/>
      <c r="F536" s="113"/>
      <c r="G536" s="113"/>
      <c r="H536" s="42"/>
      <c r="I536" s="42"/>
      <c r="J536" s="42"/>
      <c r="K536" s="94"/>
      <c r="L536" s="94"/>
      <c r="M536" s="94"/>
      <c r="N536" s="94"/>
      <c r="O536" s="94"/>
      <c r="P536" s="94"/>
      <c r="Q536" s="94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</row>
    <row r="537" ht="16.5" customHeight="1">
      <c r="A537" s="94"/>
      <c r="B537" s="113"/>
      <c r="C537" s="94"/>
      <c r="D537" s="94"/>
      <c r="E537" s="94"/>
      <c r="F537" s="113"/>
      <c r="G537" s="113"/>
      <c r="H537" s="42"/>
      <c r="I537" s="42"/>
      <c r="J537" s="42"/>
      <c r="K537" s="94"/>
      <c r="L537" s="94"/>
      <c r="M537" s="94"/>
      <c r="N537" s="94"/>
      <c r="O537" s="94"/>
      <c r="P537" s="94"/>
      <c r="Q537" s="94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</row>
    <row r="538" ht="16.5" customHeight="1">
      <c r="A538" s="94"/>
      <c r="B538" s="113"/>
      <c r="C538" s="94"/>
      <c r="D538" s="94"/>
      <c r="E538" s="94"/>
      <c r="F538" s="113"/>
      <c r="G538" s="113"/>
      <c r="H538" s="42"/>
      <c r="I538" s="42"/>
      <c r="J538" s="42"/>
      <c r="K538" s="94"/>
      <c r="L538" s="94"/>
      <c r="M538" s="94"/>
      <c r="N538" s="94"/>
      <c r="O538" s="94"/>
      <c r="P538" s="94"/>
      <c r="Q538" s="94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</row>
    <row r="539" ht="16.5" customHeight="1">
      <c r="A539" s="94"/>
      <c r="B539" s="113"/>
      <c r="C539" s="94"/>
      <c r="D539" s="94"/>
      <c r="E539" s="94"/>
      <c r="F539" s="113"/>
      <c r="G539" s="113"/>
      <c r="H539" s="42"/>
      <c r="I539" s="42"/>
      <c r="J539" s="42"/>
      <c r="K539" s="94"/>
      <c r="L539" s="94"/>
      <c r="M539" s="94"/>
      <c r="N539" s="94"/>
      <c r="O539" s="94"/>
      <c r="P539" s="94"/>
      <c r="Q539" s="94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</row>
    <row r="540" ht="16.5" customHeight="1">
      <c r="A540" s="94"/>
      <c r="B540" s="113"/>
      <c r="C540" s="94"/>
      <c r="D540" s="94"/>
      <c r="E540" s="94"/>
      <c r="F540" s="113"/>
      <c r="G540" s="113"/>
      <c r="H540" s="42"/>
      <c r="I540" s="42"/>
      <c r="J540" s="42"/>
      <c r="K540" s="94"/>
      <c r="L540" s="94"/>
      <c r="M540" s="94"/>
      <c r="N540" s="94"/>
      <c r="O540" s="94"/>
      <c r="P540" s="94"/>
      <c r="Q540" s="94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</row>
    <row r="541" ht="16.5" customHeight="1">
      <c r="A541" s="94"/>
      <c r="B541" s="113"/>
      <c r="C541" s="94"/>
      <c r="D541" s="94"/>
      <c r="E541" s="94"/>
      <c r="F541" s="113"/>
      <c r="G541" s="113"/>
      <c r="H541" s="42"/>
      <c r="I541" s="42"/>
      <c r="J541" s="42"/>
      <c r="K541" s="94"/>
      <c r="L541" s="94"/>
      <c r="M541" s="94"/>
      <c r="N541" s="94"/>
      <c r="O541" s="94"/>
      <c r="P541" s="94"/>
      <c r="Q541" s="94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</row>
    <row r="542" ht="16.5" customHeight="1">
      <c r="A542" s="94"/>
      <c r="B542" s="113"/>
      <c r="C542" s="94"/>
      <c r="D542" s="94"/>
      <c r="E542" s="94"/>
      <c r="F542" s="113"/>
      <c r="G542" s="113"/>
      <c r="H542" s="42"/>
      <c r="I542" s="42"/>
      <c r="J542" s="42"/>
      <c r="K542" s="94"/>
      <c r="L542" s="94"/>
      <c r="M542" s="94"/>
      <c r="N542" s="94"/>
      <c r="O542" s="94"/>
      <c r="P542" s="94"/>
      <c r="Q542" s="94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</row>
    <row r="543" ht="16.5" customHeight="1">
      <c r="A543" s="94"/>
      <c r="B543" s="113"/>
      <c r="C543" s="94"/>
      <c r="D543" s="94"/>
      <c r="E543" s="94"/>
      <c r="F543" s="113"/>
      <c r="G543" s="113"/>
      <c r="H543" s="42"/>
      <c r="I543" s="42"/>
      <c r="J543" s="42"/>
      <c r="K543" s="94"/>
      <c r="L543" s="94"/>
      <c r="M543" s="94"/>
      <c r="N543" s="94"/>
      <c r="O543" s="94"/>
      <c r="P543" s="94"/>
      <c r="Q543" s="94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</row>
    <row r="544" ht="16.5" customHeight="1">
      <c r="A544" s="94"/>
      <c r="B544" s="113"/>
      <c r="C544" s="94"/>
      <c r="D544" s="94"/>
      <c r="E544" s="94"/>
      <c r="F544" s="113"/>
      <c r="G544" s="113"/>
      <c r="H544" s="42"/>
      <c r="I544" s="42"/>
      <c r="J544" s="42"/>
      <c r="K544" s="94"/>
      <c r="L544" s="94"/>
      <c r="M544" s="94"/>
      <c r="N544" s="94"/>
      <c r="O544" s="94"/>
      <c r="P544" s="94"/>
      <c r="Q544" s="94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</row>
    <row r="545" ht="16.5" customHeight="1">
      <c r="A545" s="94"/>
      <c r="B545" s="113"/>
      <c r="C545" s="94"/>
      <c r="D545" s="94"/>
      <c r="E545" s="94"/>
      <c r="F545" s="113"/>
      <c r="G545" s="113"/>
      <c r="H545" s="42"/>
      <c r="I545" s="42"/>
      <c r="J545" s="42"/>
      <c r="K545" s="94"/>
      <c r="L545" s="94"/>
      <c r="M545" s="94"/>
      <c r="N545" s="94"/>
      <c r="O545" s="94"/>
      <c r="P545" s="94"/>
      <c r="Q545" s="94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</row>
    <row r="546" ht="16.5" customHeight="1">
      <c r="A546" s="94"/>
      <c r="B546" s="113"/>
      <c r="C546" s="94"/>
      <c r="D546" s="94"/>
      <c r="E546" s="94"/>
      <c r="F546" s="113"/>
      <c r="G546" s="113"/>
      <c r="H546" s="42"/>
      <c r="I546" s="42"/>
      <c r="J546" s="42"/>
      <c r="K546" s="94"/>
      <c r="L546" s="94"/>
      <c r="M546" s="94"/>
      <c r="N546" s="94"/>
      <c r="O546" s="94"/>
      <c r="P546" s="94"/>
      <c r="Q546" s="94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</row>
    <row r="547" ht="16.5" customHeight="1">
      <c r="A547" s="94"/>
      <c r="B547" s="113"/>
      <c r="C547" s="94"/>
      <c r="D547" s="94"/>
      <c r="E547" s="94"/>
      <c r="F547" s="113"/>
      <c r="G547" s="113"/>
      <c r="H547" s="42"/>
      <c r="I547" s="42"/>
      <c r="J547" s="42"/>
      <c r="K547" s="94"/>
      <c r="L547" s="94"/>
      <c r="M547" s="94"/>
      <c r="N547" s="94"/>
      <c r="O547" s="94"/>
      <c r="P547" s="94"/>
      <c r="Q547" s="94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</row>
    <row r="548" ht="16.5" customHeight="1">
      <c r="A548" s="94"/>
      <c r="B548" s="113"/>
      <c r="C548" s="94"/>
      <c r="D548" s="94"/>
      <c r="E548" s="94"/>
      <c r="F548" s="113"/>
      <c r="G548" s="113"/>
      <c r="H548" s="42"/>
      <c r="I548" s="42"/>
      <c r="J548" s="42"/>
      <c r="K548" s="94"/>
      <c r="L548" s="94"/>
      <c r="M548" s="94"/>
      <c r="N548" s="94"/>
      <c r="O548" s="94"/>
      <c r="P548" s="94"/>
      <c r="Q548" s="94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</row>
    <row r="549" ht="16.5" customHeight="1">
      <c r="A549" s="94"/>
      <c r="B549" s="113"/>
      <c r="C549" s="94"/>
      <c r="D549" s="94"/>
      <c r="E549" s="94"/>
      <c r="F549" s="113"/>
      <c r="G549" s="113"/>
      <c r="H549" s="42"/>
      <c r="I549" s="42"/>
      <c r="J549" s="42"/>
      <c r="K549" s="94"/>
      <c r="L549" s="94"/>
      <c r="M549" s="94"/>
      <c r="N549" s="94"/>
      <c r="O549" s="94"/>
      <c r="P549" s="94"/>
      <c r="Q549" s="94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</row>
    <row r="550" ht="16.5" customHeight="1">
      <c r="A550" s="94"/>
      <c r="B550" s="113"/>
      <c r="C550" s="94"/>
      <c r="D550" s="94"/>
      <c r="E550" s="94"/>
      <c r="F550" s="113"/>
      <c r="G550" s="113"/>
      <c r="H550" s="42"/>
      <c r="I550" s="42"/>
      <c r="J550" s="42"/>
      <c r="K550" s="94"/>
      <c r="L550" s="94"/>
      <c r="M550" s="94"/>
      <c r="N550" s="94"/>
      <c r="O550" s="94"/>
      <c r="P550" s="94"/>
      <c r="Q550" s="94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</row>
    <row r="551" ht="16.5" customHeight="1">
      <c r="A551" s="94"/>
      <c r="B551" s="113"/>
      <c r="C551" s="94"/>
      <c r="D551" s="94"/>
      <c r="E551" s="94"/>
      <c r="F551" s="113"/>
      <c r="G551" s="113"/>
      <c r="H551" s="42"/>
      <c r="I551" s="42"/>
      <c r="J551" s="42"/>
      <c r="K551" s="94"/>
      <c r="L551" s="94"/>
      <c r="M551" s="94"/>
      <c r="N551" s="94"/>
      <c r="O551" s="94"/>
      <c r="P551" s="94"/>
      <c r="Q551" s="94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</row>
    <row r="552" ht="16.5" customHeight="1">
      <c r="A552" s="94"/>
      <c r="B552" s="113"/>
      <c r="C552" s="94"/>
      <c r="D552" s="94"/>
      <c r="E552" s="94"/>
      <c r="F552" s="113"/>
      <c r="G552" s="113"/>
      <c r="H552" s="42"/>
      <c r="I552" s="42"/>
      <c r="J552" s="42"/>
      <c r="K552" s="94"/>
      <c r="L552" s="94"/>
      <c r="M552" s="94"/>
      <c r="N552" s="94"/>
      <c r="O552" s="94"/>
      <c r="P552" s="94"/>
      <c r="Q552" s="94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</row>
    <row r="553" ht="16.5" customHeight="1">
      <c r="A553" s="94"/>
      <c r="B553" s="113"/>
      <c r="C553" s="94"/>
      <c r="D553" s="94"/>
      <c r="E553" s="94"/>
      <c r="F553" s="113"/>
      <c r="G553" s="113"/>
      <c r="H553" s="42"/>
      <c r="I553" s="42"/>
      <c r="J553" s="42"/>
      <c r="K553" s="94"/>
      <c r="L553" s="94"/>
      <c r="M553" s="94"/>
      <c r="N553" s="94"/>
      <c r="O553" s="94"/>
      <c r="P553" s="94"/>
      <c r="Q553" s="94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</row>
    <row r="554" ht="16.5" customHeight="1">
      <c r="A554" s="94"/>
      <c r="B554" s="113"/>
      <c r="C554" s="94"/>
      <c r="D554" s="94"/>
      <c r="E554" s="94"/>
      <c r="F554" s="113"/>
      <c r="G554" s="113"/>
      <c r="H554" s="42"/>
      <c r="I554" s="42"/>
      <c r="J554" s="42"/>
      <c r="K554" s="94"/>
      <c r="L554" s="94"/>
      <c r="M554" s="94"/>
      <c r="N554" s="94"/>
      <c r="O554" s="94"/>
      <c r="P554" s="94"/>
      <c r="Q554" s="94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</row>
    <row r="555" ht="16.5" customHeight="1">
      <c r="A555" s="94"/>
      <c r="B555" s="113"/>
      <c r="C555" s="94"/>
      <c r="D555" s="94"/>
      <c r="E555" s="94"/>
      <c r="F555" s="113"/>
      <c r="G555" s="113"/>
      <c r="H555" s="42"/>
      <c r="I555" s="42"/>
      <c r="J555" s="42"/>
      <c r="K555" s="94"/>
      <c r="L555" s="94"/>
      <c r="M555" s="94"/>
      <c r="N555" s="94"/>
      <c r="O555" s="94"/>
      <c r="P555" s="94"/>
      <c r="Q555" s="94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</row>
    <row r="556" ht="16.5" customHeight="1">
      <c r="A556" s="94"/>
      <c r="B556" s="113"/>
      <c r="C556" s="94"/>
      <c r="D556" s="94"/>
      <c r="E556" s="94"/>
      <c r="F556" s="113"/>
      <c r="G556" s="113"/>
      <c r="H556" s="42"/>
      <c r="I556" s="42"/>
      <c r="J556" s="42"/>
      <c r="K556" s="94"/>
      <c r="L556" s="94"/>
      <c r="M556" s="94"/>
      <c r="N556" s="94"/>
      <c r="O556" s="94"/>
      <c r="P556" s="94"/>
      <c r="Q556" s="94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</row>
    <row r="557" ht="16.5" customHeight="1">
      <c r="A557" s="94"/>
      <c r="B557" s="113"/>
      <c r="C557" s="94"/>
      <c r="D557" s="94"/>
      <c r="E557" s="94"/>
      <c r="F557" s="113"/>
      <c r="G557" s="113"/>
      <c r="H557" s="42"/>
      <c r="I557" s="42"/>
      <c r="J557" s="42"/>
      <c r="K557" s="94"/>
      <c r="L557" s="94"/>
      <c r="M557" s="94"/>
      <c r="N557" s="94"/>
      <c r="O557" s="94"/>
      <c r="P557" s="94"/>
      <c r="Q557" s="94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</row>
    <row r="558" ht="16.5" customHeight="1">
      <c r="A558" s="94"/>
      <c r="B558" s="113"/>
      <c r="C558" s="94"/>
      <c r="D558" s="94"/>
      <c r="E558" s="94"/>
      <c r="F558" s="113"/>
      <c r="G558" s="113"/>
      <c r="H558" s="42"/>
      <c r="I558" s="42"/>
      <c r="J558" s="42"/>
      <c r="K558" s="94"/>
      <c r="L558" s="94"/>
      <c r="M558" s="94"/>
      <c r="N558" s="94"/>
      <c r="O558" s="94"/>
      <c r="P558" s="94"/>
      <c r="Q558" s="94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</row>
    <row r="559" ht="16.5" customHeight="1">
      <c r="A559" s="94"/>
      <c r="B559" s="113"/>
      <c r="C559" s="94"/>
      <c r="D559" s="94"/>
      <c r="E559" s="94"/>
      <c r="F559" s="113"/>
      <c r="G559" s="113"/>
      <c r="H559" s="42"/>
      <c r="I559" s="42"/>
      <c r="J559" s="42"/>
      <c r="K559" s="94"/>
      <c r="L559" s="94"/>
      <c r="M559" s="94"/>
      <c r="N559" s="94"/>
      <c r="O559" s="94"/>
      <c r="P559" s="94"/>
      <c r="Q559" s="94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</row>
    <row r="560" ht="16.5" customHeight="1">
      <c r="A560" s="94"/>
      <c r="B560" s="113"/>
      <c r="C560" s="94"/>
      <c r="D560" s="94"/>
      <c r="E560" s="94"/>
      <c r="F560" s="113"/>
      <c r="G560" s="113"/>
      <c r="H560" s="42"/>
      <c r="I560" s="42"/>
      <c r="J560" s="42"/>
      <c r="K560" s="94"/>
      <c r="L560" s="94"/>
      <c r="M560" s="94"/>
      <c r="N560" s="94"/>
      <c r="O560" s="94"/>
      <c r="P560" s="94"/>
      <c r="Q560" s="94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</row>
    <row r="561" ht="16.5" customHeight="1">
      <c r="A561" s="94"/>
      <c r="B561" s="113"/>
      <c r="C561" s="94"/>
      <c r="D561" s="94"/>
      <c r="E561" s="94"/>
      <c r="F561" s="113"/>
      <c r="G561" s="113"/>
      <c r="H561" s="42"/>
      <c r="I561" s="42"/>
      <c r="J561" s="42"/>
      <c r="K561" s="94"/>
      <c r="L561" s="94"/>
      <c r="M561" s="94"/>
      <c r="N561" s="94"/>
      <c r="O561" s="94"/>
      <c r="P561" s="94"/>
      <c r="Q561" s="94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</row>
    <row r="562" ht="16.5" customHeight="1">
      <c r="A562" s="94"/>
      <c r="B562" s="113"/>
      <c r="C562" s="94"/>
      <c r="D562" s="94"/>
      <c r="E562" s="94"/>
      <c r="F562" s="113"/>
      <c r="G562" s="113"/>
      <c r="H562" s="42"/>
      <c r="I562" s="42"/>
      <c r="J562" s="42"/>
      <c r="K562" s="94"/>
      <c r="L562" s="94"/>
      <c r="M562" s="94"/>
      <c r="N562" s="94"/>
      <c r="O562" s="94"/>
      <c r="P562" s="94"/>
      <c r="Q562" s="94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</row>
    <row r="563" ht="16.5" customHeight="1">
      <c r="A563" s="94"/>
      <c r="B563" s="113"/>
      <c r="C563" s="94"/>
      <c r="D563" s="94"/>
      <c r="E563" s="94"/>
      <c r="F563" s="113"/>
      <c r="G563" s="113"/>
      <c r="H563" s="42"/>
      <c r="I563" s="42"/>
      <c r="J563" s="42"/>
      <c r="K563" s="94"/>
      <c r="L563" s="94"/>
      <c r="M563" s="94"/>
      <c r="N563" s="94"/>
      <c r="O563" s="94"/>
      <c r="P563" s="94"/>
      <c r="Q563" s="94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</row>
    <row r="564" ht="16.5" customHeight="1">
      <c r="A564" s="94"/>
      <c r="B564" s="113"/>
      <c r="C564" s="94"/>
      <c r="D564" s="94"/>
      <c r="E564" s="94"/>
      <c r="F564" s="113"/>
      <c r="G564" s="113"/>
      <c r="H564" s="42"/>
      <c r="I564" s="42"/>
      <c r="J564" s="42"/>
      <c r="K564" s="94"/>
      <c r="L564" s="94"/>
      <c r="M564" s="94"/>
      <c r="N564" s="94"/>
      <c r="O564" s="94"/>
      <c r="P564" s="94"/>
      <c r="Q564" s="94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</row>
    <row r="565" ht="16.5" customHeight="1">
      <c r="A565" s="94"/>
      <c r="B565" s="113"/>
      <c r="C565" s="94"/>
      <c r="D565" s="94"/>
      <c r="E565" s="94"/>
      <c r="F565" s="113"/>
      <c r="G565" s="113"/>
      <c r="H565" s="42"/>
      <c r="I565" s="42"/>
      <c r="J565" s="42"/>
      <c r="K565" s="94"/>
      <c r="L565" s="94"/>
      <c r="M565" s="94"/>
      <c r="N565" s="94"/>
      <c r="O565" s="94"/>
      <c r="P565" s="94"/>
      <c r="Q565" s="94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</row>
    <row r="566" ht="16.5" customHeight="1">
      <c r="A566" s="94"/>
      <c r="B566" s="113"/>
      <c r="C566" s="94"/>
      <c r="D566" s="94"/>
      <c r="E566" s="94"/>
      <c r="F566" s="113"/>
      <c r="G566" s="113"/>
      <c r="H566" s="42"/>
      <c r="I566" s="42"/>
      <c r="J566" s="42"/>
      <c r="K566" s="94"/>
      <c r="L566" s="94"/>
      <c r="M566" s="94"/>
      <c r="N566" s="94"/>
      <c r="O566" s="94"/>
      <c r="P566" s="94"/>
      <c r="Q566" s="94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</row>
    <row r="567" ht="16.5" customHeight="1">
      <c r="A567" s="94"/>
      <c r="B567" s="113"/>
      <c r="C567" s="94"/>
      <c r="D567" s="94"/>
      <c r="E567" s="94"/>
      <c r="F567" s="113"/>
      <c r="G567" s="113"/>
      <c r="H567" s="42"/>
      <c r="I567" s="42"/>
      <c r="J567" s="42"/>
      <c r="K567" s="94"/>
      <c r="L567" s="94"/>
      <c r="M567" s="94"/>
      <c r="N567" s="94"/>
      <c r="O567" s="94"/>
      <c r="P567" s="94"/>
      <c r="Q567" s="94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</row>
    <row r="568" ht="16.5" customHeight="1">
      <c r="A568" s="94"/>
      <c r="B568" s="113"/>
      <c r="C568" s="94"/>
      <c r="D568" s="94"/>
      <c r="E568" s="94"/>
      <c r="F568" s="113"/>
      <c r="G568" s="113"/>
      <c r="H568" s="42"/>
      <c r="I568" s="42"/>
      <c r="J568" s="42"/>
      <c r="K568" s="94"/>
      <c r="L568" s="94"/>
      <c r="M568" s="94"/>
      <c r="N568" s="94"/>
      <c r="O568" s="94"/>
      <c r="P568" s="94"/>
      <c r="Q568" s="94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</row>
    <row r="569" ht="16.5" customHeight="1">
      <c r="A569" s="94"/>
      <c r="B569" s="113"/>
      <c r="C569" s="94"/>
      <c r="D569" s="94"/>
      <c r="E569" s="94"/>
      <c r="F569" s="113"/>
      <c r="G569" s="113"/>
      <c r="H569" s="42"/>
      <c r="I569" s="42"/>
      <c r="J569" s="42"/>
      <c r="K569" s="94"/>
      <c r="L569" s="94"/>
      <c r="M569" s="94"/>
      <c r="N569" s="94"/>
      <c r="O569" s="94"/>
      <c r="P569" s="94"/>
      <c r="Q569" s="94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</row>
    <row r="570" ht="16.5" customHeight="1">
      <c r="A570" s="94"/>
      <c r="B570" s="113"/>
      <c r="C570" s="94"/>
      <c r="D570" s="94"/>
      <c r="E570" s="94"/>
      <c r="F570" s="113"/>
      <c r="G570" s="113"/>
      <c r="H570" s="42"/>
      <c r="I570" s="42"/>
      <c r="J570" s="42"/>
      <c r="K570" s="94"/>
      <c r="L570" s="94"/>
      <c r="M570" s="94"/>
      <c r="N570" s="94"/>
      <c r="O570" s="94"/>
      <c r="P570" s="94"/>
      <c r="Q570" s="94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</row>
    <row r="571" ht="16.5" customHeight="1">
      <c r="A571" s="94"/>
      <c r="B571" s="113"/>
      <c r="C571" s="94"/>
      <c r="D571" s="94"/>
      <c r="E571" s="94"/>
      <c r="F571" s="113"/>
      <c r="G571" s="113"/>
      <c r="H571" s="42"/>
      <c r="I571" s="42"/>
      <c r="J571" s="42"/>
      <c r="K571" s="94"/>
      <c r="L571" s="94"/>
      <c r="M571" s="94"/>
      <c r="N571" s="94"/>
      <c r="O571" s="94"/>
      <c r="P571" s="94"/>
      <c r="Q571" s="94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</row>
    <row r="572" ht="16.5" customHeight="1">
      <c r="A572" s="94"/>
      <c r="B572" s="113"/>
      <c r="C572" s="94"/>
      <c r="D572" s="94"/>
      <c r="E572" s="94"/>
      <c r="F572" s="113"/>
      <c r="G572" s="113"/>
      <c r="H572" s="42"/>
      <c r="I572" s="42"/>
      <c r="J572" s="42"/>
      <c r="K572" s="94"/>
      <c r="L572" s="94"/>
      <c r="M572" s="94"/>
      <c r="N572" s="94"/>
      <c r="O572" s="94"/>
      <c r="P572" s="94"/>
      <c r="Q572" s="94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</row>
    <row r="573" ht="16.5" customHeight="1">
      <c r="A573" s="94"/>
      <c r="B573" s="113"/>
      <c r="C573" s="94"/>
      <c r="D573" s="94"/>
      <c r="E573" s="94"/>
      <c r="F573" s="113"/>
      <c r="G573" s="113"/>
      <c r="H573" s="42"/>
      <c r="I573" s="42"/>
      <c r="J573" s="42"/>
      <c r="K573" s="94"/>
      <c r="L573" s="94"/>
      <c r="M573" s="94"/>
      <c r="N573" s="94"/>
      <c r="O573" s="94"/>
      <c r="P573" s="94"/>
      <c r="Q573" s="94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</row>
    <row r="574" ht="16.5" customHeight="1">
      <c r="A574" s="94"/>
      <c r="B574" s="113"/>
      <c r="C574" s="94"/>
      <c r="D574" s="94"/>
      <c r="E574" s="94"/>
      <c r="F574" s="113"/>
      <c r="G574" s="113"/>
      <c r="H574" s="42"/>
      <c r="I574" s="42"/>
      <c r="J574" s="42"/>
      <c r="K574" s="94"/>
      <c r="L574" s="94"/>
      <c r="M574" s="94"/>
      <c r="N574" s="94"/>
      <c r="O574" s="94"/>
      <c r="P574" s="94"/>
      <c r="Q574" s="94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</row>
    <row r="575" ht="16.5" customHeight="1">
      <c r="A575" s="94"/>
      <c r="B575" s="113"/>
      <c r="C575" s="94"/>
      <c r="D575" s="94"/>
      <c r="E575" s="94"/>
      <c r="F575" s="113"/>
      <c r="G575" s="113"/>
      <c r="H575" s="42"/>
      <c r="I575" s="42"/>
      <c r="J575" s="42"/>
      <c r="K575" s="94"/>
      <c r="L575" s="94"/>
      <c r="M575" s="94"/>
      <c r="N575" s="94"/>
      <c r="O575" s="94"/>
      <c r="P575" s="94"/>
      <c r="Q575" s="94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</row>
    <row r="576" ht="16.5" customHeight="1">
      <c r="A576" s="94"/>
      <c r="B576" s="113"/>
      <c r="C576" s="94"/>
      <c r="D576" s="94"/>
      <c r="E576" s="94"/>
      <c r="F576" s="113"/>
      <c r="G576" s="113"/>
      <c r="H576" s="42"/>
      <c r="I576" s="42"/>
      <c r="J576" s="42"/>
      <c r="K576" s="94"/>
      <c r="L576" s="94"/>
      <c r="M576" s="94"/>
      <c r="N576" s="94"/>
      <c r="O576" s="94"/>
      <c r="P576" s="94"/>
      <c r="Q576" s="94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</row>
    <row r="577" ht="16.5" customHeight="1">
      <c r="A577" s="94"/>
      <c r="B577" s="113"/>
      <c r="C577" s="94"/>
      <c r="D577" s="94"/>
      <c r="E577" s="94"/>
      <c r="F577" s="113"/>
      <c r="G577" s="113"/>
      <c r="H577" s="42"/>
      <c r="I577" s="42"/>
      <c r="J577" s="42"/>
      <c r="K577" s="94"/>
      <c r="L577" s="94"/>
      <c r="M577" s="94"/>
      <c r="N577" s="94"/>
      <c r="O577" s="94"/>
      <c r="P577" s="94"/>
      <c r="Q577" s="94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</row>
    <row r="578" ht="16.5" customHeight="1">
      <c r="A578" s="94"/>
      <c r="B578" s="113"/>
      <c r="C578" s="94"/>
      <c r="D578" s="94"/>
      <c r="E578" s="94"/>
      <c r="F578" s="113"/>
      <c r="G578" s="113"/>
      <c r="H578" s="42"/>
      <c r="I578" s="42"/>
      <c r="J578" s="42"/>
      <c r="K578" s="94"/>
      <c r="L578" s="94"/>
      <c r="M578" s="94"/>
      <c r="N578" s="94"/>
      <c r="O578" s="94"/>
      <c r="P578" s="94"/>
      <c r="Q578" s="94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</row>
    <row r="579" ht="16.5" customHeight="1">
      <c r="A579" s="94"/>
      <c r="B579" s="113"/>
      <c r="C579" s="94"/>
      <c r="D579" s="94"/>
      <c r="E579" s="94"/>
      <c r="F579" s="113"/>
      <c r="G579" s="113"/>
      <c r="H579" s="42"/>
      <c r="I579" s="42"/>
      <c r="J579" s="42"/>
      <c r="K579" s="94"/>
      <c r="L579" s="94"/>
      <c r="M579" s="94"/>
      <c r="N579" s="94"/>
      <c r="O579" s="94"/>
      <c r="P579" s="94"/>
      <c r="Q579" s="94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</row>
    <row r="580" ht="16.5" customHeight="1">
      <c r="A580" s="94"/>
      <c r="B580" s="113"/>
      <c r="C580" s="94"/>
      <c r="D580" s="94"/>
      <c r="E580" s="94"/>
      <c r="F580" s="113"/>
      <c r="G580" s="113"/>
      <c r="H580" s="42"/>
      <c r="I580" s="42"/>
      <c r="J580" s="42"/>
      <c r="K580" s="94"/>
      <c r="L580" s="94"/>
      <c r="M580" s="94"/>
      <c r="N580" s="94"/>
      <c r="O580" s="94"/>
      <c r="P580" s="94"/>
      <c r="Q580" s="94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</row>
    <row r="581" ht="16.5" customHeight="1">
      <c r="A581" s="94"/>
      <c r="B581" s="113"/>
      <c r="C581" s="94"/>
      <c r="D581" s="94"/>
      <c r="E581" s="94"/>
      <c r="F581" s="113"/>
      <c r="G581" s="113"/>
      <c r="H581" s="42"/>
      <c r="I581" s="42"/>
      <c r="J581" s="42"/>
      <c r="K581" s="94"/>
      <c r="L581" s="94"/>
      <c r="M581" s="94"/>
      <c r="N581" s="94"/>
      <c r="O581" s="94"/>
      <c r="P581" s="94"/>
      <c r="Q581" s="94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</row>
    <row r="582" ht="16.5" customHeight="1">
      <c r="A582" s="94"/>
      <c r="B582" s="113"/>
      <c r="C582" s="94"/>
      <c r="D582" s="94"/>
      <c r="E582" s="94"/>
      <c r="F582" s="113"/>
      <c r="G582" s="113"/>
      <c r="H582" s="42"/>
      <c r="I582" s="42"/>
      <c r="J582" s="42"/>
      <c r="K582" s="94"/>
      <c r="L582" s="94"/>
      <c r="M582" s="94"/>
      <c r="N582" s="94"/>
      <c r="O582" s="94"/>
      <c r="P582" s="94"/>
      <c r="Q582" s="94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</row>
    <row r="583" ht="16.5" customHeight="1">
      <c r="A583" s="94"/>
      <c r="B583" s="113"/>
      <c r="C583" s="94"/>
      <c r="D583" s="94"/>
      <c r="E583" s="94"/>
      <c r="F583" s="113"/>
      <c r="G583" s="113"/>
      <c r="H583" s="42"/>
      <c r="I583" s="42"/>
      <c r="J583" s="42"/>
      <c r="K583" s="94"/>
      <c r="L583" s="94"/>
      <c r="M583" s="94"/>
      <c r="N583" s="94"/>
      <c r="O583" s="94"/>
      <c r="P583" s="94"/>
      <c r="Q583" s="94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</row>
    <row r="584" ht="16.5" customHeight="1">
      <c r="A584" s="94"/>
      <c r="B584" s="113"/>
      <c r="C584" s="94"/>
      <c r="D584" s="94"/>
      <c r="E584" s="94"/>
      <c r="F584" s="113"/>
      <c r="G584" s="113"/>
      <c r="H584" s="42"/>
      <c r="I584" s="42"/>
      <c r="J584" s="42"/>
      <c r="K584" s="94"/>
      <c r="L584" s="94"/>
      <c r="M584" s="94"/>
      <c r="N584" s="94"/>
      <c r="O584" s="94"/>
      <c r="P584" s="94"/>
      <c r="Q584" s="94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</row>
    <row r="585" ht="16.5" customHeight="1">
      <c r="A585" s="94"/>
      <c r="B585" s="113"/>
      <c r="C585" s="94"/>
      <c r="D585" s="94"/>
      <c r="E585" s="94"/>
      <c r="F585" s="113"/>
      <c r="G585" s="113"/>
      <c r="H585" s="42"/>
      <c r="I585" s="42"/>
      <c r="J585" s="42"/>
      <c r="K585" s="94"/>
      <c r="L585" s="94"/>
      <c r="M585" s="94"/>
      <c r="N585" s="94"/>
      <c r="O585" s="94"/>
      <c r="P585" s="94"/>
      <c r="Q585" s="94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</row>
    <row r="586" ht="16.5" customHeight="1">
      <c r="A586" s="94"/>
      <c r="B586" s="113"/>
      <c r="C586" s="94"/>
      <c r="D586" s="94"/>
      <c r="E586" s="94"/>
      <c r="F586" s="113"/>
      <c r="G586" s="113"/>
      <c r="H586" s="42"/>
      <c r="I586" s="42"/>
      <c r="J586" s="42"/>
      <c r="K586" s="94"/>
      <c r="L586" s="94"/>
      <c r="M586" s="94"/>
      <c r="N586" s="94"/>
      <c r="O586" s="94"/>
      <c r="P586" s="94"/>
      <c r="Q586" s="94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</row>
    <row r="587" ht="16.5" customHeight="1">
      <c r="A587" s="94"/>
      <c r="B587" s="113"/>
      <c r="C587" s="94"/>
      <c r="D587" s="94"/>
      <c r="E587" s="94"/>
      <c r="F587" s="113"/>
      <c r="G587" s="113"/>
      <c r="H587" s="42"/>
      <c r="I587" s="42"/>
      <c r="J587" s="42"/>
      <c r="K587" s="94"/>
      <c r="L587" s="94"/>
      <c r="M587" s="94"/>
      <c r="N587" s="94"/>
      <c r="O587" s="94"/>
      <c r="P587" s="94"/>
      <c r="Q587" s="94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</row>
    <row r="588" ht="16.5" customHeight="1">
      <c r="A588" s="94"/>
      <c r="B588" s="113"/>
      <c r="C588" s="94"/>
      <c r="D588" s="94"/>
      <c r="E588" s="94"/>
      <c r="F588" s="113"/>
      <c r="G588" s="113"/>
      <c r="H588" s="42"/>
      <c r="I588" s="42"/>
      <c r="J588" s="42"/>
      <c r="K588" s="94"/>
      <c r="L588" s="94"/>
      <c r="M588" s="94"/>
      <c r="N588" s="94"/>
      <c r="O588" s="94"/>
      <c r="P588" s="94"/>
      <c r="Q588" s="94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</row>
    <row r="589" ht="16.5" customHeight="1">
      <c r="A589" s="94"/>
      <c r="B589" s="113"/>
      <c r="C589" s="94"/>
      <c r="D589" s="94"/>
      <c r="E589" s="94"/>
      <c r="F589" s="113"/>
      <c r="G589" s="113"/>
      <c r="H589" s="42"/>
      <c r="I589" s="42"/>
      <c r="J589" s="42"/>
      <c r="K589" s="94"/>
      <c r="L589" s="94"/>
      <c r="M589" s="94"/>
      <c r="N589" s="94"/>
      <c r="O589" s="94"/>
      <c r="P589" s="94"/>
      <c r="Q589" s="94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</row>
    <row r="590" ht="16.5" customHeight="1">
      <c r="A590" s="94"/>
      <c r="B590" s="113"/>
      <c r="C590" s="94"/>
      <c r="D590" s="94"/>
      <c r="E590" s="94"/>
      <c r="F590" s="113"/>
      <c r="G590" s="113"/>
      <c r="H590" s="42"/>
      <c r="I590" s="42"/>
      <c r="J590" s="42"/>
      <c r="K590" s="94"/>
      <c r="L590" s="94"/>
      <c r="M590" s="94"/>
      <c r="N590" s="94"/>
      <c r="O590" s="94"/>
      <c r="P590" s="94"/>
      <c r="Q590" s="94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</row>
    <row r="591" ht="16.5" customHeight="1">
      <c r="A591" s="94"/>
      <c r="B591" s="113"/>
      <c r="C591" s="94"/>
      <c r="D591" s="94"/>
      <c r="E591" s="94"/>
      <c r="F591" s="113"/>
      <c r="G591" s="113"/>
      <c r="H591" s="42"/>
      <c r="I591" s="42"/>
      <c r="J591" s="42"/>
      <c r="K591" s="94"/>
      <c r="L591" s="94"/>
      <c r="M591" s="94"/>
      <c r="N591" s="94"/>
      <c r="O591" s="94"/>
      <c r="P591" s="94"/>
      <c r="Q591" s="94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</row>
    <row r="592" ht="16.5" customHeight="1">
      <c r="A592" s="94"/>
      <c r="B592" s="113"/>
      <c r="C592" s="94"/>
      <c r="D592" s="94"/>
      <c r="E592" s="94"/>
      <c r="F592" s="113"/>
      <c r="G592" s="113"/>
      <c r="H592" s="42"/>
      <c r="I592" s="42"/>
      <c r="J592" s="42"/>
      <c r="K592" s="94"/>
      <c r="L592" s="94"/>
      <c r="M592" s="94"/>
      <c r="N592" s="94"/>
      <c r="O592" s="94"/>
      <c r="P592" s="94"/>
      <c r="Q592" s="94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</row>
    <row r="593" ht="16.5" customHeight="1">
      <c r="A593" s="94"/>
      <c r="B593" s="113"/>
      <c r="C593" s="94"/>
      <c r="D593" s="94"/>
      <c r="E593" s="94"/>
      <c r="F593" s="113"/>
      <c r="G593" s="113"/>
      <c r="H593" s="42"/>
      <c r="I593" s="42"/>
      <c r="J593" s="42"/>
      <c r="K593" s="94"/>
      <c r="L593" s="94"/>
      <c r="M593" s="94"/>
      <c r="N593" s="94"/>
      <c r="O593" s="94"/>
      <c r="P593" s="94"/>
      <c r="Q593" s="94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</row>
    <row r="594" ht="16.5" customHeight="1">
      <c r="A594" s="94"/>
      <c r="B594" s="113"/>
      <c r="C594" s="94"/>
      <c r="D594" s="94"/>
      <c r="E594" s="94"/>
      <c r="F594" s="113"/>
      <c r="G594" s="113"/>
      <c r="H594" s="42"/>
      <c r="I594" s="42"/>
      <c r="J594" s="42"/>
      <c r="K594" s="94"/>
      <c r="L594" s="94"/>
      <c r="M594" s="94"/>
      <c r="N594" s="94"/>
      <c r="O594" s="94"/>
      <c r="P594" s="94"/>
      <c r="Q594" s="94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</row>
    <row r="595" ht="16.5" customHeight="1">
      <c r="A595" s="94"/>
      <c r="B595" s="113"/>
      <c r="C595" s="94"/>
      <c r="D595" s="94"/>
      <c r="E595" s="94"/>
      <c r="F595" s="113"/>
      <c r="G595" s="113"/>
      <c r="H595" s="42"/>
      <c r="I595" s="42"/>
      <c r="J595" s="42"/>
      <c r="K595" s="94"/>
      <c r="L595" s="94"/>
      <c r="M595" s="94"/>
      <c r="N595" s="94"/>
      <c r="O595" s="94"/>
      <c r="P595" s="94"/>
      <c r="Q595" s="94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</row>
    <row r="596" ht="16.5" customHeight="1">
      <c r="A596" s="94"/>
      <c r="B596" s="113"/>
      <c r="C596" s="94"/>
      <c r="D596" s="94"/>
      <c r="E596" s="94"/>
      <c r="F596" s="113"/>
      <c r="G596" s="113"/>
      <c r="H596" s="42"/>
      <c r="I596" s="42"/>
      <c r="J596" s="42"/>
      <c r="K596" s="94"/>
      <c r="L596" s="94"/>
      <c r="M596" s="94"/>
      <c r="N596" s="94"/>
      <c r="O596" s="94"/>
      <c r="P596" s="94"/>
      <c r="Q596" s="94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</row>
    <row r="597" ht="16.5" customHeight="1">
      <c r="A597" s="94"/>
      <c r="B597" s="113"/>
      <c r="C597" s="94"/>
      <c r="D597" s="94"/>
      <c r="E597" s="94"/>
      <c r="F597" s="113"/>
      <c r="G597" s="113"/>
      <c r="H597" s="42"/>
      <c r="I597" s="42"/>
      <c r="J597" s="42"/>
      <c r="K597" s="94"/>
      <c r="L597" s="94"/>
      <c r="M597" s="94"/>
      <c r="N597" s="94"/>
      <c r="O597" s="94"/>
      <c r="P597" s="94"/>
      <c r="Q597" s="94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</row>
    <row r="598" ht="16.5" customHeight="1">
      <c r="A598" s="94"/>
      <c r="B598" s="113"/>
      <c r="C598" s="94"/>
      <c r="D598" s="94"/>
      <c r="E598" s="94"/>
      <c r="F598" s="113"/>
      <c r="G598" s="113"/>
      <c r="H598" s="42"/>
      <c r="I598" s="42"/>
      <c r="J598" s="42"/>
      <c r="K598" s="94"/>
      <c r="L598" s="94"/>
      <c r="M598" s="94"/>
      <c r="N598" s="94"/>
      <c r="O598" s="94"/>
      <c r="P598" s="94"/>
      <c r="Q598" s="94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</row>
    <row r="599" ht="16.5" customHeight="1">
      <c r="A599" s="94"/>
      <c r="B599" s="113"/>
      <c r="C599" s="94"/>
      <c r="D599" s="94"/>
      <c r="E599" s="94"/>
      <c r="F599" s="113"/>
      <c r="G599" s="113"/>
      <c r="H599" s="42"/>
      <c r="I599" s="42"/>
      <c r="J599" s="42"/>
      <c r="K599" s="94"/>
      <c r="L599" s="94"/>
      <c r="M599" s="94"/>
      <c r="N599" s="94"/>
      <c r="O599" s="94"/>
      <c r="P599" s="94"/>
      <c r="Q599" s="94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</row>
    <row r="600" ht="16.5" customHeight="1">
      <c r="A600" s="94"/>
      <c r="B600" s="113"/>
      <c r="C600" s="94"/>
      <c r="D600" s="94"/>
      <c r="E600" s="94"/>
      <c r="F600" s="113"/>
      <c r="G600" s="113"/>
      <c r="H600" s="42"/>
      <c r="I600" s="42"/>
      <c r="J600" s="42"/>
      <c r="K600" s="94"/>
      <c r="L600" s="94"/>
      <c r="M600" s="94"/>
      <c r="N600" s="94"/>
      <c r="O600" s="94"/>
      <c r="P600" s="94"/>
      <c r="Q600" s="94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</row>
    <row r="601" ht="16.5" customHeight="1">
      <c r="A601" s="94"/>
      <c r="B601" s="113"/>
      <c r="C601" s="94"/>
      <c r="D601" s="94"/>
      <c r="E601" s="94"/>
      <c r="F601" s="113"/>
      <c r="G601" s="113"/>
      <c r="H601" s="42"/>
      <c r="I601" s="42"/>
      <c r="J601" s="42"/>
      <c r="K601" s="94"/>
      <c r="L601" s="94"/>
      <c r="M601" s="94"/>
      <c r="N601" s="94"/>
      <c r="O601" s="94"/>
      <c r="P601" s="94"/>
      <c r="Q601" s="94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</row>
    <row r="602" ht="16.5" customHeight="1">
      <c r="A602" s="94"/>
      <c r="B602" s="113"/>
      <c r="C602" s="94"/>
      <c r="D602" s="94"/>
      <c r="E602" s="94"/>
      <c r="F602" s="113"/>
      <c r="G602" s="113"/>
      <c r="H602" s="42"/>
      <c r="I602" s="42"/>
      <c r="J602" s="42"/>
      <c r="K602" s="94"/>
      <c r="L602" s="94"/>
      <c r="M602" s="94"/>
      <c r="N602" s="94"/>
      <c r="O602" s="94"/>
      <c r="P602" s="94"/>
      <c r="Q602" s="94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</row>
    <row r="603" ht="16.5" customHeight="1">
      <c r="A603" s="94"/>
      <c r="B603" s="113"/>
      <c r="C603" s="94"/>
      <c r="D603" s="94"/>
      <c r="E603" s="94"/>
      <c r="F603" s="113"/>
      <c r="G603" s="113"/>
      <c r="H603" s="42"/>
      <c r="I603" s="42"/>
      <c r="J603" s="42"/>
      <c r="K603" s="94"/>
      <c r="L603" s="94"/>
      <c r="M603" s="94"/>
      <c r="N603" s="94"/>
      <c r="O603" s="94"/>
      <c r="P603" s="94"/>
      <c r="Q603" s="94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</row>
    <row r="604" ht="16.5" customHeight="1">
      <c r="A604" s="94"/>
      <c r="B604" s="113"/>
      <c r="C604" s="94"/>
      <c r="D604" s="94"/>
      <c r="E604" s="94"/>
      <c r="F604" s="113"/>
      <c r="G604" s="113"/>
      <c r="H604" s="42"/>
      <c r="I604" s="42"/>
      <c r="J604" s="42"/>
      <c r="K604" s="94"/>
      <c r="L604" s="94"/>
      <c r="M604" s="94"/>
      <c r="N604" s="94"/>
      <c r="O604" s="94"/>
      <c r="P604" s="94"/>
      <c r="Q604" s="94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</row>
    <row r="605" ht="16.5" customHeight="1">
      <c r="A605" s="94"/>
      <c r="B605" s="113"/>
      <c r="C605" s="94"/>
      <c r="D605" s="94"/>
      <c r="E605" s="94"/>
      <c r="F605" s="113"/>
      <c r="G605" s="113"/>
      <c r="H605" s="42"/>
      <c r="I605" s="42"/>
      <c r="J605" s="42"/>
      <c r="K605" s="94"/>
      <c r="L605" s="94"/>
      <c r="M605" s="94"/>
      <c r="N605" s="94"/>
      <c r="O605" s="94"/>
      <c r="P605" s="94"/>
      <c r="Q605" s="94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</row>
    <row r="606" ht="16.5" customHeight="1">
      <c r="A606" s="94"/>
      <c r="B606" s="113"/>
      <c r="C606" s="94"/>
      <c r="D606" s="94"/>
      <c r="E606" s="94"/>
      <c r="F606" s="113"/>
      <c r="G606" s="113"/>
      <c r="H606" s="42"/>
      <c r="I606" s="42"/>
      <c r="J606" s="42"/>
      <c r="K606" s="94"/>
      <c r="L606" s="94"/>
      <c r="M606" s="94"/>
      <c r="N606" s="94"/>
      <c r="O606" s="94"/>
      <c r="P606" s="94"/>
      <c r="Q606" s="94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</row>
    <row r="607" ht="16.5" customHeight="1">
      <c r="A607" s="94"/>
      <c r="B607" s="113"/>
      <c r="C607" s="94"/>
      <c r="D607" s="94"/>
      <c r="E607" s="94"/>
      <c r="F607" s="113"/>
      <c r="G607" s="113"/>
      <c r="H607" s="42"/>
      <c r="I607" s="42"/>
      <c r="J607" s="42"/>
      <c r="K607" s="94"/>
      <c r="L607" s="94"/>
      <c r="M607" s="94"/>
      <c r="N607" s="94"/>
      <c r="O607" s="94"/>
      <c r="P607" s="94"/>
      <c r="Q607" s="94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</row>
    <row r="608" ht="16.5" customHeight="1">
      <c r="A608" s="94"/>
      <c r="B608" s="113"/>
      <c r="C608" s="94"/>
      <c r="D608" s="94"/>
      <c r="E608" s="94"/>
      <c r="F608" s="113"/>
      <c r="G608" s="113"/>
      <c r="H608" s="42"/>
      <c r="I608" s="42"/>
      <c r="J608" s="42"/>
      <c r="K608" s="94"/>
      <c r="L608" s="94"/>
      <c r="M608" s="94"/>
      <c r="N608" s="94"/>
      <c r="O608" s="94"/>
      <c r="P608" s="94"/>
      <c r="Q608" s="94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</row>
    <row r="609" ht="16.5" customHeight="1">
      <c r="A609" s="94"/>
      <c r="B609" s="113"/>
      <c r="C609" s="94"/>
      <c r="D609" s="94"/>
      <c r="E609" s="94"/>
      <c r="F609" s="113"/>
      <c r="G609" s="113"/>
      <c r="H609" s="42"/>
      <c r="I609" s="42"/>
      <c r="J609" s="42"/>
      <c r="K609" s="94"/>
      <c r="L609" s="94"/>
      <c r="M609" s="94"/>
      <c r="N609" s="94"/>
      <c r="O609" s="94"/>
      <c r="P609" s="94"/>
      <c r="Q609" s="94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</row>
    <row r="610" ht="16.5" customHeight="1">
      <c r="A610" s="94"/>
      <c r="B610" s="113"/>
      <c r="C610" s="94"/>
      <c r="D610" s="94"/>
      <c r="E610" s="94"/>
      <c r="F610" s="113"/>
      <c r="G610" s="113"/>
      <c r="H610" s="42"/>
      <c r="I610" s="42"/>
      <c r="J610" s="42"/>
      <c r="K610" s="94"/>
      <c r="L610" s="94"/>
      <c r="M610" s="94"/>
      <c r="N610" s="94"/>
      <c r="O610" s="94"/>
      <c r="P610" s="94"/>
      <c r="Q610" s="94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</row>
    <row r="611" ht="16.5" customHeight="1">
      <c r="A611" s="94"/>
      <c r="B611" s="113"/>
      <c r="C611" s="94"/>
      <c r="D611" s="94"/>
      <c r="E611" s="94"/>
      <c r="F611" s="113"/>
      <c r="G611" s="113"/>
      <c r="H611" s="42"/>
      <c r="I611" s="42"/>
      <c r="J611" s="42"/>
      <c r="K611" s="94"/>
      <c r="L611" s="94"/>
      <c r="M611" s="94"/>
      <c r="N611" s="94"/>
      <c r="O611" s="94"/>
      <c r="P611" s="94"/>
      <c r="Q611" s="94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</row>
    <row r="612" ht="16.5" customHeight="1">
      <c r="A612" s="94"/>
      <c r="B612" s="113"/>
      <c r="C612" s="94"/>
      <c r="D612" s="94"/>
      <c r="E612" s="94"/>
      <c r="F612" s="113"/>
      <c r="G612" s="113"/>
      <c r="H612" s="42"/>
      <c r="I612" s="42"/>
      <c r="J612" s="42"/>
      <c r="K612" s="94"/>
      <c r="L612" s="94"/>
      <c r="M612" s="94"/>
      <c r="N612" s="94"/>
      <c r="O612" s="94"/>
      <c r="P612" s="94"/>
      <c r="Q612" s="94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</row>
    <row r="613" ht="16.5" customHeight="1">
      <c r="A613" s="94"/>
      <c r="B613" s="113"/>
      <c r="C613" s="94"/>
      <c r="D613" s="94"/>
      <c r="E613" s="94"/>
      <c r="F613" s="113"/>
      <c r="G613" s="113"/>
      <c r="H613" s="42"/>
      <c r="I613" s="42"/>
      <c r="J613" s="42"/>
      <c r="K613" s="94"/>
      <c r="L613" s="94"/>
      <c r="M613" s="94"/>
      <c r="N613" s="94"/>
      <c r="O613" s="94"/>
      <c r="P613" s="94"/>
      <c r="Q613" s="94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</row>
    <row r="614" ht="16.5" customHeight="1">
      <c r="A614" s="94"/>
      <c r="B614" s="113"/>
      <c r="C614" s="94"/>
      <c r="D614" s="94"/>
      <c r="E614" s="94"/>
      <c r="F614" s="113"/>
      <c r="G614" s="113"/>
      <c r="H614" s="42"/>
      <c r="I614" s="42"/>
      <c r="J614" s="42"/>
      <c r="K614" s="94"/>
      <c r="L614" s="94"/>
      <c r="M614" s="94"/>
      <c r="N614" s="94"/>
      <c r="O614" s="94"/>
      <c r="P614" s="94"/>
      <c r="Q614" s="94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</row>
    <row r="615" ht="16.5" customHeight="1">
      <c r="A615" s="94"/>
      <c r="B615" s="113"/>
      <c r="C615" s="94"/>
      <c r="D615" s="94"/>
      <c r="E615" s="94"/>
      <c r="F615" s="113"/>
      <c r="G615" s="113"/>
      <c r="H615" s="42"/>
      <c r="I615" s="42"/>
      <c r="J615" s="42"/>
      <c r="K615" s="94"/>
      <c r="L615" s="94"/>
      <c r="M615" s="94"/>
      <c r="N615" s="94"/>
      <c r="O615" s="94"/>
      <c r="P615" s="94"/>
      <c r="Q615" s="94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</row>
    <row r="616" ht="16.5" customHeight="1">
      <c r="A616" s="94"/>
      <c r="B616" s="113"/>
      <c r="C616" s="94"/>
      <c r="D616" s="94"/>
      <c r="E616" s="94"/>
      <c r="F616" s="113"/>
      <c r="G616" s="113"/>
      <c r="H616" s="42"/>
      <c r="I616" s="42"/>
      <c r="J616" s="42"/>
      <c r="K616" s="94"/>
      <c r="L616" s="94"/>
      <c r="M616" s="94"/>
      <c r="N616" s="94"/>
      <c r="O616" s="94"/>
      <c r="P616" s="94"/>
      <c r="Q616" s="94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</row>
    <row r="617" ht="16.5" customHeight="1">
      <c r="A617" s="94"/>
      <c r="B617" s="113"/>
      <c r="C617" s="94"/>
      <c r="D617" s="94"/>
      <c r="E617" s="94"/>
      <c r="F617" s="113"/>
      <c r="G617" s="113"/>
      <c r="H617" s="42"/>
      <c r="I617" s="42"/>
      <c r="J617" s="42"/>
      <c r="K617" s="94"/>
      <c r="L617" s="94"/>
      <c r="M617" s="94"/>
      <c r="N617" s="94"/>
      <c r="O617" s="94"/>
      <c r="P617" s="94"/>
      <c r="Q617" s="94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</row>
    <row r="618" ht="16.5" customHeight="1">
      <c r="A618" s="94"/>
      <c r="B618" s="113"/>
      <c r="C618" s="94"/>
      <c r="D618" s="94"/>
      <c r="E618" s="94"/>
      <c r="F618" s="113"/>
      <c r="G618" s="113"/>
      <c r="H618" s="42"/>
      <c r="I618" s="42"/>
      <c r="J618" s="42"/>
      <c r="K618" s="94"/>
      <c r="L618" s="94"/>
      <c r="M618" s="94"/>
      <c r="N618" s="94"/>
      <c r="O618" s="94"/>
      <c r="P618" s="94"/>
      <c r="Q618" s="94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</row>
    <row r="619" ht="16.5" customHeight="1">
      <c r="A619" s="94"/>
      <c r="B619" s="113"/>
      <c r="C619" s="94"/>
      <c r="D619" s="94"/>
      <c r="E619" s="94"/>
      <c r="F619" s="113"/>
      <c r="G619" s="113"/>
      <c r="H619" s="42"/>
      <c r="I619" s="42"/>
      <c r="J619" s="42"/>
      <c r="K619" s="94"/>
      <c r="L619" s="94"/>
      <c r="M619" s="94"/>
      <c r="N619" s="94"/>
      <c r="O619" s="94"/>
      <c r="P619" s="94"/>
      <c r="Q619" s="94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</row>
    <row r="620" ht="16.5" customHeight="1">
      <c r="A620" s="94"/>
      <c r="B620" s="113"/>
      <c r="C620" s="94"/>
      <c r="D620" s="94"/>
      <c r="E620" s="94"/>
      <c r="F620" s="113"/>
      <c r="G620" s="113"/>
      <c r="H620" s="42"/>
      <c r="I620" s="42"/>
      <c r="J620" s="42"/>
      <c r="K620" s="94"/>
      <c r="L620" s="94"/>
      <c r="M620" s="94"/>
      <c r="N620" s="94"/>
      <c r="O620" s="94"/>
      <c r="P620" s="94"/>
      <c r="Q620" s="94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</row>
    <row r="621" ht="16.5" customHeight="1">
      <c r="A621" s="94"/>
      <c r="B621" s="113"/>
      <c r="C621" s="94"/>
      <c r="D621" s="94"/>
      <c r="E621" s="94"/>
      <c r="F621" s="113"/>
      <c r="G621" s="113"/>
      <c r="H621" s="42"/>
      <c r="I621" s="42"/>
      <c r="J621" s="42"/>
      <c r="K621" s="94"/>
      <c r="L621" s="94"/>
      <c r="M621" s="94"/>
      <c r="N621" s="94"/>
      <c r="O621" s="94"/>
      <c r="P621" s="94"/>
      <c r="Q621" s="94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</row>
    <row r="622" ht="16.5" customHeight="1">
      <c r="A622" s="94"/>
      <c r="B622" s="113"/>
      <c r="C622" s="94"/>
      <c r="D622" s="94"/>
      <c r="E622" s="94"/>
      <c r="F622" s="113"/>
      <c r="G622" s="113"/>
      <c r="H622" s="42"/>
      <c r="I622" s="42"/>
      <c r="J622" s="42"/>
      <c r="K622" s="94"/>
      <c r="L622" s="94"/>
      <c r="M622" s="94"/>
      <c r="N622" s="94"/>
      <c r="O622" s="94"/>
      <c r="P622" s="94"/>
      <c r="Q622" s="94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</row>
    <row r="623" ht="16.5" customHeight="1">
      <c r="A623" s="94"/>
      <c r="B623" s="113"/>
      <c r="C623" s="94"/>
      <c r="D623" s="94"/>
      <c r="E623" s="94"/>
      <c r="F623" s="113"/>
      <c r="G623" s="113"/>
      <c r="H623" s="42"/>
      <c r="I623" s="42"/>
      <c r="J623" s="42"/>
      <c r="K623" s="94"/>
      <c r="L623" s="94"/>
      <c r="M623" s="94"/>
      <c r="N623" s="94"/>
      <c r="O623" s="94"/>
      <c r="P623" s="94"/>
      <c r="Q623" s="94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</row>
    <row r="624" ht="16.5" customHeight="1">
      <c r="A624" s="94"/>
      <c r="B624" s="113"/>
      <c r="C624" s="94"/>
      <c r="D624" s="94"/>
      <c r="E624" s="94"/>
      <c r="F624" s="113"/>
      <c r="G624" s="113"/>
      <c r="H624" s="42"/>
      <c r="I624" s="42"/>
      <c r="J624" s="42"/>
      <c r="K624" s="94"/>
      <c r="L624" s="94"/>
      <c r="M624" s="94"/>
      <c r="N624" s="94"/>
      <c r="O624" s="94"/>
      <c r="P624" s="94"/>
      <c r="Q624" s="94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</row>
    <row r="625" ht="16.5" customHeight="1">
      <c r="A625" s="94"/>
      <c r="B625" s="113"/>
      <c r="C625" s="94"/>
      <c r="D625" s="94"/>
      <c r="E625" s="94"/>
      <c r="F625" s="113"/>
      <c r="G625" s="113"/>
      <c r="H625" s="42"/>
      <c r="I625" s="42"/>
      <c r="J625" s="42"/>
      <c r="K625" s="94"/>
      <c r="L625" s="94"/>
      <c r="M625" s="94"/>
      <c r="N625" s="94"/>
      <c r="O625" s="94"/>
      <c r="P625" s="94"/>
      <c r="Q625" s="94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</row>
    <row r="626" ht="16.5" customHeight="1">
      <c r="A626" s="94"/>
      <c r="B626" s="113"/>
      <c r="C626" s="94"/>
      <c r="D626" s="94"/>
      <c r="E626" s="94"/>
      <c r="F626" s="113"/>
      <c r="G626" s="113"/>
      <c r="H626" s="42"/>
      <c r="I626" s="42"/>
      <c r="J626" s="42"/>
      <c r="K626" s="94"/>
      <c r="L626" s="94"/>
      <c r="M626" s="94"/>
      <c r="N626" s="94"/>
      <c r="O626" s="94"/>
      <c r="P626" s="94"/>
      <c r="Q626" s="94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</row>
    <row r="627" ht="16.5" customHeight="1">
      <c r="A627" s="94"/>
      <c r="B627" s="113"/>
      <c r="C627" s="94"/>
      <c r="D627" s="94"/>
      <c r="E627" s="94"/>
      <c r="F627" s="113"/>
      <c r="G627" s="113"/>
      <c r="H627" s="42"/>
      <c r="I627" s="42"/>
      <c r="J627" s="42"/>
      <c r="K627" s="94"/>
      <c r="L627" s="94"/>
      <c r="M627" s="94"/>
      <c r="N627" s="94"/>
      <c r="O627" s="94"/>
      <c r="P627" s="94"/>
      <c r="Q627" s="94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</row>
    <row r="628" ht="16.5" customHeight="1">
      <c r="A628" s="94"/>
      <c r="B628" s="113"/>
      <c r="C628" s="94"/>
      <c r="D628" s="94"/>
      <c r="E628" s="94"/>
      <c r="F628" s="113"/>
      <c r="G628" s="113"/>
      <c r="H628" s="42"/>
      <c r="I628" s="42"/>
      <c r="J628" s="42"/>
      <c r="K628" s="94"/>
      <c r="L628" s="94"/>
      <c r="M628" s="94"/>
      <c r="N628" s="94"/>
      <c r="O628" s="94"/>
      <c r="P628" s="94"/>
      <c r="Q628" s="94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</row>
    <row r="629" ht="16.5" customHeight="1">
      <c r="A629" s="94"/>
      <c r="B629" s="113"/>
      <c r="C629" s="94"/>
      <c r="D629" s="94"/>
      <c r="E629" s="94"/>
      <c r="F629" s="113"/>
      <c r="G629" s="113"/>
      <c r="H629" s="42"/>
      <c r="I629" s="42"/>
      <c r="J629" s="42"/>
      <c r="K629" s="94"/>
      <c r="L629" s="94"/>
      <c r="M629" s="94"/>
      <c r="N629" s="94"/>
      <c r="O629" s="94"/>
      <c r="P629" s="94"/>
      <c r="Q629" s="94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</row>
    <row r="630" ht="16.5" customHeight="1">
      <c r="A630" s="94"/>
      <c r="B630" s="113"/>
      <c r="C630" s="94"/>
      <c r="D630" s="94"/>
      <c r="E630" s="94"/>
      <c r="F630" s="113"/>
      <c r="G630" s="113"/>
      <c r="H630" s="42"/>
      <c r="I630" s="42"/>
      <c r="J630" s="42"/>
      <c r="K630" s="94"/>
      <c r="L630" s="94"/>
      <c r="M630" s="94"/>
      <c r="N630" s="94"/>
      <c r="O630" s="94"/>
      <c r="P630" s="94"/>
      <c r="Q630" s="94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</row>
    <row r="631" ht="16.5" customHeight="1">
      <c r="A631" s="94"/>
      <c r="B631" s="113"/>
      <c r="C631" s="94"/>
      <c r="D631" s="94"/>
      <c r="E631" s="94"/>
      <c r="F631" s="113"/>
      <c r="G631" s="113"/>
      <c r="H631" s="42"/>
      <c r="I631" s="42"/>
      <c r="J631" s="42"/>
      <c r="K631" s="94"/>
      <c r="L631" s="94"/>
      <c r="M631" s="94"/>
      <c r="N631" s="94"/>
      <c r="O631" s="94"/>
      <c r="P631" s="94"/>
      <c r="Q631" s="94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</row>
    <row r="632" ht="16.5" customHeight="1">
      <c r="A632" s="94"/>
      <c r="B632" s="113"/>
      <c r="C632" s="94"/>
      <c r="D632" s="94"/>
      <c r="E632" s="94"/>
      <c r="F632" s="113"/>
      <c r="G632" s="113"/>
      <c r="H632" s="42"/>
      <c r="I632" s="42"/>
      <c r="J632" s="42"/>
      <c r="K632" s="94"/>
      <c r="L632" s="94"/>
      <c r="M632" s="94"/>
      <c r="N632" s="94"/>
      <c r="O632" s="94"/>
      <c r="P632" s="94"/>
      <c r="Q632" s="94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</row>
    <row r="633" ht="16.5" customHeight="1">
      <c r="A633" s="94"/>
      <c r="B633" s="113"/>
      <c r="C633" s="94"/>
      <c r="D633" s="94"/>
      <c r="E633" s="94"/>
      <c r="F633" s="113"/>
      <c r="G633" s="113"/>
      <c r="H633" s="42"/>
      <c r="I633" s="42"/>
      <c r="J633" s="42"/>
      <c r="K633" s="94"/>
      <c r="L633" s="94"/>
      <c r="M633" s="94"/>
      <c r="N633" s="94"/>
      <c r="O633" s="94"/>
      <c r="P633" s="94"/>
      <c r="Q633" s="94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</row>
    <row r="634" ht="16.5" customHeight="1">
      <c r="A634" s="94"/>
      <c r="B634" s="113"/>
      <c r="C634" s="94"/>
      <c r="D634" s="94"/>
      <c r="E634" s="94"/>
      <c r="F634" s="113"/>
      <c r="G634" s="113"/>
      <c r="H634" s="42"/>
      <c r="I634" s="42"/>
      <c r="J634" s="42"/>
      <c r="K634" s="94"/>
      <c r="L634" s="94"/>
      <c r="M634" s="94"/>
      <c r="N634" s="94"/>
      <c r="O634" s="94"/>
      <c r="P634" s="94"/>
      <c r="Q634" s="94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</row>
    <row r="635" ht="16.5" customHeight="1">
      <c r="A635" s="94"/>
      <c r="B635" s="113"/>
      <c r="C635" s="94"/>
      <c r="D635" s="94"/>
      <c r="E635" s="94"/>
      <c r="F635" s="113"/>
      <c r="G635" s="113"/>
      <c r="H635" s="42"/>
      <c r="I635" s="42"/>
      <c r="J635" s="42"/>
      <c r="K635" s="94"/>
      <c r="L635" s="94"/>
      <c r="M635" s="94"/>
      <c r="N635" s="94"/>
      <c r="O635" s="94"/>
      <c r="P635" s="94"/>
      <c r="Q635" s="94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</row>
    <row r="636" ht="16.5" customHeight="1">
      <c r="A636" s="94"/>
      <c r="B636" s="113"/>
      <c r="C636" s="94"/>
      <c r="D636" s="94"/>
      <c r="E636" s="94"/>
      <c r="F636" s="113"/>
      <c r="G636" s="113"/>
      <c r="H636" s="42"/>
      <c r="I636" s="42"/>
      <c r="J636" s="42"/>
      <c r="K636" s="94"/>
      <c r="L636" s="94"/>
      <c r="M636" s="94"/>
      <c r="N636" s="94"/>
      <c r="O636" s="94"/>
      <c r="P636" s="94"/>
      <c r="Q636" s="94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</row>
    <row r="637" ht="16.5" customHeight="1">
      <c r="A637" s="94"/>
      <c r="B637" s="113"/>
      <c r="C637" s="94"/>
      <c r="D637" s="94"/>
      <c r="E637" s="94"/>
      <c r="F637" s="113"/>
      <c r="G637" s="113"/>
      <c r="H637" s="42"/>
      <c r="I637" s="42"/>
      <c r="J637" s="42"/>
      <c r="K637" s="94"/>
      <c r="L637" s="94"/>
      <c r="M637" s="94"/>
      <c r="N637" s="94"/>
      <c r="O637" s="94"/>
      <c r="P637" s="94"/>
      <c r="Q637" s="94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</row>
    <row r="638" ht="16.5" customHeight="1">
      <c r="A638" s="94"/>
      <c r="B638" s="113"/>
      <c r="C638" s="94"/>
      <c r="D638" s="94"/>
      <c r="E638" s="94"/>
      <c r="F638" s="113"/>
      <c r="G638" s="113"/>
      <c r="H638" s="42"/>
      <c r="I638" s="42"/>
      <c r="J638" s="42"/>
      <c r="K638" s="94"/>
      <c r="L638" s="94"/>
      <c r="M638" s="94"/>
      <c r="N638" s="94"/>
      <c r="O638" s="94"/>
      <c r="P638" s="94"/>
      <c r="Q638" s="94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</row>
    <row r="639" ht="16.5" customHeight="1">
      <c r="A639" s="94"/>
      <c r="B639" s="113"/>
      <c r="C639" s="94"/>
      <c r="D639" s="94"/>
      <c r="E639" s="94"/>
      <c r="F639" s="113"/>
      <c r="G639" s="113"/>
      <c r="H639" s="42"/>
      <c r="I639" s="42"/>
      <c r="J639" s="42"/>
      <c r="K639" s="94"/>
      <c r="L639" s="94"/>
      <c r="M639" s="94"/>
      <c r="N639" s="94"/>
      <c r="O639" s="94"/>
      <c r="P639" s="94"/>
      <c r="Q639" s="94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</row>
    <row r="640" ht="16.5" customHeight="1">
      <c r="A640" s="94"/>
      <c r="B640" s="113"/>
      <c r="C640" s="94"/>
      <c r="D640" s="94"/>
      <c r="E640" s="94"/>
      <c r="F640" s="113"/>
      <c r="G640" s="113"/>
      <c r="H640" s="42"/>
      <c r="I640" s="42"/>
      <c r="J640" s="42"/>
      <c r="K640" s="94"/>
      <c r="L640" s="94"/>
      <c r="M640" s="94"/>
      <c r="N640" s="94"/>
      <c r="O640" s="94"/>
      <c r="P640" s="94"/>
      <c r="Q640" s="94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</row>
    <row r="641" ht="16.5" customHeight="1">
      <c r="A641" s="94"/>
      <c r="B641" s="113"/>
      <c r="C641" s="94"/>
      <c r="D641" s="94"/>
      <c r="E641" s="94"/>
      <c r="F641" s="113"/>
      <c r="G641" s="113"/>
      <c r="H641" s="42"/>
      <c r="I641" s="42"/>
      <c r="J641" s="42"/>
      <c r="K641" s="94"/>
      <c r="L641" s="94"/>
      <c r="M641" s="94"/>
      <c r="N641" s="94"/>
      <c r="O641" s="94"/>
      <c r="P641" s="94"/>
      <c r="Q641" s="94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</row>
    <row r="642" ht="16.5" customHeight="1">
      <c r="A642" s="94"/>
      <c r="B642" s="113"/>
      <c r="C642" s="94"/>
      <c r="D642" s="94"/>
      <c r="E642" s="94"/>
      <c r="F642" s="113"/>
      <c r="G642" s="113"/>
      <c r="H642" s="42"/>
      <c r="I642" s="42"/>
      <c r="J642" s="42"/>
      <c r="K642" s="94"/>
      <c r="L642" s="94"/>
      <c r="M642" s="94"/>
      <c r="N642" s="94"/>
      <c r="O642" s="94"/>
      <c r="P642" s="94"/>
      <c r="Q642" s="94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</row>
    <row r="643" ht="16.5" customHeight="1">
      <c r="A643" s="94"/>
      <c r="B643" s="113"/>
      <c r="C643" s="94"/>
      <c r="D643" s="94"/>
      <c r="E643" s="94"/>
      <c r="F643" s="113"/>
      <c r="G643" s="113"/>
      <c r="H643" s="42"/>
      <c r="I643" s="42"/>
      <c r="J643" s="42"/>
      <c r="K643" s="94"/>
      <c r="L643" s="94"/>
      <c r="M643" s="94"/>
      <c r="N643" s="94"/>
      <c r="O643" s="94"/>
      <c r="P643" s="94"/>
      <c r="Q643" s="94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</row>
    <row r="644" ht="16.5" customHeight="1">
      <c r="A644" s="94"/>
      <c r="B644" s="113"/>
      <c r="C644" s="94"/>
      <c r="D644" s="94"/>
      <c r="E644" s="94"/>
      <c r="F644" s="113"/>
      <c r="G644" s="113"/>
      <c r="H644" s="42"/>
      <c r="I644" s="42"/>
      <c r="J644" s="42"/>
      <c r="K644" s="94"/>
      <c r="L644" s="94"/>
      <c r="M644" s="94"/>
      <c r="N644" s="94"/>
      <c r="O644" s="94"/>
      <c r="P644" s="94"/>
      <c r="Q644" s="94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</row>
    <row r="645" ht="16.5" customHeight="1">
      <c r="A645" s="94"/>
      <c r="B645" s="113"/>
      <c r="C645" s="94"/>
      <c r="D645" s="94"/>
      <c r="E645" s="94"/>
      <c r="F645" s="113"/>
      <c r="G645" s="113"/>
      <c r="H645" s="42"/>
      <c r="I645" s="42"/>
      <c r="J645" s="42"/>
      <c r="K645" s="94"/>
      <c r="L645" s="94"/>
      <c r="M645" s="94"/>
      <c r="N645" s="94"/>
      <c r="O645" s="94"/>
      <c r="P645" s="94"/>
      <c r="Q645" s="94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</row>
    <row r="646" ht="16.5" customHeight="1">
      <c r="A646" s="94"/>
      <c r="B646" s="113"/>
      <c r="C646" s="94"/>
      <c r="D646" s="94"/>
      <c r="E646" s="94"/>
      <c r="F646" s="113"/>
      <c r="G646" s="113"/>
      <c r="H646" s="42"/>
      <c r="I646" s="42"/>
      <c r="J646" s="42"/>
      <c r="K646" s="94"/>
      <c r="L646" s="94"/>
      <c r="M646" s="94"/>
      <c r="N646" s="94"/>
      <c r="O646" s="94"/>
      <c r="P646" s="94"/>
      <c r="Q646" s="94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</row>
    <row r="647" ht="16.5" customHeight="1">
      <c r="A647" s="94"/>
      <c r="B647" s="113"/>
      <c r="C647" s="94"/>
      <c r="D647" s="94"/>
      <c r="E647" s="94"/>
      <c r="F647" s="113"/>
      <c r="G647" s="113"/>
      <c r="H647" s="42"/>
      <c r="I647" s="42"/>
      <c r="J647" s="42"/>
      <c r="K647" s="94"/>
      <c r="L647" s="94"/>
      <c r="M647" s="94"/>
      <c r="N647" s="94"/>
      <c r="O647" s="94"/>
      <c r="P647" s="94"/>
      <c r="Q647" s="94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</row>
    <row r="648" ht="16.5" customHeight="1">
      <c r="A648" s="94"/>
      <c r="B648" s="113"/>
      <c r="C648" s="94"/>
      <c r="D648" s="94"/>
      <c r="E648" s="94"/>
      <c r="F648" s="113"/>
      <c r="G648" s="113"/>
      <c r="H648" s="42"/>
      <c r="I648" s="42"/>
      <c r="J648" s="42"/>
      <c r="K648" s="94"/>
      <c r="L648" s="94"/>
      <c r="M648" s="94"/>
      <c r="N648" s="94"/>
      <c r="O648" s="94"/>
      <c r="P648" s="94"/>
      <c r="Q648" s="94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</row>
    <row r="649" ht="16.5" customHeight="1">
      <c r="A649" s="94"/>
      <c r="B649" s="113"/>
      <c r="C649" s="94"/>
      <c r="D649" s="94"/>
      <c r="E649" s="94"/>
      <c r="F649" s="113"/>
      <c r="G649" s="113"/>
      <c r="H649" s="42"/>
      <c r="I649" s="42"/>
      <c r="J649" s="42"/>
      <c r="K649" s="94"/>
      <c r="L649" s="94"/>
      <c r="M649" s="94"/>
      <c r="N649" s="94"/>
      <c r="O649" s="94"/>
      <c r="P649" s="94"/>
      <c r="Q649" s="94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</row>
    <row r="650" ht="16.5" customHeight="1">
      <c r="A650" s="94"/>
      <c r="B650" s="113"/>
      <c r="C650" s="94"/>
      <c r="D650" s="94"/>
      <c r="E650" s="94"/>
      <c r="F650" s="113"/>
      <c r="G650" s="113"/>
      <c r="H650" s="42"/>
      <c r="I650" s="42"/>
      <c r="J650" s="42"/>
      <c r="K650" s="94"/>
      <c r="L650" s="94"/>
      <c r="M650" s="94"/>
      <c r="N650" s="94"/>
      <c r="O650" s="94"/>
      <c r="P650" s="94"/>
      <c r="Q650" s="94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</row>
    <row r="651" ht="16.5" customHeight="1">
      <c r="A651" s="94"/>
      <c r="B651" s="113"/>
      <c r="C651" s="94"/>
      <c r="D651" s="94"/>
      <c r="E651" s="94"/>
      <c r="F651" s="113"/>
      <c r="G651" s="113"/>
      <c r="H651" s="42"/>
      <c r="I651" s="42"/>
      <c r="J651" s="42"/>
      <c r="K651" s="94"/>
      <c r="L651" s="94"/>
      <c r="M651" s="94"/>
      <c r="N651" s="94"/>
      <c r="O651" s="94"/>
      <c r="P651" s="94"/>
      <c r="Q651" s="94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</row>
    <row r="652" ht="16.5" customHeight="1">
      <c r="A652" s="94"/>
      <c r="B652" s="113"/>
      <c r="C652" s="94"/>
      <c r="D652" s="94"/>
      <c r="E652" s="94"/>
      <c r="F652" s="113"/>
      <c r="G652" s="113"/>
      <c r="H652" s="42"/>
      <c r="I652" s="42"/>
      <c r="J652" s="42"/>
      <c r="K652" s="94"/>
      <c r="L652" s="94"/>
      <c r="M652" s="94"/>
      <c r="N652" s="94"/>
      <c r="O652" s="94"/>
      <c r="P652" s="94"/>
      <c r="Q652" s="94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</row>
    <row r="653" ht="16.5" customHeight="1">
      <c r="A653" s="94"/>
      <c r="B653" s="113"/>
      <c r="C653" s="94"/>
      <c r="D653" s="94"/>
      <c r="E653" s="94"/>
      <c r="F653" s="113"/>
      <c r="G653" s="113"/>
      <c r="H653" s="42"/>
      <c r="I653" s="42"/>
      <c r="J653" s="42"/>
      <c r="K653" s="94"/>
      <c r="L653" s="94"/>
      <c r="M653" s="94"/>
      <c r="N653" s="94"/>
      <c r="O653" s="94"/>
      <c r="P653" s="94"/>
      <c r="Q653" s="94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</row>
    <row r="654" ht="16.5" customHeight="1">
      <c r="A654" s="94"/>
      <c r="B654" s="113"/>
      <c r="C654" s="94"/>
      <c r="D654" s="94"/>
      <c r="E654" s="94"/>
      <c r="F654" s="113"/>
      <c r="G654" s="113"/>
      <c r="H654" s="42"/>
      <c r="I654" s="42"/>
      <c r="J654" s="42"/>
      <c r="K654" s="94"/>
      <c r="L654" s="94"/>
      <c r="M654" s="94"/>
      <c r="N654" s="94"/>
      <c r="O654" s="94"/>
      <c r="P654" s="94"/>
      <c r="Q654" s="94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</row>
    <row r="655" ht="16.5" customHeight="1">
      <c r="A655" s="94"/>
      <c r="B655" s="113"/>
      <c r="C655" s="94"/>
      <c r="D655" s="94"/>
      <c r="E655" s="94"/>
      <c r="F655" s="113"/>
      <c r="G655" s="113"/>
      <c r="H655" s="42"/>
      <c r="I655" s="42"/>
      <c r="J655" s="42"/>
      <c r="K655" s="94"/>
      <c r="L655" s="94"/>
      <c r="M655" s="94"/>
      <c r="N655" s="94"/>
      <c r="O655" s="94"/>
      <c r="P655" s="94"/>
      <c r="Q655" s="94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</row>
    <row r="656" ht="16.5" customHeight="1">
      <c r="A656" s="94"/>
      <c r="B656" s="113"/>
      <c r="C656" s="94"/>
      <c r="D656" s="94"/>
      <c r="E656" s="94"/>
      <c r="F656" s="113"/>
      <c r="G656" s="113"/>
      <c r="H656" s="42"/>
      <c r="I656" s="42"/>
      <c r="J656" s="42"/>
      <c r="K656" s="94"/>
      <c r="L656" s="94"/>
      <c r="M656" s="94"/>
      <c r="N656" s="94"/>
      <c r="O656" s="94"/>
      <c r="P656" s="94"/>
      <c r="Q656" s="94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</row>
    <row r="657" ht="16.5" customHeight="1">
      <c r="A657" s="94"/>
      <c r="B657" s="113"/>
      <c r="C657" s="94"/>
      <c r="D657" s="94"/>
      <c r="E657" s="94"/>
      <c r="F657" s="113"/>
      <c r="G657" s="113"/>
      <c r="H657" s="42"/>
      <c r="I657" s="42"/>
      <c r="J657" s="42"/>
      <c r="K657" s="94"/>
      <c r="L657" s="94"/>
      <c r="M657" s="94"/>
      <c r="N657" s="94"/>
      <c r="O657" s="94"/>
      <c r="P657" s="94"/>
      <c r="Q657" s="94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</row>
    <row r="658" ht="16.5" customHeight="1">
      <c r="A658" s="94"/>
      <c r="B658" s="113"/>
      <c r="C658" s="94"/>
      <c r="D658" s="94"/>
      <c r="E658" s="94"/>
      <c r="F658" s="113"/>
      <c r="G658" s="113"/>
      <c r="H658" s="42"/>
      <c r="I658" s="42"/>
      <c r="J658" s="42"/>
      <c r="K658" s="94"/>
      <c r="L658" s="94"/>
      <c r="M658" s="94"/>
      <c r="N658" s="94"/>
      <c r="O658" s="94"/>
      <c r="P658" s="94"/>
      <c r="Q658" s="94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</row>
    <row r="659" ht="16.5" customHeight="1">
      <c r="A659" s="94"/>
      <c r="B659" s="113"/>
      <c r="C659" s="94"/>
      <c r="D659" s="94"/>
      <c r="E659" s="94"/>
      <c r="F659" s="113"/>
      <c r="G659" s="113"/>
      <c r="H659" s="42"/>
      <c r="I659" s="42"/>
      <c r="J659" s="42"/>
      <c r="K659" s="94"/>
      <c r="L659" s="94"/>
      <c r="M659" s="94"/>
      <c r="N659" s="94"/>
      <c r="O659" s="94"/>
      <c r="P659" s="94"/>
      <c r="Q659" s="94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</row>
    <row r="660" ht="16.5" customHeight="1">
      <c r="A660" s="94"/>
      <c r="B660" s="113"/>
      <c r="C660" s="94"/>
      <c r="D660" s="94"/>
      <c r="E660" s="94"/>
      <c r="F660" s="113"/>
      <c r="G660" s="113"/>
      <c r="H660" s="42"/>
      <c r="I660" s="42"/>
      <c r="J660" s="42"/>
      <c r="K660" s="94"/>
      <c r="L660" s="94"/>
      <c r="M660" s="94"/>
      <c r="N660" s="94"/>
      <c r="O660" s="94"/>
      <c r="P660" s="94"/>
      <c r="Q660" s="94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</row>
    <row r="661" ht="16.5" customHeight="1">
      <c r="A661" s="94"/>
      <c r="B661" s="113"/>
      <c r="C661" s="94"/>
      <c r="D661" s="94"/>
      <c r="E661" s="94"/>
      <c r="F661" s="113"/>
      <c r="G661" s="113"/>
      <c r="H661" s="42"/>
      <c r="I661" s="42"/>
      <c r="J661" s="42"/>
      <c r="K661" s="94"/>
      <c r="L661" s="94"/>
      <c r="M661" s="94"/>
      <c r="N661" s="94"/>
      <c r="O661" s="94"/>
      <c r="P661" s="94"/>
      <c r="Q661" s="94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</row>
    <row r="662" ht="16.5" customHeight="1">
      <c r="A662" s="94"/>
      <c r="B662" s="113"/>
      <c r="C662" s="94"/>
      <c r="D662" s="94"/>
      <c r="E662" s="94"/>
      <c r="F662" s="113"/>
      <c r="G662" s="113"/>
      <c r="H662" s="42"/>
      <c r="I662" s="42"/>
      <c r="J662" s="42"/>
      <c r="K662" s="94"/>
      <c r="L662" s="94"/>
      <c r="M662" s="94"/>
      <c r="N662" s="94"/>
      <c r="O662" s="94"/>
      <c r="P662" s="94"/>
      <c r="Q662" s="94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</row>
    <row r="663" ht="16.5" customHeight="1">
      <c r="A663" s="94"/>
      <c r="B663" s="113"/>
      <c r="C663" s="94"/>
      <c r="D663" s="94"/>
      <c r="E663" s="94"/>
      <c r="F663" s="113"/>
      <c r="G663" s="113"/>
      <c r="H663" s="42"/>
      <c r="I663" s="42"/>
      <c r="J663" s="42"/>
      <c r="K663" s="94"/>
      <c r="L663" s="94"/>
      <c r="M663" s="94"/>
      <c r="N663" s="94"/>
      <c r="O663" s="94"/>
      <c r="P663" s="94"/>
      <c r="Q663" s="94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</row>
    <row r="664" ht="16.5" customHeight="1">
      <c r="A664" s="94"/>
      <c r="B664" s="113"/>
      <c r="C664" s="94"/>
      <c r="D664" s="94"/>
      <c r="E664" s="94"/>
      <c r="F664" s="113"/>
      <c r="G664" s="113"/>
      <c r="H664" s="42"/>
      <c r="I664" s="42"/>
      <c r="J664" s="42"/>
      <c r="K664" s="94"/>
      <c r="L664" s="94"/>
      <c r="M664" s="94"/>
      <c r="N664" s="94"/>
      <c r="O664" s="94"/>
      <c r="P664" s="94"/>
      <c r="Q664" s="94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</row>
    <row r="665" ht="16.5" customHeight="1">
      <c r="A665" s="94"/>
      <c r="B665" s="113"/>
      <c r="C665" s="94"/>
      <c r="D665" s="94"/>
      <c r="E665" s="94"/>
      <c r="F665" s="113"/>
      <c r="G665" s="113"/>
      <c r="H665" s="42"/>
      <c r="I665" s="42"/>
      <c r="J665" s="42"/>
      <c r="K665" s="94"/>
      <c r="L665" s="94"/>
      <c r="M665" s="94"/>
      <c r="N665" s="94"/>
      <c r="O665" s="94"/>
      <c r="P665" s="94"/>
      <c r="Q665" s="94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</row>
    <row r="666" ht="16.5" customHeight="1">
      <c r="A666" s="94"/>
      <c r="B666" s="113"/>
      <c r="C666" s="94"/>
      <c r="D666" s="94"/>
      <c r="E666" s="94"/>
      <c r="F666" s="113"/>
      <c r="G666" s="113"/>
      <c r="H666" s="42"/>
      <c r="I666" s="42"/>
      <c r="J666" s="42"/>
      <c r="K666" s="94"/>
      <c r="L666" s="94"/>
      <c r="M666" s="94"/>
      <c r="N666" s="94"/>
      <c r="O666" s="94"/>
      <c r="P666" s="94"/>
      <c r="Q666" s="94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</row>
    <row r="667" ht="16.5" customHeight="1">
      <c r="A667" s="94"/>
      <c r="B667" s="113"/>
      <c r="C667" s="94"/>
      <c r="D667" s="94"/>
      <c r="E667" s="94"/>
      <c r="F667" s="113"/>
      <c r="G667" s="113"/>
      <c r="H667" s="42"/>
      <c r="I667" s="42"/>
      <c r="J667" s="42"/>
      <c r="K667" s="94"/>
      <c r="L667" s="94"/>
      <c r="M667" s="94"/>
      <c r="N667" s="94"/>
      <c r="O667" s="94"/>
      <c r="P667" s="94"/>
      <c r="Q667" s="94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</row>
    <row r="668" ht="16.5" customHeight="1">
      <c r="A668" s="94"/>
      <c r="B668" s="113"/>
      <c r="C668" s="94"/>
      <c r="D668" s="94"/>
      <c r="E668" s="94"/>
      <c r="F668" s="113"/>
      <c r="G668" s="113"/>
      <c r="H668" s="42"/>
      <c r="I668" s="42"/>
      <c r="J668" s="42"/>
      <c r="K668" s="94"/>
      <c r="L668" s="94"/>
      <c r="M668" s="94"/>
      <c r="N668" s="94"/>
      <c r="O668" s="94"/>
      <c r="P668" s="94"/>
      <c r="Q668" s="94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</row>
    <row r="669" ht="16.5" customHeight="1">
      <c r="A669" s="94"/>
      <c r="B669" s="113"/>
      <c r="C669" s="94"/>
      <c r="D669" s="94"/>
      <c r="E669" s="94"/>
      <c r="F669" s="113"/>
      <c r="G669" s="113"/>
      <c r="H669" s="42"/>
      <c r="I669" s="42"/>
      <c r="J669" s="42"/>
      <c r="K669" s="94"/>
      <c r="L669" s="94"/>
      <c r="M669" s="94"/>
      <c r="N669" s="94"/>
      <c r="O669" s="94"/>
      <c r="P669" s="94"/>
      <c r="Q669" s="94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</row>
    <row r="670" ht="16.5" customHeight="1">
      <c r="A670" s="94"/>
      <c r="B670" s="113"/>
      <c r="C670" s="94"/>
      <c r="D670" s="94"/>
      <c r="E670" s="94"/>
      <c r="F670" s="113"/>
      <c r="G670" s="113"/>
      <c r="H670" s="42"/>
      <c r="I670" s="42"/>
      <c r="J670" s="42"/>
      <c r="K670" s="94"/>
      <c r="L670" s="94"/>
      <c r="M670" s="94"/>
      <c r="N670" s="94"/>
      <c r="O670" s="94"/>
      <c r="P670" s="94"/>
      <c r="Q670" s="94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</row>
    <row r="671" ht="16.5" customHeight="1">
      <c r="A671" s="94"/>
      <c r="B671" s="113"/>
      <c r="C671" s="94"/>
      <c r="D671" s="94"/>
      <c r="E671" s="94"/>
      <c r="F671" s="113"/>
      <c r="G671" s="113"/>
      <c r="H671" s="42"/>
      <c r="I671" s="42"/>
      <c r="J671" s="42"/>
      <c r="K671" s="94"/>
      <c r="L671" s="94"/>
      <c r="M671" s="94"/>
      <c r="N671" s="94"/>
      <c r="O671" s="94"/>
      <c r="P671" s="94"/>
      <c r="Q671" s="94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</row>
    <row r="672" ht="16.5" customHeight="1">
      <c r="A672" s="94"/>
      <c r="B672" s="113"/>
      <c r="C672" s="94"/>
      <c r="D672" s="94"/>
      <c r="E672" s="94"/>
      <c r="F672" s="113"/>
      <c r="G672" s="113"/>
      <c r="H672" s="42"/>
      <c r="I672" s="42"/>
      <c r="J672" s="42"/>
      <c r="K672" s="94"/>
      <c r="L672" s="94"/>
      <c r="M672" s="94"/>
      <c r="N672" s="94"/>
      <c r="O672" s="94"/>
      <c r="P672" s="94"/>
      <c r="Q672" s="94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</row>
    <row r="673" ht="16.5" customHeight="1">
      <c r="A673" s="94"/>
      <c r="B673" s="113"/>
      <c r="C673" s="94"/>
      <c r="D673" s="94"/>
      <c r="E673" s="94"/>
      <c r="F673" s="113"/>
      <c r="G673" s="113"/>
      <c r="H673" s="42"/>
      <c r="I673" s="42"/>
      <c r="J673" s="42"/>
      <c r="K673" s="94"/>
      <c r="L673" s="94"/>
      <c r="M673" s="94"/>
      <c r="N673" s="94"/>
      <c r="O673" s="94"/>
      <c r="P673" s="94"/>
      <c r="Q673" s="94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</row>
    <row r="674" ht="16.5" customHeight="1">
      <c r="A674" s="94"/>
      <c r="B674" s="113"/>
      <c r="C674" s="94"/>
      <c r="D674" s="94"/>
      <c r="E674" s="94"/>
      <c r="F674" s="113"/>
      <c r="G674" s="113"/>
      <c r="H674" s="42"/>
      <c r="I674" s="42"/>
      <c r="J674" s="42"/>
      <c r="K674" s="94"/>
      <c r="L674" s="94"/>
      <c r="M674" s="94"/>
      <c r="N674" s="94"/>
      <c r="O674" s="94"/>
      <c r="P674" s="94"/>
      <c r="Q674" s="94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</row>
    <row r="675" ht="16.5" customHeight="1">
      <c r="A675" s="94"/>
      <c r="B675" s="113"/>
      <c r="C675" s="94"/>
      <c r="D675" s="94"/>
      <c r="E675" s="94"/>
      <c r="F675" s="113"/>
      <c r="G675" s="113"/>
      <c r="H675" s="42"/>
      <c r="I675" s="42"/>
      <c r="J675" s="42"/>
      <c r="K675" s="94"/>
      <c r="L675" s="94"/>
      <c r="M675" s="94"/>
      <c r="N675" s="94"/>
      <c r="O675" s="94"/>
      <c r="P675" s="94"/>
      <c r="Q675" s="94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</row>
    <row r="676" ht="16.5" customHeight="1">
      <c r="A676" s="94"/>
      <c r="B676" s="113"/>
      <c r="C676" s="94"/>
      <c r="D676" s="94"/>
      <c r="E676" s="94"/>
      <c r="F676" s="113"/>
      <c r="G676" s="113"/>
      <c r="H676" s="42"/>
      <c r="I676" s="42"/>
      <c r="J676" s="42"/>
      <c r="K676" s="94"/>
      <c r="L676" s="94"/>
      <c r="M676" s="94"/>
      <c r="N676" s="94"/>
      <c r="O676" s="94"/>
      <c r="P676" s="94"/>
      <c r="Q676" s="94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</row>
    <row r="677" ht="16.5" customHeight="1">
      <c r="A677" s="94"/>
      <c r="B677" s="113"/>
      <c r="C677" s="94"/>
      <c r="D677" s="94"/>
      <c r="E677" s="94"/>
      <c r="F677" s="113"/>
      <c r="G677" s="113"/>
      <c r="H677" s="42"/>
      <c r="I677" s="42"/>
      <c r="J677" s="42"/>
      <c r="K677" s="94"/>
      <c r="L677" s="94"/>
      <c r="M677" s="94"/>
      <c r="N677" s="94"/>
      <c r="O677" s="94"/>
      <c r="P677" s="94"/>
      <c r="Q677" s="94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</row>
    <row r="678" ht="16.5" customHeight="1">
      <c r="A678" s="94"/>
      <c r="B678" s="113"/>
      <c r="C678" s="94"/>
      <c r="D678" s="94"/>
      <c r="E678" s="94"/>
      <c r="F678" s="113"/>
      <c r="G678" s="113"/>
      <c r="H678" s="42"/>
      <c r="I678" s="42"/>
      <c r="J678" s="42"/>
      <c r="K678" s="94"/>
      <c r="L678" s="94"/>
      <c r="M678" s="94"/>
      <c r="N678" s="94"/>
      <c r="O678" s="94"/>
      <c r="P678" s="94"/>
      <c r="Q678" s="94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</row>
    <row r="679" ht="16.5" customHeight="1">
      <c r="A679" s="94"/>
      <c r="B679" s="113"/>
      <c r="C679" s="94"/>
      <c r="D679" s="94"/>
      <c r="E679" s="94"/>
      <c r="F679" s="113"/>
      <c r="G679" s="113"/>
      <c r="H679" s="42"/>
      <c r="I679" s="42"/>
      <c r="J679" s="42"/>
      <c r="K679" s="94"/>
      <c r="L679" s="94"/>
      <c r="M679" s="94"/>
      <c r="N679" s="94"/>
      <c r="O679" s="94"/>
      <c r="P679" s="94"/>
      <c r="Q679" s="94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</row>
    <row r="680" ht="16.5" customHeight="1">
      <c r="A680" s="94"/>
      <c r="B680" s="113"/>
      <c r="C680" s="94"/>
      <c r="D680" s="94"/>
      <c r="E680" s="94"/>
      <c r="F680" s="113"/>
      <c r="G680" s="113"/>
      <c r="H680" s="42"/>
      <c r="I680" s="42"/>
      <c r="J680" s="42"/>
      <c r="K680" s="94"/>
      <c r="L680" s="94"/>
      <c r="M680" s="94"/>
      <c r="N680" s="94"/>
      <c r="O680" s="94"/>
      <c r="P680" s="94"/>
      <c r="Q680" s="94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</row>
    <row r="681" ht="16.5" customHeight="1">
      <c r="A681" s="94"/>
      <c r="B681" s="113"/>
      <c r="C681" s="94"/>
      <c r="D681" s="94"/>
      <c r="E681" s="94"/>
      <c r="F681" s="113"/>
      <c r="G681" s="113"/>
      <c r="H681" s="42"/>
      <c r="I681" s="42"/>
      <c r="J681" s="42"/>
      <c r="K681" s="94"/>
      <c r="L681" s="94"/>
      <c r="M681" s="94"/>
      <c r="N681" s="94"/>
      <c r="O681" s="94"/>
      <c r="P681" s="94"/>
      <c r="Q681" s="94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</row>
    <row r="682" ht="16.5" customHeight="1">
      <c r="A682" s="94"/>
      <c r="B682" s="113"/>
      <c r="C682" s="94"/>
      <c r="D682" s="94"/>
      <c r="E682" s="94"/>
      <c r="F682" s="113"/>
      <c r="G682" s="113"/>
      <c r="H682" s="42"/>
      <c r="I682" s="42"/>
      <c r="J682" s="42"/>
      <c r="K682" s="94"/>
      <c r="L682" s="94"/>
      <c r="M682" s="94"/>
      <c r="N682" s="94"/>
      <c r="O682" s="94"/>
      <c r="P682" s="94"/>
      <c r="Q682" s="94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</row>
    <row r="683" ht="16.5" customHeight="1">
      <c r="A683" s="94"/>
      <c r="B683" s="113"/>
      <c r="C683" s="94"/>
      <c r="D683" s="94"/>
      <c r="E683" s="94"/>
      <c r="F683" s="113"/>
      <c r="G683" s="113"/>
      <c r="H683" s="42"/>
      <c r="I683" s="42"/>
      <c r="J683" s="42"/>
      <c r="K683" s="94"/>
      <c r="L683" s="94"/>
      <c r="M683" s="94"/>
      <c r="N683" s="94"/>
      <c r="O683" s="94"/>
      <c r="P683" s="94"/>
      <c r="Q683" s="94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</row>
    <row r="684" ht="16.5" customHeight="1">
      <c r="A684" s="94"/>
      <c r="B684" s="113"/>
      <c r="C684" s="94"/>
      <c r="D684" s="94"/>
      <c r="E684" s="94"/>
      <c r="F684" s="113"/>
      <c r="G684" s="113"/>
      <c r="H684" s="42"/>
      <c r="I684" s="42"/>
      <c r="J684" s="42"/>
      <c r="K684" s="94"/>
      <c r="L684" s="94"/>
      <c r="M684" s="94"/>
      <c r="N684" s="94"/>
      <c r="O684" s="94"/>
      <c r="P684" s="94"/>
      <c r="Q684" s="94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</row>
    <row r="685" ht="16.5" customHeight="1">
      <c r="A685" s="94"/>
      <c r="B685" s="113"/>
      <c r="C685" s="94"/>
      <c r="D685" s="94"/>
      <c r="E685" s="94"/>
      <c r="F685" s="113"/>
      <c r="G685" s="113"/>
      <c r="H685" s="42"/>
      <c r="I685" s="42"/>
      <c r="J685" s="42"/>
      <c r="K685" s="94"/>
      <c r="L685" s="94"/>
      <c r="M685" s="94"/>
      <c r="N685" s="94"/>
      <c r="O685" s="94"/>
      <c r="P685" s="94"/>
      <c r="Q685" s="94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</row>
    <row r="686" ht="16.5" customHeight="1">
      <c r="A686" s="94"/>
      <c r="B686" s="113"/>
      <c r="C686" s="94"/>
      <c r="D686" s="94"/>
      <c r="E686" s="94"/>
      <c r="F686" s="113"/>
      <c r="G686" s="113"/>
      <c r="H686" s="42"/>
      <c r="I686" s="42"/>
      <c r="J686" s="42"/>
      <c r="K686" s="94"/>
      <c r="L686" s="94"/>
      <c r="M686" s="94"/>
      <c r="N686" s="94"/>
      <c r="O686" s="94"/>
      <c r="P686" s="94"/>
      <c r="Q686" s="94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</row>
    <row r="687" ht="16.5" customHeight="1">
      <c r="A687" s="94"/>
      <c r="B687" s="113"/>
      <c r="C687" s="94"/>
      <c r="D687" s="94"/>
      <c r="E687" s="94"/>
      <c r="F687" s="113"/>
      <c r="G687" s="113"/>
      <c r="H687" s="42"/>
      <c r="I687" s="42"/>
      <c r="J687" s="42"/>
      <c r="K687" s="94"/>
      <c r="L687" s="94"/>
      <c r="M687" s="94"/>
      <c r="N687" s="94"/>
      <c r="O687" s="94"/>
      <c r="P687" s="94"/>
      <c r="Q687" s="94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</row>
    <row r="688" ht="16.5" customHeight="1">
      <c r="A688" s="94"/>
      <c r="B688" s="113"/>
      <c r="C688" s="94"/>
      <c r="D688" s="94"/>
      <c r="E688" s="94"/>
      <c r="F688" s="113"/>
      <c r="G688" s="113"/>
      <c r="H688" s="42"/>
      <c r="I688" s="42"/>
      <c r="J688" s="42"/>
      <c r="K688" s="94"/>
      <c r="L688" s="94"/>
      <c r="M688" s="94"/>
      <c r="N688" s="94"/>
      <c r="O688" s="94"/>
      <c r="P688" s="94"/>
      <c r="Q688" s="94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</row>
    <row r="689" ht="16.5" customHeight="1">
      <c r="A689" s="94"/>
      <c r="B689" s="113"/>
      <c r="C689" s="94"/>
      <c r="D689" s="94"/>
      <c r="E689" s="94"/>
      <c r="F689" s="113"/>
      <c r="G689" s="113"/>
      <c r="H689" s="42"/>
      <c r="I689" s="42"/>
      <c r="J689" s="42"/>
      <c r="K689" s="94"/>
      <c r="L689" s="94"/>
      <c r="M689" s="94"/>
      <c r="N689" s="94"/>
      <c r="O689" s="94"/>
      <c r="P689" s="94"/>
      <c r="Q689" s="94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</row>
    <row r="690" ht="16.5" customHeight="1">
      <c r="A690" s="94"/>
      <c r="B690" s="113"/>
      <c r="C690" s="94"/>
      <c r="D690" s="94"/>
      <c r="E690" s="94"/>
      <c r="F690" s="113"/>
      <c r="G690" s="113"/>
      <c r="H690" s="42"/>
      <c r="I690" s="42"/>
      <c r="J690" s="42"/>
      <c r="K690" s="94"/>
      <c r="L690" s="94"/>
      <c r="M690" s="94"/>
      <c r="N690" s="94"/>
      <c r="O690" s="94"/>
      <c r="P690" s="94"/>
      <c r="Q690" s="94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</row>
    <row r="691" ht="16.5" customHeight="1">
      <c r="A691" s="94"/>
      <c r="B691" s="113"/>
      <c r="C691" s="94"/>
      <c r="D691" s="94"/>
      <c r="E691" s="94"/>
      <c r="F691" s="113"/>
      <c r="G691" s="113"/>
      <c r="H691" s="42"/>
      <c r="I691" s="42"/>
      <c r="J691" s="42"/>
      <c r="K691" s="94"/>
      <c r="L691" s="94"/>
      <c r="M691" s="94"/>
      <c r="N691" s="94"/>
      <c r="O691" s="94"/>
      <c r="P691" s="94"/>
      <c r="Q691" s="94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</row>
    <row r="692" ht="16.5" customHeight="1">
      <c r="A692" s="94"/>
      <c r="B692" s="113"/>
      <c r="C692" s="94"/>
      <c r="D692" s="94"/>
      <c r="E692" s="94"/>
      <c r="F692" s="113"/>
      <c r="G692" s="113"/>
      <c r="H692" s="42"/>
      <c r="I692" s="42"/>
      <c r="J692" s="42"/>
      <c r="K692" s="94"/>
      <c r="L692" s="94"/>
      <c r="M692" s="94"/>
      <c r="N692" s="94"/>
      <c r="O692" s="94"/>
      <c r="P692" s="94"/>
      <c r="Q692" s="94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</row>
    <row r="693" ht="16.5" customHeight="1">
      <c r="A693" s="94"/>
      <c r="B693" s="113"/>
      <c r="C693" s="94"/>
      <c r="D693" s="94"/>
      <c r="E693" s="94"/>
      <c r="F693" s="113"/>
      <c r="G693" s="113"/>
      <c r="H693" s="42"/>
      <c r="I693" s="42"/>
      <c r="J693" s="42"/>
      <c r="K693" s="94"/>
      <c r="L693" s="94"/>
      <c r="M693" s="94"/>
      <c r="N693" s="94"/>
      <c r="O693" s="94"/>
      <c r="P693" s="94"/>
      <c r="Q693" s="94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</row>
    <row r="694" ht="16.5" customHeight="1">
      <c r="A694" s="94"/>
      <c r="B694" s="113"/>
      <c r="C694" s="94"/>
      <c r="D694" s="94"/>
      <c r="E694" s="94"/>
      <c r="F694" s="113"/>
      <c r="G694" s="113"/>
      <c r="H694" s="42"/>
      <c r="I694" s="42"/>
      <c r="J694" s="42"/>
      <c r="K694" s="94"/>
      <c r="L694" s="94"/>
      <c r="M694" s="94"/>
      <c r="N694" s="94"/>
      <c r="O694" s="94"/>
      <c r="P694" s="94"/>
      <c r="Q694" s="94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</row>
    <row r="695" ht="16.5" customHeight="1">
      <c r="A695" s="94"/>
      <c r="B695" s="113"/>
      <c r="C695" s="94"/>
      <c r="D695" s="94"/>
      <c r="E695" s="94"/>
      <c r="F695" s="113"/>
      <c r="G695" s="113"/>
      <c r="H695" s="42"/>
      <c r="I695" s="42"/>
      <c r="J695" s="42"/>
      <c r="K695" s="94"/>
      <c r="L695" s="94"/>
      <c r="M695" s="94"/>
      <c r="N695" s="94"/>
      <c r="O695" s="94"/>
      <c r="P695" s="94"/>
      <c r="Q695" s="94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</row>
    <row r="696" ht="16.5" customHeight="1">
      <c r="A696" s="94"/>
      <c r="B696" s="113"/>
      <c r="C696" s="94"/>
      <c r="D696" s="94"/>
      <c r="E696" s="94"/>
      <c r="F696" s="113"/>
      <c r="G696" s="113"/>
      <c r="H696" s="42"/>
      <c r="I696" s="42"/>
      <c r="J696" s="42"/>
      <c r="K696" s="94"/>
      <c r="L696" s="94"/>
      <c r="M696" s="94"/>
      <c r="N696" s="94"/>
      <c r="O696" s="94"/>
      <c r="P696" s="94"/>
      <c r="Q696" s="94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</row>
    <row r="697" ht="16.5" customHeight="1">
      <c r="A697" s="94"/>
      <c r="B697" s="113"/>
      <c r="C697" s="94"/>
      <c r="D697" s="94"/>
      <c r="E697" s="94"/>
      <c r="F697" s="113"/>
      <c r="G697" s="113"/>
      <c r="H697" s="42"/>
      <c r="I697" s="42"/>
      <c r="J697" s="42"/>
      <c r="K697" s="94"/>
      <c r="L697" s="94"/>
      <c r="M697" s="94"/>
      <c r="N697" s="94"/>
      <c r="O697" s="94"/>
      <c r="P697" s="94"/>
      <c r="Q697" s="94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</row>
    <row r="698" ht="16.5" customHeight="1">
      <c r="A698" s="94"/>
      <c r="B698" s="113"/>
      <c r="C698" s="94"/>
      <c r="D698" s="94"/>
      <c r="E698" s="94"/>
      <c r="F698" s="113"/>
      <c r="G698" s="113"/>
      <c r="H698" s="42"/>
      <c r="I698" s="42"/>
      <c r="J698" s="42"/>
      <c r="K698" s="94"/>
      <c r="L698" s="94"/>
      <c r="M698" s="94"/>
      <c r="N698" s="94"/>
      <c r="O698" s="94"/>
      <c r="P698" s="94"/>
      <c r="Q698" s="94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</row>
    <row r="699" ht="16.5" customHeight="1">
      <c r="A699" s="94"/>
      <c r="B699" s="113"/>
      <c r="C699" s="94"/>
      <c r="D699" s="94"/>
      <c r="E699" s="94"/>
      <c r="F699" s="113"/>
      <c r="G699" s="113"/>
      <c r="H699" s="42"/>
      <c r="I699" s="42"/>
      <c r="J699" s="42"/>
      <c r="K699" s="94"/>
      <c r="L699" s="94"/>
      <c r="M699" s="94"/>
      <c r="N699" s="94"/>
      <c r="O699" s="94"/>
      <c r="P699" s="94"/>
      <c r="Q699" s="94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</row>
    <row r="700" ht="16.5" customHeight="1">
      <c r="A700" s="94"/>
      <c r="B700" s="113"/>
      <c r="C700" s="94"/>
      <c r="D700" s="94"/>
      <c r="E700" s="94"/>
      <c r="F700" s="113"/>
      <c r="G700" s="113"/>
      <c r="H700" s="42"/>
      <c r="I700" s="42"/>
      <c r="J700" s="42"/>
      <c r="K700" s="94"/>
      <c r="L700" s="94"/>
      <c r="M700" s="94"/>
      <c r="N700" s="94"/>
      <c r="O700" s="94"/>
      <c r="P700" s="94"/>
      <c r="Q700" s="94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</row>
    <row r="701" ht="16.5" customHeight="1">
      <c r="A701" s="94"/>
      <c r="B701" s="113"/>
      <c r="C701" s="94"/>
      <c r="D701" s="94"/>
      <c r="E701" s="94"/>
      <c r="F701" s="113"/>
      <c r="G701" s="113"/>
      <c r="H701" s="42"/>
      <c r="I701" s="42"/>
      <c r="J701" s="42"/>
      <c r="K701" s="94"/>
      <c r="L701" s="94"/>
      <c r="M701" s="94"/>
      <c r="N701" s="94"/>
      <c r="O701" s="94"/>
      <c r="P701" s="94"/>
      <c r="Q701" s="94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</row>
    <row r="702" ht="16.5" customHeight="1">
      <c r="A702" s="94"/>
      <c r="B702" s="113"/>
      <c r="C702" s="94"/>
      <c r="D702" s="94"/>
      <c r="E702" s="94"/>
      <c r="F702" s="113"/>
      <c r="G702" s="113"/>
      <c r="H702" s="42"/>
      <c r="I702" s="42"/>
      <c r="J702" s="42"/>
      <c r="K702" s="94"/>
      <c r="L702" s="94"/>
      <c r="M702" s="94"/>
      <c r="N702" s="94"/>
      <c r="O702" s="94"/>
      <c r="P702" s="94"/>
      <c r="Q702" s="94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</row>
    <row r="703" ht="16.5" customHeight="1">
      <c r="A703" s="94"/>
      <c r="B703" s="113"/>
      <c r="C703" s="94"/>
      <c r="D703" s="94"/>
      <c r="E703" s="94"/>
      <c r="F703" s="113"/>
      <c r="G703" s="113"/>
      <c r="H703" s="42"/>
      <c r="I703" s="42"/>
      <c r="J703" s="42"/>
      <c r="K703" s="94"/>
      <c r="L703" s="94"/>
      <c r="M703" s="94"/>
      <c r="N703" s="94"/>
      <c r="O703" s="94"/>
      <c r="P703" s="94"/>
      <c r="Q703" s="94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</row>
    <row r="704" ht="16.5" customHeight="1">
      <c r="A704" s="94"/>
      <c r="B704" s="113"/>
      <c r="C704" s="94"/>
      <c r="D704" s="94"/>
      <c r="E704" s="94"/>
      <c r="F704" s="113"/>
      <c r="G704" s="113"/>
      <c r="H704" s="42"/>
      <c r="I704" s="42"/>
      <c r="J704" s="42"/>
      <c r="K704" s="94"/>
      <c r="L704" s="94"/>
      <c r="M704" s="94"/>
      <c r="N704" s="94"/>
      <c r="O704" s="94"/>
      <c r="P704" s="94"/>
      <c r="Q704" s="94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</row>
    <row r="705" ht="16.5" customHeight="1">
      <c r="A705" s="94"/>
      <c r="B705" s="113"/>
      <c r="C705" s="94"/>
      <c r="D705" s="94"/>
      <c r="E705" s="94"/>
      <c r="F705" s="113"/>
      <c r="G705" s="113"/>
      <c r="H705" s="42"/>
      <c r="I705" s="42"/>
      <c r="J705" s="42"/>
      <c r="K705" s="94"/>
      <c r="L705" s="94"/>
      <c r="M705" s="94"/>
      <c r="N705" s="94"/>
      <c r="O705" s="94"/>
      <c r="P705" s="94"/>
      <c r="Q705" s="94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</row>
    <row r="706" ht="16.5" customHeight="1">
      <c r="A706" s="94"/>
      <c r="B706" s="113"/>
      <c r="C706" s="94"/>
      <c r="D706" s="94"/>
      <c r="E706" s="94"/>
      <c r="F706" s="113"/>
      <c r="G706" s="113"/>
      <c r="H706" s="42"/>
      <c r="I706" s="42"/>
      <c r="J706" s="42"/>
      <c r="K706" s="94"/>
      <c r="L706" s="94"/>
      <c r="M706" s="94"/>
      <c r="N706" s="94"/>
      <c r="O706" s="94"/>
      <c r="P706" s="94"/>
      <c r="Q706" s="94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</row>
    <row r="707" ht="16.5" customHeight="1">
      <c r="A707" s="94"/>
      <c r="B707" s="113"/>
      <c r="C707" s="94"/>
      <c r="D707" s="94"/>
      <c r="E707" s="94"/>
      <c r="F707" s="113"/>
      <c r="G707" s="113"/>
      <c r="H707" s="42"/>
      <c r="I707" s="42"/>
      <c r="J707" s="42"/>
      <c r="K707" s="94"/>
      <c r="L707" s="94"/>
      <c r="M707" s="94"/>
      <c r="N707" s="94"/>
      <c r="O707" s="94"/>
      <c r="P707" s="94"/>
      <c r="Q707" s="94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</row>
    <row r="708" ht="16.5" customHeight="1">
      <c r="A708" s="94"/>
      <c r="B708" s="113"/>
      <c r="C708" s="94"/>
      <c r="D708" s="94"/>
      <c r="E708" s="94"/>
      <c r="F708" s="113"/>
      <c r="G708" s="113"/>
      <c r="H708" s="42"/>
      <c r="I708" s="42"/>
      <c r="J708" s="42"/>
      <c r="K708" s="94"/>
      <c r="L708" s="94"/>
      <c r="M708" s="94"/>
      <c r="N708" s="94"/>
      <c r="O708" s="94"/>
      <c r="P708" s="94"/>
      <c r="Q708" s="94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</row>
    <row r="709" ht="16.5" customHeight="1">
      <c r="A709" s="94"/>
      <c r="B709" s="113"/>
      <c r="C709" s="94"/>
      <c r="D709" s="94"/>
      <c r="E709" s="94"/>
      <c r="F709" s="113"/>
      <c r="G709" s="113"/>
      <c r="H709" s="42"/>
      <c r="I709" s="42"/>
      <c r="J709" s="42"/>
      <c r="K709" s="94"/>
      <c r="L709" s="94"/>
      <c r="M709" s="94"/>
      <c r="N709" s="94"/>
      <c r="O709" s="94"/>
      <c r="P709" s="94"/>
      <c r="Q709" s="94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</row>
    <row r="710" ht="16.5" customHeight="1">
      <c r="A710" s="94"/>
      <c r="B710" s="113"/>
      <c r="C710" s="94"/>
      <c r="D710" s="94"/>
      <c r="E710" s="94"/>
      <c r="F710" s="113"/>
      <c r="G710" s="113"/>
      <c r="H710" s="42"/>
      <c r="I710" s="42"/>
      <c r="J710" s="42"/>
      <c r="K710" s="94"/>
      <c r="L710" s="94"/>
      <c r="M710" s="94"/>
      <c r="N710" s="94"/>
      <c r="O710" s="94"/>
      <c r="P710" s="94"/>
      <c r="Q710" s="94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</row>
    <row r="711" ht="16.5" customHeight="1">
      <c r="A711" s="94"/>
      <c r="B711" s="113"/>
      <c r="C711" s="94"/>
      <c r="D711" s="94"/>
      <c r="E711" s="94"/>
      <c r="F711" s="113"/>
      <c r="G711" s="113"/>
      <c r="H711" s="42"/>
      <c r="I711" s="42"/>
      <c r="J711" s="42"/>
      <c r="K711" s="94"/>
      <c r="L711" s="94"/>
      <c r="M711" s="94"/>
      <c r="N711" s="94"/>
      <c r="O711" s="94"/>
      <c r="P711" s="94"/>
      <c r="Q711" s="94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</row>
    <row r="712" ht="16.5" customHeight="1">
      <c r="A712" s="94"/>
      <c r="B712" s="113"/>
      <c r="C712" s="94"/>
      <c r="D712" s="94"/>
      <c r="E712" s="94"/>
      <c r="F712" s="113"/>
      <c r="G712" s="113"/>
      <c r="H712" s="42"/>
      <c r="I712" s="42"/>
      <c r="J712" s="42"/>
      <c r="K712" s="94"/>
      <c r="L712" s="94"/>
      <c r="M712" s="94"/>
      <c r="N712" s="94"/>
      <c r="O712" s="94"/>
      <c r="P712" s="94"/>
      <c r="Q712" s="94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</row>
    <row r="713" ht="16.5" customHeight="1">
      <c r="A713" s="94"/>
      <c r="B713" s="113"/>
      <c r="C713" s="94"/>
      <c r="D713" s="94"/>
      <c r="E713" s="94"/>
      <c r="F713" s="113"/>
      <c r="G713" s="113"/>
      <c r="H713" s="42"/>
      <c r="I713" s="42"/>
      <c r="J713" s="42"/>
      <c r="K713" s="94"/>
      <c r="L713" s="94"/>
      <c r="M713" s="94"/>
      <c r="N713" s="94"/>
      <c r="O713" s="94"/>
      <c r="P713" s="94"/>
      <c r="Q713" s="94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</row>
    <row r="714" ht="16.5" customHeight="1">
      <c r="A714" s="94"/>
      <c r="B714" s="113"/>
      <c r="C714" s="94"/>
      <c r="D714" s="94"/>
      <c r="E714" s="94"/>
      <c r="F714" s="113"/>
      <c r="G714" s="113"/>
      <c r="H714" s="42"/>
      <c r="I714" s="42"/>
      <c r="J714" s="42"/>
      <c r="K714" s="94"/>
      <c r="L714" s="94"/>
      <c r="M714" s="94"/>
      <c r="N714" s="94"/>
      <c r="O714" s="94"/>
      <c r="P714" s="94"/>
      <c r="Q714" s="94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</row>
    <row r="715" ht="16.5" customHeight="1">
      <c r="A715" s="94"/>
      <c r="B715" s="113"/>
      <c r="C715" s="94"/>
      <c r="D715" s="94"/>
      <c r="E715" s="94"/>
      <c r="F715" s="113"/>
      <c r="G715" s="113"/>
      <c r="H715" s="42"/>
      <c r="I715" s="42"/>
      <c r="J715" s="42"/>
      <c r="K715" s="94"/>
      <c r="L715" s="94"/>
      <c r="M715" s="94"/>
      <c r="N715" s="94"/>
      <c r="O715" s="94"/>
      <c r="P715" s="94"/>
      <c r="Q715" s="94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</row>
    <row r="716" ht="16.5" customHeight="1">
      <c r="A716" s="94"/>
      <c r="B716" s="113"/>
      <c r="C716" s="94"/>
      <c r="D716" s="94"/>
      <c r="E716" s="94"/>
      <c r="F716" s="113"/>
      <c r="G716" s="113"/>
      <c r="H716" s="42"/>
      <c r="I716" s="42"/>
      <c r="J716" s="42"/>
      <c r="K716" s="94"/>
      <c r="L716" s="94"/>
      <c r="M716" s="94"/>
      <c r="N716" s="94"/>
      <c r="O716" s="94"/>
      <c r="P716" s="94"/>
      <c r="Q716" s="94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</row>
    <row r="717" ht="16.5" customHeight="1">
      <c r="A717" s="94"/>
      <c r="B717" s="113"/>
      <c r="C717" s="94"/>
      <c r="D717" s="94"/>
      <c r="E717" s="94"/>
      <c r="F717" s="113"/>
      <c r="G717" s="113"/>
      <c r="H717" s="42"/>
      <c r="I717" s="42"/>
      <c r="J717" s="42"/>
      <c r="K717" s="94"/>
      <c r="L717" s="94"/>
      <c r="M717" s="94"/>
      <c r="N717" s="94"/>
      <c r="O717" s="94"/>
      <c r="P717" s="94"/>
      <c r="Q717" s="94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</row>
    <row r="718" ht="16.5" customHeight="1">
      <c r="A718" s="94"/>
      <c r="B718" s="113"/>
      <c r="C718" s="94"/>
      <c r="D718" s="94"/>
      <c r="E718" s="94"/>
      <c r="F718" s="113"/>
      <c r="G718" s="113"/>
      <c r="H718" s="42"/>
      <c r="I718" s="42"/>
      <c r="J718" s="42"/>
      <c r="K718" s="94"/>
      <c r="L718" s="94"/>
      <c r="M718" s="94"/>
      <c r="N718" s="94"/>
      <c r="O718" s="94"/>
      <c r="P718" s="94"/>
      <c r="Q718" s="94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</row>
    <row r="719" ht="16.5" customHeight="1">
      <c r="A719" s="94"/>
      <c r="B719" s="113"/>
      <c r="C719" s="94"/>
      <c r="D719" s="94"/>
      <c r="E719" s="94"/>
      <c r="F719" s="113"/>
      <c r="G719" s="113"/>
      <c r="H719" s="42"/>
      <c r="I719" s="42"/>
      <c r="J719" s="42"/>
      <c r="K719" s="94"/>
      <c r="L719" s="94"/>
      <c r="M719" s="94"/>
      <c r="N719" s="94"/>
      <c r="O719" s="94"/>
      <c r="P719" s="94"/>
      <c r="Q719" s="94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</row>
    <row r="720" ht="16.5" customHeight="1">
      <c r="A720" s="94"/>
      <c r="B720" s="113"/>
      <c r="C720" s="94"/>
      <c r="D720" s="94"/>
      <c r="E720" s="94"/>
      <c r="F720" s="113"/>
      <c r="G720" s="113"/>
      <c r="H720" s="42"/>
      <c r="I720" s="42"/>
      <c r="J720" s="42"/>
      <c r="K720" s="94"/>
      <c r="L720" s="94"/>
      <c r="M720" s="94"/>
      <c r="N720" s="94"/>
      <c r="O720" s="94"/>
      <c r="P720" s="94"/>
      <c r="Q720" s="94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</row>
    <row r="721" ht="16.5" customHeight="1">
      <c r="A721" s="94"/>
      <c r="B721" s="113"/>
      <c r="C721" s="94"/>
      <c r="D721" s="94"/>
      <c r="E721" s="94"/>
      <c r="F721" s="113"/>
      <c r="G721" s="113"/>
      <c r="H721" s="42"/>
      <c r="I721" s="42"/>
      <c r="J721" s="42"/>
      <c r="K721" s="94"/>
      <c r="L721" s="94"/>
      <c r="M721" s="94"/>
      <c r="N721" s="94"/>
      <c r="O721" s="94"/>
      <c r="P721" s="94"/>
      <c r="Q721" s="94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</row>
    <row r="722" ht="16.5" customHeight="1">
      <c r="A722" s="94"/>
      <c r="B722" s="113"/>
      <c r="C722" s="94"/>
      <c r="D722" s="94"/>
      <c r="E722" s="94"/>
      <c r="F722" s="113"/>
      <c r="G722" s="113"/>
      <c r="H722" s="42"/>
      <c r="I722" s="42"/>
      <c r="J722" s="42"/>
      <c r="K722" s="94"/>
      <c r="L722" s="94"/>
      <c r="M722" s="94"/>
      <c r="N722" s="94"/>
      <c r="O722" s="94"/>
      <c r="P722" s="94"/>
      <c r="Q722" s="94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</row>
    <row r="723" ht="16.5" customHeight="1">
      <c r="A723" s="94"/>
      <c r="B723" s="113"/>
      <c r="C723" s="94"/>
      <c r="D723" s="94"/>
      <c r="E723" s="94"/>
      <c r="F723" s="113"/>
      <c r="G723" s="113"/>
      <c r="H723" s="42"/>
      <c r="I723" s="42"/>
      <c r="J723" s="42"/>
      <c r="K723" s="94"/>
      <c r="L723" s="94"/>
      <c r="M723" s="94"/>
      <c r="N723" s="94"/>
      <c r="O723" s="94"/>
      <c r="P723" s="94"/>
      <c r="Q723" s="94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</row>
    <row r="724" ht="16.5" customHeight="1">
      <c r="A724" s="94"/>
      <c r="B724" s="113"/>
      <c r="C724" s="94"/>
      <c r="D724" s="94"/>
      <c r="E724" s="94"/>
      <c r="F724" s="113"/>
      <c r="G724" s="113"/>
      <c r="H724" s="42"/>
      <c r="I724" s="42"/>
      <c r="J724" s="42"/>
      <c r="K724" s="94"/>
      <c r="L724" s="94"/>
      <c r="M724" s="94"/>
      <c r="N724" s="94"/>
      <c r="O724" s="94"/>
      <c r="P724" s="94"/>
      <c r="Q724" s="94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</row>
    <row r="725" ht="16.5" customHeight="1">
      <c r="A725" s="94"/>
      <c r="B725" s="113"/>
      <c r="C725" s="94"/>
      <c r="D725" s="94"/>
      <c r="E725" s="94"/>
      <c r="F725" s="113"/>
      <c r="G725" s="113"/>
      <c r="H725" s="42"/>
      <c r="I725" s="42"/>
      <c r="J725" s="42"/>
      <c r="K725" s="94"/>
      <c r="L725" s="94"/>
      <c r="M725" s="94"/>
      <c r="N725" s="94"/>
      <c r="O725" s="94"/>
      <c r="P725" s="94"/>
      <c r="Q725" s="94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</row>
    <row r="726" ht="16.5" customHeight="1">
      <c r="A726" s="94"/>
      <c r="B726" s="113"/>
      <c r="C726" s="94"/>
      <c r="D726" s="94"/>
      <c r="E726" s="94"/>
      <c r="F726" s="113"/>
      <c r="G726" s="113"/>
      <c r="H726" s="42"/>
      <c r="I726" s="42"/>
      <c r="J726" s="42"/>
      <c r="K726" s="94"/>
      <c r="L726" s="94"/>
      <c r="M726" s="94"/>
      <c r="N726" s="94"/>
      <c r="O726" s="94"/>
      <c r="P726" s="94"/>
      <c r="Q726" s="94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</row>
    <row r="727" ht="16.5" customHeight="1">
      <c r="A727" s="94"/>
      <c r="B727" s="113"/>
      <c r="C727" s="94"/>
      <c r="D727" s="94"/>
      <c r="E727" s="94"/>
      <c r="F727" s="113"/>
      <c r="G727" s="113"/>
      <c r="H727" s="42"/>
      <c r="I727" s="42"/>
      <c r="J727" s="42"/>
      <c r="K727" s="94"/>
      <c r="L727" s="94"/>
      <c r="M727" s="94"/>
      <c r="N727" s="94"/>
      <c r="O727" s="94"/>
      <c r="P727" s="94"/>
      <c r="Q727" s="94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</row>
    <row r="728" ht="16.5" customHeight="1">
      <c r="A728" s="94"/>
      <c r="B728" s="113"/>
      <c r="C728" s="94"/>
      <c r="D728" s="94"/>
      <c r="E728" s="94"/>
      <c r="F728" s="113"/>
      <c r="G728" s="113"/>
      <c r="H728" s="42"/>
      <c r="I728" s="42"/>
      <c r="J728" s="42"/>
      <c r="K728" s="94"/>
      <c r="L728" s="94"/>
      <c r="M728" s="94"/>
      <c r="N728" s="94"/>
      <c r="O728" s="94"/>
      <c r="P728" s="94"/>
      <c r="Q728" s="94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</row>
    <row r="729" ht="16.5" customHeight="1">
      <c r="A729" s="94"/>
      <c r="B729" s="113"/>
      <c r="C729" s="94"/>
      <c r="D729" s="94"/>
      <c r="E729" s="94"/>
      <c r="F729" s="113"/>
      <c r="G729" s="113"/>
      <c r="H729" s="42"/>
      <c r="I729" s="42"/>
      <c r="J729" s="42"/>
      <c r="K729" s="94"/>
      <c r="L729" s="94"/>
      <c r="M729" s="94"/>
      <c r="N729" s="94"/>
      <c r="O729" s="94"/>
      <c r="P729" s="94"/>
      <c r="Q729" s="94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</row>
    <row r="730" ht="16.5" customHeight="1">
      <c r="A730" s="94"/>
      <c r="B730" s="113"/>
      <c r="C730" s="94"/>
      <c r="D730" s="94"/>
      <c r="E730" s="94"/>
      <c r="F730" s="113"/>
      <c r="G730" s="113"/>
      <c r="H730" s="42"/>
      <c r="I730" s="42"/>
      <c r="J730" s="42"/>
      <c r="K730" s="94"/>
      <c r="L730" s="94"/>
      <c r="M730" s="94"/>
      <c r="N730" s="94"/>
      <c r="O730" s="94"/>
      <c r="P730" s="94"/>
      <c r="Q730" s="94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</row>
    <row r="731" ht="16.5" customHeight="1">
      <c r="A731" s="94"/>
      <c r="B731" s="113"/>
      <c r="C731" s="94"/>
      <c r="D731" s="94"/>
      <c r="E731" s="94"/>
      <c r="F731" s="113"/>
      <c r="G731" s="113"/>
      <c r="H731" s="42"/>
      <c r="I731" s="42"/>
      <c r="J731" s="42"/>
      <c r="K731" s="94"/>
      <c r="L731" s="94"/>
      <c r="M731" s="94"/>
      <c r="N731" s="94"/>
      <c r="O731" s="94"/>
      <c r="P731" s="94"/>
      <c r="Q731" s="94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</row>
    <row r="732" ht="16.5" customHeight="1">
      <c r="A732" s="94"/>
      <c r="B732" s="113"/>
      <c r="C732" s="94"/>
      <c r="D732" s="94"/>
      <c r="E732" s="94"/>
      <c r="F732" s="113"/>
      <c r="G732" s="113"/>
      <c r="H732" s="42"/>
      <c r="I732" s="42"/>
      <c r="J732" s="42"/>
      <c r="K732" s="94"/>
      <c r="L732" s="94"/>
      <c r="M732" s="94"/>
      <c r="N732" s="94"/>
      <c r="O732" s="94"/>
      <c r="P732" s="94"/>
      <c r="Q732" s="94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</row>
    <row r="733" ht="16.5" customHeight="1">
      <c r="A733" s="94"/>
      <c r="B733" s="113"/>
      <c r="C733" s="94"/>
      <c r="D733" s="94"/>
      <c r="E733" s="94"/>
      <c r="F733" s="113"/>
      <c r="G733" s="113"/>
      <c r="H733" s="42"/>
      <c r="I733" s="42"/>
      <c r="J733" s="42"/>
      <c r="K733" s="94"/>
      <c r="L733" s="94"/>
      <c r="M733" s="94"/>
      <c r="N733" s="94"/>
      <c r="O733" s="94"/>
      <c r="P733" s="94"/>
      <c r="Q733" s="94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</row>
    <row r="734" ht="16.5" customHeight="1">
      <c r="A734" s="94"/>
      <c r="B734" s="113"/>
      <c r="C734" s="94"/>
      <c r="D734" s="94"/>
      <c r="E734" s="94"/>
      <c r="F734" s="113"/>
      <c r="G734" s="113"/>
      <c r="H734" s="42"/>
      <c r="I734" s="42"/>
      <c r="J734" s="42"/>
      <c r="K734" s="94"/>
      <c r="L734" s="94"/>
      <c r="M734" s="94"/>
      <c r="N734" s="94"/>
      <c r="O734" s="94"/>
      <c r="P734" s="94"/>
      <c r="Q734" s="94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</row>
    <row r="735" ht="16.5" customHeight="1">
      <c r="A735" s="94"/>
      <c r="B735" s="113"/>
      <c r="C735" s="94"/>
      <c r="D735" s="94"/>
      <c r="E735" s="94"/>
      <c r="F735" s="113"/>
      <c r="G735" s="113"/>
      <c r="H735" s="42"/>
      <c r="I735" s="42"/>
      <c r="J735" s="42"/>
      <c r="K735" s="94"/>
      <c r="L735" s="94"/>
      <c r="M735" s="94"/>
      <c r="N735" s="94"/>
      <c r="O735" s="94"/>
      <c r="P735" s="94"/>
      <c r="Q735" s="94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</row>
    <row r="736" ht="16.5" customHeight="1">
      <c r="A736" s="94"/>
      <c r="B736" s="113"/>
      <c r="C736" s="94"/>
      <c r="D736" s="94"/>
      <c r="E736" s="94"/>
      <c r="F736" s="113"/>
      <c r="G736" s="113"/>
      <c r="H736" s="42"/>
      <c r="I736" s="42"/>
      <c r="J736" s="42"/>
      <c r="K736" s="94"/>
      <c r="L736" s="94"/>
      <c r="M736" s="94"/>
      <c r="N736" s="94"/>
      <c r="O736" s="94"/>
      <c r="P736" s="94"/>
      <c r="Q736" s="94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</row>
    <row r="737" ht="16.5" customHeight="1">
      <c r="A737" s="94"/>
      <c r="B737" s="113"/>
      <c r="C737" s="94"/>
      <c r="D737" s="94"/>
      <c r="E737" s="94"/>
      <c r="F737" s="113"/>
      <c r="G737" s="113"/>
      <c r="H737" s="42"/>
      <c r="I737" s="42"/>
      <c r="J737" s="42"/>
      <c r="K737" s="94"/>
      <c r="L737" s="94"/>
      <c r="M737" s="94"/>
      <c r="N737" s="94"/>
      <c r="O737" s="94"/>
      <c r="P737" s="94"/>
      <c r="Q737" s="94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</row>
    <row r="738" ht="16.5" customHeight="1">
      <c r="A738" s="94"/>
      <c r="B738" s="113"/>
      <c r="C738" s="94"/>
      <c r="D738" s="94"/>
      <c r="E738" s="94"/>
      <c r="F738" s="113"/>
      <c r="G738" s="113"/>
      <c r="H738" s="42"/>
      <c r="I738" s="42"/>
      <c r="J738" s="42"/>
      <c r="K738" s="94"/>
      <c r="L738" s="94"/>
      <c r="M738" s="94"/>
      <c r="N738" s="94"/>
      <c r="O738" s="94"/>
      <c r="P738" s="94"/>
      <c r="Q738" s="94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</row>
    <row r="739" ht="16.5" customHeight="1">
      <c r="A739" s="94"/>
      <c r="B739" s="113"/>
      <c r="C739" s="94"/>
      <c r="D739" s="94"/>
      <c r="E739" s="94"/>
      <c r="F739" s="113"/>
      <c r="G739" s="113"/>
      <c r="H739" s="42"/>
      <c r="I739" s="42"/>
      <c r="J739" s="42"/>
      <c r="K739" s="94"/>
      <c r="L739" s="94"/>
      <c r="M739" s="94"/>
      <c r="N739" s="94"/>
      <c r="O739" s="94"/>
      <c r="P739" s="94"/>
      <c r="Q739" s="94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</row>
    <row r="740" ht="16.5" customHeight="1">
      <c r="A740" s="94"/>
      <c r="B740" s="113"/>
      <c r="C740" s="94"/>
      <c r="D740" s="94"/>
      <c r="E740" s="94"/>
      <c r="F740" s="113"/>
      <c r="G740" s="113"/>
      <c r="H740" s="42"/>
      <c r="I740" s="42"/>
      <c r="J740" s="42"/>
      <c r="K740" s="94"/>
      <c r="L740" s="94"/>
      <c r="M740" s="94"/>
      <c r="N740" s="94"/>
      <c r="O740" s="94"/>
      <c r="P740" s="94"/>
      <c r="Q740" s="94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</row>
    <row r="741" ht="16.5" customHeight="1">
      <c r="A741" s="94"/>
      <c r="B741" s="113"/>
      <c r="C741" s="94"/>
      <c r="D741" s="94"/>
      <c r="E741" s="94"/>
      <c r="F741" s="113"/>
      <c r="G741" s="113"/>
      <c r="H741" s="42"/>
      <c r="I741" s="42"/>
      <c r="J741" s="42"/>
      <c r="K741" s="94"/>
      <c r="L741" s="94"/>
      <c r="M741" s="94"/>
      <c r="N741" s="94"/>
      <c r="O741" s="94"/>
      <c r="P741" s="94"/>
      <c r="Q741" s="94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</row>
    <row r="742" ht="16.5" customHeight="1">
      <c r="A742" s="94"/>
      <c r="B742" s="113"/>
      <c r="C742" s="94"/>
      <c r="D742" s="94"/>
      <c r="E742" s="94"/>
      <c r="F742" s="113"/>
      <c r="G742" s="113"/>
      <c r="H742" s="42"/>
      <c r="I742" s="42"/>
      <c r="J742" s="42"/>
      <c r="K742" s="94"/>
      <c r="L742" s="94"/>
      <c r="M742" s="94"/>
      <c r="N742" s="94"/>
      <c r="O742" s="94"/>
      <c r="P742" s="94"/>
      <c r="Q742" s="94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</row>
    <row r="743" ht="16.5" customHeight="1">
      <c r="A743" s="94"/>
      <c r="B743" s="113"/>
      <c r="C743" s="94"/>
      <c r="D743" s="94"/>
      <c r="E743" s="94"/>
      <c r="F743" s="113"/>
      <c r="G743" s="113"/>
      <c r="H743" s="42"/>
      <c r="I743" s="42"/>
      <c r="J743" s="42"/>
      <c r="K743" s="94"/>
      <c r="L743" s="94"/>
      <c r="M743" s="94"/>
      <c r="N743" s="94"/>
      <c r="O743" s="94"/>
      <c r="P743" s="94"/>
      <c r="Q743" s="94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</row>
    <row r="744" ht="16.5" customHeight="1">
      <c r="A744" s="94"/>
      <c r="B744" s="113"/>
      <c r="C744" s="94"/>
      <c r="D744" s="94"/>
      <c r="E744" s="94"/>
      <c r="F744" s="113"/>
      <c r="G744" s="113"/>
      <c r="H744" s="42"/>
      <c r="I744" s="42"/>
      <c r="J744" s="42"/>
      <c r="K744" s="94"/>
      <c r="L744" s="94"/>
      <c r="M744" s="94"/>
      <c r="N744" s="94"/>
      <c r="O744" s="94"/>
      <c r="P744" s="94"/>
      <c r="Q744" s="94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</row>
    <row r="745" ht="16.5" customHeight="1">
      <c r="A745" s="94"/>
      <c r="B745" s="113"/>
      <c r="C745" s="94"/>
      <c r="D745" s="94"/>
      <c r="E745" s="94"/>
      <c r="F745" s="113"/>
      <c r="G745" s="113"/>
      <c r="H745" s="42"/>
      <c r="I745" s="42"/>
      <c r="J745" s="42"/>
      <c r="K745" s="94"/>
      <c r="L745" s="94"/>
      <c r="M745" s="94"/>
      <c r="N745" s="94"/>
      <c r="O745" s="94"/>
      <c r="P745" s="94"/>
      <c r="Q745" s="94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</row>
    <row r="746" ht="16.5" customHeight="1">
      <c r="A746" s="94"/>
      <c r="B746" s="113"/>
      <c r="C746" s="94"/>
      <c r="D746" s="94"/>
      <c r="E746" s="94"/>
      <c r="F746" s="113"/>
      <c r="G746" s="113"/>
      <c r="H746" s="42"/>
      <c r="I746" s="42"/>
      <c r="J746" s="42"/>
      <c r="K746" s="94"/>
      <c r="L746" s="94"/>
      <c r="M746" s="94"/>
      <c r="N746" s="94"/>
      <c r="O746" s="94"/>
      <c r="P746" s="94"/>
      <c r="Q746" s="94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</row>
    <row r="747" ht="16.5" customHeight="1">
      <c r="A747" s="94"/>
      <c r="B747" s="113"/>
      <c r="C747" s="94"/>
      <c r="D747" s="94"/>
      <c r="E747" s="94"/>
      <c r="F747" s="113"/>
      <c r="G747" s="113"/>
      <c r="H747" s="42"/>
      <c r="I747" s="42"/>
      <c r="J747" s="42"/>
      <c r="K747" s="94"/>
      <c r="L747" s="94"/>
      <c r="M747" s="94"/>
      <c r="N747" s="94"/>
      <c r="O747" s="94"/>
      <c r="P747" s="94"/>
      <c r="Q747" s="94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</row>
    <row r="748" ht="16.5" customHeight="1">
      <c r="A748" s="94"/>
      <c r="B748" s="113"/>
      <c r="C748" s="94"/>
      <c r="D748" s="94"/>
      <c r="E748" s="94"/>
      <c r="F748" s="113"/>
      <c r="G748" s="113"/>
      <c r="H748" s="42"/>
      <c r="I748" s="42"/>
      <c r="J748" s="42"/>
      <c r="K748" s="94"/>
      <c r="L748" s="94"/>
      <c r="M748" s="94"/>
      <c r="N748" s="94"/>
      <c r="O748" s="94"/>
      <c r="P748" s="94"/>
      <c r="Q748" s="94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</row>
    <row r="749" ht="16.5" customHeight="1">
      <c r="A749" s="94"/>
      <c r="B749" s="113"/>
      <c r="C749" s="94"/>
      <c r="D749" s="94"/>
      <c r="E749" s="94"/>
      <c r="F749" s="113"/>
      <c r="G749" s="113"/>
      <c r="H749" s="42"/>
      <c r="I749" s="42"/>
      <c r="J749" s="42"/>
      <c r="K749" s="94"/>
      <c r="L749" s="94"/>
      <c r="M749" s="94"/>
      <c r="N749" s="94"/>
      <c r="O749" s="94"/>
      <c r="P749" s="94"/>
      <c r="Q749" s="94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</row>
    <row r="750" ht="16.5" customHeight="1">
      <c r="A750" s="94"/>
      <c r="B750" s="113"/>
      <c r="C750" s="94"/>
      <c r="D750" s="94"/>
      <c r="E750" s="94"/>
      <c r="F750" s="113"/>
      <c r="G750" s="113"/>
      <c r="H750" s="42"/>
      <c r="I750" s="42"/>
      <c r="J750" s="42"/>
      <c r="K750" s="94"/>
      <c r="L750" s="94"/>
      <c r="M750" s="94"/>
      <c r="N750" s="94"/>
      <c r="O750" s="94"/>
      <c r="P750" s="94"/>
      <c r="Q750" s="94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</row>
    <row r="751" ht="16.5" customHeight="1">
      <c r="A751" s="94"/>
      <c r="B751" s="113"/>
      <c r="C751" s="94"/>
      <c r="D751" s="94"/>
      <c r="E751" s="94"/>
      <c r="F751" s="113"/>
      <c r="G751" s="113"/>
      <c r="H751" s="42"/>
      <c r="I751" s="42"/>
      <c r="J751" s="42"/>
      <c r="K751" s="94"/>
      <c r="L751" s="94"/>
      <c r="M751" s="94"/>
      <c r="N751" s="94"/>
      <c r="O751" s="94"/>
      <c r="P751" s="94"/>
      <c r="Q751" s="94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</row>
    <row r="752" ht="16.5" customHeight="1">
      <c r="A752" s="94"/>
      <c r="B752" s="113"/>
      <c r="C752" s="94"/>
      <c r="D752" s="94"/>
      <c r="E752" s="94"/>
      <c r="F752" s="113"/>
      <c r="G752" s="113"/>
      <c r="H752" s="42"/>
      <c r="I752" s="42"/>
      <c r="J752" s="42"/>
      <c r="K752" s="94"/>
      <c r="L752" s="94"/>
      <c r="M752" s="94"/>
      <c r="N752" s="94"/>
      <c r="O752" s="94"/>
      <c r="P752" s="94"/>
      <c r="Q752" s="94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</row>
    <row r="753" ht="16.5" customHeight="1">
      <c r="A753" s="94"/>
      <c r="B753" s="113"/>
      <c r="C753" s="94"/>
      <c r="D753" s="94"/>
      <c r="E753" s="94"/>
      <c r="F753" s="113"/>
      <c r="G753" s="113"/>
      <c r="H753" s="42"/>
      <c r="I753" s="42"/>
      <c r="J753" s="42"/>
      <c r="K753" s="94"/>
      <c r="L753" s="94"/>
      <c r="M753" s="94"/>
      <c r="N753" s="94"/>
      <c r="O753" s="94"/>
      <c r="P753" s="94"/>
      <c r="Q753" s="94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</row>
    <row r="754" ht="16.5" customHeight="1">
      <c r="A754" s="94"/>
      <c r="B754" s="113"/>
      <c r="C754" s="94"/>
      <c r="D754" s="94"/>
      <c r="E754" s="94"/>
      <c r="F754" s="113"/>
      <c r="G754" s="113"/>
      <c r="H754" s="42"/>
      <c r="I754" s="42"/>
      <c r="J754" s="42"/>
      <c r="K754" s="94"/>
      <c r="L754" s="94"/>
      <c r="M754" s="94"/>
      <c r="N754" s="94"/>
      <c r="O754" s="94"/>
      <c r="P754" s="94"/>
      <c r="Q754" s="94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</row>
    <row r="755" ht="16.5" customHeight="1">
      <c r="A755" s="94"/>
      <c r="B755" s="113"/>
      <c r="C755" s="94"/>
      <c r="D755" s="94"/>
      <c r="E755" s="94"/>
      <c r="F755" s="113"/>
      <c r="G755" s="113"/>
      <c r="H755" s="42"/>
      <c r="I755" s="42"/>
      <c r="J755" s="42"/>
      <c r="K755" s="94"/>
      <c r="L755" s="94"/>
      <c r="M755" s="94"/>
      <c r="N755" s="94"/>
      <c r="O755" s="94"/>
      <c r="P755" s="94"/>
      <c r="Q755" s="94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</row>
    <row r="756" ht="16.5" customHeight="1">
      <c r="A756" s="94"/>
      <c r="B756" s="113"/>
      <c r="C756" s="94"/>
      <c r="D756" s="94"/>
      <c r="E756" s="94"/>
      <c r="F756" s="113"/>
      <c r="G756" s="113"/>
      <c r="H756" s="42"/>
      <c r="I756" s="42"/>
      <c r="J756" s="42"/>
      <c r="K756" s="94"/>
      <c r="L756" s="94"/>
      <c r="M756" s="94"/>
      <c r="N756" s="94"/>
      <c r="O756" s="94"/>
      <c r="P756" s="94"/>
      <c r="Q756" s="94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</row>
    <row r="757" ht="16.5" customHeight="1">
      <c r="A757" s="94"/>
      <c r="B757" s="113"/>
      <c r="C757" s="94"/>
      <c r="D757" s="94"/>
      <c r="E757" s="94"/>
      <c r="F757" s="113"/>
      <c r="G757" s="113"/>
      <c r="H757" s="42"/>
      <c r="I757" s="42"/>
      <c r="J757" s="42"/>
      <c r="K757" s="94"/>
      <c r="L757" s="94"/>
      <c r="M757" s="94"/>
      <c r="N757" s="94"/>
      <c r="O757" s="94"/>
      <c r="P757" s="94"/>
      <c r="Q757" s="94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</row>
    <row r="758" ht="16.5" customHeight="1">
      <c r="A758" s="94"/>
      <c r="B758" s="113"/>
      <c r="C758" s="94"/>
      <c r="D758" s="94"/>
      <c r="E758" s="94"/>
      <c r="F758" s="113"/>
      <c r="G758" s="113"/>
      <c r="H758" s="42"/>
      <c r="I758" s="42"/>
      <c r="J758" s="42"/>
      <c r="K758" s="94"/>
      <c r="L758" s="94"/>
      <c r="M758" s="94"/>
      <c r="N758" s="94"/>
      <c r="O758" s="94"/>
      <c r="P758" s="94"/>
      <c r="Q758" s="94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</row>
    <row r="759" ht="16.5" customHeight="1">
      <c r="A759" s="94"/>
      <c r="B759" s="113"/>
      <c r="C759" s="94"/>
      <c r="D759" s="94"/>
      <c r="E759" s="94"/>
      <c r="F759" s="113"/>
      <c r="G759" s="113"/>
      <c r="H759" s="42"/>
      <c r="I759" s="42"/>
      <c r="J759" s="42"/>
      <c r="K759" s="94"/>
      <c r="L759" s="94"/>
      <c r="M759" s="94"/>
      <c r="N759" s="94"/>
      <c r="O759" s="94"/>
      <c r="P759" s="94"/>
      <c r="Q759" s="94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</row>
    <row r="760" ht="16.5" customHeight="1">
      <c r="A760" s="94"/>
      <c r="B760" s="113"/>
      <c r="C760" s="94"/>
      <c r="D760" s="94"/>
      <c r="E760" s="94"/>
      <c r="F760" s="113"/>
      <c r="G760" s="113"/>
      <c r="H760" s="42"/>
      <c r="I760" s="42"/>
      <c r="J760" s="42"/>
      <c r="K760" s="94"/>
      <c r="L760" s="94"/>
      <c r="M760" s="94"/>
      <c r="N760" s="94"/>
      <c r="O760" s="94"/>
      <c r="P760" s="94"/>
      <c r="Q760" s="94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</row>
    <row r="761" ht="16.5" customHeight="1">
      <c r="A761" s="94"/>
      <c r="B761" s="113"/>
      <c r="C761" s="94"/>
      <c r="D761" s="94"/>
      <c r="E761" s="94"/>
      <c r="F761" s="113"/>
      <c r="G761" s="113"/>
      <c r="H761" s="42"/>
      <c r="I761" s="42"/>
      <c r="J761" s="42"/>
      <c r="K761" s="94"/>
      <c r="L761" s="94"/>
      <c r="M761" s="94"/>
      <c r="N761" s="94"/>
      <c r="O761" s="94"/>
      <c r="P761" s="94"/>
      <c r="Q761" s="94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</row>
    <row r="762" ht="16.5" customHeight="1">
      <c r="A762" s="94"/>
      <c r="B762" s="113"/>
      <c r="C762" s="94"/>
      <c r="D762" s="94"/>
      <c r="E762" s="94"/>
      <c r="F762" s="113"/>
      <c r="G762" s="113"/>
      <c r="H762" s="42"/>
      <c r="I762" s="42"/>
      <c r="J762" s="42"/>
      <c r="K762" s="94"/>
      <c r="L762" s="94"/>
      <c r="M762" s="94"/>
      <c r="N762" s="94"/>
      <c r="O762" s="94"/>
      <c r="P762" s="94"/>
      <c r="Q762" s="94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</row>
    <row r="763" ht="16.5" customHeight="1">
      <c r="A763" s="94"/>
      <c r="B763" s="113"/>
      <c r="C763" s="94"/>
      <c r="D763" s="94"/>
      <c r="E763" s="94"/>
      <c r="F763" s="113"/>
      <c r="G763" s="113"/>
      <c r="H763" s="42"/>
      <c r="I763" s="42"/>
      <c r="J763" s="42"/>
      <c r="K763" s="94"/>
      <c r="L763" s="94"/>
      <c r="M763" s="94"/>
      <c r="N763" s="94"/>
      <c r="O763" s="94"/>
      <c r="P763" s="94"/>
      <c r="Q763" s="94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</row>
    <row r="764" ht="16.5" customHeight="1">
      <c r="A764" s="94"/>
      <c r="B764" s="113"/>
      <c r="C764" s="94"/>
      <c r="D764" s="94"/>
      <c r="E764" s="94"/>
      <c r="F764" s="113"/>
      <c r="G764" s="113"/>
      <c r="H764" s="42"/>
      <c r="I764" s="42"/>
      <c r="J764" s="42"/>
      <c r="K764" s="94"/>
      <c r="L764" s="94"/>
      <c r="M764" s="94"/>
      <c r="N764" s="94"/>
      <c r="O764" s="94"/>
      <c r="P764" s="94"/>
      <c r="Q764" s="94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</row>
    <row r="765" ht="16.5" customHeight="1">
      <c r="A765" s="94"/>
      <c r="B765" s="113"/>
      <c r="C765" s="94"/>
      <c r="D765" s="94"/>
      <c r="E765" s="94"/>
      <c r="F765" s="113"/>
      <c r="G765" s="113"/>
      <c r="H765" s="42"/>
      <c r="I765" s="42"/>
      <c r="J765" s="42"/>
      <c r="K765" s="94"/>
      <c r="L765" s="94"/>
      <c r="M765" s="94"/>
      <c r="N765" s="94"/>
      <c r="O765" s="94"/>
      <c r="P765" s="94"/>
      <c r="Q765" s="94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</row>
    <row r="766" ht="16.5" customHeight="1">
      <c r="A766" s="94"/>
      <c r="B766" s="113"/>
      <c r="C766" s="94"/>
      <c r="D766" s="94"/>
      <c r="E766" s="94"/>
      <c r="F766" s="113"/>
      <c r="G766" s="113"/>
      <c r="H766" s="42"/>
      <c r="I766" s="42"/>
      <c r="J766" s="42"/>
      <c r="K766" s="94"/>
      <c r="L766" s="94"/>
      <c r="M766" s="94"/>
      <c r="N766" s="94"/>
      <c r="O766" s="94"/>
      <c r="P766" s="94"/>
      <c r="Q766" s="94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</row>
    <row r="767" ht="16.5" customHeight="1">
      <c r="A767" s="94"/>
      <c r="B767" s="113"/>
      <c r="C767" s="94"/>
      <c r="D767" s="94"/>
      <c r="E767" s="94"/>
      <c r="F767" s="113"/>
      <c r="G767" s="113"/>
      <c r="H767" s="42"/>
      <c r="I767" s="42"/>
      <c r="J767" s="42"/>
      <c r="K767" s="94"/>
      <c r="L767" s="94"/>
      <c r="M767" s="94"/>
      <c r="N767" s="94"/>
      <c r="O767" s="94"/>
      <c r="P767" s="94"/>
      <c r="Q767" s="94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</row>
    <row r="768" ht="16.5" customHeight="1">
      <c r="A768" s="94"/>
      <c r="B768" s="113"/>
      <c r="C768" s="94"/>
      <c r="D768" s="94"/>
      <c r="E768" s="94"/>
      <c r="F768" s="113"/>
      <c r="G768" s="113"/>
      <c r="H768" s="42"/>
      <c r="I768" s="42"/>
      <c r="J768" s="42"/>
      <c r="K768" s="94"/>
      <c r="L768" s="94"/>
      <c r="M768" s="94"/>
      <c r="N768" s="94"/>
      <c r="O768" s="94"/>
      <c r="P768" s="94"/>
      <c r="Q768" s="94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</row>
    <row r="769" ht="16.5" customHeight="1">
      <c r="A769" s="94"/>
      <c r="B769" s="113"/>
      <c r="C769" s="94"/>
      <c r="D769" s="94"/>
      <c r="E769" s="94"/>
      <c r="F769" s="113"/>
      <c r="G769" s="113"/>
      <c r="H769" s="42"/>
      <c r="I769" s="42"/>
      <c r="J769" s="42"/>
      <c r="K769" s="94"/>
      <c r="L769" s="94"/>
      <c r="M769" s="94"/>
      <c r="N769" s="94"/>
      <c r="O769" s="94"/>
      <c r="P769" s="94"/>
      <c r="Q769" s="94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</row>
    <row r="770" ht="16.5" customHeight="1">
      <c r="A770" s="94"/>
      <c r="B770" s="113"/>
      <c r="C770" s="94"/>
      <c r="D770" s="94"/>
      <c r="E770" s="94"/>
      <c r="F770" s="113"/>
      <c r="G770" s="113"/>
      <c r="H770" s="42"/>
      <c r="I770" s="42"/>
      <c r="J770" s="42"/>
      <c r="K770" s="94"/>
      <c r="L770" s="94"/>
      <c r="M770" s="94"/>
      <c r="N770" s="94"/>
      <c r="O770" s="94"/>
      <c r="P770" s="94"/>
      <c r="Q770" s="94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</row>
    <row r="771" ht="16.5" customHeight="1">
      <c r="A771" s="94"/>
      <c r="B771" s="113"/>
      <c r="C771" s="94"/>
      <c r="D771" s="94"/>
      <c r="E771" s="94"/>
      <c r="F771" s="113"/>
      <c r="G771" s="113"/>
      <c r="H771" s="42"/>
      <c r="I771" s="42"/>
      <c r="J771" s="42"/>
      <c r="K771" s="94"/>
      <c r="L771" s="94"/>
      <c r="M771" s="94"/>
      <c r="N771" s="94"/>
      <c r="O771" s="94"/>
      <c r="P771" s="94"/>
      <c r="Q771" s="94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</row>
    <row r="772" ht="16.5" customHeight="1">
      <c r="A772" s="94"/>
      <c r="B772" s="113"/>
      <c r="C772" s="94"/>
      <c r="D772" s="94"/>
      <c r="E772" s="94"/>
      <c r="F772" s="113"/>
      <c r="G772" s="113"/>
      <c r="H772" s="42"/>
      <c r="I772" s="42"/>
      <c r="J772" s="42"/>
      <c r="K772" s="94"/>
      <c r="L772" s="94"/>
      <c r="M772" s="94"/>
      <c r="N772" s="94"/>
      <c r="O772" s="94"/>
      <c r="P772" s="94"/>
      <c r="Q772" s="94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</row>
    <row r="773" ht="16.5" customHeight="1">
      <c r="A773" s="94"/>
      <c r="B773" s="113"/>
      <c r="C773" s="94"/>
      <c r="D773" s="94"/>
      <c r="E773" s="94"/>
      <c r="F773" s="113"/>
      <c r="G773" s="113"/>
      <c r="H773" s="42"/>
      <c r="I773" s="42"/>
      <c r="J773" s="42"/>
      <c r="K773" s="94"/>
      <c r="L773" s="94"/>
      <c r="M773" s="94"/>
      <c r="N773" s="94"/>
      <c r="O773" s="94"/>
      <c r="P773" s="94"/>
      <c r="Q773" s="94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</row>
    <row r="774" ht="16.5" customHeight="1">
      <c r="A774" s="94"/>
      <c r="B774" s="113"/>
      <c r="C774" s="94"/>
      <c r="D774" s="94"/>
      <c r="E774" s="94"/>
      <c r="F774" s="113"/>
      <c r="G774" s="113"/>
      <c r="H774" s="42"/>
      <c r="I774" s="42"/>
      <c r="J774" s="42"/>
      <c r="K774" s="94"/>
      <c r="L774" s="94"/>
      <c r="M774" s="94"/>
      <c r="N774" s="94"/>
      <c r="O774" s="94"/>
      <c r="P774" s="94"/>
      <c r="Q774" s="94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</row>
    <row r="775" ht="16.5" customHeight="1">
      <c r="A775" s="94"/>
      <c r="B775" s="113"/>
      <c r="C775" s="94"/>
      <c r="D775" s="94"/>
      <c r="E775" s="94"/>
      <c r="F775" s="113"/>
      <c r="G775" s="113"/>
      <c r="H775" s="42"/>
      <c r="I775" s="42"/>
      <c r="J775" s="42"/>
      <c r="K775" s="94"/>
      <c r="L775" s="94"/>
      <c r="M775" s="94"/>
      <c r="N775" s="94"/>
      <c r="O775" s="94"/>
      <c r="P775" s="94"/>
      <c r="Q775" s="94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</row>
    <row r="776" ht="16.5" customHeight="1">
      <c r="A776" s="94"/>
      <c r="B776" s="113"/>
      <c r="C776" s="94"/>
      <c r="D776" s="94"/>
      <c r="E776" s="94"/>
      <c r="F776" s="113"/>
      <c r="G776" s="113"/>
      <c r="H776" s="42"/>
      <c r="I776" s="42"/>
      <c r="J776" s="42"/>
      <c r="K776" s="94"/>
      <c r="L776" s="94"/>
      <c r="M776" s="94"/>
      <c r="N776" s="94"/>
      <c r="O776" s="94"/>
      <c r="P776" s="94"/>
      <c r="Q776" s="94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</row>
    <row r="777" ht="16.5" customHeight="1">
      <c r="A777" s="94"/>
      <c r="B777" s="113"/>
      <c r="C777" s="94"/>
      <c r="D777" s="94"/>
      <c r="E777" s="94"/>
      <c r="F777" s="113"/>
      <c r="G777" s="113"/>
      <c r="H777" s="42"/>
      <c r="I777" s="42"/>
      <c r="J777" s="42"/>
      <c r="K777" s="94"/>
      <c r="L777" s="94"/>
      <c r="M777" s="94"/>
      <c r="N777" s="94"/>
      <c r="O777" s="94"/>
      <c r="P777" s="94"/>
      <c r="Q777" s="94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</row>
    <row r="778" ht="16.5" customHeight="1">
      <c r="A778" s="94"/>
      <c r="B778" s="113"/>
      <c r="C778" s="94"/>
      <c r="D778" s="94"/>
      <c r="E778" s="94"/>
      <c r="F778" s="113"/>
      <c r="G778" s="113"/>
      <c r="H778" s="42"/>
      <c r="I778" s="42"/>
      <c r="J778" s="42"/>
      <c r="K778" s="94"/>
      <c r="L778" s="94"/>
      <c r="M778" s="94"/>
      <c r="N778" s="94"/>
      <c r="O778" s="94"/>
      <c r="P778" s="94"/>
      <c r="Q778" s="94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</row>
    <row r="779" ht="16.5" customHeight="1">
      <c r="A779" s="94"/>
      <c r="B779" s="113"/>
      <c r="C779" s="94"/>
      <c r="D779" s="94"/>
      <c r="E779" s="94"/>
      <c r="F779" s="113"/>
      <c r="G779" s="113"/>
      <c r="H779" s="42"/>
      <c r="I779" s="42"/>
      <c r="J779" s="42"/>
      <c r="K779" s="94"/>
      <c r="L779" s="94"/>
      <c r="M779" s="94"/>
      <c r="N779" s="94"/>
      <c r="O779" s="94"/>
      <c r="P779" s="94"/>
      <c r="Q779" s="94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</row>
    <row r="780" ht="16.5" customHeight="1">
      <c r="A780" s="94"/>
      <c r="B780" s="113"/>
      <c r="C780" s="94"/>
      <c r="D780" s="94"/>
      <c r="E780" s="94"/>
      <c r="F780" s="113"/>
      <c r="G780" s="113"/>
      <c r="H780" s="42"/>
      <c r="I780" s="42"/>
      <c r="J780" s="42"/>
      <c r="K780" s="94"/>
      <c r="L780" s="94"/>
      <c r="M780" s="94"/>
      <c r="N780" s="94"/>
      <c r="O780" s="94"/>
      <c r="P780" s="94"/>
      <c r="Q780" s="94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</row>
    <row r="781" ht="16.5" customHeight="1">
      <c r="A781" s="94"/>
      <c r="B781" s="113"/>
      <c r="C781" s="94"/>
      <c r="D781" s="94"/>
      <c r="E781" s="94"/>
      <c r="F781" s="113"/>
      <c r="G781" s="113"/>
      <c r="H781" s="42"/>
      <c r="I781" s="42"/>
      <c r="J781" s="42"/>
      <c r="K781" s="94"/>
      <c r="L781" s="94"/>
      <c r="M781" s="94"/>
      <c r="N781" s="94"/>
      <c r="O781" s="94"/>
      <c r="P781" s="94"/>
      <c r="Q781" s="94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</row>
    <row r="782" ht="16.5" customHeight="1">
      <c r="A782" s="94"/>
      <c r="B782" s="113"/>
      <c r="C782" s="94"/>
      <c r="D782" s="94"/>
      <c r="E782" s="94"/>
      <c r="F782" s="113"/>
      <c r="G782" s="113"/>
      <c r="H782" s="42"/>
      <c r="I782" s="42"/>
      <c r="J782" s="42"/>
      <c r="K782" s="94"/>
      <c r="L782" s="94"/>
      <c r="M782" s="94"/>
      <c r="N782" s="94"/>
      <c r="O782" s="94"/>
      <c r="P782" s="94"/>
      <c r="Q782" s="94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</row>
    <row r="783" ht="16.5" customHeight="1">
      <c r="A783" s="94"/>
      <c r="B783" s="113"/>
      <c r="C783" s="94"/>
      <c r="D783" s="94"/>
      <c r="E783" s="94"/>
      <c r="F783" s="113"/>
      <c r="G783" s="113"/>
      <c r="H783" s="42"/>
      <c r="I783" s="42"/>
      <c r="J783" s="42"/>
      <c r="K783" s="94"/>
      <c r="L783" s="94"/>
      <c r="M783" s="94"/>
      <c r="N783" s="94"/>
      <c r="O783" s="94"/>
      <c r="P783" s="94"/>
      <c r="Q783" s="94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</row>
    <row r="784" ht="16.5" customHeight="1">
      <c r="A784" s="94"/>
      <c r="B784" s="113"/>
      <c r="C784" s="94"/>
      <c r="D784" s="94"/>
      <c r="E784" s="94"/>
      <c r="F784" s="113"/>
      <c r="G784" s="113"/>
      <c r="H784" s="42"/>
      <c r="I784" s="42"/>
      <c r="J784" s="42"/>
      <c r="K784" s="94"/>
      <c r="L784" s="94"/>
      <c r="M784" s="94"/>
      <c r="N784" s="94"/>
      <c r="O784" s="94"/>
      <c r="P784" s="94"/>
      <c r="Q784" s="94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</row>
    <row r="785" ht="16.5" customHeight="1">
      <c r="A785" s="94"/>
      <c r="B785" s="113"/>
      <c r="C785" s="94"/>
      <c r="D785" s="94"/>
      <c r="E785" s="94"/>
      <c r="F785" s="113"/>
      <c r="G785" s="113"/>
      <c r="H785" s="42"/>
      <c r="I785" s="42"/>
      <c r="J785" s="42"/>
      <c r="K785" s="94"/>
      <c r="L785" s="94"/>
      <c r="M785" s="94"/>
      <c r="N785" s="94"/>
      <c r="O785" s="94"/>
      <c r="P785" s="94"/>
      <c r="Q785" s="94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</row>
    <row r="786" ht="16.5" customHeight="1">
      <c r="A786" s="94"/>
      <c r="B786" s="113"/>
      <c r="C786" s="94"/>
      <c r="D786" s="94"/>
      <c r="E786" s="94"/>
      <c r="F786" s="113"/>
      <c r="G786" s="113"/>
      <c r="H786" s="42"/>
      <c r="I786" s="42"/>
      <c r="J786" s="42"/>
      <c r="K786" s="94"/>
      <c r="L786" s="94"/>
      <c r="M786" s="94"/>
      <c r="N786" s="94"/>
      <c r="O786" s="94"/>
      <c r="P786" s="94"/>
      <c r="Q786" s="94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</row>
    <row r="787" ht="16.5" customHeight="1">
      <c r="A787" s="94"/>
      <c r="B787" s="113"/>
      <c r="C787" s="94"/>
      <c r="D787" s="94"/>
      <c r="E787" s="94"/>
      <c r="F787" s="113"/>
      <c r="G787" s="113"/>
      <c r="H787" s="42"/>
      <c r="I787" s="42"/>
      <c r="J787" s="42"/>
      <c r="K787" s="94"/>
      <c r="L787" s="94"/>
      <c r="M787" s="94"/>
      <c r="N787" s="94"/>
      <c r="O787" s="94"/>
      <c r="P787" s="94"/>
      <c r="Q787" s="94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</row>
    <row r="788" ht="16.5" customHeight="1">
      <c r="A788" s="94"/>
      <c r="B788" s="113"/>
      <c r="C788" s="94"/>
      <c r="D788" s="94"/>
      <c r="E788" s="94"/>
      <c r="F788" s="113"/>
      <c r="G788" s="113"/>
      <c r="H788" s="42"/>
      <c r="I788" s="42"/>
      <c r="J788" s="42"/>
      <c r="K788" s="94"/>
      <c r="L788" s="94"/>
      <c r="M788" s="94"/>
      <c r="N788" s="94"/>
      <c r="O788" s="94"/>
      <c r="P788" s="94"/>
      <c r="Q788" s="94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</row>
    <row r="789" ht="16.5" customHeight="1">
      <c r="A789" s="94"/>
      <c r="B789" s="113"/>
      <c r="C789" s="94"/>
      <c r="D789" s="94"/>
      <c r="E789" s="94"/>
      <c r="F789" s="113"/>
      <c r="G789" s="113"/>
      <c r="H789" s="42"/>
      <c r="I789" s="42"/>
      <c r="J789" s="42"/>
      <c r="K789" s="94"/>
      <c r="L789" s="94"/>
      <c r="M789" s="94"/>
      <c r="N789" s="94"/>
      <c r="O789" s="94"/>
      <c r="P789" s="94"/>
      <c r="Q789" s="94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</row>
    <row r="790" ht="16.5" customHeight="1">
      <c r="A790" s="94"/>
      <c r="B790" s="113"/>
      <c r="C790" s="94"/>
      <c r="D790" s="94"/>
      <c r="E790" s="94"/>
      <c r="F790" s="113"/>
      <c r="G790" s="113"/>
      <c r="H790" s="42"/>
      <c r="I790" s="42"/>
      <c r="J790" s="42"/>
      <c r="K790" s="94"/>
      <c r="L790" s="94"/>
      <c r="M790" s="94"/>
      <c r="N790" s="94"/>
      <c r="O790" s="94"/>
      <c r="P790" s="94"/>
      <c r="Q790" s="94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</row>
    <row r="791" ht="16.5" customHeight="1">
      <c r="A791" s="94"/>
      <c r="B791" s="113"/>
      <c r="C791" s="94"/>
      <c r="D791" s="94"/>
      <c r="E791" s="94"/>
      <c r="F791" s="113"/>
      <c r="G791" s="113"/>
      <c r="H791" s="42"/>
      <c r="I791" s="42"/>
      <c r="J791" s="42"/>
      <c r="K791" s="94"/>
      <c r="L791" s="94"/>
      <c r="M791" s="94"/>
      <c r="N791" s="94"/>
      <c r="O791" s="94"/>
      <c r="P791" s="94"/>
      <c r="Q791" s="94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</row>
    <row r="792" ht="16.5" customHeight="1">
      <c r="A792" s="94"/>
      <c r="B792" s="113"/>
      <c r="C792" s="94"/>
      <c r="D792" s="94"/>
      <c r="E792" s="94"/>
      <c r="F792" s="113"/>
      <c r="G792" s="113"/>
      <c r="H792" s="42"/>
      <c r="I792" s="42"/>
      <c r="J792" s="42"/>
      <c r="K792" s="94"/>
      <c r="L792" s="94"/>
      <c r="M792" s="94"/>
      <c r="N792" s="94"/>
      <c r="O792" s="94"/>
      <c r="P792" s="94"/>
      <c r="Q792" s="94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</row>
    <row r="793" ht="16.5" customHeight="1">
      <c r="A793" s="94"/>
      <c r="B793" s="113"/>
      <c r="C793" s="94"/>
      <c r="D793" s="94"/>
      <c r="E793" s="94"/>
      <c r="F793" s="113"/>
      <c r="G793" s="113"/>
      <c r="H793" s="42"/>
      <c r="I793" s="42"/>
      <c r="J793" s="42"/>
      <c r="K793" s="94"/>
      <c r="L793" s="94"/>
      <c r="M793" s="94"/>
      <c r="N793" s="94"/>
      <c r="O793" s="94"/>
      <c r="P793" s="94"/>
      <c r="Q793" s="94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</row>
    <row r="794" ht="16.5" customHeight="1">
      <c r="A794" s="94"/>
      <c r="B794" s="113"/>
      <c r="C794" s="94"/>
      <c r="D794" s="94"/>
      <c r="E794" s="94"/>
      <c r="F794" s="113"/>
      <c r="G794" s="113"/>
      <c r="H794" s="42"/>
      <c r="I794" s="42"/>
      <c r="J794" s="42"/>
      <c r="K794" s="94"/>
      <c r="L794" s="94"/>
      <c r="M794" s="94"/>
      <c r="N794" s="94"/>
      <c r="O794" s="94"/>
      <c r="P794" s="94"/>
      <c r="Q794" s="94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</row>
    <row r="795" ht="16.5" customHeight="1">
      <c r="A795" s="94"/>
      <c r="B795" s="113"/>
      <c r="C795" s="94"/>
      <c r="D795" s="94"/>
      <c r="E795" s="94"/>
      <c r="F795" s="113"/>
      <c r="G795" s="113"/>
      <c r="H795" s="42"/>
      <c r="I795" s="42"/>
      <c r="J795" s="42"/>
      <c r="K795" s="94"/>
      <c r="L795" s="94"/>
      <c r="M795" s="94"/>
      <c r="N795" s="94"/>
      <c r="O795" s="94"/>
      <c r="P795" s="94"/>
      <c r="Q795" s="94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</row>
    <row r="796" ht="16.5" customHeight="1">
      <c r="A796" s="94"/>
      <c r="B796" s="113"/>
      <c r="C796" s="94"/>
      <c r="D796" s="94"/>
      <c r="E796" s="94"/>
      <c r="F796" s="113"/>
      <c r="G796" s="113"/>
      <c r="H796" s="42"/>
      <c r="I796" s="42"/>
      <c r="J796" s="42"/>
      <c r="K796" s="94"/>
      <c r="L796" s="94"/>
      <c r="M796" s="94"/>
      <c r="N796" s="94"/>
      <c r="O796" s="94"/>
      <c r="P796" s="94"/>
      <c r="Q796" s="94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</row>
    <row r="797" ht="16.5" customHeight="1">
      <c r="A797" s="94"/>
      <c r="B797" s="113"/>
      <c r="C797" s="94"/>
      <c r="D797" s="94"/>
      <c r="E797" s="94"/>
      <c r="F797" s="113"/>
      <c r="G797" s="113"/>
      <c r="H797" s="42"/>
      <c r="I797" s="42"/>
      <c r="J797" s="42"/>
      <c r="K797" s="94"/>
      <c r="L797" s="94"/>
      <c r="M797" s="94"/>
      <c r="N797" s="94"/>
      <c r="O797" s="94"/>
      <c r="P797" s="94"/>
      <c r="Q797" s="94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</row>
    <row r="798" ht="16.5" customHeight="1">
      <c r="A798" s="94"/>
      <c r="B798" s="113"/>
      <c r="C798" s="94"/>
      <c r="D798" s="94"/>
      <c r="E798" s="94"/>
      <c r="F798" s="113"/>
      <c r="G798" s="113"/>
      <c r="H798" s="42"/>
      <c r="I798" s="42"/>
      <c r="J798" s="42"/>
      <c r="K798" s="94"/>
      <c r="L798" s="94"/>
      <c r="M798" s="94"/>
      <c r="N798" s="94"/>
      <c r="O798" s="94"/>
      <c r="P798" s="94"/>
      <c r="Q798" s="94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</row>
    <row r="799" ht="16.5" customHeight="1">
      <c r="A799" s="94"/>
      <c r="B799" s="113"/>
      <c r="C799" s="94"/>
      <c r="D799" s="94"/>
      <c r="E799" s="94"/>
      <c r="F799" s="113"/>
      <c r="G799" s="113"/>
      <c r="H799" s="42"/>
      <c r="I799" s="42"/>
      <c r="J799" s="42"/>
      <c r="K799" s="94"/>
      <c r="L799" s="94"/>
      <c r="M799" s="94"/>
      <c r="N799" s="94"/>
      <c r="O799" s="94"/>
      <c r="P799" s="94"/>
      <c r="Q799" s="94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</row>
    <row r="800" ht="16.5" customHeight="1">
      <c r="A800" s="94"/>
      <c r="B800" s="113"/>
      <c r="C800" s="94"/>
      <c r="D800" s="94"/>
      <c r="E800" s="94"/>
      <c r="F800" s="113"/>
      <c r="G800" s="113"/>
      <c r="H800" s="42"/>
      <c r="I800" s="42"/>
      <c r="J800" s="42"/>
      <c r="K800" s="94"/>
      <c r="L800" s="94"/>
      <c r="M800" s="94"/>
      <c r="N800" s="94"/>
      <c r="O800" s="94"/>
      <c r="P800" s="94"/>
      <c r="Q800" s="94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</row>
    <row r="801" ht="16.5" customHeight="1">
      <c r="A801" s="94"/>
      <c r="B801" s="113"/>
      <c r="C801" s="94"/>
      <c r="D801" s="94"/>
      <c r="E801" s="94"/>
      <c r="F801" s="113"/>
      <c r="G801" s="113"/>
      <c r="H801" s="42"/>
      <c r="I801" s="42"/>
      <c r="J801" s="42"/>
      <c r="K801" s="94"/>
      <c r="L801" s="94"/>
      <c r="M801" s="94"/>
      <c r="N801" s="94"/>
      <c r="O801" s="94"/>
      <c r="P801" s="94"/>
      <c r="Q801" s="94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</row>
    <row r="802" ht="16.5" customHeight="1">
      <c r="A802" s="94"/>
      <c r="B802" s="113"/>
      <c r="C802" s="94"/>
      <c r="D802" s="94"/>
      <c r="E802" s="94"/>
      <c r="F802" s="113"/>
      <c r="G802" s="113"/>
      <c r="H802" s="42"/>
      <c r="I802" s="42"/>
      <c r="J802" s="42"/>
      <c r="K802" s="94"/>
      <c r="L802" s="94"/>
      <c r="M802" s="94"/>
      <c r="N802" s="94"/>
      <c r="O802" s="94"/>
      <c r="P802" s="94"/>
      <c r="Q802" s="94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</row>
    <row r="803" ht="16.5" customHeight="1">
      <c r="A803" s="94"/>
      <c r="B803" s="113"/>
      <c r="C803" s="94"/>
      <c r="D803" s="94"/>
      <c r="E803" s="94"/>
      <c r="F803" s="113"/>
      <c r="G803" s="113"/>
      <c r="H803" s="42"/>
      <c r="I803" s="42"/>
      <c r="J803" s="42"/>
      <c r="K803" s="94"/>
      <c r="L803" s="94"/>
      <c r="M803" s="94"/>
      <c r="N803" s="94"/>
      <c r="O803" s="94"/>
      <c r="P803" s="94"/>
      <c r="Q803" s="94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</row>
    <row r="804" ht="16.5" customHeight="1">
      <c r="A804" s="94"/>
      <c r="B804" s="113"/>
      <c r="C804" s="94"/>
      <c r="D804" s="94"/>
      <c r="E804" s="94"/>
      <c r="F804" s="113"/>
      <c r="G804" s="113"/>
      <c r="H804" s="42"/>
      <c r="I804" s="42"/>
      <c r="J804" s="42"/>
      <c r="K804" s="94"/>
      <c r="L804" s="94"/>
      <c r="M804" s="94"/>
      <c r="N804" s="94"/>
      <c r="O804" s="94"/>
      <c r="P804" s="94"/>
      <c r="Q804" s="94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</row>
    <row r="805" ht="16.5" customHeight="1">
      <c r="A805" s="94"/>
      <c r="B805" s="113"/>
      <c r="C805" s="94"/>
      <c r="D805" s="94"/>
      <c r="E805" s="94"/>
      <c r="F805" s="113"/>
      <c r="G805" s="113"/>
      <c r="H805" s="42"/>
      <c r="I805" s="42"/>
      <c r="J805" s="42"/>
      <c r="K805" s="94"/>
      <c r="L805" s="94"/>
      <c r="M805" s="94"/>
      <c r="N805" s="94"/>
      <c r="O805" s="94"/>
      <c r="P805" s="94"/>
      <c r="Q805" s="94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</row>
    <row r="806" ht="16.5" customHeight="1">
      <c r="A806" s="94"/>
      <c r="B806" s="113"/>
      <c r="C806" s="94"/>
      <c r="D806" s="94"/>
      <c r="E806" s="94"/>
      <c r="F806" s="113"/>
      <c r="G806" s="113"/>
      <c r="H806" s="42"/>
      <c r="I806" s="42"/>
      <c r="J806" s="42"/>
      <c r="K806" s="94"/>
      <c r="L806" s="94"/>
      <c r="M806" s="94"/>
      <c r="N806" s="94"/>
      <c r="O806" s="94"/>
      <c r="P806" s="94"/>
      <c r="Q806" s="94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</row>
    <row r="807" ht="16.5" customHeight="1">
      <c r="A807" s="94"/>
      <c r="B807" s="113"/>
      <c r="C807" s="94"/>
      <c r="D807" s="94"/>
      <c r="E807" s="94"/>
      <c r="F807" s="113"/>
      <c r="G807" s="113"/>
      <c r="H807" s="42"/>
      <c r="I807" s="42"/>
      <c r="J807" s="42"/>
      <c r="K807" s="94"/>
      <c r="L807" s="94"/>
      <c r="M807" s="94"/>
      <c r="N807" s="94"/>
      <c r="O807" s="94"/>
      <c r="P807" s="94"/>
      <c r="Q807" s="94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</row>
    <row r="808" ht="16.5" customHeight="1">
      <c r="A808" s="94"/>
      <c r="B808" s="113"/>
      <c r="C808" s="94"/>
      <c r="D808" s="94"/>
      <c r="E808" s="94"/>
      <c r="F808" s="113"/>
      <c r="G808" s="113"/>
      <c r="H808" s="42"/>
      <c r="I808" s="42"/>
      <c r="J808" s="42"/>
      <c r="K808" s="94"/>
      <c r="L808" s="94"/>
      <c r="M808" s="94"/>
      <c r="N808" s="94"/>
      <c r="O808" s="94"/>
      <c r="P808" s="94"/>
      <c r="Q808" s="94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</row>
    <row r="809" ht="16.5" customHeight="1">
      <c r="A809" s="94"/>
      <c r="B809" s="113"/>
      <c r="C809" s="94"/>
      <c r="D809" s="94"/>
      <c r="E809" s="94"/>
      <c r="F809" s="113"/>
      <c r="G809" s="113"/>
      <c r="H809" s="42"/>
      <c r="I809" s="42"/>
      <c r="J809" s="42"/>
      <c r="K809" s="94"/>
      <c r="L809" s="94"/>
      <c r="M809" s="94"/>
      <c r="N809" s="94"/>
      <c r="O809" s="94"/>
      <c r="P809" s="94"/>
      <c r="Q809" s="94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</row>
    <row r="810" ht="16.5" customHeight="1">
      <c r="A810" s="94"/>
      <c r="B810" s="113"/>
      <c r="C810" s="94"/>
      <c r="D810" s="94"/>
      <c r="E810" s="94"/>
      <c r="F810" s="113"/>
      <c r="G810" s="113"/>
      <c r="H810" s="42"/>
      <c r="I810" s="42"/>
      <c r="J810" s="42"/>
      <c r="K810" s="94"/>
      <c r="L810" s="94"/>
      <c r="M810" s="94"/>
      <c r="N810" s="94"/>
      <c r="O810" s="94"/>
      <c r="P810" s="94"/>
      <c r="Q810" s="94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</row>
    <row r="811" ht="16.5" customHeight="1">
      <c r="A811" s="94"/>
      <c r="B811" s="113"/>
      <c r="C811" s="94"/>
      <c r="D811" s="94"/>
      <c r="E811" s="94"/>
      <c r="F811" s="113"/>
      <c r="G811" s="113"/>
      <c r="H811" s="42"/>
      <c r="I811" s="42"/>
      <c r="J811" s="42"/>
      <c r="K811" s="94"/>
      <c r="L811" s="94"/>
      <c r="M811" s="94"/>
      <c r="N811" s="94"/>
      <c r="O811" s="94"/>
      <c r="P811" s="94"/>
      <c r="Q811" s="94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</row>
    <row r="812" ht="16.5" customHeight="1">
      <c r="A812" s="94"/>
      <c r="B812" s="113"/>
      <c r="C812" s="94"/>
      <c r="D812" s="94"/>
      <c r="E812" s="94"/>
      <c r="F812" s="113"/>
      <c r="G812" s="113"/>
      <c r="H812" s="42"/>
      <c r="I812" s="42"/>
      <c r="J812" s="42"/>
      <c r="K812" s="94"/>
      <c r="L812" s="94"/>
      <c r="M812" s="94"/>
      <c r="N812" s="94"/>
      <c r="O812" s="94"/>
      <c r="P812" s="94"/>
      <c r="Q812" s="94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</row>
    <row r="813" ht="16.5" customHeight="1">
      <c r="A813" s="94"/>
      <c r="B813" s="113"/>
      <c r="C813" s="94"/>
      <c r="D813" s="94"/>
      <c r="E813" s="94"/>
      <c r="F813" s="113"/>
      <c r="G813" s="113"/>
      <c r="H813" s="42"/>
      <c r="I813" s="42"/>
      <c r="J813" s="42"/>
      <c r="K813" s="94"/>
      <c r="L813" s="94"/>
      <c r="M813" s="94"/>
      <c r="N813" s="94"/>
      <c r="O813" s="94"/>
      <c r="P813" s="94"/>
      <c r="Q813" s="94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</row>
    <row r="814" ht="16.5" customHeight="1">
      <c r="A814" s="94"/>
      <c r="B814" s="113"/>
      <c r="C814" s="94"/>
      <c r="D814" s="94"/>
      <c r="E814" s="94"/>
      <c r="F814" s="113"/>
      <c r="G814" s="113"/>
      <c r="H814" s="42"/>
      <c r="I814" s="42"/>
      <c r="J814" s="42"/>
      <c r="K814" s="94"/>
      <c r="L814" s="94"/>
      <c r="M814" s="94"/>
      <c r="N814" s="94"/>
      <c r="O814" s="94"/>
      <c r="P814" s="94"/>
      <c r="Q814" s="94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</row>
    <row r="815" ht="16.5" customHeight="1">
      <c r="A815" s="94"/>
      <c r="B815" s="113"/>
      <c r="C815" s="94"/>
      <c r="D815" s="94"/>
      <c r="E815" s="94"/>
      <c r="F815" s="113"/>
      <c r="G815" s="113"/>
      <c r="H815" s="42"/>
      <c r="I815" s="42"/>
      <c r="J815" s="42"/>
      <c r="K815" s="94"/>
      <c r="L815" s="94"/>
      <c r="M815" s="94"/>
      <c r="N815" s="94"/>
      <c r="O815" s="94"/>
      <c r="P815" s="94"/>
      <c r="Q815" s="94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</row>
    <row r="816" ht="16.5" customHeight="1">
      <c r="A816" s="94"/>
      <c r="B816" s="113"/>
      <c r="C816" s="94"/>
      <c r="D816" s="94"/>
      <c r="E816" s="94"/>
      <c r="F816" s="113"/>
      <c r="G816" s="113"/>
      <c r="H816" s="42"/>
      <c r="I816" s="42"/>
      <c r="J816" s="42"/>
      <c r="K816" s="94"/>
      <c r="L816" s="94"/>
      <c r="M816" s="94"/>
      <c r="N816" s="94"/>
      <c r="O816" s="94"/>
      <c r="P816" s="94"/>
      <c r="Q816" s="94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</row>
    <row r="817" ht="16.5" customHeight="1">
      <c r="A817" s="94"/>
      <c r="B817" s="113"/>
      <c r="C817" s="94"/>
      <c r="D817" s="94"/>
      <c r="E817" s="94"/>
      <c r="F817" s="113"/>
      <c r="G817" s="113"/>
      <c r="H817" s="42"/>
      <c r="I817" s="42"/>
      <c r="J817" s="42"/>
      <c r="K817" s="94"/>
      <c r="L817" s="94"/>
      <c r="M817" s="94"/>
      <c r="N817" s="94"/>
      <c r="O817" s="94"/>
      <c r="P817" s="94"/>
      <c r="Q817" s="94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</row>
    <row r="818" ht="16.5" customHeight="1">
      <c r="A818" s="94"/>
      <c r="B818" s="113"/>
      <c r="C818" s="94"/>
      <c r="D818" s="94"/>
      <c r="E818" s="94"/>
      <c r="F818" s="113"/>
      <c r="G818" s="113"/>
      <c r="H818" s="42"/>
      <c r="I818" s="42"/>
      <c r="J818" s="42"/>
      <c r="K818" s="94"/>
      <c r="L818" s="94"/>
      <c r="M818" s="94"/>
      <c r="N818" s="94"/>
      <c r="O818" s="94"/>
      <c r="P818" s="94"/>
      <c r="Q818" s="94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</row>
    <row r="819" ht="16.5" customHeight="1">
      <c r="A819" s="94"/>
      <c r="B819" s="113"/>
      <c r="C819" s="94"/>
      <c r="D819" s="94"/>
      <c r="E819" s="94"/>
      <c r="F819" s="113"/>
      <c r="G819" s="113"/>
      <c r="H819" s="42"/>
      <c r="I819" s="42"/>
      <c r="J819" s="42"/>
      <c r="K819" s="94"/>
      <c r="L819" s="94"/>
      <c r="M819" s="94"/>
      <c r="N819" s="94"/>
      <c r="O819" s="94"/>
      <c r="P819" s="94"/>
      <c r="Q819" s="94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</row>
    <row r="820" ht="16.5" customHeight="1">
      <c r="A820" s="94"/>
      <c r="B820" s="113"/>
      <c r="C820" s="94"/>
      <c r="D820" s="94"/>
      <c r="E820" s="94"/>
      <c r="F820" s="113"/>
      <c r="G820" s="113"/>
      <c r="H820" s="42"/>
      <c r="I820" s="42"/>
      <c r="J820" s="42"/>
      <c r="K820" s="94"/>
      <c r="L820" s="94"/>
      <c r="M820" s="94"/>
      <c r="N820" s="94"/>
      <c r="O820" s="94"/>
      <c r="P820" s="94"/>
      <c r="Q820" s="94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</row>
    <row r="821" ht="16.5" customHeight="1">
      <c r="A821" s="94"/>
      <c r="B821" s="113"/>
      <c r="C821" s="94"/>
      <c r="D821" s="94"/>
      <c r="E821" s="94"/>
      <c r="F821" s="113"/>
      <c r="G821" s="113"/>
      <c r="H821" s="42"/>
      <c r="I821" s="42"/>
      <c r="J821" s="42"/>
      <c r="K821" s="94"/>
      <c r="L821" s="94"/>
      <c r="M821" s="94"/>
      <c r="N821" s="94"/>
      <c r="O821" s="94"/>
      <c r="P821" s="94"/>
      <c r="Q821" s="94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</row>
    <row r="822" ht="16.5" customHeight="1">
      <c r="A822" s="94"/>
      <c r="B822" s="113"/>
      <c r="C822" s="94"/>
      <c r="D822" s="94"/>
      <c r="E822" s="94"/>
      <c r="F822" s="113"/>
      <c r="G822" s="113"/>
      <c r="H822" s="42"/>
      <c r="I822" s="42"/>
      <c r="J822" s="42"/>
      <c r="K822" s="94"/>
      <c r="L822" s="94"/>
      <c r="M822" s="94"/>
      <c r="N822" s="94"/>
      <c r="O822" s="94"/>
      <c r="P822" s="94"/>
      <c r="Q822" s="94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</row>
    <row r="823" ht="16.5" customHeight="1">
      <c r="A823" s="94"/>
      <c r="B823" s="113"/>
      <c r="C823" s="94"/>
      <c r="D823" s="94"/>
      <c r="E823" s="94"/>
      <c r="F823" s="113"/>
      <c r="G823" s="113"/>
      <c r="H823" s="42"/>
      <c r="I823" s="42"/>
      <c r="J823" s="42"/>
      <c r="K823" s="94"/>
      <c r="L823" s="94"/>
      <c r="M823" s="94"/>
      <c r="N823" s="94"/>
      <c r="O823" s="94"/>
      <c r="P823" s="94"/>
      <c r="Q823" s="94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</row>
    <row r="824" ht="16.5" customHeight="1">
      <c r="A824" s="94"/>
      <c r="B824" s="113"/>
      <c r="C824" s="94"/>
      <c r="D824" s="94"/>
      <c r="E824" s="94"/>
      <c r="F824" s="113"/>
      <c r="G824" s="113"/>
      <c r="H824" s="42"/>
      <c r="I824" s="42"/>
      <c r="J824" s="42"/>
      <c r="K824" s="94"/>
      <c r="L824" s="94"/>
      <c r="M824" s="94"/>
      <c r="N824" s="94"/>
      <c r="O824" s="94"/>
      <c r="P824" s="94"/>
      <c r="Q824" s="94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</row>
    <row r="825" ht="16.5" customHeight="1">
      <c r="A825" s="94"/>
      <c r="B825" s="113"/>
      <c r="C825" s="94"/>
      <c r="D825" s="94"/>
      <c r="E825" s="94"/>
      <c r="F825" s="113"/>
      <c r="G825" s="113"/>
      <c r="H825" s="42"/>
      <c r="I825" s="42"/>
      <c r="J825" s="42"/>
      <c r="K825" s="94"/>
      <c r="L825" s="94"/>
      <c r="M825" s="94"/>
      <c r="N825" s="94"/>
      <c r="O825" s="94"/>
      <c r="P825" s="94"/>
      <c r="Q825" s="94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</row>
    <row r="826" ht="16.5" customHeight="1">
      <c r="A826" s="94"/>
      <c r="B826" s="113"/>
      <c r="C826" s="94"/>
      <c r="D826" s="94"/>
      <c r="E826" s="94"/>
      <c r="F826" s="113"/>
      <c r="G826" s="113"/>
      <c r="H826" s="42"/>
      <c r="I826" s="42"/>
      <c r="J826" s="42"/>
      <c r="K826" s="94"/>
      <c r="L826" s="94"/>
      <c r="M826" s="94"/>
      <c r="N826" s="94"/>
      <c r="O826" s="94"/>
      <c r="P826" s="94"/>
      <c r="Q826" s="94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</row>
    <row r="827" ht="16.5" customHeight="1">
      <c r="A827" s="94"/>
      <c r="B827" s="113"/>
      <c r="C827" s="94"/>
      <c r="D827" s="94"/>
      <c r="E827" s="94"/>
      <c r="F827" s="113"/>
      <c r="G827" s="113"/>
      <c r="H827" s="42"/>
      <c r="I827" s="42"/>
      <c r="J827" s="42"/>
      <c r="K827" s="94"/>
      <c r="L827" s="94"/>
      <c r="M827" s="94"/>
      <c r="N827" s="94"/>
      <c r="O827" s="94"/>
      <c r="P827" s="94"/>
      <c r="Q827" s="94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</row>
    <row r="828" ht="16.5" customHeight="1">
      <c r="A828" s="94"/>
      <c r="B828" s="113"/>
      <c r="C828" s="94"/>
      <c r="D828" s="94"/>
      <c r="E828" s="94"/>
      <c r="F828" s="113"/>
      <c r="G828" s="113"/>
      <c r="H828" s="42"/>
      <c r="I828" s="42"/>
      <c r="J828" s="42"/>
      <c r="K828" s="94"/>
      <c r="L828" s="94"/>
      <c r="M828" s="94"/>
      <c r="N828" s="94"/>
      <c r="O828" s="94"/>
      <c r="P828" s="94"/>
      <c r="Q828" s="94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</row>
    <row r="829" ht="16.5" customHeight="1">
      <c r="A829" s="94"/>
      <c r="B829" s="113"/>
      <c r="C829" s="94"/>
      <c r="D829" s="94"/>
      <c r="E829" s="94"/>
      <c r="F829" s="113"/>
      <c r="G829" s="113"/>
      <c r="H829" s="42"/>
      <c r="I829" s="42"/>
      <c r="J829" s="42"/>
      <c r="K829" s="94"/>
      <c r="L829" s="94"/>
      <c r="M829" s="94"/>
      <c r="N829" s="94"/>
      <c r="O829" s="94"/>
      <c r="P829" s="94"/>
      <c r="Q829" s="94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</row>
    <row r="830" ht="16.5" customHeight="1">
      <c r="A830" s="94"/>
      <c r="B830" s="113"/>
      <c r="C830" s="94"/>
      <c r="D830" s="94"/>
      <c r="E830" s="94"/>
      <c r="F830" s="113"/>
      <c r="G830" s="113"/>
      <c r="H830" s="42"/>
      <c r="I830" s="42"/>
      <c r="J830" s="42"/>
      <c r="K830" s="94"/>
      <c r="L830" s="94"/>
      <c r="M830" s="94"/>
      <c r="N830" s="94"/>
      <c r="O830" s="94"/>
      <c r="P830" s="94"/>
      <c r="Q830" s="94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</row>
    <row r="831" ht="16.5" customHeight="1">
      <c r="A831" s="94"/>
      <c r="B831" s="113"/>
      <c r="C831" s="94"/>
      <c r="D831" s="94"/>
      <c r="E831" s="94"/>
      <c r="F831" s="113"/>
      <c r="G831" s="113"/>
      <c r="H831" s="42"/>
      <c r="I831" s="42"/>
      <c r="J831" s="42"/>
      <c r="K831" s="94"/>
      <c r="L831" s="94"/>
      <c r="M831" s="94"/>
      <c r="N831" s="94"/>
      <c r="O831" s="94"/>
      <c r="P831" s="94"/>
      <c r="Q831" s="94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</row>
    <row r="832" ht="16.5" customHeight="1">
      <c r="A832" s="94"/>
      <c r="B832" s="113"/>
      <c r="C832" s="94"/>
      <c r="D832" s="94"/>
      <c r="E832" s="94"/>
      <c r="F832" s="113"/>
      <c r="G832" s="113"/>
      <c r="H832" s="42"/>
      <c r="I832" s="42"/>
      <c r="J832" s="42"/>
      <c r="K832" s="94"/>
      <c r="L832" s="94"/>
      <c r="M832" s="94"/>
      <c r="N832" s="94"/>
      <c r="O832" s="94"/>
      <c r="P832" s="94"/>
      <c r="Q832" s="94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</row>
    <row r="833" ht="16.5" customHeight="1">
      <c r="A833" s="94"/>
      <c r="B833" s="113"/>
      <c r="C833" s="94"/>
      <c r="D833" s="94"/>
      <c r="E833" s="94"/>
      <c r="F833" s="113"/>
      <c r="G833" s="113"/>
      <c r="H833" s="42"/>
      <c r="I833" s="42"/>
      <c r="J833" s="42"/>
      <c r="K833" s="94"/>
      <c r="L833" s="94"/>
      <c r="M833" s="94"/>
      <c r="N833" s="94"/>
      <c r="O833" s="94"/>
      <c r="P833" s="94"/>
      <c r="Q833" s="94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</row>
    <row r="834" ht="16.5" customHeight="1">
      <c r="A834" s="94"/>
      <c r="B834" s="113"/>
      <c r="C834" s="94"/>
      <c r="D834" s="94"/>
      <c r="E834" s="94"/>
      <c r="F834" s="113"/>
      <c r="G834" s="113"/>
      <c r="H834" s="42"/>
      <c r="I834" s="42"/>
      <c r="J834" s="42"/>
      <c r="K834" s="94"/>
      <c r="L834" s="94"/>
      <c r="M834" s="94"/>
      <c r="N834" s="94"/>
      <c r="O834" s="94"/>
      <c r="P834" s="94"/>
      <c r="Q834" s="94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</row>
    <row r="835" ht="16.5" customHeight="1">
      <c r="A835" s="94"/>
      <c r="B835" s="113"/>
      <c r="C835" s="94"/>
      <c r="D835" s="94"/>
      <c r="E835" s="94"/>
      <c r="F835" s="113"/>
      <c r="G835" s="113"/>
      <c r="H835" s="42"/>
      <c r="I835" s="42"/>
      <c r="J835" s="42"/>
      <c r="K835" s="94"/>
      <c r="L835" s="94"/>
      <c r="M835" s="94"/>
      <c r="N835" s="94"/>
      <c r="O835" s="94"/>
      <c r="P835" s="94"/>
      <c r="Q835" s="94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</row>
    <row r="836" ht="16.5" customHeight="1">
      <c r="A836" s="94"/>
      <c r="B836" s="113"/>
      <c r="C836" s="94"/>
      <c r="D836" s="94"/>
      <c r="E836" s="94"/>
      <c r="F836" s="113"/>
      <c r="G836" s="113"/>
      <c r="H836" s="42"/>
      <c r="I836" s="42"/>
      <c r="J836" s="42"/>
      <c r="K836" s="94"/>
      <c r="L836" s="94"/>
      <c r="M836" s="94"/>
      <c r="N836" s="94"/>
      <c r="O836" s="94"/>
      <c r="P836" s="94"/>
      <c r="Q836" s="94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</row>
    <row r="837" ht="16.5" customHeight="1">
      <c r="A837" s="94"/>
      <c r="B837" s="113"/>
      <c r="C837" s="94"/>
      <c r="D837" s="94"/>
      <c r="E837" s="94"/>
      <c r="F837" s="113"/>
      <c r="G837" s="113"/>
      <c r="H837" s="42"/>
      <c r="I837" s="42"/>
      <c r="J837" s="42"/>
      <c r="K837" s="94"/>
      <c r="L837" s="94"/>
      <c r="M837" s="94"/>
      <c r="N837" s="94"/>
      <c r="O837" s="94"/>
      <c r="P837" s="94"/>
      <c r="Q837" s="94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</row>
    <row r="838" ht="16.5" customHeight="1">
      <c r="A838" s="94"/>
      <c r="B838" s="113"/>
      <c r="C838" s="94"/>
      <c r="D838" s="94"/>
      <c r="E838" s="94"/>
      <c r="F838" s="113"/>
      <c r="G838" s="113"/>
      <c r="H838" s="42"/>
      <c r="I838" s="42"/>
      <c r="J838" s="42"/>
      <c r="K838" s="94"/>
      <c r="L838" s="94"/>
      <c r="M838" s="94"/>
      <c r="N838" s="94"/>
      <c r="O838" s="94"/>
      <c r="P838" s="94"/>
      <c r="Q838" s="94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</row>
    <row r="839" ht="16.5" customHeight="1">
      <c r="A839" s="94"/>
      <c r="B839" s="113"/>
      <c r="C839" s="94"/>
      <c r="D839" s="94"/>
      <c r="E839" s="94"/>
      <c r="F839" s="113"/>
      <c r="G839" s="113"/>
      <c r="H839" s="42"/>
      <c r="I839" s="42"/>
      <c r="J839" s="42"/>
      <c r="K839" s="94"/>
      <c r="L839" s="94"/>
      <c r="M839" s="94"/>
      <c r="N839" s="94"/>
      <c r="O839" s="94"/>
      <c r="P839" s="94"/>
      <c r="Q839" s="94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</row>
    <row r="840" ht="16.5" customHeight="1">
      <c r="A840" s="94"/>
      <c r="B840" s="113"/>
      <c r="C840" s="94"/>
      <c r="D840" s="94"/>
      <c r="E840" s="94"/>
      <c r="F840" s="113"/>
      <c r="G840" s="113"/>
      <c r="H840" s="42"/>
      <c r="I840" s="42"/>
      <c r="J840" s="42"/>
      <c r="K840" s="94"/>
      <c r="L840" s="94"/>
      <c r="M840" s="94"/>
      <c r="N840" s="94"/>
      <c r="O840" s="94"/>
      <c r="P840" s="94"/>
      <c r="Q840" s="94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</row>
    <row r="841" ht="16.5" customHeight="1">
      <c r="A841" s="94"/>
      <c r="B841" s="113"/>
      <c r="C841" s="94"/>
      <c r="D841" s="94"/>
      <c r="E841" s="94"/>
      <c r="F841" s="113"/>
      <c r="G841" s="113"/>
      <c r="H841" s="42"/>
      <c r="I841" s="42"/>
      <c r="J841" s="42"/>
      <c r="K841" s="94"/>
      <c r="L841" s="94"/>
      <c r="M841" s="94"/>
      <c r="N841" s="94"/>
      <c r="O841" s="94"/>
      <c r="P841" s="94"/>
      <c r="Q841" s="94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</row>
    <row r="842" ht="16.5" customHeight="1">
      <c r="A842" s="94"/>
      <c r="B842" s="113"/>
      <c r="C842" s="94"/>
      <c r="D842" s="94"/>
      <c r="E842" s="94"/>
      <c r="F842" s="113"/>
      <c r="G842" s="113"/>
      <c r="H842" s="42"/>
      <c r="I842" s="42"/>
      <c r="J842" s="42"/>
      <c r="K842" s="94"/>
      <c r="L842" s="94"/>
      <c r="M842" s="94"/>
      <c r="N842" s="94"/>
      <c r="O842" s="94"/>
      <c r="P842" s="94"/>
      <c r="Q842" s="94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</row>
    <row r="843" ht="16.5" customHeight="1">
      <c r="A843" s="94"/>
      <c r="B843" s="113"/>
      <c r="C843" s="94"/>
      <c r="D843" s="94"/>
      <c r="E843" s="94"/>
      <c r="F843" s="113"/>
      <c r="G843" s="113"/>
      <c r="H843" s="42"/>
      <c r="I843" s="42"/>
      <c r="J843" s="42"/>
      <c r="K843" s="94"/>
      <c r="L843" s="94"/>
      <c r="M843" s="94"/>
      <c r="N843" s="94"/>
      <c r="O843" s="94"/>
      <c r="P843" s="94"/>
      <c r="Q843" s="94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</row>
    <row r="844" ht="16.5" customHeight="1">
      <c r="A844" s="94"/>
      <c r="B844" s="113"/>
      <c r="C844" s="94"/>
      <c r="D844" s="94"/>
      <c r="E844" s="94"/>
      <c r="F844" s="113"/>
      <c r="G844" s="113"/>
      <c r="H844" s="42"/>
      <c r="I844" s="42"/>
      <c r="J844" s="42"/>
      <c r="K844" s="94"/>
      <c r="L844" s="94"/>
      <c r="M844" s="94"/>
      <c r="N844" s="94"/>
      <c r="O844" s="94"/>
      <c r="P844" s="94"/>
      <c r="Q844" s="94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</row>
    <row r="845" ht="16.5" customHeight="1">
      <c r="A845" s="94"/>
      <c r="B845" s="113"/>
      <c r="C845" s="94"/>
      <c r="D845" s="94"/>
      <c r="E845" s="94"/>
      <c r="F845" s="113"/>
      <c r="G845" s="113"/>
      <c r="H845" s="42"/>
      <c r="I845" s="42"/>
      <c r="J845" s="42"/>
      <c r="K845" s="94"/>
      <c r="L845" s="94"/>
      <c r="M845" s="94"/>
      <c r="N845" s="94"/>
      <c r="O845" s="94"/>
      <c r="P845" s="94"/>
      <c r="Q845" s="94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</row>
    <row r="846" ht="16.5" customHeight="1">
      <c r="A846" s="94"/>
      <c r="B846" s="113"/>
      <c r="C846" s="94"/>
      <c r="D846" s="94"/>
      <c r="E846" s="94"/>
      <c r="F846" s="113"/>
      <c r="G846" s="113"/>
      <c r="H846" s="42"/>
      <c r="I846" s="42"/>
      <c r="J846" s="42"/>
      <c r="K846" s="94"/>
      <c r="L846" s="94"/>
      <c r="M846" s="94"/>
      <c r="N846" s="94"/>
      <c r="O846" s="94"/>
      <c r="P846" s="94"/>
      <c r="Q846" s="94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</row>
    <row r="847" ht="16.5" customHeight="1">
      <c r="A847" s="94"/>
      <c r="B847" s="113"/>
      <c r="C847" s="94"/>
      <c r="D847" s="94"/>
      <c r="E847" s="94"/>
      <c r="F847" s="113"/>
      <c r="G847" s="113"/>
      <c r="H847" s="42"/>
      <c r="I847" s="42"/>
      <c r="J847" s="42"/>
      <c r="K847" s="94"/>
      <c r="L847" s="94"/>
      <c r="M847" s="94"/>
      <c r="N847" s="94"/>
      <c r="O847" s="94"/>
      <c r="P847" s="94"/>
      <c r="Q847" s="94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</row>
    <row r="848" ht="16.5" customHeight="1">
      <c r="A848" s="94"/>
      <c r="B848" s="113"/>
      <c r="C848" s="94"/>
      <c r="D848" s="94"/>
      <c r="E848" s="94"/>
      <c r="F848" s="113"/>
      <c r="G848" s="113"/>
      <c r="H848" s="42"/>
      <c r="I848" s="42"/>
      <c r="J848" s="42"/>
      <c r="K848" s="94"/>
      <c r="L848" s="94"/>
      <c r="M848" s="94"/>
      <c r="N848" s="94"/>
      <c r="O848" s="94"/>
      <c r="P848" s="94"/>
      <c r="Q848" s="94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</row>
    <row r="849" ht="16.5" customHeight="1">
      <c r="A849" s="94"/>
      <c r="B849" s="113"/>
      <c r="C849" s="94"/>
      <c r="D849" s="94"/>
      <c r="E849" s="94"/>
      <c r="F849" s="113"/>
      <c r="G849" s="113"/>
      <c r="H849" s="42"/>
      <c r="I849" s="42"/>
      <c r="J849" s="42"/>
      <c r="K849" s="94"/>
      <c r="L849" s="94"/>
      <c r="M849" s="94"/>
      <c r="N849" s="94"/>
      <c r="O849" s="94"/>
      <c r="P849" s="94"/>
      <c r="Q849" s="94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</row>
    <row r="850" ht="16.5" customHeight="1">
      <c r="A850" s="94"/>
      <c r="B850" s="113"/>
      <c r="C850" s="94"/>
      <c r="D850" s="94"/>
      <c r="E850" s="94"/>
      <c r="F850" s="113"/>
      <c r="G850" s="113"/>
      <c r="H850" s="42"/>
      <c r="I850" s="42"/>
      <c r="J850" s="42"/>
      <c r="K850" s="94"/>
      <c r="L850" s="94"/>
      <c r="M850" s="94"/>
      <c r="N850" s="94"/>
      <c r="O850" s="94"/>
      <c r="P850" s="94"/>
      <c r="Q850" s="94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</row>
    <row r="851" ht="16.5" customHeight="1">
      <c r="A851" s="94"/>
      <c r="B851" s="113"/>
      <c r="C851" s="94"/>
      <c r="D851" s="94"/>
      <c r="E851" s="94"/>
      <c r="F851" s="113"/>
      <c r="G851" s="113"/>
      <c r="H851" s="42"/>
      <c r="I851" s="42"/>
      <c r="J851" s="42"/>
      <c r="K851" s="94"/>
      <c r="L851" s="94"/>
      <c r="M851" s="94"/>
      <c r="N851" s="94"/>
      <c r="O851" s="94"/>
      <c r="P851" s="94"/>
      <c r="Q851" s="94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</row>
    <row r="852" ht="16.5" customHeight="1">
      <c r="A852" s="94"/>
      <c r="B852" s="113"/>
      <c r="C852" s="94"/>
      <c r="D852" s="94"/>
      <c r="E852" s="94"/>
      <c r="F852" s="113"/>
      <c r="G852" s="113"/>
      <c r="H852" s="42"/>
      <c r="I852" s="42"/>
      <c r="J852" s="42"/>
      <c r="K852" s="94"/>
      <c r="L852" s="94"/>
      <c r="M852" s="94"/>
      <c r="N852" s="94"/>
      <c r="O852" s="94"/>
      <c r="P852" s="94"/>
      <c r="Q852" s="94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</row>
    <row r="853" ht="16.5" customHeight="1">
      <c r="A853" s="94"/>
      <c r="B853" s="113"/>
      <c r="C853" s="94"/>
      <c r="D853" s="94"/>
      <c r="E853" s="94"/>
      <c r="F853" s="113"/>
      <c r="G853" s="113"/>
      <c r="H853" s="42"/>
      <c r="I853" s="42"/>
      <c r="J853" s="42"/>
      <c r="K853" s="94"/>
      <c r="L853" s="94"/>
      <c r="M853" s="94"/>
      <c r="N853" s="94"/>
      <c r="O853" s="94"/>
      <c r="P853" s="94"/>
      <c r="Q853" s="94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</row>
    <row r="854" ht="16.5" customHeight="1">
      <c r="A854" s="94"/>
      <c r="B854" s="113"/>
      <c r="C854" s="94"/>
      <c r="D854" s="94"/>
      <c r="E854" s="94"/>
      <c r="F854" s="113"/>
      <c r="G854" s="113"/>
      <c r="H854" s="42"/>
      <c r="I854" s="42"/>
      <c r="J854" s="42"/>
      <c r="K854" s="94"/>
      <c r="L854" s="94"/>
      <c r="M854" s="94"/>
      <c r="N854" s="94"/>
      <c r="O854" s="94"/>
      <c r="P854" s="94"/>
      <c r="Q854" s="94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</row>
    <row r="855" ht="16.5" customHeight="1">
      <c r="A855" s="94"/>
      <c r="B855" s="113"/>
      <c r="C855" s="94"/>
      <c r="D855" s="94"/>
      <c r="E855" s="94"/>
      <c r="F855" s="113"/>
      <c r="G855" s="113"/>
      <c r="H855" s="42"/>
      <c r="I855" s="42"/>
      <c r="J855" s="42"/>
      <c r="K855" s="94"/>
      <c r="L855" s="94"/>
      <c r="M855" s="94"/>
      <c r="N855" s="94"/>
      <c r="O855" s="94"/>
      <c r="P855" s="94"/>
      <c r="Q855" s="94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</row>
    <row r="856" ht="16.5" customHeight="1">
      <c r="A856" s="94"/>
      <c r="B856" s="113"/>
      <c r="C856" s="94"/>
      <c r="D856" s="94"/>
      <c r="E856" s="94"/>
      <c r="F856" s="113"/>
      <c r="G856" s="113"/>
      <c r="H856" s="42"/>
      <c r="I856" s="42"/>
      <c r="J856" s="42"/>
      <c r="K856" s="94"/>
      <c r="L856" s="94"/>
      <c r="M856" s="94"/>
      <c r="N856" s="94"/>
      <c r="O856" s="94"/>
      <c r="P856" s="94"/>
      <c r="Q856" s="94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</row>
    <row r="857" ht="16.5" customHeight="1">
      <c r="A857" s="94"/>
      <c r="B857" s="113"/>
      <c r="C857" s="94"/>
      <c r="D857" s="94"/>
      <c r="E857" s="94"/>
      <c r="F857" s="113"/>
      <c r="G857" s="113"/>
      <c r="H857" s="42"/>
      <c r="I857" s="42"/>
      <c r="J857" s="42"/>
      <c r="K857" s="94"/>
      <c r="L857" s="94"/>
      <c r="M857" s="94"/>
      <c r="N857" s="94"/>
      <c r="O857" s="94"/>
      <c r="P857" s="94"/>
      <c r="Q857" s="94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</row>
    <row r="858" ht="16.5" customHeight="1">
      <c r="A858" s="94"/>
      <c r="B858" s="113"/>
      <c r="C858" s="94"/>
      <c r="D858" s="94"/>
      <c r="E858" s="94"/>
      <c r="F858" s="113"/>
      <c r="G858" s="113"/>
      <c r="H858" s="42"/>
      <c r="I858" s="42"/>
      <c r="J858" s="42"/>
      <c r="K858" s="94"/>
      <c r="L858" s="94"/>
      <c r="M858" s="94"/>
      <c r="N858" s="94"/>
      <c r="O858" s="94"/>
      <c r="P858" s="94"/>
      <c r="Q858" s="94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</row>
    <row r="859" ht="16.5" customHeight="1">
      <c r="A859" s="94"/>
      <c r="B859" s="113"/>
      <c r="C859" s="94"/>
      <c r="D859" s="94"/>
      <c r="E859" s="94"/>
      <c r="F859" s="113"/>
      <c r="G859" s="113"/>
      <c r="H859" s="42"/>
      <c r="I859" s="42"/>
      <c r="J859" s="42"/>
      <c r="K859" s="94"/>
      <c r="L859" s="94"/>
      <c r="M859" s="94"/>
      <c r="N859" s="94"/>
      <c r="O859" s="94"/>
      <c r="P859" s="94"/>
      <c r="Q859" s="94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</row>
    <row r="860" ht="16.5" customHeight="1">
      <c r="A860" s="94"/>
      <c r="B860" s="113"/>
      <c r="C860" s="94"/>
      <c r="D860" s="94"/>
      <c r="E860" s="94"/>
      <c r="F860" s="113"/>
      <c r="G860" s="113"/>
      <c r="H860" s="42"/>
      <c r="I860" s="42"/>
      <c r="J860" s="42"/>
      <c r="K860" s="94"/>
      <c r="L860" s="94"/>
      <c r="M860" s="94"/>
      <c r="N860" s="94"/>
      <c r="O860" s="94"/>
      <c r="P860" s="94"/>
      <c r="Q860" s="94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</row>
    <row r="861" ht="16.5" customHeight="1">
      <c r="A861" s="94"/>
      <c r="B861" s="113"/>
      <c r="C861" s="94"/>
      <c r="D861" s="94"/>
      <c r="E861" s="94"/>
      <c r="F861" s="113"/>
      <c r="G861" s="113"/>
      <c r="H861" s="42"/>
      <c r="I861" s="42"/>
      <c r="J861" s="42"/>
      <c r="K861" s="94"/>
      <c r="L861" s="94"/>
      <c r="M861" s="94"/>
      <c r="N861" s="94"/>
      <c r="O861" s="94"/>
      <c r="P861" s="94"/>
      <c r="Q861" s="94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</row>
    <row r="862" ht="16.5" customHeight="1">
      <c r="A862" s="94"/>
      <c r="B862" s="113"/>
      <c r="C862" s="94"/>
      <c r="D862" s="94"/>
      <c r="E862" s="94"/>
      <c r="F862" s="113"/>
      <c r="G862" s="113"/>
      <c r="H862" s="42"/>
      <c r="I862" s="42"/>
      <c r="J862" s="42"/>
      <c r="K862" s="94"/>
      <c r="L862" s="94"/>
      <c r="M862" s="94"/>
      <c r="N862" s="94"/>
      <c r="O862" s="94"/>
      <c r="P862" s="94"/>
      <c r="Q862" s="94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</row>
    <row r="863" ht="16.5" customHeight="1">
      <c r="A863" s="94"/>
      <c r="B863" s="113"/>
      <c r="C863" s="94"/>
      <c r="D863" s="94"/>
      <c r="E863" s="94"/>
      <c r="F863" s="113"/>
      <c r="G863" s="113"/>
      <c r="H863" s="42"/>
      <c r="I863" s="42"/>
      <c r="J863" s="42"/>
      <c r="K863" s="94"/>
      <c r="L863" s="94"/>
      <c r="M863" s="94"/>
      <c r="N863" s="94"/>
      <c r="O863" s="94"/>
      <c r="P863" s="94"/>
      <c r="Q863" s="94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</row>
    <row r="864" ht="16.5" customHeight="1">
      <c r="A864" s="94"/>
      <c r="B864" s="113"/>
      <c r="C864" s="94"/>
      <c r="D864" s="94"/>
      <c r="E864" s="94"/>
      <c r="F864" s="113"/>
      <c r="G864" s="113"/>
      <c r="H864" s="42"/>
      <c r="I864" s="42"/>
      <c r="J864" s="42"/>
      <c r="K864" s="94"/>
      <c r="L864" s="94"/>
      <c r="M864" s="94"/>
      <c r="N864" s="94"/>
      <c r="O864" s="94"/>
      <c r="P864" s="94"/>
      <c r="Q864" s="94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</row>
    <row r="865" ht="16.5" customHeight="1">
      <c r="A865" s="94"/>
      <c r="B865" s="113"/>
      <c r="C865" s="94"/>
      <c r="D865" s="94"/>
      <c r="E865" s="94"/>
      <c r="F865" s="113"/>
      <c r="G865" s="113"/>
      <c r="H865" s="42"/>
      <c r="I865" s="42"/>
      <c r="J865" s="42"/>
      <c r="K865" s="94"/>
      <c r="L865" s="94"/>
      <c r="M865" s="94"/>
      <c r="N865" s="94"/>
      <c r="O865" s="94"/>
      <c r="P865" s="94"/>
      <c r="Q865" s="94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</row>
    <row r="866" ht="16.5" customHeight="1">
      <c r="A866" s="94"/>
      <c r="B866" s="113"/>
      <c r="C866" s="94"/>
      <c r="D866" s="94"/>
      <c r="E866" s="94"/>
      <c r="F866" s="113"/>
      <c r="G866" s="113"/>
      <c r="H866" s="42"/>
      <c r="I866" s="42"/>
      <c r="J866" s="42"/>
      <c r="K866" s="94"/>
      <c r="L866" s="94"/>
      <c r="M866" s="94"/>
      <c r="N866" s="94"/>
      <c r="O866" s="94"/>
      <c r="P866" s="94"/>
      <c r="Q866" s="94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</row>
    <row r="867" ht="16.5" customHeight="1">
      <c r="A867" s="94"/>
      <c r="B867" s="113"/>
      <c r="C867" s="94"/>
      <c r="D867" s="94"/>
      <c r="E867" s="94"/>
      <c r="F867" s="113"/>
      <c r="G867" s="113"/>
      <c r="H867" s="42"/>
      <c r="I867" s="42"/>
      <c r="J867" s="42"/>
      <c r="K867" s="94"/>
      <c r="L867" s="94"/>
      <c r="M867" s="94"/>
      <c r="N867" s="94"/>
      <c r="O867" s="94"/>
      <c r="P867" s="94"/>
      <c r="Q867" s="94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</row>
    <row r="868" ht="16.5" customHeight="1">
      <c r="A868" s="94"/>
      <c r="B868" s="113"/>
      <c r="C868" s="94"/>
      <c r="D868" s="94"/>
      <c r="E868" s="94"/>
      <c r="F868" s="113"/>
      <c r="G868" s="113"/>
      <c r="H868" s="42"/>
      <c r="I868" s="42"/>
      <c r="J868" s="42"/>
      <c r="K868" s="94"/>
      <c r="L868" s="94"/>
      <c r="M868" s="94"/>
      <c r="N868" s="94"/>
      <c r="O868" s="94"/>
      <c r="P868" s="94"/>
      <c r="Q868" s="94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</row>
    <row r="869" ht="16.5" customHeight="1">
      <c r="A869" s="94"/>
      <c r="B869" s="113"/>
      <c r="C869" s="94"/>
      <c r="D869" s="94"/>
      <c r="E869" s="94"/>
      <c r="F869" s="113"/>
      <c r="G869" s="113"/>
      <c r="H869" s="42"/>
      <c r="I869" s="42"/>
      <c r="J869" s="42"/>
      <c r="K869" s="94"/>
      <c r="L869" s="94"/>
      <c r="M869" s="94"/>
      <c r="N869" s="94"/>
      <c r="O869" s="94"/>
      <c r="P869" s="94"/>
      <c r="Q869" s="94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</row>
    <row r="870" ht="16.5" customHeight="1">
      <c r="A870" s="94"/>
      <c r="B870" s="113"/>
      <c r="C870" s="94"/>
      <c r="D870" s="94"/>
      <c r="E870" s="94"/>
      <c r="F870" s="113"/>
      <c r="G870" s="113"/>
      <c r="H870" s="42"/>
      <c r="I870" s="42"/>
      <c r="J870" s="42"/>
      <c r="K870" s="94"/>
      <c r="L870" s="94"/>
      <c r="M870" s="94"/>
      <c r="N870" s="94"/>
      <c r="O870" s="94"/>
      <c r="P870" s="94"/>
      <c r="Q870" s="94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</row>
    <row r="871" ht="16.5" customHeight="1">
      <c r="A871" s="94"/>
      <c r="B871" s="113"/>
      <c r="C871" s="94"/>
      <c r="D871" s="94"/>
      <c r="E871" s="94"/>
      <c r="F871" s="113"/>
      <c r="G871" s="113"/>
      <c r="H871" s="42"/>
      <c r="I871" s="42"/>
      <c r="J871" s="42"/>
      <c r="K871" s="94"/>
      <c r="L871" s="94"/>
      <c r="M871" s="94"/>
      <c r="N871" s="94"/>
      <c r="O871" s="94"/>
      <c r="P871" s="94"/>
      <c r="Q871" s="94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</row>
    <row r="872" ht="16.5" customHeight="1">
      <c r="A872" s="94"/>
      <c r="B872" s="113"/>
      <c r="C872" s="94"/>
      <c r="D872" s="94"/>
      <c r="E872" s="94"/>
      <c r="F872" s="113"/>
      <c r="G872" s="113"/>
      <c r="H872" s="42"/>
      <c r="I872" s="42"/>
      <c r="J872" s="42"/>
      <c r="K872" s="94"/>
      <c r="L872" s="94"/>
      <c r="M872" s="94"/>
      <c r="N872" s="94"/>
      <c r="O872" s="94"/>
      <c r="P872" s="94"/>
      <c r="Q872" s="94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</row>
    <row r="873" ht="16.5" customHeight="1">
      <c r="A873" s="94"/>
      <c r="B873" s="113"/>
      <c r="C873" s="94"/>
      <c r="D873" s="94"/>
      <c r="E873" s="94"/>
      <c r="F873" s="113"/>
      <c r="G873" s="113"/>
      <c r="H873" s="42"/>
      <c r="I873" s="42"/>
      <c r="J873" s="42"/>
      <c r="K873" s="94"/>
      <c r="L873" s="94"/>
      <c r="M873" s="94"/>
      <c r="N873" s="94"/>
      <c r="O873" s="94"/>
      <c r="P873" s="94"/>
      <c r="Q873" s="94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</row>
    <row r="874" ht="16.5" customHeight="1">
      <c r="A874" s="94"/>
      <c r="B874" s="113"/>
      <c r="C874" s="94"/>
      <c r="D874" s="94"/>
      <c r="E874" s="94"/>
      <c r="F874" s="113"/>
      <c r="G874" s="113"/>
      <c r="H874" s="42"/>
      <c r="I874" s="42"/>
      <c r="J874" s="42"/>
      <c r="K874" s="94"/>
      <c r="L874" s="94"/>
      <c r="M874" s="94"/>
      <c r="N874" s="94"/>
      <c r="O874" s="94"/>
      <c r="P874" s="94"/>
      <c r="Q874" s="94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</row>
    <row r="875" ht="16.5" customHeight="1">
      <c r="A875" s="94"/>
      <c r="B875" s="113"/>
      <c r="C875" s="94"/>
      <c r="D875" s="94"/>
      <c r="E875" s="94"/>
      <c r="F875" s="113"/>
      <c r="G875" s="113"/>
      <c r="H875" s="42"/>
      <c r="I875" s="42"/>
      <c r="J875" s="42"/>
      <c r="K875" s="94"/>
      <c r="L875" s="94"/>
      <c r="M875" s="94"/>
      <c r="N875" s="94"/>
      <c r="O875" s="94"/>
      <c r="P875" s="94"/>
      <c r="Q875" s="94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</row>
    <row r="876" ht="16.5" customHeight="1">
      <c r="A876" s="94"/>
      <c r="B876" s="113"/>
      <c r="C876" s="94"/>
      <c r="D876" s="94"/>
      <c r="E876" s="94"/>
      <c r="F876" s="113"/>
      <c r="G876" s="113"/>
      <c r="H876" s="42"/>
      <c r="I876" s="42"/>
      <c r="J876" s="42"/>
      <c r="K876" s="94"/>
      <c r="L876" s="94"/>
      <c r="M876" s="94"/>
      <c r="N876" s="94"/>
      <c r="O876" s="94"/>
      <c r="P876" s="94"/>
      <c r="Q876" s="94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</row>
    <row r="877" ht="16.5" customHeight="1">
      <c r="A877" s="94"/>
      <c r="B877" s="113"/>
      <c r="C877" s="94"/>
      <c r="D877" s="94"/>
      <c r="E877" s="94"/>
      <c r="F877" s="113"/>
      <c r="G877" s="113"/>
      <c r="H877" s="42"/>
      <c r="I877" s="42"/>
      <c r="J877" s="42"/>
      <c r="K877" s="94"/>
      <c r="L877" s="94"/>
      <c r="M877" s="94"/>
      <c r="N877" s="94"/>
      <c r="O877" s="94"/>
      <c r="P877" s="94"/>
      <c r="Q877" s="94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</row>
    <row r="878" ht="16.5" customHeight="1">
      <c r="A878" s="94"/>
      <c r="B878" s="113"/>
      <c r="C878" s="94"/>
      <c r="D878" s="94"/>
      <c r="E878" s="94"/>
      <c r="F878" s="113"/>
      <c r="G878" s="113"/>
      <c r="H878" s="42"/>
      <c r="I878" s="42"/>
      <c r="J878" s="42"/>
      <c r="K878" s="94"/>
      <c r="L878" s="94"/>
      <c r="M878" s="94"/>
      <c r="N878" s="94"/>
      <c r="O878" s="94"/>
      <c r="P878" s="94"/>
      <c r="Q878" s="94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</row>
    <row r="879" ht="16.5" customHeight="1">
      <c r="A879" s="94"/>
      <c r="B879" s="113"/>
      <c r="C879" s="94"/>
      <c r="D879" s="94"/>
      <c r="E879" s="94"/>
      <c r="F879" s="113"/>
      <c r="G879" s="113"/>
      <c r="H879" s="42"/>
      <c r="I879" s="42"/>
      <c r="J879" s="42"/>
      <c r="K879" s="94"/>
      <c r="L879" s="94"/>
      <c r="M879" s="94"/>
      <c r="N879" s="94"/>
      <c r="O879" s="94"/>
      <c r="P879" s="94"/>
      <c r="Q879" s="94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</row>
    <row r="880" ht="16.5" customHeight="1">
      <c r="A880" s="94"/>
      <c r="B880" s="113"/>
      <c r="C880" s="94"/>
      <c r="D880" s="94"/>
      <c r="E880" s="94"/>
      <c r="F880" s="113"/>
      <c r="G880" s="113"/>
      <c r="H880" s="42"/>
      <c r="I880" s="42"/>
      <c r="J880" s="42"/>
      <c r="K880" s="94"/>
      <c r="L880" s="94"/>
      <c r="M880" s="94"/>
      <c r="N880" s="94"/>
      <c r="O880" s="94"/>
      <c r="P880" s="94"/>
      <c r="Q880" s="94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</row>
    <row r="881" ht="16.5" customHeight="1">
      <c r="A881" s="94"/>
      <c r="B881" s="113"/>
      <c r="C881" s="94"/>
      <c r="D881" s="94"/>
      <c r="E881" s="94"/>
      <c r="F881" s="113"/>
      <c r="G881" s="113"/>
      <c r="H881" s="42"/>
      <c r="I881" s="42"/>
      <c r="J881" s="42"/>
      <c r="K881" s="94"/>
      <c r="L881" s="94"/>
      <c r="M881" s="94"/>
      <c r="N881" s="94"/>
      <c r="O881" s="94"/>
      <c r="P881" s="94"/>
      <c r="Q881" s="94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</row>
    <row r="882" ht="16.5" customHeight="1">
      <c r="A882" s="94"/>
      <c r="B882" s="113"/>
      <c r="C882" s="94"/>
      <c r="D882" s="94"/>
      <c r="E882" s="94"/>
      <c r="F882" s="113"/>
      <c r="G882" s="113"/>
      <c r="H882" s="42"/>
      <c r="I882" s="42"/>
      <c r="J882" s="42"/>
      <c r="K882" s="94"/>
      <c r="L882" s="94"/>
      <c r="M882" s="94"/>
      <c r="N882" s="94"/>
      <c r="O882" s="94"/>
      <c r="P882" s="94"/>
      <c r="Q882" s="94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</row>
    <row r="883" ht="16.5" customHeight="1">
      <c r="A883" s="94"/>
      <c r="B883" s="113"/>
      <c r="C883" s="94"/>
      <c r="D883" s="94"/>
      <c r="E883" s="94"/>
      <c r="F883" s="113"/>
      <c r="G883" s="113"/>
      <c r="H883" s="42"/>
      <c r="I883" s="42"/>
      <c r="J883" s="42"/>
      <c r="K883" s="94"/>
      <c r="L883" s="94"/>
      <c r="M883" s="94"/>
      <c r="N883" s="94"/>
      <c r="O883" s="94"/>
      <c r="P883" s="94"/>
      <c r="Q883" s="94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</row>
    <row r="884" ht="16.5" customHeight="1">
      <c r="A884" s="94"/>
      <c r="B884" s="113"/>
      <c r="C884" s="94"/>
      <c r="D884" s="94"/>
      <c r="E884" s="94"/>
      <c r="F884" s="113"/>
      <c r="G884" s="113"/>
      <c r="H884" s="42"/>
      <c r="I884" s="42"/>
      <c r="J884" s="42"/>
      <c r="K884" s="94"/>
      <c r="L884" s="94"/>
      <c r="M884" s="94"/>
      <c r="N884" s="94"/>
      <c r="O884" s="94"/>
      <c r="P884" s="94"/>
      <c r="Q884" s="94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</row>
    <row r="885" ht="16.5" customHeight="1">
      <c r="A885" s="94"/>
      <c r="B885" s="113"/>
      <c r="C885" s="94"/>
      <c r="D885" s="94"/>
      <c r="E885" s="94"/>
      <c r="F885" s="113"/>
      <c r="G885" s="113"/>
      <c r="H885" s="42"/>
      <c r="I885" s="42"/>
      <c r="J885" s="42"/>
      <c r="K885" s="94"/>
      <c r="L885" s="94"/>
      <c r="M885" s="94"/>
      <c r="N885" s="94"/>
      <c r="O885" s="94"/>
      <c r="P885" s="94"/>
      <c r="Q885" s="94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</row>
    <row r="886" ht="16.5" customHeight="1">
      <c r="A886" s="94"/>
      <c r="B886" s="113"/>
      <c r="C886" s="94"/>
      <c r="D886" s="94"/>
      <c r="E886" s="94"/>
      <c r="F886" s="113"/>
      <c r="G886" s="113"/>
      <c r="H886" s="42"/>
      <c r="I886" s="42"/>
      <c r="J886" s="42"/>
      <c r="K886" s="94"/>
      <c r="L886" s="94"/>
      <c r="M886" s="94"/>
      <c r="N886" s="94"/>
      <c r="O886" s="94"/>
      <c r="P886" s="94"/>
      <c r="Q886" s="94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</row>
    <row r="887" ht="16.5" customHeight="1">
      <c r="A887" s="94"/>
      <c r="B887" s="113"/>
      <c r="C887" s="94"/>
      <c r="D887" s="94"/>
      <c r="E887" s="94"/>
      <c r="F887" s="113"/>
      <c r="G887" s="113"/>
      <c r="H887" s="42"/>
      <c r="I887" s="42"/>
      <c r="J887" s="42"/>
      <c r="K887" s="94"/>
      <c r="L887" s="94"/>
      <c r="M887" s="94"/>
      <c r="N887" s="94"/>
      <c r="O887" s="94"/>
      <c r="P887" s="94"/>
      <c r="Q887" s="94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</row>
    <row r="888" ht="16.5" customHeight="1">
      <c r="A888" s="94"/>
      <c r="B888" s="113"/>
      <c r="C888" s="94"/>
      <c r="D888" s="94"/>
      <c r="E888" s="94"/>
      <c r="F888" s="113"/>
      <c r="G888" s="113"/>
      <c r="H888" s="42"/>
      <c r="I888" s="42"/>
      <c r="J888" s="42"/>
      <c r="K888" s="94"/>
      <c r="L888" s="94"/>
      <c r="M888" s="94"/>
      <c r="N888" s="94"/>
      <c r="O888" s="94"/>
      <c r="P888" s="94"/>
      <c r="Q888" s="94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</row>
    <row r="889" ht="16.5" customHeight="1">
      <c r="A889" s="94"/>
      <c r="B889" s="113"/>
      <c r="C889" s="94"/>
      <c r="D889" s="94"/>
      <c r="E889" s="94"/>
      <c r="F889" s="113"/>
      <c r="G889" s="113"/>
      <c r="H889" s="42"/>
      <c r="I889" s="42"/>
      <c r="J889" s="42"/>
      <c r="K889" s="94"/>
      <c r="L889" s="94"/>
      <c r="M889" s="94"/>
      <c r="N889" s="94"/>
      <c r="O889" s="94"/>
      <c r="P889" s="94"/>
      <c r="Q889" s="94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</row>
    <row r="890" ht="16.5" customHeight="1">
      <c r="A890" s="94"/>
      <c r="B890" s="113"/>
      <c r="C890" s="94"/>
      <c r="D890" s="94"/>
      <c r="E890" s="94"/>
      <c r="F890" s="113"/>
      <c r="G890" s="113"/>
      <c r="H890" s="42"/>
      <c r="I890" s="42"/>
      <c r="J890" s="42"/>
      <c r="K890" s="94"/>
      <c r="L890" s="94"/>
      <c r="M890" s="94"/>
      <c r="N890" s="94"/>
      <c r="O890" s="94"/>
      <c r="P890" s="94"/>
      <c r="Q890" s="94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</row>
    <row r="891" ht="16.5" customHeight="1">
      <c r="A891" s="94"/>
      <c r="B891" s="113"/>
      <c r="C891" s="94"/>
      <c r="D891" s="94"/>
      <c r="E891" s="94"/>
      <c r="F891" s="113"/>
      <c r="G891" s="113"/>
      <c r="H891" s="42"/>
      <c r="I891" s="42"/>
      <c r="J891" s="42"/>
      <c r="K891" s="94"/>
      <c r="L891" s="94"/>
      <c r="M891" s="94"/>
      <c r="N891" s="94"/>
      <c r="O891" s="94"/>
      <c r="P891" s="94"/>
      <c r="Q891" s="94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</row>
    <row r="892" ht="16.5" customHeight="1">
      <c r="A892" s="94"/>
      <c r="B892" s="113"/>
      <c r="C892" s="94"/>
      <c r="D892" s="94"/>
      <c r="E892" s="94"/>
      <c r="F892" s="113"/>
      <c r="G892" s="113"/>
      <c r="H892" s="42"/>
      <c r="I892" s="42"/>
      <c r="J892" s="42"/>
      <c r="K892" s="94"/>
      <c r="L892" s="94"/>
      <c r="M892" s="94"/>
      <c r="N892" s="94"/>
      <c r="O892" s="94"/>
      <c r="P892" s="94"/>
      <c r="Q892" s="94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</row>
    <row r="893" ht="16.5" customHeight="1">
      <c r="A893" s="94"/>
      <c r="B893" s="113"/>
      <c r="C893" s="94"/>
      <c r="D893" s="94"/>
      <c r="E893" s="94"/>
      <c r="F893" s="113"/>
      <c r="G893" s="113"/>
      <c r="H893" s="42"/>
      <c r="I893" s="42"/>
      <c r="J893" s="42"/>
      <c r="K893" s="94"/>
      <c r="L893" s="94"/>
      <c r="M893" s="94"/>
      <c r="N893" s="94"/>
      <c r="O893" s="94"/>
      <c r="P893" s="94"/>
      <c r="Q893" s="94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</row>
    <row r="894" ht="16.5" customHeight="1">
      <c r="A894" s="94"/>
      <c r="B894" s="113"/>
      <c r="C894" s="94"/>
      <c r="D894" s="94"/>
      <c r="E894" s="94"/>
      <c r="F894" s="113"/>
      <c r="G894" s="113"/>
      <c r="H894" s="42"/>
      <c r="I894" s="42"/>
      <c r="J894" s="42"/>
      <c r="K894" s="94"/>
      <c r="L894" s="94"/>
      <c r="M894" s="94"/>
      <c r="N894" s="94"/>
      <c r="O894" s="94"/>
      <c r="P894" s="94"/>
      <c r="Q894" s="94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</row>
    <row r="895" ht="16.5" customHeight="1">
      <c r="A895" s="94"/>
      <c r="B895" s="113"/>
      <c r="C895" s="94"/>
      <c r="D895" s="94"/>
      <c r="E895" s="94"/>
      <c r="F895" s="113"/>
      <c r="G895" s="113"/>
      <c r="H895" s="42"/>
      <c r="I895" s="42"/>
      <c r="J895" s="42"/>
      <c r="K895" s="94"/>
      <c r="L895" s="94"/>
      <c r="M895" s="94"/>
      <c r="N895" s="94"/>
      <c r="O895" s="94"/>
      <c r="P895" s="94"/>
      <c r="Q895" s="94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</row>
    <row r="896" ht="16.5" customHeight="1">
      <c r="A896" s="94"/>
      <c r="B896" s="113"/>
      <c r="C896" s="94"/>
      <c r="D896" s="94"/>
      <c r="E896" s="94"/>
      <c r="F896" s="113"/>
      <c r="G896" s="113"/>
      <c r="H896" s="42"/>
      <c r="I896" s="42"/>
      <c r="J896" s="42"/>
      <c r="K896" s="94"/>
      <c r="L896" s="94"/>
      <c r="M896" s="94"/>
      <c r="N896" s="94"/>
      <c r="O896" s="94"/>
      <c r="P896" s="94"/>
      <c r="Q896" s="94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</row>
    <row r="897" ht="16.5" customHeight="1">
      <c r="A897" s="94"/>
      <c r="B897" s="113"/>
      <c r="C897" s="94"/>
      <c r="D897" s="94"/>
      <c r="E897" s="94"/>
      <c r="F897" s="113"/>
      <c r="G897" s="113"/>
      <c r="H897" s="42"/>
      <c r="I897" s="42"/>
      <c r="J897" s="42"/>
      <c r="K897" s="94"/>
      <c r="L897" s="94"/>
      <c r="M897" s="94"/>
      <c r="N897" s="94"/>
      <c r="O897" s="94"/>
      <c r="P897" s="94"/>
      <c r="Q897" s="94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</row>
    <row r="898" ht="16.5" customHeight="1">
      <c r="A898" s="94"/>
      <c r="B898" s="113"/>
      <c r="C898" s="94"/>
      <c r="D898" s="94"/>
      <c r="E898" s="94"/>
      <c r="F898" s="113"/>
      <c r="G898" s="113"/>
      <c r="H898" s="42"/>
      <c r="I898" s="42"/>
      <c r="J898" s="42"/>
      <c r="K898" s="94"/>
      <c r="L898" s="94"/>
      <c r="M898" s="94"/>
      <c r="N898" s="94"/>
      <c r="O898" s="94"/>
      <c r="P898" s="94"/>
      <c r="Q898" s="94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</row>
    <row r="899" ht="16.5" customHeight="1">
      <c r="A899" s="94"/>
      <c r="B899" s="113"/>
      <c r="C899" s="94"/>
      <c r="D899" s="94"/>
      <c r="E899" s="94"/>
      <c r="F899" s="113"/>
      <c r="G899" s="113"/>
      <c r="H899" s="42"/>
      <c r="I899" s="42"/>
      <c r="J899" s="42"/>
      <c r="K899" s="94"/>
      <c r="L899" s="94"/>
      <c r="M899" s="94"/>
      <c r="N899" s="94"/>
      <c r="O899" s="94"/>
      <c r="P899" s="94"/>
      <c r="Q899" s="94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</row>
    <row r="900" ht="16.5" customHeight="1">
      <c r="A900" s="94"/>
      <c r="B900" s="113"/>
      <c r="C900" s="94"/>
      <c r="D900" s="94"/>
      <c r="E900" s="94"/>
      <c r="F900" s="113"/>
      <c r="G900" s="113"/>
      <c r="H900" s="42"/>
      <c r="I900" s="42"/>
      <c r="J900" s="42"/>
      <c r="K900" s="94"/>
      <c r="L900" s="94"/>
      <c r="M900" s="94"/>
      <c r="N900" s="94"/>
      <c r="O900" s="94"/>
      <c r="P900" s="94"/>
      <c r="Q900" s="94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</row>
    <row r="901" ht="16.5" customHeight="1">
      <c r="A901" s="94"/>
      <c r="B901" s="113"/>
      <c r="C901" s="94"/>
      <c r="D901" s="94"/>
      <c r="E901" s="94"/>
      <c r="F901" s="113"/>
      <c r="G901" s="113"/>
      <c r="H901" s="42"/>
      <c r="I901" s="42"/>
      <c r="J901" s="42"/>
      <c r="K901" s="94"/>
      <c r="L901" s="94"/>
      <c r="M901" s="94"/>
      <c r="N901" s="94"/>
      <c r="O901" s="94"/>
      <c r="P901" s="94"/>
      <c r="Q901" s="94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</row>
    <row r="902" ht="16.5" customHeight="1">
      <c r="A902" s="94"/>
      <c r="B902" s="113"/>
      <c r="C902" s="94"/>
      <c r="D902" s="94"/>
      <c r="E902" s="94"/>
      <c r="F902" s="113"/>
      <c r="G902" s="113"/>
      <c r="H902" s="42"/>
      <c r="I902" s="42"/>
      <c r="J902" s="42"/>
      <c r="K902" s="94"/>
      <c r="L902" s="94"/>
      <c r="M902" s="94"/>
      <c r="N902" s="94"/>
      <c r="O902" s="94"/>
      <c r="P902" s="94"/>
      <c r="Q902" s="94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</row>
    <row r="903" ht="16.5" customHeight="1">
      <c r="A903" s="94"/>
      <c r="B903" s="113"/>
      <c r="C903" s="94"/>
      <c r="D903" s="94"/>
      <c r="E903" s="94"/>
      <c r="F903" s="113"/>
      <c r="G903" s="113"/>
      <c r="H903" s="42"/>
      <c r="I903" s="42"/>
      <c r="J903" s="42"/>
      <c r="K903" s="94"/>
      <c r="L903" s="94"/>
      <c r="M903" s="94"/>
      <c r="N903" s="94"/>
      <c r="O903" s="94"/>
      <c r="P903" s="94"/>
      <c r="Q903" s="94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</row>
    <row r="904" ht="16.5" customHeight="1">
      <c r="A904" s="94"/>
      <c r="B904" s="113"/>
      <c r="C904" s="94"/>
      <c r="D904" s="94"/>
      <c r="E904" s="94"/>
      <c r="F904" s="113"/>
      <c r="G904" s="113"/>
      <c r="H904" s="42"/>
      <c r="I904" s="42"/>
      <c r="J904" s="42"/>
      <c r="K904" s="94"/>
      <c r="L904" s="94"/>
      <c r="M904" s="94"/>
      <c r="N904" s="94"/>
      <c r="O904" s="94"/>
      <c r="P904" s="94"/>
      <c r="Q904" s="94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</row>
    <row r="905" ht="16.5" customHeight="1">
      <c r="A905" s="94"/>
      <c r="B905" s="113"/>
      <c r="C905" s="94"/>
      <c r="D905" s="94"/>
      <c r="E905" s="94"/>
      <c r="F905" s="113"/>
      <c r="G905" s="113"/>
      <c r="H905" s="42"/>
      <c r="I905" s="42"/>
      <c r="J905" s="42"/>
      <c r="K905" s="94"/>
      <c r="L905" s="94"/>
      <c r="M905" s="94"/>
      <c r="N905" s="94"/>
      <c r="O905" s="94"/>
      <c r="P905" s="94"/>
      <c r="Q905" s="94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</row>
    <row r="906" ht="16.5" customHeight="1">
      <c r="A906" s="94"/>
      <c r="B906" s="113"/>
      <c r="C906" s="94"/>
      <c r="D906" s="94"/>
      <c r="E906" s="94"/>
      <c r="F906" s="113"/>
      <c r="G906" s="113"/>
      <c r="H906" s="42"/>
      <c r="I906" s="42"/>
      <c r="J906" s="42"/>
      <c r="K906" s="94"/>
      <c r="L906" s="94"/>
      <c r="M906" s="94"/>
      <c r="N906" s="94"/>
      <c r="O906" s="94"/>
      <c r="P906" s="94"/>
      <c r="Q906" s="94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</row>
    <row r="907" ht="16.5" customHeight="1">
      <c r="A907" s="94"/>
      <c r="B907" s="113"/>
      <c r="C907" s="94"/>
      <c r="D907" s="94"/>
      <c r="E907" s="94"/>
      <c r="F907" s="113"/>
      <c r="G907" s="113"/>
      <c r="H907" s="42"/>
      <c r="I907" s="42"/>
      <c r="J907" s="42"/>
      <c r="K907" s="94"/>
      <c r="L907" s="94"/>
      <c r="M907" s="94"/>
      <c r="N907" s="94"/>
      <c r="O907" s="94"/>
      <c r="P907" s="94"/>
      <c r="Q907" s="94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</row>
    <row r="908" ht="16.5" customHeight="1">
      <c r="A908" s="94"/>
      <c r="B908" s="113"/>
      <c r="C908" s="94"/>
      <c r="D908" s="94"/>
      <c r="E908" s="94"/>
      <c r="F908" s="113"/>
      <c r="G908" s="113"/>
      <c r="H908" s="42"/>
      <c r="I908" s="42"/>
      <c r="J908" s="42"/>
      <c r="K908" s="94"/>
      <c r="L908" s="94"/>
      <c r="M908" s="94"/>
      <c r="N908" s="94"/>
      <c r="O908" s="94"/>
      <c r="P908" s="94"/>
      <c r="Q908" s="94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</row>
    <row r="909" ht="16.5" customHeight="1">
      <c r="A909" s="94"/>
      <c r="B909" s="113"/>
      <c r="C909" s="94"/>
      <c r="D909" s="94"/>
      <c r="E909" s="94"/>
      <c r="F909" s="113"/>
      <c r="G909" s="113"/>
      <c r="H909" s="42"/>
      <c r="I909" s="42"/>
      <c r="J909" s="42"/>
      <c r="K909" s="94"/>
      <c r="L909" s="94"/>
      <c r="M909" s="94"/>
      <c r="N909" s="94"/>
      <c r="O909" s="94"/>
      <c r="P909" s="94"/>
      <c r="Q909" s="94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</row>
    <row r="910" ht="16.5" customHeight="1">
      <c r="A910" s="94"/>
      <c r="B910" s="113"/>
      <c r="C910" s="94"/>
      <c r="D910" s="94"/>
      <c r="E910" s="94"/>
      <c r="F910" s="113"/>
      <c r="G910" s="113"/>
      <c r="H910" s="42"/>
      <c r="I910" s="42"/>
      <c r="J910" s="42"/>
      <c r="K910" s="94"/>
      <c r="L910" s="94"/>
      <c r="M910" s="94"/>
      <c r="N910" s="94"/>
      <c r="O910" s="94"/>
      <c r="P910" s="94"/>
      <c r="Q910" s="94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</row>
    <row r="911" ht="16.5" customHeight="1">
      <c r="A911" s="94"/>
      <c r="B911" s="113"/>
      <c r="C911" s="94"/>
      <c r="D911" s="94"/>
      <c r="E911" s="94"/>
      <c r="F911" s="113"/>
      <c r="G911" s="113"/>
      <c r="H911" s="42"/>
      <c r="I911" s="42"/>
      <c r="J911" s="42"/>
      <c r="K911" s="94"/>
      <c r="L911" s="94"/>
      <c r="M911" s="94"/>
      <c r="N911" s="94"/>
      <c r="O911" s="94"/>
      <c r="P911" s="94"/>
      <c r="Q911" s="94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</row>
    <row r="912" ht="16.5" customHeight="1">
      <c r="A912" s="94"/>
      <c r="B912" s="113"/>
      <c r="C912" s="94"/>
      <c r="D912" s="94"/>
      <c r="E912" s="94"/>
      <c r="F912" s="113"/>
      <c r="G912" s="113"/>
      <c r="H912" s="42"/>
      <c r="I912" s="42"/>
      <c r="J912" s="42"/>
      <c r="K912" s="94"/>
      <c r="L912" s="94"/>
      <c r="M912" s="94"/>
      <c r="N912" s="94"/>
      <c r="O912" s="94"/>
      <c r="P912" s="94"/>
      <c r="Q912" s="94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</row>
    <row r="913" ht="16.5" customHeight="1">
      <c r="A913" s="94"/>
      <c r="B913" s="113"/>
      <c r="C913" s="94"/>
      <c r="D913" s="94"/>
      <c r="E913" s="94"/>
      <c r="F913" s="113"/>
      <c r="G913" s="113"/>
      <c r="H913" s="42"/>
      <c r="I913" s="42"/>
      <c r="J913" s="42"/>
      <c r="K913" s="94"/>
      <c r="L913" s="94"/>
      <c r="M913" s="94"/>
      <c r="N913" s="94"/>
      <c r="O913" s="94"/>
      <c r="P913" s="94"/>
      <c r="Q913" s="94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</row>
    <row r="914" ht="16.5" customHeight="1">
      <c r="A914" s="94"/>
      <c r="B914" s="113"/>
      <c r="C914" s="94"/>
      <c r="D914" s="94"/>
      <c r="E914" s="94"/>
      <c r="F914" s="113"/>
      <c r="G914" s="113"/>
      <c r="H914" s="42"/>
      <c r="I914" s="42"/>
      <c r="J914" s="42"/>
      <c r="K914" s="94"/>
      <c r="L914" s="94"/>
      <c r="M914" s="94"/>
      <c r="N914" s="94"/>
      <c r="O914" s="94"/>
      <c r="P914" s="94"/>
      <c r="Q914" s="94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</row>
    <row r="915" ht="16.5" customHeight="1">
      <c r="A915" s="94"/>
      <c r="B915" s="113"/>
      <c r="C915" s="94"/>
      <c r="D915" s="94"/>
      <c r="E915" s="94"/>
      <c r="F915" s="113"/>
      <c r="G915" s="113"/>
      <c r="H915" s="42"/>
      <c r="I915" s="42"/>
      <c r="J915" s="42"/>
      <c r="K915" s="94"/>
      <c r="L915" s="94"/>
      <c r="M915" s="94"/>
      <c r="N915" s="94"/>
      <c r="O915" s="94"/>
      <c r="P915" s="94"/>
      <c r="Q915" s="94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</row>
    <row r="916" ht="16.5" customHeight="1">
      <c r="A916" s="94"/>
      <c r="B916" s="113"/>
      <c r="C916" s="94"/>
      <c r="D916" s="94"/>
      <c r="E916" s="94"/>
      <c r="F916" s="113"/>
      <c r="G916" s="113"/>
      <c r="H916" s="42"/>
      <c r="I916" s="42"/>
      <c r="J916" s="42"/>
      <c r="K916" s="94"/>
      <c r="L916" s="94"/>
      <c r="M916" s="94"/>
      <c r="N916" s="94"/>
      <c r="O916" s="94"/>
      <c r="P916" s="94"/>
      <c r="Q916" s="94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</row>
    <row r="917" ht="16.5" customHeight="1">
      <c r="A917" s="94"/>
      <c r="B917" s="113"/>
      <c r="C917" s="94"/>
      <c r="D917" s="94"/>
      <c r="E917" s="94"/>
      <c r="F917" s="113"/>
      <c r="G917" s="113"/>
      <c r="H917" s="42"/>
      <c r="I917" s="42"/>
      <c r="J917" s="42"/>
      <c r="K917" s="94"/>
      <c r="L917" s="94"/>
      <c r="M917" s="94"/>
      <c r="N917" s="94"/>
      <c r="O917" s="94"/>
      <c r="P917" s="94"/>
      <c r="Q917" s="94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</row>
    <row r="918" ht="16.5" customHeight="1">
      <c r="A918" s="94"/>
      <c r="B918" s="113"/>
      <c r="C918" s="94"/>
      <c r="D918" s="94"/>
      <c r="E918" s="94"/>
      <c r="F918" s="113"/>
      <c r="G918" s="113"/>
      <c r="H918" s="42"/>
      <c r="I918" s="42"/>
      <c r="J918" s="42"/>
      <c r="K918" s="94"/>
      <c r="L918" s="94"/>
      <c r="M918" s="94"/>
      <c r="N918" s="94"/>
      <c r="O918" s="94"/>
      <c r="P918" s="94"/>
      <c r="Q918" s="94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</row>
    <row r="919" ht="16.5" customHeight="1">
      <c r="A919" s="94"/>
      <c r="B919" s="113"/>
      <c r="C919" s="94"/>
      <c r="D919" s="94"/>
      <c r="E919" s="94"/>
      <c r="F919" s="113"/>
      <c r="G919" s="113"/>
      <c r="H919" s="42"/>
      <c r="I919" s="42"/>
      <c r="J919" s="42"/>
      <c r="K919" s="94"/>
      <c r="L919" s="94"/>
      <c r="M919" s="94"/>
      <c r="N919" s="94"/>
      <c r="O919" s="94"/>
      <c r="P919" s="94"/>
      <c r="Q919" s="94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</row>
    <row r="920" ht="16.5" customHeight="1">
      <c r="A920" s="94"/>
      <c r="B920" s="113"/>
      <c r="C920" s="94"/>
      <c r="D920" s="94"/>
      <c r="E920" s="94"/>
      <c r="F920" s="113"/>
      <c r="G920" s="113"/>
      <c r="H920" s="42"/>
      <c r="I920" s="42"/>
      <c r="J920" s="42"/>
      <c r="K920" s="94"/>
      <c r="L920" s="94"/>
      <c r="M920" s="94"/>
      <c r="N920" s="94"/>
      <c r="O920" s="94"/>
      <c r="P920" s="94"/>
      <c r="Q920" s="94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</row>
    <row r="921" ht="16.5" customHeight="1">
      <c r="A921" s="94"/>
      <c r="B921" s="113"/>
      <c r="C921" s="94"/>
      <c r="D921" s="94"/>
      <c r="E921" s="94"/>
      <c r="F921" s="113"/>
      <c r="G921" s="113"/>
      <c r="H921" s="42"/>
      <c r="I921" s="42"/>
      <c r="J921" s="42"/>
      <c r="K921" s="94"/>
      <c r="L921" s="94"/>
      <c r="M921" s="94"/>
      <c r="N921" s="94"/>
      <c r="O921" s="94"/>
      <c r="P921" s="94"/>
      <c r="Q921" s="94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</row>
    <row r="922" ht="16.5" customHeight="1">
      <c r="A922" s="94"/>
      <c r="B922" s="113"/>
      <c r="C922" s="94"/>
      <c r="D922" s="94"/>
      <c r="E922" s="94"/>
      <c r="F922" s="113"/>
      <c r="G922" s="113"/>
      <c r="H922" s="42"/>
      <c r="I922" s="42"/>
      <c r="J922" s="42"/>
      <c r="K922" s="94"/>
      <c r="L922" s="94"/>
      <c r="M922" s="94"/>
      <c r="N922" s="94"/>
      <c r="O922" s="94"/>
      <c r="P922" s="94"/>
      <c r="Q922" s="94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</row>
    <row r="923" ht="16.5" customHeight="1">
      <c r="A923" s="94"/>
      <c r="B923" s="113"/>
      <c r="C923" s="94"/>
      <c r="D923" s="94"/>
      <c r="E923" s="94"/>
      <c r="F923" s="113"/>
      <c r="G923" s="113"/>
      <c r="H923" s="42"/>
      <c r="I923" s="42"/>
      <c r="J923" s="42"/>
      <c r="K923" s="94"/>
      <c r="L923" s="94"/>
      <c r="M923" s="94"/>
      <c r="N923" s="94"/>
      <c r="O923" s="94"/>
      <c r="P923" s="94"/>
      <c r="Q923" s="94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</row>
    <row r="924" ht="16.5" customHeight="1">
      <c r="A924" s="94"/>
      <c r="B924" s="113"/>
      <c r="C924" s="94"/>
      <c r="D924" s="94"/>
      <c r="E924" s="94"/>
      <c r="F924" s="113"/>
      <c r="G924" s="113"/>
      <c r="H924" s="42"/>
      <c r="I924" s="42"/>
      <c r="J924" s="42"/>
      <c r="K924" s="94"/>
      <c r="L924" s="94"/>
      <c r="M924" s="94"/>
      <c r="N924" s="94"/>
      <c r="O924" s="94"/>
      <c r="P924" s="94"/>
      <c r="Q924" s="94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</row>
    <row r="925" ht="16.5" customHeight="1">
      <c r="A925" s="94"/>
      <c r="B925" s="113"/>
      <c r="C925" s="94"/>
      <c r="D925" s="94"/>
      <c r="E925" s="94"/>
      <c r="F925" s="113"/>
      <c r="G925" s="113"/>
      <c r="H925" s="42"/>
      <c r="I925" s="42"/>
      <c r="J925" s="42"/>
      <c r="K925" s="94"/>
      <c r="L925" s="94"/>
      <c r="M925" s="94"/>
      <c r="N925" s="94"/>
      <c r="O925" s="94"/>
      <c r="P925" s="94"/>
      <c r="Q925" s="94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</row>
    <row r="926" ht="16.5" customHeight="1">
      <c r="A926" s="94"/>
      <c r="B926" s="113"/>
      <c r="C926" s="94"/>
      <c r="D926" s="94"/>
      <c r="E926" s="94"/>
      <c r="F926" s="113"/>
      <c r="G926" s="113"/>
      <c r="H926" s="42"/>
      <c r="I926" s="42"/>
      <c r="J926" s="42"/>
      <c r="K926" s="94"/>
      <c r="L926" s="94"/>
      <c r="M926" s="94"/>
      <c r="N926" s="94"/>
      <c r="O926" s="94"/>
      <c r="P926" s="94"/>
      <c r="Q926" s="94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</row>
    <row r="927" ht="16.5" customHeight="1">
      <c r="A927" s="94"/>
      <c r="B927" s="113"/>
      <c r="C927" s="94"/>
      <c r="D927" s="94"/>
      <c r="E927" s="94"/>
      <c r="F927" s="113"/>
      <c r="G927" s="113"/>
      <c r="H927" s="42"/>
      <c r="I927" s="42"/>
      <c r="J927" s="42"/>
      <c r="K927" s="94"/>
      <c r="L927" s="94"/>
      <c r="M927" s="94"/>
      <c r="N927" s="94"/>
      <c r="O927" s="94"/>
      <c r="P927" s="94"/>
      <c r="Q927" s="94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</row>
    <row r="928" ht="16.5" customHeight="1">
      <c r="A928" s="94"/>
      <c r="B928" s="113"/>
      <c r="C928" s="94"/>
      <c r="D928" s="94"/>
      <c r="E928" s="94"/>
      <c r="F928" s="113"/>
      <c r="G928" s="113"/>
      <c r="H928" s="42"/>
      <c r="I928" s="42"/>
      <c r="J928" s="42"/>
      <c r="K928" s="94"/>
      <c r="L928" s="94"/>
      <c r="M928" s="94"/>
      <c r="N928" s="94"/>
      <c r="O928" s="94"/>
      <c r="P928" s="94"/>
      <c r="Q928" s="94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</row>
    <row r="929" ht="16.5" customHeight="1">
      <c r="A929" s="94"/>
      <c r="B929" s="113"/>
      <c r="C929" s="94"/>
      <c r="D929" s="94"/>
      <c r="E929" s="94"/>
      <c r="F929" s="113"/>
      <c r="G929" s="113"/>
      <c r="H929" s="42"/>
      <c r="I929" s="42"/>
      <c r="J929" s="42"/>
      <c r="K929" s="94"/>
      <c r="L929" s="94"/>
      <c r="M929" s="94"/>
      <c r="N929" s="94"/>
      <c r="O929" s="94"/>
      <c r="P929" s="94"/>
      <c r="Q929" s="94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</row>
    <row r="930" ht="16.5" customHeight="1">
      <c r="A930" s="94"/>
      <c r="B930" s="113"/>
      <c r="C930" s="94"/>
      <c r="D930" s="94"/>
      <c r="E930" s="94"/>
      <c r="F930" s="113"/>
      <c r="G930" s="113"/>
      <c r="H930" s="42"/>
      <c r="I930" s="42"/>
      <c r="J930" s="42"/>
      <c r="K930" s="94"/>
      <c r="L930" s="94"/>
      <c r="M930" s="94"/>
      <c r="N930" s="94"/>
      <c r="O930" s="94"/>
      <c r="P930" s="94"/>
      <c r="Q930" s="94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</row>
    <row r="931" ht="16.5" customHeight="1">
      <c r="A931" s="94"/>
      <c r="B931" s="113"/>
      <c r="C931" s="94"/>
      <c r="D931" s="94"/>
      <c r="E931" s="94"/>
      <c r="F931" s="113"/>
      <c r="G931" s="113"/>
      <c r="H931" s="42"/>
      <c r="I931" s="42"/>
      <c r="J931" s="42"/>
      <c r="K931" s="94"/>
      <c r="L931" s="94"/>
      <c r="M931" s="94"/>
      <c r="N931" s="94"/>
      <c r="O931" s="94"/>
      <c r="P931" s="94"/>
      <c r="Q931" s="94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</row>
    <row r="932" ht="16.5" customHeight="1">
      <c r="A932" s="94"/>
      <c r="B932" s="113"/>
      <c r="C932" s="94"/>
      <c r="D932" s="94"/>
      <c r="E932" s="94"/>
      <c r="F932" s="113"/>
      <c r="G932" s="113"/>
      <c r="H932" s="42"/>
      <c r="I932" s="42"/>
      <c r="J932" s="42"/>
      <c r="K932" s="94"/>
      <c r="L932" s="94"/>
      <c r="M932" s="94"/>
      <c r="N932" s="94"/>
      <c r="O932" s="94"/>
      <c r="P932" s="94"/>
      <c r="Q932" s="94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</row>
    <row r="933" ht="16.5" customHeight="1">
      <c r="A933" s="94"/>
      <c r="B933" s="113"/>
      <c r="C933" s="94"/>
      <c r="D933" s="94"/>
      <c r="E933" s="94"/>
      <c r="F933" s="113"/>
      <c r="G933" s="113"/>
      <c r="H933" s="42"/>
      <c r="I933" s="42"/>
      <c r="J933" s="42"/>
      <c r="K933" s="94"/>
      <c r="L933" s="94"/>
      <c r="M933" s="94"/>
      <c r="N933" s="94"/>
      <c r="O933" s="94"/>
      <c r="P933" s="94"/>
      <c r="Q933" s="94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</row>
    <row r="934" ht="16.5" customHeight="1">
      <c r="A934" s="94"/>
      <c r="B934" s="113"/>
      <c r="C934" s="94"/>
      <c r="D934" s="94"/>
      <c r="E934" s="94"/>
      <c r="F934" s="113"/>
      <c r="G934" s="113"/>
      <c r="H934" s="42"/>
      <c r="I934" s="42"/>
      <c r="J934" s="42"/>
      <c r="K934" s="94"/>
      <c r="L934" s="94"/>
      <c r="M934" s="94"/>
      <c r="N934" s="94"/>
      <c r="O934" s="94"/>
      <c r="P934" s="94"/>
      <c r="Q934" s="94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</row>
    <row r="935" ht="16.5" customHeight="1">
      <c r="A935" s="94"/>
      <c r="B935" s="113"/>
      <c r="C935" s="94"/>
      <c r="D935" s="94"/>
      <c r="E935" s="94"/>
      <c r="F935" s="113"/>
      <c r="G935" s="113"/>
      <c r="H935" s="42"/>
      <c r="I935" s="42"/>
      <c r="J935" s="42"/>
      <c r="K935" s="94"/>
      <c r="L935" s="94"/>
      <c r="M935" s="94"/>
      <c r="N935" s="94"/>
      <c r="O935" s="94"/>
      <c r="P935" s="94"/>
      <c r="Q935" s="94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</row>
    <row r="936" ht="16.5" customHeight="1">
      <c r="A936" s="94"/>
      <c r="B936" s="113"/>
      <c r="C936" s="94"/>
      <c r="D936" s="94"/>
      <c r="E936" s="94"/>
      <c r="F936" s="113"/>
      <c r="G936" s="113"/>
      <c r="H936" s="42"/>
      <c r="I936" s="42"/>
      <c r="J936" s="42"/>
      <c r="K936" s="94"/>
      <c r="L936" s="94"/>
      <c r="M936" s="94"/>
      <c r="N936" s="94"/>
      <c r="O936" s="94"/>
      <c r="P936" s="94"/>
      <c r="Q936" s="94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</row>
    <row r="937" ht="16.5" customHeight="1">
      <c r="A937" s="94"/>
      <c r="B937" s="113"/>
      <c r="C937" s="94"/>
      <c r="D937" s="94"/>
      <c r="E937" s="94"/>
      <c r="F937" s="113"/>
      <c r="G937" s="113"/>
      <c r="H937" s="42"/>
      <c r="I937" s="42"/>
      <c r="J937" s="42"/>
      <c r="K937" s="94"/>
      <c r="L937" s="94"/>
      <c r="M937" s="94"/>
      <c r="N937" s="94"/>
      <c r="O937" s="94"/>
      <c r="P937" s="94"/>
      <c r="Q937" s="94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</row>
    <row r="938" ht="16.5" customHeight="1">
      <c r="A938" s="94"/>
      <c r="B938" s="113"/>
      <c r="C938" s="94"/>
      <c r="D938" s="94"/>
      <c r="E938" s="94"/>
      <c r="F938" s="113"/>
      <c r="G938" s="113"/>
      <c r="H938" s="42"/>
      <c r="I938" s="42"/>
      <c r="J938" s="42"/>
      <c r="K938" s="94"/>
      <c r="L938" s="94"/>
      <c r="M938" s="94"/>
      <c r="N938" s="94"/>
      <c r="O938" s="94"/>
      <c r="P938" s="94"/>
      <c r="Q938" s="94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</row>
    <row r="939" ht="16.5" customHeight="1">
      <c r="A939" s="94"/>
      <c r="B939" s="113"/>
      <c r="C939" s="94"/>
      <c r="D939" s="94"/>
      <c r="E939" s="94"/>
      <c r="F939" s="113"/>
      <c r="G939" s="113"/>
      <c r="H939" s="42"/>
      <c r="I939" s="42"/>
      <c r="J939" s="42"/>
      <c r="K939" s="94"/>
      <c r="L939" s="94"/>
      <c r="M939" s="94"/>
      <c r="N939" s="94"/>
      <c r="O939" s="94"/>
      <c r="P939" s="94"/>
      <c r="Q939" s="94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</row>
    <row r="940" ht="16.5" customHeight="1">
      <c r="A940" s="94"/>
      <c r="B940" s="113"/>
      <c r="C940" s="94"/>
      <c r="D940" s="94"/>
      <c r="E940" s="94"/>
      <c r="F940" s="113"/>
      <c r="G940" s="113"/>
      <c r="H940" s="42"/>
      <c r="I940" s="42"/>
      <c r="J940" s="42"/>
      <c r="K940" s="94"/>
      <c r="L940" s="94"/>
      <c r="M940" s="94"/>
      <c r="N940" s="94"/>
      <c r="O940" s="94"/>
      <c r="P940" s="94"/>
      <c r="Q940" s="94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</row>
    <row r="941" ht="16.5" customHeight="1">
      <c r="A941" s="94"/>
      <c r="B941" s="113"/>
      <c r="C941" s="94"/>
      <c r="D941" s="94"/>
      <c r="E941" s="94"/>
      <c r="F941" s="113"/>
      <c r="G941" s="113"/>
      <c r="H941" s="42"/>
      <c r="I941" s="42"/>
      <c r="J941" s="42"/>
      <c r="K941" s="94"/>
      <c r="L941" s="94"/>
      <c r="M941" s="94"/>
      <c r="N941" s="94"/>
      <c r="O941" s="94"/>
      <c r="P941" s="94"/>
      <c r="Q941" s="94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</row>
    <row r="942" ht="16.5" customHeight="1">
      <c r="A942" s="94"/>
      <c r="B942" s="113"/>
      <c r="C942" s="94"/>
      <c r="D942" s="94"/>
      <c r="E942" s="94"/>
      <c r="F942" s="113"/>
      <c r="G942" s="113"/>
      <c r="H942" s="42"/>
      <c r="I942" s="42"/>
      <c r="J942" s="42"/>
      <c r="K942" s="94"/>
      <c r="L942" s="94"/>
      <c r="M942" s="94"/>
      <c r="N942" s="94"/>
      <c r="O942" s="94"/>
      <c r="P942" s="94"/>
      <c r="Q942" s="94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</row>
    <row r="943" ht="16.5" customHeight="1">
      <c r="A943" s="94"/>
      <c r="B943" s="113"/>
      <c r="C943" s="94"/>
      <c r="D943" s="94"/>
      <c r="E943" s="94"/>
      <c r="F943" s="113"/>
      <c r="G943" s="113"/>
      <c r="H943" s="42"/>
      <c r="I943" s="42"/>
      <c r="J943" s="42"/>
      <c r="K943" s="94"/>
      <c r="L943" s="94"/>
      <c r="M943" s="94"/>
      <c r="N943" s="94"/>
      <c r="O943" s="94"/>
      <c r="P943" s="94"/>
      <c r="Q943" s="94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</row>
    <row r="944" ht="16.5" customHeight="1">
      <c r="A944" s="94"/>
      <c r="B944" s="113"/>
      <c r="C944" s="94"/>
      <c r="D944" s="94"/>
      <c r="E944" s="94"/>
      <c r="F944" s="113"/>
      <c r="G944" s="113"/>
      <c r="H944" s="42"/>
      <c r="I944" s="42"/>
      <c r="J944" s="42"/>
      <c r="K944" s="94"/>
      <c r="L944" s="94"/>
      <c r="M944" s="94"/>
      <c r="N944" s="94"/>
      <c r="O944" s="94"/>
      <c r="P944" s="94"/>
      <c r="Q944" s="94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</row>
    <row r="945" ht="16.5" customHeight="1">
      <c r="A945" s="94"/>
      <c r="B945" s="113"/>
      <c r="C945" s="94"/>
      <c r="D945" s="94"/>
      <c r="E945" s="94"/>
      <c r="F945" s="113"/>
      <c r="G945" s="113"/>
      <c r="H945" s="42"/>
      <c r="I945" s="42"/>
      <c r="J945" s="42"/>
      <c r="K945" s="94"/>
      <c r="L945" s="94"/>
      <c r="M945" s="94"/>
      <c r="N945" s="94"/>
      <c r="O945" s="94"/>
      <c r="P945" s="94"/>
      <c r="Q945" s="94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</row>
    <row r="946" ht="16.5" customHeight="1">
      <c r="A946" s="94"/>
      <c r="B946" s="113"/>
      <c r="C946" s="94"/>
      <c r="D946" s="94"/>
      <c r="E946" s="94"/>
      <c r="F946" s="113"/>
      <c r="G946" s="113"/>
      <c r="H946" s="42"/>
      <c r="I946" s="42"/>
      <c r="J946" s="42"/>
      <c r="K946" s="94"/>
      <c r="L946" s="94"/>
      <c r="M946" s="94"/>
      <c r="N946" s="94"/>
      <c r="O946" s="94"/>
      <c r="P946" s="94"/>
      <c r="Q946" s="94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</row>
    <row r="947" ht="16.5" customHeight="1">
      <c r="A947" s="94"/>
      <c r="B947" s="113"/>
      <c r="C947" s="94"/>
      <c r="D947" s="94"/>
      <c r="E947" s="94"/>
      <c r="F947" s="113"/>
      <c r="G947" s="113"/>
      <c r="H947" s="42"/>
      <c r="I947" s="42"/>
      <c r="J947" s="42"/>
      <c r="K947" s="94"/>
      <c r="L947" s="94"/>
      <c r="M947" s="94"/>
      <c r="N947" s="94"/>
      <c r="O947" s="94"/>
      <c r="P947" s="94"/>
      <c r="Q947" s="94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</row>
    <row r="948" ht="16.5" customHeight="1">
      <c r="A948" s="94"/>
      <c r="B948" s="113"/>
      <c r="C948" s="94"/>
      <c r="D948" s="94"/>
      <c r="E948" s="94"/>
      <c r="F948" s="113"/>
      <c r="G948" s="113"/>
      <c r="H948" s="42"/>
      <c r="I948" s="42"/>
      <c r="J948" s="42"/>
      <c r="K948" s="94"/>
      <c r="L948" s="94"/>
      <c r="M948" s="94"/>
      <c r="N948" s="94"/>
      <c r="O948" s="94"/>
      <c r="P948" s="94"/>
      <c r="Q948" s="94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</row>
    <row r="949" ht="16.5" customHeight="1">
      <c r="A949" s="94"/>
      <c r="B949" s="113"/>
      <c r="C949" s="94"/>
      <c r="D949" s="94"/>
      <c r="E949" s="94"/>
      <c r="F949" s="113"/>
      <c r="G949" s="113"/>
      <c r="H949" s="42"/>
      <c r="I949" s="42"/>
      <c r="J949" s="42"/>
      <c r="K949" s="94"/>
      <c r="L949" s="94"/>
      <c r="M949" s="94"/>
      <c r="N949" s="94"/>
      <c r="O949" s="94"/>
      <c r="P949" s="94"/>
      <c r="Q949" s="94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</row>
    <row r="950" ht="16.5" customHeight="1">
      <c r="A950" s="94"/>
      <c r="B950" s="113"/>
      <c r="C950" s="94"/>
      <c r="D950" s="94"/>
      <c r="E950" s="94"/>
      <c r="F950" s="113"/>
      <c r="G950" s="113"/>
      <c r="H950" s="42"/>
      <c r="I950" s="42"/>
      <c r="J950" s="42"/>
      <c r="K950" s="94"/>
      <c r="L950" s="94"/>
      <c r="M950" s="94"/>
      <c r="N950" s="94"/>
      <c r="O950" s="94"/>
      <c r="P950" s="94"/>
      <c r="Q950" s="94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</row>
    <row r="951" ht="16.5" customHeight="1">
      <c r="A951" s="94"/>
      <c r="B951" s="113"/>
      <c r="C951" s="94"/>
      <c r="D951" s="94"/>
      <c r="E951" s="94"/>
      <c r="F951" s="113"/>
      <c r="G951" s="113"/>
      <c r="H951" s="42"/>
      <c r="I951" s="42"/>
      <c r="J951" s="42"/>
      <c r="K951" s="94"/>
      <c r="L951" s="94"/>
      <c r="M951" s="94"/>
      <c r="N951" s="94"/>
      <c r="O951" s="94"/>
      <c r="P951" s="94"/>
      <c r="Q951" s="94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</row>
    <row r="952" ht="16.5" customHeight="1">
      <c r="A952" s="94"/>
      <c r="B952" s="113"/>
      <c r="C952" s="94"/>
      <c r="D952" s="94"/>
      <c r="E952" s="94"/>
      <c r="F952" s="113"/>
      <c r="G952" s="113"/>
      <c r="H952" s="42"/>
      <c r="I952" s="42"/>
      <c r="J952" s="42"/>
      <c r="K952" s="94"/>
      <c r="L952" s="94"/>
      <c r="M952" s="94"/>
      <c r="N952" s="94"/>
      <c r="O952" s="94"/>
      <c r="P952" s="94"/>
      <c r="Q952" s="94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</row>
    <row r="953" ht="16.5" customHeight="1">
      <c r="A953" s="94"/>
      <c r="B953" s="113"/>
      <c r="C953" s="94"/>
      <c r="D953" s="94"/>
      <c r="E953" s="94"/>
      <c r="F953" s="113"/>
      <c r="G953" s="113"/>
      <c r="H953" s="42"/>
      <c r="I953" s="42"/>
      <c r="J953" s="42"/>
      <c r="K953" s="94"/>
      <c r="L953" s="94"/>
      <c r="M953" s="94"/>
      <c r="N953" s="94"/>
      <c r="O953" s="94"/>
      <c r="P953" s="94"/>
      <c r="Q953" s="94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</row>
    <row r="954" ht="16.5" customHeight="1">
      <c r="A954" s="94"/>
      <c r="B954" s="113"/>
      <c r="C954" s="94"/>
      <c r="D954" s="94"/>
      <c r="E954" s="94"/>
      <c r="F954" s="113"/>
      <c r="G954" s="113"/>
      <c r="H954" s="42"/>
      <c r="I954" s="42"/>
      <c r="J954" s="42"/>
      <c r="K954" s="94"/>
      <c r="L954" s="94"/>
      <c r="M954" s="94"/>
      <c r="N954" s="94"/>
      <c r="O954" s="94"/>
      <c r="P954" s="94"/>
      <c r="Q954" s="94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</row>
    <row r="955" ht="16.5" customHeight="1">
      <c r="A955" s="94"/>
      <c r="B955" s="113"/>
      <c r="C955" s="94"/>
      <c r="D955" s="94"/>
      <c r="E955" s="94"/>
      <c r="F955" s="113"/>
      <c r="G955" s="113"/>
      <c r="H955" s="42"/>
      <c r="I955" s="42"/>
      <c r="J955" s="42"/>
      <c r="K955" s="94"/>
      <c r="L955" s="94"/>
      <c r="M955" s="94"/>
      <c r="N955" s="94"/>
      <c r="O955" s="94"/>
      <c r="P955" s="94"/>
      <c r="Q955" s="94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</row>
    <row r="956" ht="16.5" customHeight="1">
      <c r="A956" s="94"/>
      <c r="B956" s="113"/>
      <c r="C956" s="94"/>
      <c r="D956" s="94"/>
      <c r="E956" s="94"/>
      <c r="F956" s="113"/>
      <c r="G956" s="113"/>
      <c r="H956" s="42"/>
      <c r="I956" s="42"/>
      <c r="J956" s="42"/>
      <c r="K956" s="94"/>
      <c r="L956" s="94"/>
      <c r="M956" s="94"/>
      <c r="N956" s="94"/>
      <c r="O956" s="94"/>
      <c r="P956" s="94"/>
      <c r="Q956" s="94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</row>
    <row r="957" ht="16.5" customHeight="1">
      <c r="A957" s="94"/>
      <c r="B957" s="113"/>
      <c r="C957" s="94"/>
      <c r="D957" s="94"/>
      <c r="E957" s="94"/>
      <c r="F957" s="113"/>
      <c r="G957" s="113"/>
      <c r="H957" s="42"/>
      <c r="I957" s="42"/>
      <c r="J957" s="42"/>
      <c r="K957" s="94"/>
      <c r="L957" s="94"/>
      <c r="M957" s="94"/>
      <c r="N957" s="94"/>
      <c r="O957" s="94"/>
      <c r="P957" s="94"/>
      <c r="Q957" s="94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</row>
    <row r="958" ht="16.5" customHeight="1">
      <c r="A958" s="94"/>
      <c r="B958" s="113"/>
      <c r="C958" s="94"/>
      <c r="D958" s="94"/>
      <c r="E958" s="94"/>
      <c r="F958" s="113"/>
      <c r="G958" s="113"/>
      <c r="H958" s="42"/>
      <c r="I958" s="42"/>
      <c r="J958" s="42"/>
      <c r="K958" s="94"/>
      <c r="L958" s="94"/>
      <c r="M958" s="94"/>
      <c r="N958" s="94"/>
      <c r="O958" s="94"/>
      <c r="P958" s="94"/>
      <c r="Q958" s="94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</row>
    <row r="959" ht="16.5" customHeight="1">
      <c r="A959" s="94"/>
      <c r="B959" s="113"/>
      <c r="C959" s="94"/>
      <c r="D959" s="94"/>
      <c r="E959" s="94"/>
      <c r="F959" s="113"/>
      <c r="G959" s="113"/>
      <c r="H959" s="42"/>
      <c r="I959" s="42"/>
      <c r="J959" s="42"/>
      <c r="K959" s="94"/>
      <c r="L959" s="94"/>
      <c r="M959" s="94"/>
      <c r="N959" s="94"/>
      <c r="O959" s="94"/>
      <c r="P959" s="94"/>
      <c r="Q959" s="94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</row>
    <row r="960" ht="16.5" customHeight="1">
      <c r="A960" s="94"/>
      <c r="B960" s="113"/>
      <c r="C960" s="94"/>
      <c r="D960" s="94"/>
      <c r="E960" s="94"/>
      <c r="F960" s="113"/>
      <c r="G960" s="113"/>
      <c r="H960" s="42"/>
      <c r="I960" s="42"/>
      <c r="J960" s="42"/>
      <c r="K960" s="94"/>
      <c r="L960" s="94"/>
      <c r="M960" s="94"/>
      <c r="N960" s="94"/>
      <c r="O960" s="94"/>
      <c r="P960" s="94"/>
      <c r="Q960" s="94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</row>
    <row r="961" ht="16.5" customHeight="1">
      <c r="A961" s="94"/>
      <c r="B961" s="113"/>
      <c r="C961" s="94"/>
      <c r="D961" s="94"/>
      <c r="E961" s="94"/>
      <c r="F961" s="113"/>
      <c r="G961" s="113"/>
      <c r="H961" s="42"/>
      <c r="I961" s="42"/>
      <c r="J961" s="42"/>
      <c r="K961" s="94"/>
      <c r="L961" s="94"/>
      <c r="M961" s="94"/>
      <c r="N961" s="94"/>
      <c r="O961" s="94"/>
      <c r="P961" s="94"/>
      <c r="Q961" s="94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</row>
    <row r="962" ht="16.5" customHeight="1">
      <c r="A962" s="94"/>
      <c r="B962" s="113"/>
      <c r="C962" s="94"/>
      <c r="D962" s="94"/>
      <c r="E962" s="94"/>
      <c r="F962" s="113"/>
      <c r="G962" s="113"/>
      <c r="H962" s="42"/>
      <c r="I962" s="42"/>
      <c r="J962" s="42"/>
      <c r="K962" s="94"/>
      <c r="L962" s="94"/>
      <c r="M962" s="94"/>
      <c r="N962" s="94"/>
      <c r="O962" s="94"/>
      <c r="P962" s="94"/>
      <c r="Q962" s="94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</row>
    <row r="963" ht="16.5" customHeight="1">
      <c r="A963" s="94"/>
      <c r="B963" s="113"/>
      <c r="C963" s="94"/>
      <c r="D963" s="94"/>
      <c r="E963" s="94"/>
      <c r="F963" s="113"/>
      <c r="G963" s="113"/>
      <c r="H963" s="42"/>
      <c r="I963" s="42"/>
      <c r="J963" s="42"/>
      <c r="K963" s="94"/>
      <c r="L963" s="94"/>
      <c r="M963" s="94"/>
      <c r="N963" s="94"/>
      <c r="O963" s="94"/>
      <c r="P963" s="94"/>
      <c r="Q963" s="94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</row>
    <row r="964" ht="16.5" customHeight="1">
      <c r="A964" s="94"/>
      <c r="B964" s="113"/>
      <c r="C964" s="94"/>
      <c r="D964" s="94"/>
      <c r="E964" s="94"/>
      <c r="F964" s="113"/>
      <c r="G964" s="113"/>
      <c r="H964" s="42"/>
      <c r="I964" s="42"/>
      <c r="J964" s="42"/>
      <c r="K964" s="94"/>
      <c r="L964" s="94"/>
      <c r="M964" s="94"/>
      <c r="N964" s="94"/>
      <c r="O964" s="94"/>
      <c r="P964" s="94"/>
      <c r="Q964" s="94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</row>
    <row r="965" ht="16.5" customHeight="1">
      <c r="A965" s="94"/>
      <c r="B965" s="113"/>
      <c r="C965" s="94"/>
      <c r="D965" s="94"/>
      <c r="E965" s="94"/>
      <c r="F965" s="113"/>
      <c r="G965" s="113"/>
      <c r="H965" s="42"/>
      <c r="I965" s="42"/>
      <c r="J965" s="42"/>
      <c r="K965" s="94"/>
      <c r="L965" s="94"/>
      <c r="M965" s="94"/>
      <c r="N965" s="94"/>
      <c r="O965" s="94"/>
      <c r="P965" s="94"/>
      <c r="Q965" s="94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</row>
    <row r="966" ht="16.5" customHeight="1">
      <c r="A966" s="94"/>
      <c r="B966" s="113"/>
      <c r="C966" s="94"/>
      <c r="D966" s="94"/>
      <c r="E966" s="94"/>
      <c r="F966" s="113"/>
      <c r="G966" s="113"/>
      <c r="H966" s="42"/>
      <c r="I966" s="42"/>
      <c r="J966" s="42"/>
      <c r="K966" s="94"/>
      <c r="L966" s="94"/>
      <c r="M966" s="94"/>
      <c r="N966" s="94"/>
      <c r="O966" s="94"/>
      <c r="P966" s="94"/>
      <c r="Q966" s="94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</row>
    <row r="967" ht="16.5" customHeight="1">
      <c r="A967" s="94"/>
      <c r="B967" s="113"/>
      <c r="C967" s="94"/>
      <c r="D967" s="94"/>
      <c r="E967" s="94"/>
      <c r="F967" s="113"/>
      <c r="G967" s="113"/>
      <c r="H967" s="42"/>
      <c r="I967" s="42"/>
      <c r="J967" s="42"/>
      <c r="K967" s="94"/>
      <c r="L967" s="94"/>
      <c r="M967" s="94"/>
      <c r="N967" s="94"/>
      <c r="O967" s="94"/>
      <c r="P967" s="94"/>
      <c r="Q967" s="94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</row>
    <row r="968" ht="16.5" customHeight="1">
      <c r="A968" s="94"/>
      <c r="B968" s="113"/>
      <c r="C968" s="94"/>
      <c r="D968" s="94"/>
      <c r="E968" s="94"/>
      <c r="F968" s="113"/>
      <c r="G968" s="113"/>
      <c r="H968" s="42"/>
      <c r="I968" s="42"/>
      <c r="J968" s="42"/>
      <c r="K968" s="94"/>
      <c r="L968" s="94"/>
      <c r="M968" s="94"/>
      <c r="N968" s="94"/>
      <c r="O968" s="94"/>
      <c r="P968" s="94"/>
      <c r="Q968" s="94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</row>
    <row r="969" ht="16.5" customHeight="1">
      <c r="A969" s="94"/>
      <c r="B969" s="113"/>
      <c r="C969" s="94"/>
      <c r="D969" s="94"/>
      <c r="E969" s="94"/>
      <c r="F969" s="113"/>
      <c r="G969" s="113"/>
      <c r="H969" s="42"/>
      <c r="I969" s="42"/>
      <c r="J969" s="42"/>
      <c r="K969" s="94"/>
      <c r="L969" s="94"/>
      <c r="M969" s="94"/>
      <c r="N969" s="94"/>
      <c r="O969" s="94"/>
      <c r="P969" s="94"/>
      <c r="Q969" s="94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</row>
    <row r="970" ht="16.5" customHeight="1">
      <c r="A970" s="94"/>
      <c r="B970" s="113"/>
      <c r="C970" s="94"/>
      <c r="D970" s="94"/>
      <c r="E970" s="94"/>
      <c r="F970" s="113"/>
      <c r="G970" s="113"/>
      <c r="H970" s="42"/>
      <c r="I970" s="42"/>
      <c r="J970" s="42"/>
      <c r="K970" s="94"/>
      <c r="L970" s="94"/>
      <c r="M970" s="94"/>
      <c r="N970" s="94"/>
      <c r="O970" s="94"/>
      <c r="P970" s="94"/>
      <c r="Q970" s="94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</row>
    <row r="971" ht="16.5" customHeight="1">
      <c r="A971" s="94"/>
      <c r="B971" s="113"/>
      <c r="C971" s="94"/>
      <c r="D971" s="94"/>
      <c r="E971" s="94"/>
      <c r="F971" s="113"/>
      <c r="G971" s="113"/>
      <c r="H971" s="42"/>
      <c r="I971" s="42"/>
      <c r="J971" s="42"/>
      <c r="K971" s="94"/>
      <c r="L971" s="94"/>
      <c r="M971" s="94"/>
      <c r="N971" s="94"/>
      <c r="O971" s="94"/>
      <c r="P971" s="94"/>
      <c r="Q971" s="94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</row>
    <row r="972" ht="16.5" customHeight="1">
      <c r="A972" s="94"/>
      <c r="B972" s="113"/>
      <c r="C972" s="94"/>
      <c r="D972" s="94"/>
      <c r="E972" s="94"/>
      <c r="F972" s="113"/>
      <c r="G972" s="113"/>
      <c r="H972" s="42"/>
      <c r="I972" s="42"/>
      <c r="J972" s="42"/>
      <c r="K972" s="94"/>
      <c r="L972" s="94"/>
      <c r="M972" s="94"/>
      <c r="N972" s="94"/>
      <c r="O972" s="94"/>
      <c r="P972" s="94"/>
      <c r="Q972" s="94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</row>
    <row r="973" ht="16.5" customHeight="1">
      <c r="A973" s="94"/>
      <c r="B973" s="113"/>
      <c r="C973" s="94"/>
      <c r="D973" s="94"/>
      <c r="E973" s="94"/>
      <c r="F973" s="113"/>
      <c r="G973" s="113"/>
      <c r="H973" s="42"/>
      <c r="I973" s="42"/>
      <c r="J973" s="42"/>
      <c r="K973" s="94"/>
      <c r="L973" s="94"/>
      <c r="M973" s="94"/>
      <c r="N973" s="94"/>
      <c r="O973" s="94"/>
      <c r="P973" s="94"/>
      <c r="Q973" s="94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</row>
    <row r="974" ht="16.5" customHeight="1">
      <c r="A974" s="94"/>
      <c r="B974" s="113"/>
      <c r="C974" s="94"/>
      <c r="D974" s="94"/>
      <c r="E974" s="94"/>
      <c r="F974" s="113"/>
      <c r="G974" s="113"/>
      <c r="H974" s="42"/>
      <c r="I974" s="42"/>
      <c r="J974" s="42"/>
      <c r="K974" s="94"/>
      <c r="L974" s="94"/>
      <c r="M974" s="94"/>
      <c r="N974" s="94"/>
      <c r="O974" s="94"/>
      <c r="P974" s="94"/>
      <c r="Q974" s="94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</row>
    <row r="975" ht="16.5" customHeight="1">
      <c r="A975" s="94"/>
      <c r="B975" s="113"/>
      <c r="C975" s="94"/>
      <c r="D975" s="94"/>
      <c r="E975" s="94"/>
      <c r="F975" s="113"/>
      <c r="G975" s="113"/>
      <c r="H975" s="42"/>
      <c r="I975" s="42"/>
      <c r="J975" s="42"/>
      <c r="K975" s="94"/>
      <c r="L975" s="94"/>
      <c r="M975" s="94"/>
      <c r="N975" s="94"/>
      <c r="O975" s="94"/>
      <c r="P975" s="94"/>
      <c r="Q975" s="94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</row>
    <row r="976" ht="16.5" customHeight="1">
      <c r="A976" s="94"/>
      <c r="B976" s="113"/>
      <c r="C976" s="94"/>
      <c r="D976" s="94"/>
      <c r="E976" s="94"/>
      <c r="F976" s="113"/>
      <c r="G976" s="113"/>
      <c r="H976" s="42"/>
      <c r="I976" s="42"/>
      <c r="J976" s="42"/>
      <c r="K976" s="94"/>
      <c r="L976" s="94"/>
      <c r="M976" s="94"/>
      <c r="N976" s="94"/>
      <c r="O976" s="94"/>
      <c r="P976" s="94"/>
      <c r="Q976" s="94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</row>
    <row r="977" ht="16.5" customHeight="1">
      <c r="A977" s="94"/>
      <c r="B977" s="113"/>
      <c r="C977" s="94"/>
      <c r="D977" s="94"/>
      <c r="E977" s="94"/>
      <c r="F977" s="113"/>
      <c r="G977" s="113"/>
      <c r="H977" s="42"/>
      <c r="I977" s="42"/>
      <c r="J977" s="42"/>
      <c r="K977" s="94"/>
      <c r="L977" s="94"/>
      <c r="M977" s="94"/>
      <c r="N977" s="94"/>
      <c r="O977" s="94"/>
      <c r="P977" s="94"/>
      <c r="Q977" s="94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</row>
    <row r="978" ht="16.5" customHeight="1">
      <c r="A978" s="94"/>
      <c r="B978" s="113"/>
      <c r="C978" s="94"/>
      <c r="D978" s="94"/>
      <c r="E978" s="94"/>
      <c r="F978" s="113"/>
      <c r="G978" s="113"/>
      <c r="H978" s="42"/>
      <c r="I978" s="42"/>
      <c r="J978" s="42"/>
      <c r="K978" s="94"/>
      <c r="L978" s="94"/>
      <c r="M978" s="94"/>
      <c r="N978" s="94"/>
      <c r="O978" s="94"/>
      <c r="P978" s="94"/>
      <c r="Q978" s="94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</row>
    <row r="979" ht="16.5" customHeight="1">
      <c r="A979" s="94"/>
      <c r="B979" s="113"/>
      <c r="C979" s="94"/>
      <c r="D979" s="94"/>
      <c r="E979" s="94"/>
      <c r="F979" s="113"/>
      <c r="G979" s="113"/>
      <c r="H979" s="42"/>
      <c r="I979" s="42"/>
      <c r="J979" s="42"/>
      <c r="K979" s="94"/>
      <c r="L979" s="94"/>
      <c r="M979" s="94"/>
      <c r="N979" s="94"/>
      <c r="O979" s="94"/>
      <c r="P979" s="94"/>
      <c r="Q979" s="94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</row>
    <row r="980" ht="16.5" customHeight="1">
      <c r="A980" s="94"/>
      <c r="B980" s="113"/>
      <c r="C980" s="94"/>
      <c r="D980" s="94"/>
      <c r="E980" s="94"/>
      <c r="F980" s="113"/>
      <c r="G980" s="113"/>
      <c r="H980" s="42"/>
      <c r="I980" s="42"/>
      <c r="J980" s="42"/>
      <c r="K980" s="94"/>
      <c r="L980" s="94"/>
      <c r="M980" s="94"/>
      <c r="N980" s="94"/>
      <c r="O980" s="94"/>
      <c r="P980" s="94"/>
      <c r="Q980" s="94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</row>
    <row r="981" ht="16.5" customHeight="1">
      <c r="A981" s="94"/>
      <c r="B981" s="113"/>
      <c r="C981" s="94"/>
      <c r="D981" s="94"/>
      <c r="E981" s="94"/>
      <c r="F981" s="113"/>
      <c r="G981" s="113"/>
      <c r="H981" s="42"/>
      <c r="I981" s="42"/>
      <c r="J981" s="42"/>
      <c r="K981" s="94"/>
      <c r="L981" s="94"/>
      <c r="M981" s="94"/>
      <c r="N981" s="94"/>
      <c r="O981" s="94"/>
      <c r="P981" s="94"/>
      <c r="Q981" s="94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</row>
    <row r="982" ht="16.5" customHeight="1">
      <c r="A982" s="94"/>
      <c r="B982" s="113"/>
      <c r="C982" s="94"/>
      <c r="D982" s="94"/>
      <c r="E982" s="94"/>
      <c r="F982" s="113"/>
      <c r="G982" s="113"/>
      <c r="H982" s="42"/>
      <c r="I982" s="42"/>
      <c r="J982" s="42"/>
      <c r="K982" s="94"/>
      <c r="L982" s="94"/>
      <c r="M982" s="94"/>
      <c r="N982" s="94"/>
      <c r="O982" s="94"/>
      <c r="P982" s="94"/>
      <c r="Q982" s="94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</row>
    <row r="983" ht="16.5" customHeight="1">
      <c r="A983" s="94"/>
      <c r="B983" s="113"/>
      <c r="C983" s="94"/>
      <c r="D983" s="94"/>
      <c r="E983" s="94"/>
      <c r="F983" s="113"/>
      <c r="G983" s="113"/>
      <c r="H983" s="42"/>
      <c r="I983" s="42"/>
      <c r="J983" s="42"/>
      <c r="K983" s="94"/>
      <c r="L983" s="94"/>
      <c r="M983" s="94"/>
      <c r="N983" s="94"/>
      <c r="O983" s="94"/>
      <c r="P983" s="94"/>
      <c r="Q983" s="94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</row>
    <row r="984" ht="16.5" customHeight="1">
      <c r="A984" s="94"/>
      <c r="B984" s="113"/>
      <c r="C984" s="94"/>
      <c r="D984" s="94"/>
      <c r="E984" s="94"/>
      <c r="F984" s="113"/>
      <c r="G984" s="113"/>
      <c r="H984" s="42"/>
      <c r="I984" s="42"/>
      <c r="J984" s="42"/>
      <c r="K984" s="94"/>
      <c r="L984" s="94"/>
      <c r="M984" s="94"/>
      <c r="N984" s="94"/>
      <c r="O984" s="94"/>
      <c r="P984" s="94"/>
      <c r="Q984" s="94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</row>
    <row r="985" ht="16.5" customHeight="1">
      <c r="A985" s="94"/>
      <c r="B985" s="113"/>
      <c r="C985" s="94"/>
      <c r="D985" s="94"/>
      <c r="E985" s="94"/>
      <c r="F985" s="113"/>
      <c r="G985" s="113"/>
      <c r="H985" s="42"/>
      <c r="I985" s="42"/>
      <c r="J985" s="42"/>
      <c r="K985" s="94"/>
      <c r="L985" s="94"/>
      <c r="M985" s="94"/>
      <c r="N985" s="94"/>
      <c r="O985" s="94"/>
      <c r="P985" s="94"/>
      <c r="Q985" s="94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</row>
    <row r="986" ht="16.5" customHeight="1">
      <c r="A986" s="94"/>
      <c r="B986" s="113"/>
      <c r="C986" s="94"/>
      <c r="D986" s="94"/>
      <c r="E986" s="94"/>
      <c r="F986" s="113"/>
      <c r="G986" s="113"/>
      <c r="H986" s="42"/>
      <c r="I986" s="42"/>
      <c r="J986" s="42"/>
      <c r="K986" s="94"/>
      <c r="L986" s="94"/>
      <c r="M986" s="94"/>
      <c r="N986" s="94"/>
      <c r="O986" s="94"/>
      <c r="P986" s="94"/>
      <c r="Q986" s="94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</row>
    <row r="987" ht="16.5" customHeight="1">
      <c r="A987" s="94"/>
      <c r="B987" s="113"/>
      <c r="C987" s="94"/>
      <c r="D987" s="94"/>
      <c r="E987" s="94"/>
      <c r="F987" s="113"/>
      <c r="G987" s="113"/>
      <c r="H987" s="42"/>
      <c r="I987" s="42"/>
      <c r="J987" s="42"/>
      <c r="K987" s="94"/>
      <c r="L987" s="94"/>
      <c r="M987" s="94"/>
      <c r="N987" s="94"/>
      <c r="O987" s="94"/>
      <c r="P987" s="94"/>
      <c r="Q987" s="94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</row>
    <row r="988" ht="16.5" customHeight="1">
      <c r="A988" s="94"/>
      <c r="B988" s="113"/>
      <c r="C988" s="94"/>
      <c r="D988" s="94"/>
      <c r="E988" s="94"/>
      <c r="F988" s="113"/>
      <c r="G988" s="113"/>
      <c r="H988" s="42"/>
      <c r="I988" s="42"/>
      <c r="J988" s="42"/>
      <c r="K988" s="94"/>
      <c r="L988" s="94"/>
      <c r="M988" s="94"/>
      <c r="N988" s="94"/>
      <c r="O988" s="94"/>
      <c r="P988" s="94"/>
      <c r="Q988" s="94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</row>
    <row r="989" ht="16.5" customHeight="1">
      <c r="A989" s="94"/>
      <c r="B989" s="113"/>
      <c r="C989" s="94"/>
      <c r="D989" s="94"/>
      <c r="E989" s="94"/>
      <c r="F989" s="113"/>
      <c r="G989" s="113"/>
      <c r="H989" s="42"/>
      <c r="I989" s="42"/>
      <c r="J989" s="42"/>
      <c r="K989" s="94"/>
      <c r="L989" s="94"/>
      <c r="M989" s="94"/>
      <c r="N989" s="94"/>
      <c r="O989" s="94"/>
      <c r="P989" s="94"/>
      <c r="Q989" s="94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</row>
    <row r="990" ht="16.5" customHeight="1">
      <c r="A990" s="94"/>
      <c r="B990" s="113"/>
      <c r="C990" s="94"/>
      <c r="D990" s="94"/>
      <c r="E990" s="94"/>
      <c r="F990" s="113"/>
      <c r="G990" s="113"/>
      <c r="H990" s="42"/>
      <c r="I990" s="42"/>
      <c r="J990" s="42"/>
      <c r="K990" s="94"/>
      <c r="L990" s="94"/>
      <c r="M990" s="94"/>
      <c r="N990" s="94"/>
      <c r="O990" s="94"/>
      <c r="P990" s="94"/>
      <c r="Q990" s="94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</row>
    <row r="991" ht="16.5" customHeight="1">
      <c r="A991" s="94"/>
      <c r="B991" s="113"/>
      <c r="C991" s="94"/>
      <c r="D991" s="94"/>
      <c r="E991" s="94"/>
      <c r="F991" s="113"/>
      <c r="G991" s="113"/>
      <c r="H991" s="42"/>
      <c r="I991" s="42"/>
      <c r="J991" s="42"/>
      <c r="K991" s="94"/>
      <c r="L991" s="94"/>
      <c r="M991" s="94"/>
      <c r="N991" s="94"/>
      <c r="O991" s="94"/>
      <c r="P991" s="94"/>
      <c r="Q991" s="94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</row>
    <row r="992" ht="16.5" customHeight="1">
      <c r="A992" s="94"/>
      <c r="B992" s="113"/>
      <c r="C992" s="94"/>
      <c r="D992" s="94"/>
      <c r="E992" s="94"/>
      <c r="F992" s="113"/>
      <c r="G992" s="113"/>
      <c r="H992" s="42"/>
      <c r="I992" s="42"/>
      <c r="J992" s="42"/>
      <c r="K992" s="94"/>
      <c r="L992" s="94"/>
      <c r="M992" s="94"/>
      <c r="N992" s="94"/>
      <c r="O992" s="94"/>
      <c r="P992" s="94"/>
      <c r="Q992" s="94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</row>
    <row r="993" ht="16.5" customHeight="1">
      <c r="A993" s="94"/>
      <c r="B993" s="113"/>
      <c r="C993" s="94"/>
      <c r="D993" s="94"/>
      <c r="E993" s="94"/>
      <c r="F993" s="113"/>
      <c r="G993" s="113"/>
      <c r="H993" s="42"/>
      <c r="I993" s="42"/>
      <c r="J993" s="42"/>
      <c r="K993" s="94"/>
      <c r="L993" s="94"/>
      <c r="M993" s="94"/>
      <c r="N993" s="94"/>
      <c r="O993" s="94"/>
      <c r="P993" s="94"/>
      <c r="Q993" s="94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  <c r="AC993" s="42"/>
    </row>
    <row r="994" ht="16.5" customHeight="1">
      <c r="A994" s="94"/>
      <c r="B994" s="113"/>
      <c r="C994" s="94"/>
      <c r="D994" s="94"/>
      <c r="E994" s="94"/>
      <c r="F994" s="113"/>
      <c r="G994" s="113"/>
      <c r="H994" s="42"/>
      <c r="I994" s="42"/>
      <c r="J994" s="42"/>
      <c r="K994" s="94"/>
      <c r="L994" s="94"/>
      <c r="M994" s="94"/>
      <c r="N994" s="94"/>
      <c r="O994" s="94"/>
      <c r="P994" s="94"/>
      <c r="Q994" s="94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  <c r="AC994" s="42"/>
    </row>
    <row r="995" ht="16.5" customHeight="1">
      <c r="A995" s="94"/>
      <c r="B995" s="113"/>
      <c r="C995" s="94"/>
      <c r="D995" s="94"/>
      <c r="E995" s="94"/>
      <c r="F995" s="113"/>
      <c r="G995" s="113"/>
      <c r="H995" s="42"/>
      <c r="I995" s="42"/>
      <c r="J995" s="42"/>
      <c r="K995" s="94"/>
      <c r="L995" s="94"/>
      <c r="M995" s="94"/>
      <c r="N995" s="94"/>
      <c r="O995" s="94"/>
      <c r="P995" s="94"/>
      <c r="Q995" s="94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  <c r="AC995" s="42"/>
    </row>
    <row r="996" ht="16.5" customHeight="1">
      <c r="A996" s="94"/>
      <c r="B996" s="113"/>
      <c r="C996" s="94"/>
      <c r="D996" s="94"/>
      <c r="E996" s="94"/>
      <c r="F996" s="113"/>
      <c r="G996" s="113"/>
      <c r="H996" s="42"/>
      <c r="I996" s="42"/>
      <c r="J996" s="42"/>
      <c r="K996" s="94"/>
      <c r="L996" s="94"/>
      <c r="M996" s="94"/>
      <c r="N996" s="94"/>
      <c r="O996" s="94"/>
      <c r="P996" s="94"/>
      <c r="Q996" s="94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</row>
    <row r="997" ht="16.5" customHeight="1">
      <c r="A997" s="94"/>
      <c r="B997" s="113"/>
      <c r="C997" s="94"/>
      <c r="D997" s="94"/>
      <c r="E997" s="94"/>
      <c r="F997" s="113"/>
      <c r="G997" s="113"/>
      <c r="H997" s="42"/>
      <c r="I997" s="42"/>
      <c r="J997" s="42"/>
      <c r="K997" s="94"/>
      <c r="L997" s="94"/>
      <c r="M997" s="94"/>
      <c r="N997" s="94"/>
      <c r="O997" s="94"/>
      <c r="P997" s="94"/>
      <c r="Q997" s="94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  <c r="AC997" s="42"/>
    </row>
    <row r="998" ht="16.5" customHeight="1">
      <c r="A998" s="94"/>
      <c r="B998" s="113"/>
      <c r="C998" s="94"/>
      <c r="D998" s="94"/>
      <c r="E998" s="94"/>
      <c r="F998" s="113"/>
      <c r="G998" s="113"/>
      <c r="H998" s="42"/>
      <c r="I998" s="42"/>
      <c r="J998" s="42"/>
      <c r="K998" s="94"/>
      <c r="L998" s="94"/>
      <c r="M998" s="94"/>
      <c r="N998" s="94"/>
      <c r="O998" s="94"/>
      <c r="P998" s="94"/>
      <c r="Q998" s="94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  <c r="AC998" s="42"/>
    </row>
    <row r="999" ht="16.5" customHeight="1">
      <c r="A999" s="94"/>
      <c r="B999" s="113"/>
      <c r="C999" s="94"/>
      <c r="D999" s="94"/>
      <c r="E999" s="94"/>
      <c r="F999" s="113"/>
      <c r="G999" s="113"/>
      <c r="H999" s="42"/>
      <c r="I999" s="42"/>
      <c r="J999" s="42"/>
      <c r="K999" s="94"/>
      <c r="L999" s="94"/>
      <c r="M999" s="94"/>
      <c r="N999" s="94"/>
      <c r="O999" s="94"/>
      <c r="P999" s="94"/>
      <c r="Q999" s="94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</row>
  </sheetData>
  <mergeCells count="1">
    <mergeCell ref="K12:Q12"/>
  </mergeCells>
  <conditionalFormatting sqref="H4 H7 H10">
    <cfRule type="cellIs" dxfId="3" priority="1" operator="lessThan">
      <formula>0</formula>
    </cfRule>
  </conditionalFormatting>
  <conditionalFormatting sqref="H14 H17">
    <cfRule type="cellIs" dxfId="3" priority="2" operator="lessThan">
      <formula>0</formula>
    </cfRule>
  </conditionalFormatting>
  <conditionalFormatting sqref="H17">
    <cfRule type="cellIs" dxfId="3" priority="3" operator="lessThan">
      <formula>0</formula>
    </cfRule>
  </conditionalFormatting>
  <conditionalFormatting sqref="H4 H7 H10">
    <cfRule type="cellIs" dxfId="4" priority="4" operator="equal">
      <formula>0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63"/>
    <col customWidth="1" min="2" max="2" width="20.25"/>
    <col customWidth="1" min="3" max="3" width="7.25"/>
    <col customWidth="1" min="4" max="4" width="7.75"/>
    <col customWidth="1" min="5" max="5" width="8.88"/>
    <col customWidth="1" min="6" max="6" width="8.0"/>
    <col customWidth="1" min="7" max="7" width="10.38"/>
    <col customWidth="1" min="8" max="8" width="13.25"/>
    <col customWidth="1" min="9" max="9" width="2.25"/>
    <col customWidth="1" min="10" max="10" width="15.5"/>
    <col customWidth="1" hidden="1" min="11" max="11" width="9.63"/>
    <col customWidth="1" min="12" max="17" width="9.63"/>
    <col customWidth="1" min="18" max="29" width="7.25"/>
  </cols>
  <sheetData>
    <row r="1" ht="16.5" customHeight="1">
      <c r="A1" s="89" t="s">
        <v>86</v>
      </c>
      <c r="B1" s="89" t="s">
        <v>11</v>
      </c>
      <c r="C1" s="89" t="s">
        <v>15</v>
      </c>
      <c r="D1" s="89" t="s">
        <v>88</v>
      </c>
      <c r="E1" s="89" t="s">
        <v>89</v>
      </c>
      <c r="F1" s="89" t="s">
        <v>90</v>
      </c>
      <c r="G1" s="89" t="s">
        <v>91</v>
      </c>
      <c r="H1" s="90"/>
      <c r="I1" s="90"/>
      <c r="J1" s="90"/>
      <c r="K1" s="89">
        <v>2022.0</v>
      </c>
      <c r="L1" s="89">
        <v>2023.0</v>
      </c>
      <c r="M1" s="89">
        <v>2024.0</v>
      </c>
      <c r="N1" s="89">
        <v>2025.0</v>
      </c>
      <c r="O1" s="89">
        <v>2026.0</v>
      </c>
      <c r="P1" s="89">
        <v>2027.0</v>
      </c>
      <c r="Q1" s="89">
        <v>2028.0</v>
      </c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</row>
    <row r="2" ht="16.5" customHeight="1">
      <c r="A2" s="91" t="str">
        <f>VLOOKUP($B2,Players,2,FALSE)</f>
        <v>QB</v>
      </c>
      <c r="B2" s="111" t="s">
        <v>375</v>
      </c>
      <c r="C2" s="93">
        <f>VLOOKUP($B2,Players,4,FALSE)</f>
        <v>40</v>
      </c>
      <c r="D2" s="91">
        <f>VLOOKUP($B2,Players,5,FALSE)</f>
        <v>2025</v>
      </c>
      <c r="E2" s="94">
        <f>IF(COUNTA(D2)=1,D2-(Master!$C$2-1),"")</f>
        <v>3</v>
      </c>
      <c r="F2" s="95">
        <f>VLOOKUP($B2,Players,7,FALSE)</f>
        <v>500</v>
      </c>
      <c r="G2" s="96" t="str">
        <f>VLOOKUP($B2,Players,8,FALSE)</f>
        <v/>
      </c>
      <c r="H2" s="97" t="s">
        <v>1</v>
      </c>
      <c r="I2" s="42"/>
      <c r="J2" s="98" t="s">
        <v>696</v>
      </c>
      <c r="K2" s="99"/>
      <c r="L2" s="99"/>
      <c r="M2" s="99">
        <v>1.0</v>
      </c>
      <c r="N2" s="99">
        <v>2.0</v>
      </c>
      <c r="O2" s="99">
        <v>1.0</v>
      </c>
      <c r="P2" s="99">
        <v>1.0</v>
      </c>
      <c r="Q2" s="99">
        <v>1.0</v>
      </c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</row>
    <row r="3" ht="16.5" customHeight="1">
      <c r="A3" s="91" t="str">
        <f>VLOOKUP($B3,Players,2,FALSE)</f>
        <v>QB</v>
      </c>
      <c r="B3" s="111" t="s">
        <v>480</v>
      </c>
      <c r="C3" s="93">
        <f>VLOOKUP($B3,Players,4,FALSE)</f>
        <v>5</v>
      </c>
      <c r="D3" s="91">
        <f>VLOOKUP($B3,Players,5,FALSE)</f>
        <v>2024</v>
      </c>
      <c r="E3" s="94">
        <f>IF(COUNTA(D3)=1,D3-(Master!$C$2-1),"")</f>
        <v>2</v>
      </c>
      <c r="F3" s="95">
        <f>VLOOKUP($B3,Players,7,FALSE)</f>
        <v>500</v>
      </c>
      <c r="G3" s="96" t="str">
        <f>VLOOKUP($B3,Players,8,FALSE)</f>
        <v>Rls by Adam/Christian ($11)</v>
      </c>
      <c r="H3" s="101" t="s">
        <v>84</v>
      </c>
      <c r="I3" s="42"/>
      <c r="J3" s="32"/>
      <c r="K3" s="99"/>
      <c r="L3" s="99"/>
      <c r="M3" s="99">
        <v>2.0</v>
      </c>
      <c r="N3" s="99">
        <v>3.0</v>
      </c>
      <c r="O3" s="99">
        <v>2.0</v>
      </c>
      <c r="P3" s="99">
        <v>2.0</v>
      </c>
      <c r="Q3" s="99">
        <v>2.0</v>
      </c>
      <c r="R3" s="42"/>
      <c r="S3" s="38"/>
      <c r="T3" s="42"/>
      <c r="U3" s="42"/>
      <c r="V3" s="42"/>
      <c r="W3" s="42"/>
      <c r="X3" s="42"/>
      <c r="Y3" s="42"/>
      <c r="Z3" s="42"/>
      <c r="AA3" s="42"/>
      <c r="AB3" s="42"/>
      <c r="AC3" s="42"/>
    </row>
    <row r="4" ht="16.5" customHeight="1">
      <c r="A4" s="91" t="str">
        <f>VLOOKUP($B4,Players,2,FALSE)</f>
        <v>RB</v>
      </c>
      <c r="B4" s="111" t="s">
        <v>348</v>
      </c>
      <c r="C4" s="93">
        <f>VLOOKUP($B4,Players,4,FALSE)</f>
        <v>73</v>
      </c>
      <c r="D4" s="91">
        <f>VLOOKUP($B4,Players,5,FALSE)</f>
        <v>2023</v>
      </c>
      <c r="E4" s="94">
        <f>IF(COUNTA(D4)=1,D4-(Master!$C$2-1),"")</f>
        <v>1</v>
      </c>
      <c r="F4" s="95">
        <f>VLOOKUP($B4,Players,7,FALSE)</f>
        <v>500</v>
      </c>
      <c r="G4" s="96" t="str">
        <f>VLOOKUP($B4,Players,8,FALSE)</f>
        <v/>
      </c>
      <c r="H4" s="102">
        <f>Master!C15-(SUMIF(E2:E26,"&gt;0",C2:C26)+(IF(Master!C2=2022,K13,IF(Master!C2=2023,L13,IF(Master!C2=2024,M13,IF(Master!C2=2025,N13,IF(Master!C2=2026,O13,IF(Master!C2=2027,P13,IF(Master!C2=2028,Q13)))))))))</f>
        <v>6</v>
      </c>
      <c r="I4" s="42"/>
      <c r="J4" s="32"/>
      <c r="K4" s="99"/>
      <c r="L4" s="99"/>
      <c r="M4" s="99">
        <v>3.0</v>
      </c>
      <c r="N4" s="103" t="s">
        <v>788</v>
      </c>
      <c r="O4" s="99">
        <v>3.0</v>
      </c>
      <c r="P4" s="99">
        <v>3.0</v>
      </c>
      <c r="Q4" s="99">
        <v>3.0</v>
      </c>
      <c r="R4" s="42"/>
      <c r="S4" s="38"/>
      <c r="T4" s="42"/>
      <c r="U4" s="42"/>
      <c r="V4" s="42"/>
      <c r="W4" s="42"/>
      <c r="X4" s="42"/>
      <c r="Y4" s="42"/>
      <c r="Z4" s="42"/>
      <c r="AA4" s="42"/>
      <c r="AB4" s="42"/>
      <c r="AC4" s="42"/>
    </row>
    <row r="5" ht="16.5" customHeight="1">
      <c r="A5" s="91" t="str">
        <f>VLOOKUP($B5,Players,2,FALSE)</f>
        <v>RB</v>
      </c>
      <c r="B5" s="115" t="s">
        <v>25</v>
      </c>
      <c r="C5" s="93">
        <f>VLOOKUP($B5,Players,4,FALSE)</f>
        <v>18</v>
      </c>
      <c r="D5" s="91">
        <f>VLOOKUP($B5,Players,5,FALSE)</f>
        <v>2023</v>
      </c>
      <c r="E5" s="94">
        <f>IF(COUNTA(D5)=1,D5-(Master!$C$2-1),"")</f>
        <v>1</v>
      </c>
      <c r="F5" s="95">
        <f>VLOOKUP($B5,Players,7,FALSE)</f>
        <v>500</v>
      </c>
      <c r="G5" s="96" t="str">
        <f>VLOOKUP($B5,Players,8,FALSE)</f>
        <v>Rls by Caleb/Sam ($18/13)</v>
      </c>
      <c r="H5" s="32"/>
      <c r="I5" s="42"/>
      <c r="J5" s="32"/>
      <c r="K5" s="99"/>
      <c r="L5" s="99"/>
      <c r="M5" s="103" t="s">
        <v>789</v>
      </c>
      <c r="N5" s="99" t="s">
        <v>790</v>
      </c>
      <c r="O5" s="99">
        <v>4.0</v>
      </c>
      <c r="P5" s="99">
        <v>4.0</v>
      </c>
      <c r="Q5" s="99">
        <v>4.0</v>
      </c>
      <c r="R5" s="42"/>
      <c r="S5" s="38"/>
      <c r="T5" s="42"/>
      <c r="U5" s="42"/>
      <c r="V5" s="42"/>
      <c r="W5" s="42"/>
      <c r="X5" s="42"/>
      <c r="Y5" s="42"/>
      <c r="Z5" s="42"/>
      <c r="AA5" s="42"/>
      <c r="AB5" s="42"/>
      <c r="AC5" s="42"/>
    </row>
    <row r="6" ht="16.5" customHeight="1">
      <c r="A6" s="91" t="str">
        <f>VLOOKUP($B6,Players,2,FALSE)</f>
        <v>RB</v>
      </c>
      <c r="B6" s="115" t="s">
        <v>440</v>
      </c>
      <c r="C6" s="93">
        <f>VLOOKUP($B6,Players,4,FALSE)</f>
        <v>11</v>
      </c>
      <c r="D6" s="91">
        <f>VLOOKUP($B6,Players,5,FALSE)</f>
        <v>2023</v>
      </c>
      <c r="E6" s="94">
        <f>IF(COUNTA(D6)=1,D6-(Master!$C$2-1),"")</f>
        <v>1</v>
      </c>
      <c r="F6" s="95">
        <f>VLOOKUP($B6,Players,7,FALSE)</f>
        <v>500</v>
      </c>
      <c r="G6" s="96" t="str">
        <f>VLOOKUP($B6,Players,8,FALSE)</f>
        <v>Rookie</v>
      </c>
      <c r="H6" s="101" t="s">
        <v>695</v>
      </c>
      <c r="I6" s="42"/>
      <c r="J6" s="32"/>
      <c r="K6" s="99"/>
      <c r="L6" s="99"/>
      <c r="M6" s="99" t="s">
        <v>791</v>
      </c>
      <c r="N6" s="99"/>
      <c r="O6" s="99"/>
      <c r="P6" s="99"/>
      <c r="Q6" s="99"/>
      <c r="R6" s="42"/>
      <c r="S6" s="38"/>
      <c r="T6" s="42"/>
      <c r="U6" s="42"/>
      <c r="V6" s="42"/>
      <c r="W6" s="42"/>
      <c r="X6" s="42"/>
      <c r="Y6" s="42"/>
      <c r="Z6" s="42"/>
      <c r="AA6" s="42"/>
      <c r="AB6" s="42"/>
      <c r="AC6" s="42"/>
    </row>
    <row r="7" ht="16.5" customHeight="1">
      <c r="A7" s="91" t="str">
        <f>VLOOKUP($B7,Players,2,FALSE)</f>
        <v>RB</v>
      </c>
      <c r="B7" s="115" t="s">
        <v>456</v>
      </c>
      <c r="C7" s="93">
        <f>VLOOKUP($B7,Players,4,FALSE)</f>
        <v>7</v>
      </c>
      <c r="D7" s="91">
        <f>VLOOKUP($B7,Players,5,FALSE)</f>
        <v>2025</v>
      </c>
      <c r="E7" s="94">
        <f>IF(COUNTA(D7)=1,D7-(Master!$C$2-1),"")</f>
        <v>3</v>
      </c>
      <c r="F7" s="95">
        <f>VLOOKUP($B7,Players,7,FALSE)</f>
        <v>500</v>
      </c>
      <c r="G7" s="96" t="str">
        <f>VLOOKUP($B7,Players,8,FALSE)</f>
        <v/>
      </c>
      <c r="H7" s="89">
        <f>Master!C4-SUMIF(E2:E26,"&gt;0",E2:E26)</f>
        <v>20</v>
      </c>
      <c r="I7" s="42"/>
      <c r="J7" s="32"/>
      <c r="K7" s="99"/>
      <c r="L7" s="99"/>
      <c r="M7" s="99" t="s">
        <v>766</v>
      </c>
      <c r="N7" s="99"/>
      <c r="O7" s="99"/>
      <c r="P7" s="99"/>
      <c r="Q7" s="99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</row>
    <row r="8" ht="16.5" customHeight="1">
      <c r="A8" s="91" t="str">
        <f>VLOOKUP($B8,Players,2,FALSE)</f>
        <v>RB</v>
      </c>
      <c r="B8" s="115" t="s">
        <v>35</v>
      </c>
      <c r="C8" s="93">
        <f>VLOOKUP($B8,Players,4,FALSE)</f>
        <v>4</v>
      </c>
      <c r="D8" s="91">
        <f>VLOOKUP($B8,Players,5,FALSE)</f>
        <v>2023</v>
      </c>
      <c r="E8" s="94">
        <f>IF(COUNTA(D8)=1,D8-(Master!$C$2-1),"")</f>
        <v>1</v>
      </c>
      <c r="F8" s="95">
        <f>VLOOKUP($B8,Players,7,FALSE)</f>
        <v>500</v>
      </c>
      <c r="G8" s="96" t="str">
        <f>VLOOKUP($B8,Players,8,FALSE)</f>
        <v>Rls by Tim ($7)</v>
      </c>
      <c r="H8" s="32"/>
      <c r="I8" s="32"/>
      <c r="J8" s="32"/>
      <c r="K8" s="99"/>
      <c r="L8" s="99"/>
      <c r="M8" s="99"/>
      <c r="N8" s="99"/>
      <c r="O8" s="99"/>
      <c r="P8" s="99"/>
      <c r="Q8" s="99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</row>
    <row r="9" ht="16.5" customHeight="1">
      <c r="A9" s="91" t="str">
        <f>VLOOKUP($B9,Players,2,FALSE)</f>
        <v>RB</v>
      </c>
      <c r="B9" s="115" t="s">
        <v>491</v>
      </c>
      <c r="C9" s="93">
        <f>VLOOKUP($B9,Players,4,FALSE)</f>
        <v>4</v>
      </c>
      <c r="D9" s="91">
        <f>VLOOKUP($B9,Players,5,FALSE)</f>
        <v>2023</v>
      </c>
      <c r="E9" s="94">
        <f>IF(COUNTA(D9)=1,D9-(Master!$C$2-1),"")</f>
        <v>1</v>
      </c>
      <c r="F9" s="95">
        <f>VLOOKUP($B9,Players,7,FALSE)</f>
        <v>500</v>
      </c>
      <c r="G9" s="96" t="str">
        <f>VLOOKUP($B9,Players,8,FALSE)</f>
        <v>Rls by Andrew ($1)</v>
      </c>
      <c r="H9" s="101" t="s">
        <v>85</v>
      </c>
      <c r="I9" s="42"/>
      <c r="J9" s="32"/>
      <c r="K9" s="104"/>
      <c r="L9" s="104"/>
      <c r="M9" s="104"/>
      <c r="N9" s="45" t="s">
        <v>792</v>
      </c>
      <c r="O9" s="99"/>
      <c r="P9" s="99"/>
      <c r="Q9" s="99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</row>
    <row r="10" ht="16.5" customHeight="1">
      <c r="A10" s="91" t="str">
        <f>VLOOKUP($B10,Players,2,FALSE)</f>
        <v>RB</v>
      </c>
      <c r="B10" s="115" t="s">
        <v>71</v>
      </c>
      <c r="C10" s="93">
        <f>VLOOKUP($B10,Players,4,FALSE)</f>
        <v>1</v>
      </c>
      <c r="D10" s="91">
        <f>VLOOKUP($B10,Players,5,FALSE)</f>
        <v>2024</v>
      </c>
      <c r="E10" s="94">
        <f>IF(COUNTA(D10)=1,D10-(Master!$C$2-1),"")</f>
        <v>2</v>
      </c>
      <c r="F10" s="95">
        <f>VLOOKUP($B10,Players,7,FALSE)</f>
        <v>500</v>
      </c>
      <c r="G10" s="96" t="str">
        <f>VLOOKUP($B10,Players,8,FALSE)</f>
        <v>Rls by Andrew ($1)</v>
      </c>
      <c r="H10" s="105">
        <f>25-COUNT(D2:D26)</f>
        <v>1</v>
      </c>
      <c r="I10" s="42"/>
      <c r="J10" s="32"/>
      <c r="K10" s="104"/>
      <c r="L10" s="40"/>
      <c r="M10" s="104"/>
      <c r="N10" s="45" t="s">
        <v>793</v>
      </c>
      <c r="O10" s="99"/>
      <c r="P10" s="99"/>
      <c r="Q10" s="99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</row>
    <row r="11" ht="16.5" customHeight="1">
      <c r="A11" s="91" t="str">
        <f>VLOOKUP($B11,Players,2,FALSE)</f>
        <v>RB</v>
      </c>
      <c r="B11" s="114" t="s">
        <v>545</v>
      </c>
      <c r="C11" s="93">
        <f>VLOOKUP($B11,Players,4,FALSE)</f>
        <v>1</v>
      </c>
      <c r="D11" s="91">
        <f>VLOOKUP($B11,Players,5,FALSE)</f>
        <v>2023</v>
      </c>
      <c r="E11" s="94">
        <f>IF(COUNTA(D11)=1,D11-(Master!$C$2-1),"")</f>
        <v>1</v>
      </c>
      <c r="F11" s="95">
        <f>VLOOKUP($B11,Players,7,FALSE)</f>
        <v>500</v>
      </c>
      <c r="G11" s="96" t="str">
        <f>VLOOKUP($B11,Players,8,FALSE)</f>
        <v/>
      </c>
      <c r="H11" s="32"/>
      <c r="I11" s="42"/>
      <c r="J11" s="106" t="s">
        <v>770</v>
      </c>
      <c r="K11" s="99">
        <v>1.0</v>
      </c>
      <c r="L11" s="99">
        <v>1.0</v>
      </c>
      <c r="M11" s="99">
        <v>2.0</v>
      </c>
      <c r="N11" s="99">
        <v>1.0</v>
      </c>
      <c r="O11" s="99">
        <v>1.0</v>
      </c>
      <c r="P11" s="99">
        <v>1.0</v>
      </c>
      <c r="Q11" s="99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</row>
    <row r="12" ht="16.5" customHeight="1">
      <c r="A12" s="91" t="str">
        <f>VLOOKUP($B12,Players,2,FALSE)</f>
        <v>RB</v>
      </c>
      <c r="B12" s="114" t="s">
        <v>539</v>
      </c>
      <c r="C12" s="93">
        <f>VLOOKUP($B12,Players,4,FALSE)</f>
        <v>1</v>
      </c>
      <c r="D12" s="91">
        <f>VLOOKUP($B12,Players,5,FALSE)</f>
        <v>2023</v>
      </c>
      <c r="E12" s="94">
        <f>IF(COUNTA(D12)=1,D12-(Master!$C$2-1),"")</f>
        <v>1</v>
      </c>
      <c r="F12" s="95">
        <f>VLOOKUP($B12,Players,7,FALSE)</f>
        <v>500</v>
      </c>
      <c r="G12" s="96" t="str">
        <f>VLOOKUP($B12,Players,8,FALSE)</f>
        <v>Ext by Fagan ('22)</v>
      </c>
      <c r="H12" s="97" t="s">
        <v>693</v>
      </c>
      <c r="I12" s="42"/>
      <c r="J12" s="42"/>
      <c r="K12" s="97" t="s">
        <v>771</v>
      </c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</row>
    <row r="13" ht="16.5" customHeight="1">
      <c r="A13" s="91" t="str">
        <f>VLOOKUP($B13,Players,2,FALSE)</f>
        <v>WR</v>
      </c>
      <c r="B13" s="114" t="s">
        <v>367</v>
      </c>
      <c r="C13" s="93">
        <f>VLOOKUP($B13,Players,4,FALSE)</f>
        <v>48</v>
      </c>
      <c r="D13" s="91">
        <f>VLOOKUP($B13,Players,5,FALSE)</f>
        <v>2024</v>
      </c>
      <c r="E13" s="94">
        <f>IF(COUNTA(D13)=1,D13-(Master!$C$2-1),"")</f>
        <v>2</v>
      </c>
      <c r="F13" s="95">
        <f>VLOOKUP($B13,Players,7,FALSE)</f>
        <v>500</v>
      </c>
      <c r="G13" s="96" t="str">
        <f>VLOOKUP($B13,Players,8,FALSE)</f>
        <v/>
      </c>
      <c r="H13" s="101" t="s">
        <v>84</v>
      </c>
      <c r="I13" s="42"/>
      <c r="J13" s="106" t="s">
        <v>772</v>
      </c>
      <c r="K13" s="107">
        <f t="shared" ref="K13:Q13" si="1">SUM(K14:K52)</f>
        <v>11</v>
      </c>
      <c r="L13" s="107">
        <f t="shared" si="1"/>
        <v>47</v>
      </c>
      <c r="M13" s="107">
        <f t="shared" si="1"/>
        <v>4</v>
      </c>
      <c r="N13" s="107">
        <f t="shared" si="1"/>
        <v>3</v>
      </c>
      <c r="O13" s="107">
        <f t="shared" si="1"/>
        <v>3</v>
      </c>
      <c r="P13" s="107">
        <f t="shared" si="1"/>
        <v>2</v>
      </c>
      <c r="Q13" s="107">
        <f t="shared" si="1"/>
        <v>2</v>
      </c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</row>
    <row r="14" ht="16.5" customHeight="1">
      <c r="A14" s="91" t="str">
        <f>VLOOKUP($B14,Players,2,FALSE)</f>
        <v>WR</v>
      </c>
      <c r="B14" s="114" t="s">
        <v>794</v>
      </c>
      <c r="C14" s="93">
        <f>VLOOKUP($B14,Players,4,FALSE)</f>
        <v>23</v>
      </c>
      <c r="D14" s="91">
        <f>VLOOKUP($B14,Players,5,FALSE)</f>
        <v>2026</v>
      </c>
      <c r="E14" s="94">
        <f>IF(COUNTA(D14)=1,D14-(Master!$C$2-1),"")</f>
        <v>4</v>
      </c>
      <c r="F14" s="95">
        <f>VLOOKUP($B14,Players,7,FALSE)</f>
        <v>500</v>
      </c>
      <c r="G14" s="96" t="str">
        <f>VLOOKUP($B14,Players,8,FALSE)</f>
        <v/>
      </c>
      <c r="H14" s="108">
        <f>if(Master!C8=7,"N/A",(SUMIF(E2:E26,1,C2:C26))+H4+(IF(Master!C2=2022,K13,IF(Master!C2=2023,L13,IF(Master!C2=2024,M13,IF(Master!C2=2025,N13,IF(Master!C2=2026,O13,IF(Master!C2=2027,P13,IF(Master!C2=2028,Q13))))))))-(IF(Master!C2+1=2022,K13,IF(Master!C2+1=2023,L13,IF(Master!C2+1=2024,M13,IF(Master!C2+1=2025,N13,IF(Master!C2+1=2026,O13,IF(Master!C2+1=2027,P13,IF(Master!C2+1=2028,Q13)))))))))</f>
        <v>173</v>
      </c>
      <c r="I14" s="42"/>
      <c r="J14" s="111" t="s">
        <v>477</v>
      </c>
      <c r="K14" s="109">
        <v>1.0</v>
      </c>
      <c r="L14" s="109">
        <v>1.0</v>
      </c>
      <c r="M14" s="93">
        <v>1.0</v>
      </c>
      <c r="N14" s="93"/>
      <c r="O14" s="93"/>
      <c r="P14" s="93"/>
      <c r="Q14" s="93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</row>
    <row r="15" ht="16.5" customHeight="1">
      <c r="A15" s="91" t="str">
        <f>VLOOKUP($B15,Players,2,FALSE)</f>
        <v>WR</v>
      </c>
      <c r="B15" s="114" t="s">
        <v>432</v>
      </c>
      <c r="C15" s="93">
        <f>VLOOKUP($B15,Players,4,FALSE)</f>
        <v>11</v>
      </c>
      <c r="D15" s="91">
        <f>VLOOKUP($B15,Players,5,FALSE)</f>
        <v>2025</v>
      </c>
      <c r="E15" s="94">
        <f>IF(COUNTA(D15)=1,D15-(Master!$C$2-1),"")</f>
        <v>3</v>
      </c>
      <c r="F15" s="95">
        <f>VLOOKUP($B15,Players,7,FALSE)</f>
        <v>500</v>
      </c>
      <c r="G15" s="96" t="str">
        <f>VLOOKUP($B15,Players,8,FALSE)</f>
        <v/>
      </c>
      <c r="H15" s="42"/>
      <c r="I15" s="42"/>
      <c r="J15" s="111" t="s">
        <v>315</v>
      </c>
      <c r="K15" s="109">
        <v>1.0</v>
      </c>
      <c r="L15" s="109">
        <v>1.0</v>
      </c>
      <c r="M15" s="93">
        <v>1.0</v>
      </c>
      <c r="N15" s="93">
        <v>1.0</v>
      </c>
      <c r="O15" s="93">
        <v>1.0</v>
      </c>
      <c r="P15" s="93"/>
      <c r="Q15" s="93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</row>
    <row r="16" ht="16.5" customHeight="1">
      <c r="A16" s="91" t="str">
        <f>VLOOKUP($B16,Players,2,FALSE)</f>
        <v>WR</v>
      </c>
      <c r="B16" s="114" t="s">
        <v>479</v>
      </c>
      <c r="C16" s="93">
        <f>VLOOKUP($B16,Players,4,FALSE)</f>
        <v>6</v>
      </c>
      <c r="D16" s="91">
        <f>VLOOKUP($B16,Players,5,FALSE)</f>
        <v>2024</v>
      </c>
      <c r="E16" s="94">
        <f>IF(COUNTA(D16)=1,D16-(Master!$C$2-1),"")</f>
        <v>2</v>
      </c>
      <c r="F16" s="95">
        <f>VLOOKUP($B16,Players,7,FALSE)</f>
        <v>500</v>
      </c>
      <c r="G16" s="96" t="str">
        <f>VLOOKUP($B16,Players,8,FALSE)</f>
        <v/>
      </c>
      <c r="H16" s="101" t="s">
        <v>695</v>
      </c>
      <c r="I16" s="42"/>
      <c r="J16" s="111" t="s">
        <v>28</v>
      </c>
      <c r="K16" s="109">
        <v>2.0</v>
      </c>
      <c r="L16" s="109">
        <v>2.0</v>
      </c>
      <c r="M16" s="93">
        <v>2.0</v>
      </c>
      <c r="N16" s="93">
        <v>2.0</v>
      </c>
      <c r="O16" s="93">
        <v>2.0</v>
      </c>
      <c r="P16" s="93">
        <v>2.0</v>
      </c>
      <c r="Q16" s="93">
        <v>2.0</v>
      </c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</row>
    <row r="17" ht="16.5" customHeight="1">
      <c r="A17" s="91" t="str">
        <f>VLOOKUP($B17,Players,2,FALSE)</f>
        <v>WR</v>
      </c>
      <c r="B17" s="114" t="s">
        <v>483</v>
      </c>
      <c r="C17" s="93">
        <f>VLOOKUP($B17,Players,4,FALSE)</f>
        <v>4</v>
      </c>
      <c r="D17" s="91">
        <f>VLOOKUP($B17,Players,5,FALSE)</f>
        <v>2026</v>
      </c>
      <c r="E17" s="94">
        <f>IF(COUNTA(D17)=1,D17-(Master!$C$2-1),"")</f>
        <v>4</v>
      </c>
      <c r="F17" s="95">
        <f>VLOOKUP($B17,Players,7,FALSE)</f>
        <v>500</v>
      </c>
      <c r="G17" s="96" t="str">
        <f>VLOOKUP($B17,Players,8,FALSE)</f>
        <v/>
      </c>
      <c r="H17" s="89">
        <f>if(Master!C8=7,"N/A",(Master!C6+COUNTIF(E2:E26,"&gt;0"))-SUMIF(E2:E26,"&gt;0",E2:E26))</f>
        <v>36</v>
      </c>
      <c r="I17" s="42"/>
      <c r="J17" s="111" t="s">
        <v>306</v>
      </c>
      <c r="K17" s="109">
        <v>1.0</v>
      </c>
      <c r="L17" s="109">
        <v>1.0</v>
      </c>
      <c r="M17" s="110"/>
      <c r="N17" s="93"/>
      <c r="O17" s="93"/>
      <c r="P17" s="93"/>
      <c r="Q17" s="93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</row>
    <row r="18" ht="16.5" customHeight="1">
      <c r="A18" s="91" t="str">
        <f>VLOOKUP($B18,Players,2,FALSE)</f>
        <v>WR</v>
      </c>
      <c r="B18" s="114" t="s">
        <v>518</v>
      </c>
      <c r="C18" s="93">
        <f>VLOOKUP($B18,Players,4,FALSE)</f>
        <v>2</v>
      </c>
      <c r="D18" s="91">
        <f>VLOOKUP($B18,Players,5,FALSE)</f>
        <v>2023</v>
      </c>
      <c r="E18" s="94">
        <f>IF(COUNTA(D18)=1,D18-(Master!$C$2-1),"")</f>
        <v>1</v>
      </c>
      <c r="F18" s="95">
        <f>VLOOKUP($B18,Players,7,FALSE)</f>
        <v>500</v>
      </c>
      <c r="G18" s="96" t="str">
        <f>VLOOKUP($B18,Players,8,FALSE)</f>
        <v/>
      </c>
      <c r="H18" s="42"/>
      <c r="I18" s="42"/>
      <c r="J18" s="111" t="s">
        <v>56</v>
      </c>
      <c r="K18" s="109">
        <v>6.0</v>
      </c>
      <c r="L18" s="109">
        <v>6.0</v>
      </c>
      <c r="M18" s="110"/>
      <c r="N18" s="93"/>
      <c r="O18" s="93"/>
      <c r="P18" s="93"/>
      <c r="Q18" s="93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</row>
    <row r="19" ht="16.5" customHeight="1">
      <c r="A19" s="91" t="str">
        <f>VLOOKUP($B19,Players,2,FALSE)</f>
        <v>WR</v>
      </c>
      <c r="B19" s="114" t="s">
        <v>530</v>
      </c>
      <c r="C19" s="93">
        <f>VLOOKUP($B19,Players,4,FALSE)</f>
        <v>1</v>
      </c>
      <c r="D19" s="91">
        <f>VLOOKUP($B19,Players,5,FALSE)</f>
        <v>2027</v>
      </c>
      <c r="E19" s="94">
        <f>IF(COUNTA(D19)=1,D19-(Master!$C$2-1),"")</f>
        <v>5</v>
      </c>
      <c r="F19" s="95">
        <f>VLOOKUP($B19,Players,7,FALSE)</f>
        <v>500</v>
      </c>
      <c r="G19" s="96" t="str">
        <f>VLOOKUP($B19,Players,8,FALSE)</f>
        <v/>
      </c>
      <c r="H19" s="101" t="s">
        <v>85</v>
      </c>
      <c r="I19" s="42"/>
      <c r="J19" s="114" t="s">
        <v>119</v>
      </c>
      <c r="K19" s="112"/>
      <c r="L19" s="109">
        <v>1.0</v>
      </c>
      <c r="M19" s="110"/>
      <c r="N19" s="93"/>
      <c r="O19" s="93"/>
      <c r="P19" s="93"/>
      <c r="Q19" s="93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</row>
    <row r="20" ht="16.5" customHeight="1">
      <c r="A20" s="91" t="str">
        <f>VLOOKUP($B20,Players,2,FALSE)</f>
        <v>WR</v>
      </c>
      <c r="B20" s="115" t="s">
        <v>554</v>
      </c>
      <c r="C20" s="93">
        <f>VLOOKUP($B20,Players,4,FALSE)</f>
        <v>1</v>
      </c>
      <c r="D20" s="91">
        <f>VLOOKUP($B20,Players,5,FALSE)</f>
        <v>2023</v>
      </c>
      <c r="E20" s="94">
        <f>IF(COUNTA(D20)=1,D20-(Master!$C$2-1),"")</f>
        <v>1</v>
      </c>
      <c r="F20" s="95">
        <f>VLOOKUP($B20,Players,7,FALSE)</f>
        <v>500</v>
      </c>
      <c r="G20" s="96" t="str">
        <f>VLOOKUP($B20,Players,8,FALSE)</f>
        <v>Rookie</v>
      </c>
      <c r="H20" s="105">
        <f>25-COUNT(E2:E26)+COUNTIF(E2:E26,"&lt;2")</f>
        <v>13</v>
      </c>
      <c r="I20" s="42"/>
      <c r="J20" s="114" t="s">
        <v>795</v>
      </c>
      <c r="K20" s="112"/>
      <c r="L20" s="109">
        <v>1.0</v>
      </c>
      <c r="M20" s="110"/>
      <c r="N20" s="93"/>
      <c r="O20" s="93"/>
      <c r="P20" s="93"/>
      <c r="Q20" s="93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</row>
    <row r="21" ht="16.5" customHeight="1">
      <c r="A21" s="91" t="str">
        <f>VLOOKUP($B21,Players,2,FALSE)</f>
        <v>WR</v>
      </c>
      <c r="B21" s="115" t="s">
        <v>569</v>
      </c>
      <c r="C21" s="93">
        <f>VLOOKUP($B21,Players,4,FALSE)</f>
        <v>1</v>
      </c>
      <c r="D21" s="91">
        <f>VLOOKUP($B21,Players,5,FALSE)</f>
        <v>2023</v>
      </c>
      <c r="E21" s="94">
        <f>IF(COUNTA(D21)=1,D21-(Master!$C$2-1),"")</f>
        <v>1</v>
      </c>
      <c r="F21" s="95">
        <f>VLOOKUP($B21,Players,7,FALSE)</f>
        <v>500</v>
      </c>
      <c r="G21" s="96" t="str">
        <f>VLOOKUP($B21,Players,8,FALSE)</f>
        <v>Rookie</v>
      </c>
      <c r="H21" s="42"/>
      <c r="I21" s="42"/>
      <c r="J21" s="111" t="s">
        <v>79</v>
      </c>
      <c r="K21" s="112"/>
      <c r="L21" s="109">
        <v>1.0</v>
      </c>
      <c r="M21" s="110"/>
      <c r="N21" s="93"/>
      <c r="O21" s="93"/>
      <c r="P21" s="93"/>
      <c r="Q21" s="93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</row>
    <row r="22" ht="16.5" customHeight="1">
      <c r="A22" s="91" t="str">
        <f>VLOOKUP($B22,Players,2,FALSE)</f>
        <v>WR</v>
      </c>
      <c r="B22" s="115" t="s">
        <v>595</v>
      </c>
      <c r="C22" s="93">
        <f>VLOOKUP($B22,Players,4,FALSE)</f>
        <v>1</v>
      </c>
      <c r="D22" s="91">
        <f>VLOOKUP($B22,Players,5,FALSE)</f>
        <v>2026</v>
      </c>
      <c r="E22" s="94">
        <f>IF(COUNTA(D22)=1,D22-(Master!$C$2-1),"")</f>
        <v>4</v>
      </c>
      <c r="F22" s="95">
        <f>VLOOKUP($B22,Players,7,FALSE)</f>
        <v>500</v>
      </c>
      <c r="G22" s="96" t="str">
        <f>VLOOKUP($B22,Players,8,FALSE)</f>
        <v/>
      </c>
      <c r="H22" s="42"/>
      <c r="I22" s="42"/>
      <c r="J22" s="111" t="s">
        <v>660</v>
      </c>
      <c r="K22" s="112"/>
      <c r="L22" s="109">
        <v>1.0</v>
      </c>
      <c r="M22" s="110"/>
      <c r="N22" s="93"/>
      <c r="O22" s="93"/>
      <c r="P22" s="93"/>
      <c r="Q22" s="93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</row>
    <row r="23" ht="16.5" customHeight="1">
      <c r="A23" s="91" t="str">
        <f>VLOOKUP($B23,Players,2,FALSE)</f>
        <v>TE</v>
      </c>
      <c r="B23" s="115" t="s">
        <v>469</v>
      </c>
      <c r="C23" s="93">
        <f>VLOOKUP($B23,Players,4,FALSE)</f>
        <v>7</v>
      </c>
      <c r="D23" s="91">
        <f>VLOOKUP($B23,Players,5,FALSE)</f>
        <v>2023</v>
      </c>
      <c r="E23" s="94">
        <f>IF(COUNTA(D23)=1,D23-(Master!$C$2-1),"")</f>
        <v>1</v>
      </c>
      <c r="F23" s="95">
        <f>VLOOKUP($B23,Players,7,FALSE)</f>
        <v>500</v>
      </c>
      <c r="G23" s="96" t="str">
        <f>VLOOKUP($B23,Players,8,FALSE)</f>
        <v>Rookie</v>
      </c>
      <c r="H23" s="42"/>
      <c r="I23" s="42"/>
      <c r="J23" s="115" t="s">
        <v>605</v>
      </c>
      <c r="K23" s="112"/>
      <c r="L23" s="109">
        <v>1.0</v>
      </c>
      <c r="M23" s="110"/>
      <c r="N23" s="93"/>
      <c r="O23" s="93"/>
      <c r="P23" s="93"/>
      <c r="Q23" s="93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</row>
    <row r="24" ht="16.5" customHeight="1">
      <c r="A24" s="91" t="str">
        <f>VLOOKUP($B24,Players,2,FALSE)</f>
        <v>TE</v>
      </c>
      <c r="B24" s="114" t="s">
        <v>579</v>
      </c>
      <c r="C24" s="93">
        <f>VLOOKUP($B24,Players,4,FALSE)</f>
        <v>1</v>
      </c>
      <c r="D24" s="91">
        <f>VLOOKUP($B24,Players,5,FALSE)</f>
        <v>2025</v>
      </c>
      <c r="E24" s="94">
        <f>IF(COUNTA(D24)=1,D24-(Master!$C$2-1),"")</f>
        <v>3</v>
      </c>
      <c r="F24" s="95">
        <f>VLOOKUP($B24,Players,7,FALSE)</f>
        <v>500</v>
      </c>
      <c r="G24" s="96" t="str">
        <f>VLOOKUP($B24,Players,8,FALSE)</f>
        <v>Rls by Zach ($3)</v>
      </c>
      <c r="H24" s="42"/>
      <c r="I24" s="42"/>
      <c r="J24" s="111" t="s">
        <v>645</v>
      </c>
      <c r="K24" s="112"/>
      <c r="L24" s="109">
        <v>7.0</v>
      </c>
      <c r="M24" s="110"/>
      <c r="N24" s="93"/>
      <c r="O24" s="93"/>
      <c r="P24" s="93"/>
      <c r="Q24" s="93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</row>
    <row r="25" ht="16.5" customHeight="1">
      <c r="A25" s="91" t="str">
        <f>VLOOKUP($B25,Players,2,FALSE)</f>
        <v>TE</v>
      </c>
      <c r="B25" s="114" t="s">
        <v>543</v>
      </c>
      <c r="C25" s="93">
        <f>VLOOKUP($B25,Players,4,FALSE)</f>
        <v>1</v>
      </c>
      <c r="D25" s="91">
        <f>VLOOKUP($B25,Players,5,FALSE)</f>
        <v>2023</v>
      </c>
      <c r="E25" s="94">
        <f>IF(COUNTA(D25)=1,D25-(Master!$C$2-1),"")</f>
        <v>1</v>
      </c>
      <c r="F25" s="95">
        <f>VLOOKUP($B25,Players,7,FALSE)</f>
        <v>500</v>
      </c>
      <c r="G25" s="96" t="str">
        <f>VLOOKUP($B25,Players,8,FALSE)</f>
        <v/>
      </c>
      <c r="H25" s="42"/>
      <c r="I25" s="42"/>
      <c r="J25" s="111" t="s">
        <v>416</v>
      </c>
      <c r="K25" s="112"/>
      <c r="L25" s="109">
        <v>23.0</v>
      </c>
      <c r="M25" s="110"/>
      <c r="N25" s="93"/>
      <c r="O25" s="93"/>
      <c r="P25" s="93"/>
      <c r="Q25" s="93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</row>
    <row r="26" ht="16.5" customHeight="1">
      <c r="A26" s="91" t="str">
        <f>VLOOKUP($B26,Players,2,FALSE)</f>
        <v/>
      </c>
      <c r="B26" s="115" t="s">
        <v>345</v>
      </c>
      <c r="C26" s="93" t="str">
        <f>VLOOKUP($B26,Players,4,FALSE)</f>
        <v/>
      </c>
      <c r="D26" s="91" t="str">
        <f>VLOOKUP($B26,Players,5,FALSE)</f>
        <v/>
      </c>
      <c r="E26" s="94" t="str">
        <f>IF(COUNTA(D26)=1,D26-(Master!$C$2-1),"")</f>
        <v/>
      </c>
      <c r="F26" s="95" t="str">
        <f>VLOOKUP($B26,Players,7,FALSE)</f>
        <v/>
      </c>
      <c r="G26" s="96" t="str">
        <f>VLOOKUP($B26,Players,8,FALSE)</f>
        <v/>
      </c>
      <c r="H26" s="42"/>
      <c r="I26" s="42"/>
      <c r="J26" s="111" t="s">
        <v>630</v>
      </c>
      <c r="K26" s="112"/>
      <c r="L26" s="109">
        <v>1.0</v>
      </c>
      <c r="M26" s="110"/>
      <c r="N26" s="93"/>
      <c r="O26" s="93"/>
      <c r="P26" s="93"/>
      <c r="Q26" s="93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</row>
    <row r="27" ht="16.5" customHeight="1">
      <c r="A27" s="94"/>
      <c r="B27" s="114"/>
      <c r="C27" s="94"/>
      <c r="D27" s="94"/>
      <c r="E27" s="94"/>
      <c r="F27" s="113"/>
      <c r="G27" s="113"/>
      <c r="H27" s="42"/>
      <c r="I27" s="42"/>
      <c r="J27" s="111"/>
      <c r="K27" s="112"/>
      <c r="L27" s="112"/>
      <c r="M27" s="110"/>
      <c r="N27" s="93"/>
      <c r="O27" s="93"/>
      <c r="P27" s="110"/>
      <c r="Q27" s="93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</row>
    <row r="28" ht="16.5" customHeight="1">
      <c r="A28" s="94"/>
      <c r="B28" s="113"/>
      <c r="C28" s="94"/>
      <c r="D28" s="94"/>
      <c r="E28" s="94"/>
      <c r="F28" s="113"/>
      <c r="G28" s="113"/>
      <c r="H28" s="42"/>
      <c r="I28" s="42"/>
      <c r="J28" s="111"/>
      <c r="K28" s="112"/>
      <c r="L28" s="112"/>
      <c r="M28" s="110"/>
      <c r="N28" s="93"/>
      <c r="O28" s="93"/>
      <c r="P28" s="110"/>
      <c r="Q28" s="93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</row>
    <row r="29" ht="16.5" customHeight="1">
      <c r="A29" s="94"/>
      <c r="B29" s="113"/>
      <c r="C29" s="94"/>
      <c r="D29" s="94"/>
      <c r="E29" s="94"/>
      <c r="F29" s="113"/>
      <c r="G29" s="113"/>
      <c r="H29" s="42"/>
      <c r="I29" s="42"/>
      <c r="J29" s="111"/>
      <c r="K29" s="112"/>
      <c r="L29" s="112"/>
      <c r="M29" s="110"/>
      <c r="N29" s="110"/>
      <c r="O29" s="93"/>
      <c r="P29" s="110"/>
      <c r="Q29" s="93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</row>
    <row r="30" ht="16.5" customHeight="1">
      <c r="A30" s="94"/>
      <c r="B30" s="113"/>
      <c r="C30" s="94"/>
      <c r="D30" s="94"/>
      <c r="E30" s="94"/>
      <c r="F30" s="113"/>
      <c r="G30" s="113"/>
      <c r="H30" s="42"/>
      <c r="I30" s="42"/>
      <c r="J30" s="111"/>
      <c r="K30" s="112"/>
      <c r="L30" s="112"/>
      <c r="M30" s="110"/>
      <c r="N30" s="110"/>
      <c r="O30" s="93"/>
      <c r="P30" s="110"/>
      <c r="Q30" s="93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</row>
    <row r="31" ht="16.5" customHeight="1">
      <c r="A31" s="94"/>
      <c r="B31" s="113"/>
      <c r="C31" s="94"/>
      <c r="D31" s="94"/>
      <c r="E31" s="94"/>
      <c r="F31" s="113"/>
      <c r="G31" s="113"/>
      <c r="H31" s="42"/>
      <c r="I31" s="42"/>
      <c r="J31" s="111"/>
      <c r="K31" s="112"/>
      <c r="L31" s="112"/>
      <c r="M31" s="110"/>
      <c r="N31" s="110"/>
      <c r="O31" s="93"/>
      <c r="P31" s="110"/>
      <c r="Q31" s="93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</row>
    <row r="32" ht="16.5" customHeight="1">
      <c r="A32" s="94"/>
      <c r="B32" s="113"/>
      <c r="C32" s="94"/>
      <c r="D32" s="94"/>
      <c r="E32" s="94"/>
      <c r="F32" s="113"/>
      <c r="G32" s="113"/>
      <c r="H32" s="42"/>
      <c r="I32" s="42"/>
      <c r="J32" s="111"/>
      <c r="K32" s="112"/>
      <c r="L32" s="112"/>
      <c r="M32" s="110"/>
      <c r="N32" s="110"/>
      <c r="O32" s="93"/>
      <c r="P32" s="93"/>
      <c r="Q32" s="93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</row>
    <row r="33" ht="16.5" customHeight="1">
      <c r="A33" s="94"/>
      <c r="B33" s="113"/>
      <c r="C33" s="94"/>
      <c r="D33" s="94"/>
      <c r="E33" s="94"/>
      <c r="F33" s="113"/>
      <c r="G33" s="113"/>
      <c r="H33" s="42"/>
      <c r="I33" s="42"/>
      <c r="J33" s="111"/>
      <c r="K33" s="112"/>
      <c r="L33" s="112"/>
      <c r="M33" s="110"/>
      <c r="N33" s="110"/>
      <c r="O33" s="93"/>
      <c r="P33" s="93"/>
      <c r="Q33" s="93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</row>
    <row r="34" ht="16.5" customHeight="1">
      <c r="A34" s="94"/>
      <c r="B34" s="113"/>
      <c r="C34" s="94"/>
      <c r="D34" s="94"/>
      <c r="E34" s="94"/>
      <c r="F34" s="113"/>
      <c r="G34" s="113"/>
      <c r="H34" s="42"/>
      <c r="I34" s="42"/>
      <c r="J34" s="111"/>
      <c r="K34" s="112"/>
      <c r="L34" s="112"/>
      <c r="M34" s="110"/>
      <c r="N34" s="110"/>
      <c r="O34" s="93"/>
      <c r="P34" s="93"/>
      <c r="Q34" s="93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</row>
    <row r="35" ht="16.5" customHeight="1">
      <c r="A35" s="94"/>
      <c r="B35" s="113"/>
      <c r="C35" s="94"/>
      <c r="D35" s="94"/>
      <c r="E35" s="94"/>
      <c r="F35" s="113"/>
      <c r="G35" s="113"/>
      <c r="H35" s="42"/>
      <c r="I35" s="42"/>
      <c r="J35" s="111"/>
      <c r="K35" s="112"/>
      <c r="L35" s="112"/>
      <c r="M35" s="110"/>
      <c r="N35" s="93"/>
      <c r="O35" s="93"/>
      <c r="P35" s="93"/>
      <c r="Q35" s="93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</row>
    <row r="36" ht="16.5" customHeight="1">
      <c r="A36" s="94"/>
      <c r="B36" s="113"/>
      <c r="C36" s="94"/>
      <c r="D36" s="94"/>
      <c r="E36" s="94"/>
      <c r="F36" s="113"/>
      <c r="G36" s="113"/>
      <c r="H36" s="42"/>
      <c r="I36" s="42"/>
      <c r="J36" s="111"/>
      <c r="K36" s="112"/>
      <c r="L36" s="112"/>
      <c r="M36" s="110"/>
      <c r="N36" s="93"/>
      <c r="O36" s="93"/>
      <c r="P36" s="93"/>
      <c r="Q36" s="93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</row>
    <row r="37" ht="16.5" customHeight="1">
      <c r="A37" s="94"/>
      <c r="B37" s="113"/>
      <c r="C37" s="94"/>
      <c r="D37" s="94"/>
      <c r="E37" s="94"/>
      <c r="F37" s="113"/>
      <c r="G37" s="113"/>
      <c r="H37" s="42"/>
      <c r="I37" s="42"/>
      <c r="J37" s="111"/>
      <c r="K37" s="112"/>
      <c r="L37" s="112"/>
      <c r="M37" s="110"/>
      <c r="N37" s="93"/>
      <c r="O37" s="93"/>
      <c r="P37" s="93"/>
      <c r="Q37" s="93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</row>
    <row r="38" ht="16.5" customHeight="1">
      <c r="A38" s="94"/>
      <c r="B38" s="113"/>
      <c r="C38" s="94"/>
      <c r="D38" s="94"/>
      <c r="E38" s="94"/>
      <c r="F38" s="113"/>
      <c r="G38" s="113"/>
      <c r="H38" s="42"/>
      <c r="I38" s="42"/>
      <c r="J38" s="111"/>
      <c r="K38" s="112"/>
      <c r="L38" s="112"/>
      <c r="M38" s="110"/>
      <c r="N38" s="93"/>
      <c r="O38" s="93"/>
      <c r="P38" s="93"/>
      <c r="Q38" s="93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</row>
    <row r="39" ht="16.5" customHeight="1">
      <c r="A39" s="94"/>
      <c r="B39" s="113"/>
      <c r="C39" s="94"/>
      <c r="D39" s="94"/>
      <c r="E39" s="94"/>
      <c r="F39" s="113"/>
      <c r="G39" s="113"/>
      <c r="H39" s="42"/>
      <c r="I39" s="42"/>
      <c r="J39" s="111"/>
      <c r="K39" s="112"/>
      <c r="L39" s="112"/>
      <c r="M39" s="110"/>
      <c r="N39" s="110"/>
      <c r="O39" s="93"/>
      <c r="P39" s="93"/>
      <c r="Q39" s="93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</row>
    <row r="40" ht="16.5" customHeight="1">
      <c r="A40" s="94"/>
      <c r="B40" s="113"/>
      <c r="C40" s="94"/>
      <c r="D40" s="94"/>
      <c r="E40" s="94"/>
      <c r="F40" s="113"/>
      <c r="G40" s="113"/>
      <c r="H40" s="42"/>
      <c r="I40" s="42"/>
      <c r="J40" s="111"/>
      <c r="K40" s="112"/>
      <c r="L40" s="112"/>
      <c r="M40" s="110"/>
      <c r="N40" s="93"/>
      <c r="O40" s="93"/>
      <c r="P40" s="93"/>
      <c r="Q40" s="93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</row>
    <row r="41" ht="16.5" customHeight="1">
      <c r="A41" s="94"/>
      <c r="B41" s="113"/>
      <c r="C41" s="94"/>
      <c r="D41" s="94"/>
      <c r="E41" s="94"/>
      <c r="F41" s="113"/>
      <c r="G41" s="113"/>
      <c r="H41" s="42"/>
      <c r="I41" s="42"/>
      <c r="J41" s="111"/>
      <c r="K41" s="112"/>
      <c r="L41" s="112"/>
      <c r="M41" s="110"/>
      <c r="N41" s="93"/>
      <c r="O41" s="93"/>
      <c r="P41" s="93"/>
      <c r="Q41" s="93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</row>
    <row r="42" ht="16.5" customHeight="1">
      <c r="A42" s="94"/>
      <c r="B42" s="113"/>
      <c r="C42" s="94"/>
      <c r="D42" s="94"/>
      <c r="E42" s="94"/>
      <c r="F42" s="113"/>
      <c r="G42" s="113"/>
      <c r="H42" s="42"/>
      <c r="I42" s="42"/>
      <c r="J42" s="111"/>
      <c r="K42" s="112"/>
      <c r="L42" s="112"/>
      <c r="M42" s="110"/>
      <c r="N42" s="93"/>
      <c r="O42" s="93"/>
      <c r="P42" s="93"/>
      <c r="Q42" s="93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</row>
    <row r="43" ht="16.5" customHeight="1">
      <c r="A43" s="94"/>
      <c r="B43" s="113"/>
      <c r="C43" s="94"/>
      <c r="D43" s="94"/>
      <c r="E43" s="94"/>
      <c r="F43" s="113"/>
      <c r="G43" s="113"/>
      <c r="H43" s="42"/>
      <c r="I43" s="42"/>
      <c r="J43" s="111"/>
      <c r="K43" s="112"/>
      <c r="L43" s="112"/>
      <c r="M43" s="110"/>
      <c r="N43" s="93"/>
      <c r="O43" s="93"/>
      <c r="P43" s="93"/>
      <c r="Q43" s="93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</row>
    <row r="44" ht="16.5" customHeight="1">
      <c r="A44" s="94"/>
      <c r="B44" s="113"/>
      <c r="C44" s="94"/>
      <c r="D44" s="94"/>
      <c r="E44" s="94"/>
      <c r="F44" s="113"/>
      <c r="G44" s="113"/>
      <c r="H44" s="42"/>
      <c r="I44" s="42"/>
      <c r="J44" s="111"/>
      <c r="K44" s="112"/>
      <c r="L44" s="112"/>
      <c r="M44" s="110"/>
      <c r="N44" s="93"/>
      <c r="O44" s="93"/>
      <c r="P44" s="110"/>
      <c r="Q44" s="93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</row>
    <row r="45" ht="16.5" customHeight="1">
      <c r="A45" s="94"/>
      <c r="B45" s="113"/>
      <c r="C45" s="94"/>
      <c r="D45" s="94"/>
      <c r="E45" s="94"/>
      <c r="F45" s="113"/>
      <c r="G45" s="113"/>
      <c r="H45" s="42"/>
      <c r="I45" s="42"/>
      <c r="J45" s="111"/>
      <c r="K45" s="112"/>
      <c r="L45" s="112"/>
      <c r="M45" s="110"/>
      <c r="N45" s="93"/>
      <c r="O45" s="93"/>
      <c r="P45" s="110"/>
      <c r="Q45" s="93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</row>
    <row r="46" ht="16.5" customHeight="1">
      <c r="A46" s="94"/>
      <c r="B46" s="113"/>
      <c r="C46" s="94"/>
      <c r="D46" s="94"/>
      <c r="E46" s="94"/>
      <c r="F46" s="113"/>
      <c r="G46" s="113"/>
      <c r="H46" s="42"/>
      <c r="I46" s="42"/>
      <c r="J46" s="111"/>
      <c r="K46" s="112"/>
      <c r="L46" s="112"/>
      <c r="M46" s="110"/>
      <c r="N46" s="110"/>
      <c r="O46" s="93"/>
      <c r="P46" s="110"/>
      <c r="Q46" s="93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</row>
    <row r="47" ht="16.5" customHeight="1">
      <c r="A47" s="94"/>
      <c r="B47" s="113"/>
      <c r="C47" s="94"/>
      <c r="D47" s="94"/>
      <c r="E47" s="94"/>
      <c r="F47" s="113"/>
      <c r="G47" s="113"/>
      <c r="H47" s="42"/>
      <c r="I47" s="42"/>
      <c r="J47" s="111"/>
      <c r="K47" s="112"/>
      <c r="L47" s="112"/>
      <c r="M47" s="110"/>
      <c r="N47" s="110"/>
      <c r="O47" s="93"/>
      <c r="P47" s="110"/>
      <c r="Q47" s="93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</row>
    <row r="48" ht="16.5" customHeight="1">
      <c r="A48" s="94"/>
      <c r="B48" s="113"/>
      <c r="C48" s="94"/>
      <c r="D48" s="94"/>
      <c r="E48" s="94"/>
      <c r="F48" s="113"/>
      <c r="G48" s="113"/>
      <c r="H48" s="42"/>
      <c r="I48" s="42"/>
      <c r="J48" s="111"/>
      <c r="K48" s="112"/>
      <c r="L48" s="112"/>
      <c r="M48" s="110"/>
      <c r="N48" s="110"/>
      <c r="O48" s="93"/>
      <c r="P48" s="110"/>
      <c r="Q48" s="93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</row>
    <row r="49" ht="16.5" customHeight="1">
      <c r="A49" s="94"/>
      <c r="B49" s="113"/>
      <c r="C49" s="94"/>
      <c r="D49" s="94"/>
      <c r="E49" s="94"/>
      <c r="F49" s="113"/>
      <c r="G49" s="113"/>
      <c r="H49" s="42"/>
      <c r="I49" s="42"/>
      <c r="J49" s="111"/>
      <c r="K49" s="112"/>
      <c r="L49" s="112"/>
      <c r="M49" s="110"/>
      <c r="N49" s="110"/>
      <c r="O49" s="93"/>
      <c r="P49" s="93"/>
      <c r="Q49" s="93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</row>
    <row r="50" ht="16.5" customHeight="1">
      <c r="A50" s="94"/>
      <c r="B50" s="113"/>
      <c r="C50" s="94"/>
      <c r="D50" s="94"/>
      <c r="E50" s="94"/>
      <c r="F50" s="113"/>
      <c r="G50" s="113"/>
      <c r="H50" s="42"/>
      <c r="I50" s="42"/>
      <c r="J50" s="111"/>
      <c r="K50" s="112"/>
      <c r="L50" s="112"/>
      <c r="M50" s="110"/>
      <c r="N50" s="110"/>
      <c r="O50" s="93"/>
      <c r="P50" s="93"/>
      <c r="Q50" s="93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</row>
    <row r="51" ht="16.5" customHeight="1">
      <c r="A51" s="94"/>
      <c r="B51" s="113"/>
      <c r="C51" s="94"/>
      <c r="D51" s="94"/>
      <c r="E51" s="94"/>
      <c r="F51" s="113"/>
      <c r="G51" s="113"/>
      <c r="H51" s="42"/>
      <c r="I51" s="42"/>
      <c r="J51" s="111"/>
      <c r="K51" s="112"/>
      <c r="L51" s="112"/>
      <c r="M51" s="110"/>
      <c r="N51" s="110"/>
      <c r="O51" s="93"/>
      <c r="P51" s="93"/>
      <c r="Q51" s="93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</row>
    <row r="52" ht="16.5" customHeight="1">
      <c r="A52" s="94"/>
      <c r="B52" s="113"/>
      <c r="C52" s="94"/>
      <c r="D52" s="94"/>
      <c r="E52" s="94"/>
      <c r="F52" s="113"/>
      <c r="G52" s="113"/>
      <c r="H52" s="42"/>
      <c r="I52" s="42"/>
      <c r="J52" s="38"/>
      <c r="K52" s="112"/>
      <c r="L52" s="112"/>
      <c r="M52" s="110"/>
      <c r="N52" s="110"/>
      <c r="O52" s="110"/>
      <c r="P52" s="110"/>
      <c r="Q52" s="93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</row>
    <row r="53" ht="16.5" customHeight="1">
      <c r="A53" s="94"/>
      <c r="B53" s="113"/>
      <c r="C53" s="94"/>
      <c r="D53" s="94"/>
      <c r="E53" s="94"/>
      <c r="F53" s="113"/>
      <c r="G53" s="113"/>
      <c r="H53" s="42"/>
      <c r="I53" s="42"/>
      <c r="J53" s="42"/>
      <c r="K53" s="104"/>
      <c r="L53" s="104"/>
      <c r="M53" s="94"/>
      <c r="N53" s="94"/>
      <c r="O53" s="94"/>
      <c r="P53" s="94"/>
      <c r="Q53" s="94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</row>
    <row r="54" ht="16.5" customHeight="1">
      <c r="A54" s="94"/>
      <c r="B54" s="113"/>
      <c r="C54" s="94"/>
      <c r="D54" s="94"/>
      <c r="E54" s="94"/>
      <c r="F54" s="113"/>
      <c r="G54" s="113"/>
      <c r="H54" s="42"/>
      <c r="I54" s="42"/>
      <c r="J54" s="42"/>
      <c r="K54" s="104"/>
      <c r="L54" s="104"/>
      <c r="M54" s="94"/>
      <c r="N54" s="94"/>
      <c r="O54" s="94"/>
      <c r="P54" s="94"/>
      <c r="Q54" s="94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</row>
    <row r="55" ht="16.5" customHeight="1">
      <c r="A55" s="94"/>
      <c r="B55" s="113"/>
      <c r="C55" s="94"/>
      <c r="D55" s="94"/>
      <c r="E55" s="94"/>
      <c r="F55" s="113"/>
      <c r="G55" s="113"/>
      <c r="H55" s="42"/>
      <c r="I55" s="42"/>
      <c r="J55" s="42"/>
      <c r="K55" s="104"/>
      <c r="L55" s="104"/>
      <c r="M55" s="94"/>
      <c r="N55" s="94"/>
      <c r="O55" s="94"/>
      <c r="P55" s="94"/>
      <c r="Q55" s="94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</row>
    <row r="56" ht="16.5" customHeight="1">
      <c r="A56" s="94"/>
      <c r="B56" s="113"/>
      <c r="C56" s="94"/>
      <c r="D56" s="94"/>
      <c r="E56" s="94"/>
      <c r="F56" s="113"/>
      <c r="G56" s="113"/>
      <c r="H56" s="42"/>
      <c r="I56" s="42"/>
      <c r="J56" s="42"/>
      <c r="K56" s="104"/>
      <c r="L56" s="104"/>
      <c r="M56" s="94"/>
      <c r="N56" s="94"/>
      <c r="O56" s="94"/>
      <c r="P56" s="94"/>
      <c r="Q56" s="94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</row>
    <row r="57" ht="16.5" customHeight="1">
      <c r="A57" s="94"/>
      <c r="B57" s="113"/>
      <c r="C57" s="94"/>
      <c r="D57" s="94"/>
      <c r="E57" s="94"/>
      <c r="F57" s="113"/>
      <c r="G57" s="113"/>
      <c r="H57" s="42"/>
      <c r="I57" s="42"/>
      <c r="J57" s="42"/>
      <c r="K57" s="104"/>
      <c r="L57" s="104"/>
      <c r="M57" s="94"/>
      <c r="N57" s="94"/>
      <c r="O57" s="94"/>
      <c r="P57" s="94"/>
      <c r="Q57" s="94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</row>
    <row r="58" ht="16.5" customHeight="1">
      <c r="A58" s="94"/>
      <c r="B58" s="113"/>
      <c r="C58" s="94"/>
      <c r="D58" s="94"/>
      <c r="E58" s="94"/>
      <c r="F58" s="113"/>
      <c r="G58" s="113"/>
      <c r="H58" s="42"/>
      <c r="I58" s="42"/>
      <c r="J58" s="42"/>
      <c r="K58" s="104"/>
      <c r="L58" s="104"/>
      <c r="M58" s="94"/>
      <c r="N58" s="94"/>
      <c r="O58" s="94"/>
      <c r="P58" s="94"/>
      <c r="Q58" s="94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</row>
    <row r="59" ht="16.5" customHeight="1">
      <c r="A59" s="94"/>
      <c r="B59" s="113"/>
      <c r="C59" s="94"/>
      <c r="D59" s="94"/>
      <c r="E59" s="94"/>
      <c r="F59" s="113"/>
      <c r="G59" s="113"/>
      <c r="H59" s="42"/>
      <c r="I59" s="42"/>
      <c r="J59" s="42"/>
      <c r="K59" s="104"/>
      <c r="L59" s="104"/>
      <c r="M59" s="94"/>
      <c r="N59" s="94"/>
      <c r="O59" s="94"/>
      <c r="P59" s="94"/>
      <c r="Q59" s="94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</row>
    <row r="60" ht="16.5" customHeight="1">
      <c r="A60" s="94"/>
      <c r="B60" s="113"/>
      <c r="C60" s="94"/>
      <c r="D60" s="94"/>
      <c r="E60" s="94"/>
      <c r="F60" s="113"/>
      <c r="G60" s="113"/>
      <c r="H60" s="42"/>
      <c r="I60" s="42"/>
      <c r="J60" s="42"/>
      <c r="K60" s="104"/>
      <c r="L60" s="104"/>
      <c r="M60" s="94"/>
      <c r="N60" s="94"/>
      <c r="O60" s="94"/>
      <c r="P60" s="94"/>
      <c r="Q60" s="94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</row>
    <row r="61" ht="16.5" customHeight="1">
      <c r="A61" s="94"/>
      <c r="B61" s="113"/>
      <c r="C61" s="94"/>
      <c r="D61" s="94"/>
      <c r="E61" s="94"/>
      <c r="F61" s="113"/>
      <c r="G61" s="113"/>
      <c r="H61" s="42"/>
      <c r="I61" s="42"/>
      <c r="J61" s="42"/>
      <c r="K61" s="104"/>
      <c r="L61" s="104"/>
      <c r="M61" s="94"/>
      <c r="N61" s="94"/>
      <c r="O61" s="94"/>
      <c r="P61" s="94"/>
      <c r="Q61" s="94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</row>
    <row r="62" ht="16.5" customHeight="1">
      <c r="A62" s="94"/>
      <c r="B62" s="113"/>
      <c r="C62" s="94"/>
      <c r="D62" s="94"/>
      <c r="E62" s="94"/>
      <c r="F62" s="113"/>
      <c r="G62" s="113"/>
      <c r="H62" s="42"/>
      <c r="I62" s="42"/>
      <c r="J62" s="42"/>
      <c r="K62" s="104"/>
      <c r="L62" s="104"/>
      <c r="M62" s="94"/>
      <c r="N62" s="94"/>
      <c r="O62" s="94"/>
      <c r="P62" s="94"/>
      <c r="Q62" s="94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</row>
    <row r="63" ht="16.5" customHeight="1">
      <c r="A63" s="94"/>
      <c r="B63" s="113"/>
      <c r="C63" s="94"/>
      <c r="D63" s="94"/>
      <c r="E63" s="94"/>
      <c r="F63" s="113"/>
      <c r="G63" s="113"/>
      <c r="H63" s="42"/>
      <c r="I63" s="42"/>
      <c r="J63" s="42"/>
      <c r="K63" s="104"/>
      <c r="L63" s="104"/>
      <c r="M63" s="94"/>
      <c r="N63" s="94"/>
      <c r="O63" s="94"/>
      <c r="P63" s="94"/>
      <c r="Q63" s="94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</row>
    <row r="64" ht="16.5" customHeight="1">
      <c r="A64" s="94"/>
      <c r="B64" s="113"/>
      <c r="C64" s="94"/>
      <c r="D64" s="94"/>
      <c r="E64" s="94"/>
      <c r="F64" s="113"/>
      <c r="G64" s="113"/>
      <c r="H64" s="42"/>
      <c r="I64" s="42"/>
      <c r="J64" s="42"/>
      <c r="K64" s="104"/>
      <c r="L64" s="104"/>
      <c r="M64" s="94"/>
      <c r="N64" s="94"/>
      <c r="O64" s="94"/>
      <c r="P64" s="94"/>
      <c r="Q64" s="94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</row>
    <row r="65" ht="16.5" customHeight="1">
      <c r="A65" s="94"/>
      <c r="B65" s="113"/>
      <c r="C65" s="94"/>
      <c r="D65" s="94"/>
      <c r="E65" s="94"/>
      <c r="F65" s="113"/>
      <c r="G65" s="113"/>
      <c r="H65" s="42"/>
      <c r="I65" s="42"/>
      <c r="J65" s="42"/>
      <c r="K65" s="104"/>
      <c r="L65" s="104"/>
      <c r="M65" s="94"/>
      <c r="N65" s="94"/>
      <c r="O65" s="94"/>
      <c r="P65" s="94"/>
      <c r="Q65" s="94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</row>
    <row r="66" ht="16.5" customHeight="1">
      <c r="A66" s="94"/>
      <c r="B66" s="113"/>
      <c r="C66" s="94"/>
      <c r="D66" s="94"/>
      <c r="E66" s="94"/>
      <c r="F66" s="113"/>
      <c r="G66" s="113"/>
      <c r="H66" s="42"/>
      <c r="I66" s="42"/>
      <c r="J66" s="42"/>
      <c r="K66" s="104"/>
      <c r="L66" s="104"/>
      <c r="M66" s="94"/>
      <c r="N66" s="94"/>
      <c r="O66" s="94"/>
      <c r="P66" s="94"/>
      <c r="Q66" s="94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</row>
    <row r="67" ht="16.5" customHeight="1">
      <c r="A67" s="94"/>
      <c r="B67" s="113"/>
      <c r="C67" s="94"/>
      <c r="D67" s="94"/>
      <c r="E67" s="94"/>
      <c r="F67" s="113"/>
      <c r="G67" s="113"/>
      <c r="H67" s="42"/>
      <c r="I67" s="42"/>
      <c r="J67" s="42"/>
      <c r="K67" s="104"/>
      <c r="L67" s="104"/>
      <c r="M67" s="94"/>
      <c r="N67" s="94"/>
      <c r="O67" s="94"/>
      <c r="P67" s="94"/>
      <c r="Q67" s="94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</row>
    <row r="68" ht="16.5" customHeight="1">
      <c r="A68" s="94"/>
      <c r="B68" s="113"/>
      <c r="C68" s="94"/>
      <c r="D68" s="94"/>
      <c r="E68" s="94"/>
      <c r="F68" s="113"/>
      <c r="G68" s="113"/>
      <c r="H68" s="42"/>
      <c r="I68" s="42"/>
      <c r="J68" s="42"/>
      <c r="K68" s="104"/>
      <c r="L68" s="104"/>
      <c r="M68" s="94"/>
      <c r="N68" s="94"/>
      <c r="O68" s="94"/>
      <c r="P68" s="94"/>
      <c r="Q68" s="94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</row>
    <row r="69" ht="16.5" customHeight="1">
      <c r="A69" s="94"/>
      <c r="B69" s="113"/>
      <c r="C69" s="94"/>
      <c r="D69" s="94"/>
      <c r="E69" s="94"/>
      <c r="F69" s="113"/>
      <c r="G69" s="113"/>
      <c r="H69" s="42"/>
      <c r="I69" s="42"/>
      <c r="J69" s="42"/>
      <c r="K69" s="104"/>
      <c r="L69" s="104"/>
      <c r="M69" s="94"/>
      <c r="N69" s="94"/>
      <c r="O69" s="94"/>
      <c r="P69" s="94"/>
      <c r="Q69" s="94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</row>
    <row r="70" ht="16.5" customHeight="1">
      <c r="A70" s="94"/>
      <c r="B70" s="113"/>
      <c r="C70" s="94"/>
      <c r="D70" s="94"/>
      <c r="E70" s="94"/>
      <c r="F70" s="113"/>
      <c r="G70" s="113"/>
      <c r="H70" s="42"/>
      <c r="I70" s="42"/>
      <c r="J70" s="42"/>
      <c r="K70" s="104"/>
      <c r="L70" s="104"/>
      <c r="M70" s="94"/>
      <c r="N70" s="94"/>
      <c r="O70" s="94"/>
      <c r="P70" s="94"/>
      <c r="Q70" s="94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</row>
    <row r="71" ht="16.5" customHeight="1">
      <c r="A71" s="94"/>
      <c r="B71" s="113"/>
      <c r="C71" s="94"/>
      <c r="D71" s="94"/>
      <c r="E71" s="94"/>
      <c r="F71" s="113"/>
      <c r="G71" s="113"/>
      <c r="H71" s="42"/>
      <c r="I71" s="42"/>
      <c r="J71" s="42"/>
      <c r="K71" s="104"/>
      <c r="L71" s="104"/>
      <c r="M71" s="94"/>
      <c r="N71" s="94"/>
      <c r="O71" s="94"/>
      <c r="P71" s="94"/>
      <c r="Q71" s="94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</row>
    <row r="72" ht="16.5" customHeight="1">
      <c r="A72" s="94"/>
      <c r="B72" s="113"/>
      <c r="C72" s="94"/>
      <c r="D72" s="94"/>
      <c r="E72" s="94"/>
      <c r="F72" s="113"/>
      <c r="G72" s="113"/>
      <c r="H72" s="42"/>
      <c r="I72" s="42"/>
      <c r="J72" s="42"/>
      <c r="K72" s="104"/>
      <c r="L72" s="104"/>
      <c r="M72" s="94"/>
      <c r="N72" s="94"/>
      <c r="O72" s="94"/>
      <c r="P72" s="94"/>
      <c r="Q72" s="94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</row>
    <row r="73" ht="16.5" customHeight="1">
      <c r="A73" s="94"/>
      <c r="B73" s="113"/>
      <c r="C73" s="94"/>
      <c r="D73" s="94"/>
      <c r="E73" s="94"/>
      <c r="F73" s="113"/>
      <c r="G73" s="113"/>
      <c r="H73" s="42"/>
      <c r="I73" s="42"/>
      <c r="J73" s="42"/>
      <c r="K73" s="104"/>
      <c r="L73" s="104"/>
      <c r="M73" s="94"/>
      <c r="N73" s="94"/>
      <c r="O73" s="94"/>
      <c r="P73" s="94"/>
      <c r="Q73" s="94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</row>
    <row r="74" ht="16.5" customHeight="1">
      <c r="A74" s="94"/>
      <c r="B74" s="113"/>
      <c r="C74" s="94"/>
      <c r="D74" s="94"/>
      <c r="E74" s="94"/>
      <c r="F74" s="113"/>
      <c r="G74" s="113"/>
      <c r="H74" s="42"/>
      <c r="I74" s="42"/>
      <c r="J74" s="42"/>
      <c r="K74" s="104"/>
      <c r="L74" s="104"/>
      <c r="M74" s="94"/>
      <c r="N74" s="94"/>
      <c r="O74" s="94"/>
      <c r="P74" s="94"/>
      <c r="Q74" s="94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</row>
    <row r="75" ht="16.5" customHeight="1">
      <c r="A75" s="94"/>
      <c r="B75" s="113"/>
      <c r="C75" s="94"/>
      <c r="D75" s="94"/>
      <c r="E75" s="94"/>
      <c r="F75" s="113"/>
      <c r="G75" s="113"/>
      <c r="H75" s="42"/>
      <c r="I75" s="42"/>
      <c r="J75" s="42"/>
      <c r="K75" s="104"/>
      <c r="L75" s="104"/>
      <c r="M75" s="94"/>
      <c r="N75" s="94"/>
      <c r="O75" s="94"/>
      <c r="P75" s="94"/>
      <c r="Q75" s="94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</row>
    <row r="76" ht="16.5" customHeight="1">
      <c r="A76" s="94"/>
      <c r="B76" s="113"/>
      <c r="C76" s="94"/>
      <c r="D76" s="94"/>
      <c r="E76" s="94"/>
      <c r="F76" s="113"/>
      <c r="G76" s="113"/>
      <c r="H76" s="42"/>
      <c r="I76" s="42"/>
      <c r="J76" s="42"/>
      <c r="K76" s="104"/>
      <c r="L76" s="104"/>
      <c r="M76" s="94"/>
      <c r="N76" s="94"/>
      <c r="O76" s="94"/>
      <c r="P76" s="94"/>
      <c r="Q76" s="94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</row>
    <row r="77" ht="16.5" customHeight="1">
      <c r="A77" s="94"/>
      <c r="B77" s="113"/>
      <c r="C77" s="94"/>
      <c r="D77" s="94"/>
      <c r="E77" s="94"/>
      <c r="F77" s="113"/>
      <c r="G77" s="113"/>
      <c r="H77" s="42"/>
      <c r="I77" s="42"/>
      <c r="J77" s="42"/>
      <c r="K77" s="104"/>
      <c r="L77" s="104"/>
      <c r="M77" s="94"/>
      <c r="N77" s="94"/>
      <c r="O77" s="94"/>
      <c r="P77" s="94"/>
      <c r="Q77" s="94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</row>
    <row r="78" ht="16.5" customHeight="1">
      <c r="A78" s="94"/>
      <c r="B78" s="113"/>
      <c r="C78" s="94"/>
      <c r="D78" s="94"/>
      <c r="E78" s="94"/>
      <c r="F78" s="113"/>
      <c r="G78" s="113"/>
      <c r="H78" s="42"/>
      <c r="I78" s="42"/>
      <c r="J78" s="42"/>
      <c r="K78" s="104"/>
      <c r="L78" s="104"/>
      <c r="M78" s="94"/>
      <c r="N78" s="94"/>
      <c r="O78" s="94"/>
      <c r="P78" s="94"/>
      <c r="Q78" s="94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</row>
    <row r="79" ht="16.5" customHeight="1">
      <c r="A79" s="94"/>
      <c r="B79" s="113"/>
      <c r="C79" s="94"/>
      <c r="D79" s="94"/>
      <c r="E79" s="94"/>
      <c r="F79" s="113"/>
      <c r="G79" s="113"/>
      <c r="H79" s="42"/>
      <c r="I79" s="42"/>
      <c r="J79" s="42"/>
      <c r="K79" s="104"/>
      <c r="L79" s="104"/>
      <c r="M79" s="94"/>
      <c r="N79" s="94"/>
      <c r="O79" s="94"/>
      <c r="P79" s="94"/>
      <c r="Q79" s="94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</row>
    <row r="80" ht="16.5" customHeight="1">
      <c r="A80" s="94"/>
      <c r="B80" s="113"/>
      <c r="C80" s="94"/>
      <c r="D80" s="94"/>
      <c r="E80" s="94"/>
      <c r="F80" s="113"/>
      <c r="G80" s="113"/>
      <c r="H80" s="42"/>
      <c r="I80" s="42"/>
      <c r="J80" s="42"/>
      <c r="K80" s="104"/>
      <c r="L80" s="104"/>
      <c r="M80" s="94"/>
      <c r="N80" s="94"/>
      <c r="O80" s="94"/>
      <c r="P80" s="94"/>
      <c r="Q80" s="94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</row>
    <row r="81" ht="16.5" customHeight="1">
      <c r="A81" s="94"/>
      <c r="B81" s="113"/>
      <c r="C81" s="94"/>
      <c r="D81" s="94"/>
      <c r="E81" s="94"/>
      <c r="F81" s="113"/>
      <c r="G81" s="113"/>
      <c r="H81" s="42"/>
      <c r="I81" s="42"/>
      <c r="J81" s="42"/>
      <c r="K81" s="104"/>
      <c r="L81" s="104"/>
      <c r="M81" s="94"/>
      <c r="N81" s="94"/>
      <c r="O81" s="94"/>
      <c r="P81" s="94"/>
      <c r="Q81" s="94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</row>
    <row r="82" ht="16.5" customHeight="1">
      <c r="A82" s="94"/>
      <c r="B82" s="113"/>
      <c r="C82" s="94"/>
      <c r="D82" s="94"/>
      <c r="E82" s="94"/>
      <c r="F82" s="113"/>
      <c r="G82" s="113"/>
      <c r="H82" s="42"/>
      <c r="I82" s="42"/>
      <c r="J82" s="42"/>
      <c r="K82" s="104"/>
      <c r="L82" s="104"/>
      <c r="M82" s="94"/>
      <c r="N82" s="94"/>
      <c r="O82" s="94"/>
      <c r="P82" s="94"/>
      <c r="Q82" s="94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</row>
    <row r="83" ht="16.5" customHeight="1">
      <c r="A83" s="94"/>
      <c r="B83" s="113"/>
      <c r="C83" s="94"/>
      <c r="D83" s="94"/>
      <c r="E83" s="94"/>
      <c r="F83" s="113"/>
      <c r="G83" s="113"/>
      <c r="H83" s="42"/>
      <c r="I83" s="42"/>
      <c r="J83" s="42"/>
      <c r="K83" s="104"/>
      <c r="L83" s="104"/>
      <c r="M83" s="94"/>
      <c r="N83" s="94"/>
      <c r="O83" s="94"/>
      <c r="P83" s="94"/>
      <c r="Q83" s="94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</row>
    <row r="84" ht="16.5" customHeight="1">
      <c r="A84" s="94"/>
      <c r="B84" s="113"/>
      <c r="C84" s="94"/>
      <c r="D84" s="94"/>
      <c r="E84" s="94"/>
      <c r="F84" s="113"/>
      <c r="G84" s="113"/>
      <c r="H84" s="42"/>
      <c r="I84" s="42"/>
      <c r="J84" s="42"/>
      <c r="K84" s="104"/>
      <c r="L84" s="104"/>
      <c r="M84" s="94"/>
      <c r="N84" s="94"/>
      <c r="O84" s="94"/>
      <c r="P84" s="94"/>
      <c r="Q84" s="94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</row>
    <row r="85" ht="16.5" customHeight="1">
      <c r="A85" s="94"/>
      <c r="B85" s="113"/>
      <c r="C85" s="94"/>
      <c r="D85" s="94"/>
      <c r="E85" s="94"/>
      <c r="F85" s="113"/>
      <c r="G85" s="113"/>
      <c r="H85" s="42"/>
      <c r="I85" s="42"/>
      <c r="J85" s="42"/>
      <c r="K85" s="104"/>
      <c r="L85" s="104"/>
      <c r="M85" s="94"/>
      <c r="N85" s="94"/>
      <c r="O85" s="94"/>
      <c r="P85" s="94"/>
      <c r="Q85" s="94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</row>
    <row r="86" ht="16.5" customHeight="1">
      <c r="A86" s="94"/>
      <c r="B86" s="113"/>
      <c r="C86" s="94"/>
      <c r="D86" s="94"/>
      <c r="E86" s="94"/>
      <c r="F86" s="113"/>
      <c r="G86" s="113"/>
      <c r="H86" s="42"/>
      <c r="I86" s="42"/>
      <c r="J86" s="42"/>
      <c r="K86" s="104"/>
      <c r="L86" s="104"/>
      <c r="M86" s="94"/>
      <c r="N86" s="94"/>
      <c r="O86" s="94"/>
      <c r="P86" s="94"/>
      <c r="Q86" s="94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</row>
    <row r="87" ht="16.5" customHeight="1">
      <c r="A87" s="94"/>
      <c r="B87" s="113"/>
      <c r="C87" s="94"/>
      <c r="D87" s="94"/>
      <c r="E87" s="94"/>
      <c r="F87" s="113"/>
      <c r="G87" s="113"/>
      <c r="H87" s="42"/>
      <c r="I87" s="42"/>
      <c r="J87" s="42"/>
      <c r="K87" s="104"/>
      <c r="L87" s="104"/>
      <c r="M87" s="94"/>
      <c r="N87" s="94"/>
      <c r="O87" s="94"/>
      <c r="P87" s="94"/>
      <c r="Q87" s="94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</row>
    <row r="88" ht="16.5" customHeight="1">
      <c r="A88" s="94"/>
      <c r="B88" s="113"/>
      <c r="C88" s="94"/>
      <c r="D88" s="94"/>
      <c r="E88" s="94"/>
      <c r="F88" s="113"/>
      <c r="G88" s="113"/>
      <c r="H88" s="42"/>
      <c r="I88" s="42"/>
      <c r="J88" s="42"/>
      <c r="K88" s="104"/>
      <c r="L88" s="104"/>
      <c r="M88" s="94"/>
      <c r="N88" s="94"/>
      <c r="O88" s="94"/>
      <c r="P88" s="94"/>
      <c r="Q88" s="94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</row>
    <row r="89" ht="16.5" customHeight="1">
      <c r="A89" s="94"/>
      <c r="B89" s="113"/>
      <c r="C89" s="94"/>
      <c r="D89" s="94"/>
      <c r="E89" s="94"/>
      <c r="F89" s="113"/>
      <c r="G89" s="113"/>
      <c r="H89" s="42"/>
      <c r="I89" s="42"/>
      <c r="J89" s="42"/>
      <c r="K89" s="104"/>
      <c r="L89" s="104"/>
      <c r="M89" s="94"/>
      <c r="N89" s="94"/>
      <c r="O89" s="94"/>
      <c r="P89" s="94"/>
      <c r="Q89" s="94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</row>
    <row r="90" ht="16.5" customHeight="1">
      <c r="A90" s="94"/>
      <c r="B90" s="113"/>
      <c r="C90" s="94"/>
      <c r="D90" s="94"/>
      <c r="E90" s="94"/>
      <c r="F90" s="113"/>
      <c r="G90" s="113"/>
      <c r="H90" s="42"/>
      <c r="I90" s="42"/>
      <c r="J90" s="42"/>
      <c r="K90" s="104"/>
      <c r="L90" s="104"/>
      <c r="M90" s="94"/>
      <c r="N90" s="94"/>
      <c r="O90" s="94"/>
      <c r="P90" s="94"/>
      <c r="Q90" s="94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</row>
    <row r="91" ht="16.5" customHeight="1">
      <c r="A91" s="94"/>
      <c r="B91" s="113"/>
      <c r="C91" s="94"/>
      <c r="D91" s="94"/>
      <c r="E91" s="94"/>
      <c r="F91" s="113"/>
      <c r="G91" s="113"/>
      <c r="H91" s="42"/>
      <c r="I91" s="42"/>
      <c r="J91" s="42"/>
      <c r="K91" s="104"/>
      <c r="L91" s="104"/>
      <c r="M91" s="94"/>
      <c r="N91" s="94"/>
      <c r="O91" s="94"/>
      <c r="P91" s="94"/>
      <c r="Q91" s="94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</row>
    <row r="92" ht="16.5" customHeight="1">
      <c r="A92" s="94"/>
      <c r="B92" s="113"/>
      <c r="C92" s="94"/>
      <c r="D92" s="94"/>
      <c r="E92" s="94"/>
      <c r="F92" s="113"/>
      <c r="G92" s="113"/>
      <c r="H92" s="42"/>
      <c r="I92" s="42"/>
      <c r="J92" s="42"/>
      <c r="K92" s="104"/>
      <c r="L92" s="104"/>
      <c r="M92" s="94"/>
      <c r="N92" s="94"/>
      <c r="O92" s="94"/>
      <c r="P92" s="94"/>
      <c r="Q92" s="94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</row>
    <row r="93" ht="16.5" customHeight="1">
      <c r="A93" s="94"/>
      <c r="B93" s="113"/>
      <c r="C93" s="94"/>
      <c r="D93" s="94"/>
      <c r="E93" s="94"/>
      <c r="F93" s="113"/>
      <c r="G93" s="113"/>
      <c r="H93" s="42"/>
      <c r="I93" s="42"/>
      <c r="J93" s="42"/>
      <c r="K93" s="104"/>
      <c r="L93" s="104"/>
      <c r="M93" s="94"/>
      <c r="N93" s="94"/>
      <c r="O93" s="94"/>
      <c r="P93" s="94"/>
      <c r="Q93" s="94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</row>
    <row r="94" ht="16.5" customHeight="1">
      <c r="A94" s="94"/>
      <c r="B94" s="113"/>
      <c r="C94" s="94"/>
      <c r="D94" s="94"/>
      <c r="E94" s="94"/>
      <c r="F94" s="113"/>
      <c r="G94" s="113"/>
      <c r="H94" s="42"/>
      <c r="I94" s="42"/>
      <c r="J94" s="42"/>
      <c r="K94" s="104"/>
      <c r="L94" s="104"/>
      <c r="M94" s="94"/>
      <c r="N94" s="94"/>
      <c r="O94" s="94"/>
      <c r="P94" s="94"/>
      <c r="Q94" s="94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</row>
    <row r="95" ht="16.5" customHeight="1">
      <c r="A95" s="94"/>
      <c r="B95" s="113"/>
      <c r="C95" s="94"/>
      <c r="D95" s="94"/>
      <c r="E95" s="94"/>
      <c r="F95" s="113"/>
      <c r="G95" s="113"/>
      <c r="H95" s="42"/>
      <c r="I95" s="42"/>
      <c r="J95" s="42"/>
      <c r="K95" s="104"/>
      <c r="L95" s="104"/>
      <c r="M95" s="94"/>
      <c r="N95" s="94"/>
      <c r="O95" s="94"/>
      <c r="P95" s="94"/>
      <c r="Q95" s="94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</row>
    <row r="96" ht="16.5" customHeight="1">
      <c r="A96" s="94"/>
      <c r="B96" s="113"/>
      <c r="C96" s="94"/>
      <c r="D96" s="94"/>
      <c r="E96" s="94"/>
      <c r="F96" s="113"/>
      <c r="G96" s="113"/>
      <c r="H96" s="42"/>
      <c r="I96" s="42"/>
      <c r="J96" s="42"/>
      <c r="K96" s="104"/>
      <c r="L96" s="104"/>
      <c r="M96" s="94"/>
      <c r="N96" s="94"/>
      <c r="O96" s="94"/>
      <c r="P96" s="94"/>
      <c r="Q96" s="94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</row>
    <row r="97" ht="16.5" customHeight="1">
      <c r="A97" s="94"/>
      <c r="B97" s="113"/>
      <c r="C97" s="94"/>
      <c r="D97" s="94"/>
      <c r="E97" s="94"/>
      <c r="F97" s="113"/>
      <c r="G97" s="113"/>
      <c r="H97" s="42"/>
      <c r="I97" s="42"/>
      <c r="J97" s="42"/>
      <c r="K97" s="104"/>
      <c r="L97" s="104"/>
      <c r="M97" s="94"/>
      <c r="N97" s="94"/>
      <c r="O97" s="94"/>
      <c r="P97" s="94"/>
      <c r="Q97" s="94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</row>
    <row r="98" ht="16.5" customHeight="1">
      <c r="A98" s="94"/>
      <c r="B98" s="113"/>
      <c r="C98" s="94"/>
      <c r="D98" s="94"/>
      <c r="E98" s="94"/>
      <c r="F98" s="113"/>
      <c r="G98" s="113"/>
      <c r="H98" s="42"/>
      <c r="I98" s="42"/>
      <c r="J98" s="42"/>
      <c r="K98" s="104"/>
      <c r="L98" s="104"/>
      <c r="M98" s="94"/>
      <c r="N98" s="94"/>
      <c r="O98" s="94"/>
      <c r="P98" s="94"/>
      <c r="Q98" s="94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</row>
    <row r="99" ht="16.5" customHeight="1">
      <c r="A99" s="94"/>
      <c r="B99" s="113"/>
      <c r="C99" s="94"/>
      <c r="D99" s="94"/>
      <c r="E99" s="94"/>
      <c r="F99" s="113"/>
      <c r="G99" s="113"/>
      <c r="H99" s="42"/>
      <c r="I99" s="42"/>
      <c r="J99" s="42"/>
      <c r="K99" s="104"/>
      <c r="L99" s="104"/>
      <c r="M99" s="94"/>
      <c r="N99" s="94"/>
      <c r="O99" s="94"/>
      <c r="P99" s="94"/>
      <c r="Q99" s="94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</row>
    <row r="100" ht="16.5" customHeight="1">
      <c r="A100" s="94"/>
      <c r="B100" s="113"/>
      <c r="C100" s="94"/>
      <c r="D100" s="94"/>
      <c r="E100" s="94"/>
      <c r="F100" s="113"/>
      <c r="G100" s="113"/>
      <c r="H100" s="42"/>
      <c r="I100" s="42"/>
      <c r="J100" s="42"/>
      <c r="K100" s="104"/>
      <c r="L100" s="104"/>
      <c r="M100" s="94"/>
      <c r="N100" s="94"/>
      <c r="O100" s="94"/>
      <c r="P100" s="94"/>
      <c r="Q100" s="94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</row>
    <row r="101" ht="16.5" customHeight="1">
      <c r="A101" s="94"/>
      <c r="B101" s="113"/>
      <c r="C101" s="94"/>
      <c r="D101" s="94"/>
      <c r="E101" s="94"/>
      <c r="F101" s="113"/>
      <c r="G101" s="113"/>
      <c r="H101" s="42"/>
      <c r="I101" s="42"/>
      <c r="J101" s="42"/>
      <c r="K101" s="104"/>
      <c r="L101" s="104"/>
      <c r="M101" s="94"/>
      <c r="N101" s="94"/>
      <c r="O101" s="94"/>
      <c r="P101" s="94"/>
      <c r="Q101" s="94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</row>
    <row r="102" ht="16.5" customHeight="1">
      <c r="A102" s="94"/>
      <c r="B102" s="113"/>
      <c r="C102" s="94"/>
      <c r="D102" s="94"/>
      <c r="E102" s="94"/>
      <c r="F102" s="113"/>
      <c r="G102" s="113"/>
      <c r="H102" s="42"/>
      <c r="I102" s="42"/>
      <c r="J102" s="42"/>
      <c r="K102" s="104"/>
      <c r="L102" s="104"/>
      <c r="M102" s="94"/>
      <c r="N102" s="94"/>
      <c r="O102" s="94"/>
      <c r="P102" s="94"/>
      <c r="Q102" s="94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</row>
    <row r="103" ht="16.5" customHeight="1">
      <c r="A103" s="94"/>
      <c r="B103" s="113"/>
      <c r="C103" s="94"/>
      <c r="D103" s="94"/>
      <c r="E103" s="94"/>
      <c r="F103" s="113"/>
      <c r="G103" s="113"/>
      <c r="H103" s="42"/>
      <c r="I103" s="42"/>
      <c r="J103" s="42"/>
      <c r="K103" s="104"/>
      <c r="L103" s="104"/>
      <c r="M103" s="94"/>
      <c r="N103" s="94"/>
      <c r="O103" s="94"/>
      <c r="P103" s="94"/>
      <c r="Q103" s="94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</row>
    <row r="104" ht="16.5" customHeight="1">
      <c r="A104" s="94"/>
      <c r="B104" s="113"/>
      <c r="C104" s="94"/>
      <c r="D104" s="94"/>
      <c r="E104" s="94"/>
      <c r="F104" s="113"/>
      <c r="G104" s="113"/>
      <c r="H104" s="42"/>
      <c r="I104" s="42"/>
      <c r="J104" s="42"/>
      <c r="K104" s="104"/>
      <c r="L104" s="104"/>
      <c r="M104" s="94"/>
      <c r="N104" s="94"/>
      <c r="O104" s="94"/>
      <c r="P104" s="94"/>
      <c r="Q104" s="94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</row>
    <row r="105" ht="16.5" customHeight="1">
      <c r="A105" s="94"/>
      <c r="B105" s="113"/>
      <c r="C105" s="94"/>
      <c r="D105" s="94"/>
      <c r="E105" s="94"/>
      <c r="F105" s="113"/>
      <c r="G105" s="113"/>
      <c r="H105" s="42"/>
      <c r="I105" s="42"/>
      <c r="J105" s="42"/>
      <c r="K105" s="104"/>
      <c r="L105" s="104"/>
      <c r="M105" s="94"/>
      <c r="N105" s="94"/>
      <c r="O105" s="94"/>
      <c r="P105" s="94"/>
      <c r="Q105" s="94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</row>
    <row r="106" ht="16.5" customHeight="1">
      <c r="A106" s="94"/>
      <c r="B106" s="113"/>
      <c r="C106" s="94"/>
      <c r="D106" s="94"/>
      <c r="E106" s="94"/>
      <c r="F106" s="113"/>
      <c r="G106" s="113"/>
      <c r="H106" s="42"/>
      <c r="I106" s="42"/>
      <c r="J106" s="42"/>
      <c r="K106" s="104"/>
      <c r="L106" s="104"/>
      <c r="M106" s="94"/>
      <c r="N106" s="94"/>
      <c r="O106" s="94"/>
      <c r="P106" s="94"/>
      <c r="Q106" s="94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</row>
    <row r="107" ht="16.5" customHeight="1">
      <c r="A107" s="94"/>
      <c r="B107" s="113"/>
      <c r="C107" s="94"/>
      <c r="D107" s="94"/>
      <c r="E107" s="94"/>
      <c r="F107" s="113"/>
      <c r="G107" s="113"/>
      <c r="H107" s="42"/>
      <c r="I107" s="42"/>
      <c r="J107" s="42"/>
      <c r="K107" s="104"/>
      <c r="L107" s="104"/>
      <c r="M107" s="94"/>
      <c r="N107" s="94"/>
      <c r="O107" s="94"/>
      <c r="P107" s="94"/>
      <c r="Q107" s="94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</row>
    <row r="108" ht="16.5" customHeight="1">
      <c r="A108" s="94"/>
      <c r="B108" s="113"/>
      <c r="C108" s="94"/>
      <c r="D108" s="94"/>
      <c r="E108" s="94"/>
      <c r="F108" s="113"/>
      <c r="G108" s="113"/>
      <c r="H108" s="42"/>
      <c r="I108" s="42"/>
      <c r="J108" s="42"/>
      <c r="K108" s="104"/>
      <c r="L108" s="104"/>
      <c r="M108" s="94"/>
      <c r="N108" s="94"/>
      <c r="O108" s="94"/>
      <c r="P108" s="94"/>
      <c r="Q108" s="94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</row>
    <row r="109" ht="16.5" customHeight="1">
      <c r="A109" s="94"/>
      <c r="B109" s="113"/>
      <c r="C109" s="94"/>
      <c r="D109" s="94"/>
      <c r="E109" s="94"/>
      <c r="F109" s="113"/>
      <c r="G109" s="113"/>
      <c r="H109" s="42"/>
      <c r="I109" s="42"/>
      <c r="J109" s="42"/>
      <c r="K109" s="104"/>
      <c r="L109" s="104"/>
      <c r="M109" s="94"/>
      <c r="N109" s="94"/>
      <c r="O109" s="94"/>
      <c r="P109" s="94"/>
      <c r="Q109" s="94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</row>
    <row r="110" ht="16.5" customHeight="1">
      <c r="A110" s="94"/>
      <c r="B110" s="113"/>
      <c r="C110" s="94"/>
      <c r="D110" s="94"/>
      <c r="E110" s="94"/>
      <c r="F110" s="113"/>
      <c r="G110" s="113"/>
      <c r="H110" s="42"/>
      <c r="I110" s="42"/>
      <c r="J110" s="42"/>
      <c r="K110" s="104"/>
      <c r="L110" s="104"/>
      <c r="M110" s="94"/>
      <c r="N110" s="94"/>
      <c r="O110" s="94"/>
      <c r="P110" s="94"/>
      <c r="Q110" s="94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</row>
    <row r="111" ht="16.5" customHeight="1">
      <c r="A111" s="94"/>
      <c r="B111" s="113"/>
      <c r="C111" s="94"/>
      <c r="D111" s="94"/>
      <c r="E111" s="94"/>
      <c r="F111" s="113"/>
      <c r="G111" s="113"/>
      <c r="H111" s="42"/>
      <c r="I111" s="42"/>
      <c r="J111" s="42"/>
      <c r="K111" s="104"/>
      <c r="L111" s="104"/>
      <c r="M111" s="94"/>
      <c r="N111" s="94"/>
      <c r="O111" s="94"/>
      <c r="P111" s="94"/>
      <c r="Q111" s="94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</row>
    <row r="112" ht="16.5" customHeight="1">
      <c r="A112" s="94"/>
      <c r="B112" s="113"/>
      <c r="C112" s="94"/>
      <c r="D112" s="94"/>
      <c r="E112" s="94"/>
      <c r="F112" s="113"/>
      <c r="G112" s="113"/>
      <c r="H112" s="42"/>
      <c r="I112" s="42"/>
      <c r="J112" s="42"/>
      <c r="K112" s="94"/>
      <c r="L112" s="94"/>
      <c r="M112" s="94"/>
      <c r="N112" s="94"/>
      <c r="O112" s="94"/>
      <c r="P112" s="94"/>
      <c r="Q112" s="94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</row>
    <row r="113" ht="16.5" customHeight="1">
      <c r="A113" s="94"/>
      <c r="B113" s="113"/>
      <c r="C113" s="94"/>
      <c r="D113" s="94"/>
      <c r="E113" s="94"/>
      <c r="F113" s="113"/>
      <c r="G113" s="113"/>
      <c r="H113" s="42"/>
      <c r="I113" s="42"/>
      <c r="J113" s="42"/>
      <c r="K113" s="94"/>
      <c r="L113" s="94"/>
      <c r="M113" s="94"/>
      <c r="N113" s="94"/>
      <c r="O113" s="94"/>
      <c r="P113" s="94"/>
      <c r="Q113" s="94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</row>
    <row r="114" ht="16.5" customHeight="1">
      <c r="A114" s="94"/>
      <c r="B114" s="113"/>
      <c r="C114" s="94"/>
      <c r="D114" s="94"/>
      <c r="E114" s="94"/>
      <c r="F114" s="113"/>
      <c r="G114" s="113"/>
      <c r="H114" s="42"/>
      <c r="I114" s="42"/>
      <c r="J114" s="42"/>
      <c r="K114" s="94"/>
      <c r="L114" s="94"/>
      <c r="M114" s="94"/>
      <c r="N114" s="94"/>
      <c r="O114" s="94"/>
      <c r="P114" s="94"/>
      <c r="Q114" s="94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</row>
    <row r="115" ht="16.5" customHeight="1">
      <c r="A115" s="94"/>
      <c r="B115" s="113"/>
      <c r="C115" s="94"/>
      <c r="D115" s="94"/>
      <c r="E115" s="94"/>
      <c r="F115" s="113"/>
      <c r="G115" s="113"/>
      <c r="H115" s="42"/>
      <c r="I115" s="42"/>
      <c r="J115" s="42"/>
      <c r="K115" s="94"/>
      <c r="L115" s="94"/>
      <c r="M115" s="94"/>
      <c r="N115" s="94"/>
      <c r="O115" s="94"/>
      <c r="P115" s="94"/>
      <c r="Q115" s="94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</row>
    <row r="116" ht="16.5" customHeight="1">
      <c r="A116" s="94"/>
      <c r="B116" s="113"/>
      <c r="C116" s="94"/>
      <c r="D116" s="94"/>
      <c r="E116" s="94"/>
      <c r="F116" s="113"/>
      <c r="G116" s="113"/>
      <c r="H116" s="42"/>
      <c r="I116" s="42"/>
      <c r="J116" s="42"/>
      <c r="K116" s="94"/>
      <c r="L116" s="94"/>
      <c r="M116" s="94"/>
      <c r="N116" s="94"/>
      <c r="O116" s="94"/>
      <c r="P116" s="94"/>
      <c r="Q116" s="94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</row>
    <row r="117" ht="16.5" customHeight="1">
      <c r="A117" s="94"/>
      <c r="B117" s="113"/>
      <c r="C117" s="94"/>
      <c r="D117" s="94"/>
      <c r="E117" s="94"/>
      <c r="F117" s="113"/>
      <c r="G117" s="113"/>
      <c r="H117" s="42"/>
      <c r="I117" s="42"/>
      <c r="J117" s="42"/>
      <c r="K117" s="94"/>
      <c r="L117" s="94"/>
      <c r="M117" s="94"/>
      <c r="N117" s="94"/>
      <c r="O117" s="94"/>
      <c r="P117" s="94"/>
      <c r="Q117" s="94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</row>
    <row r="118" ht="16.5" customHeight="1">
      <c r="A118" s="94"/>
      <c r="B118" s="113"/>
      <c r="C118" s="94"/>
      <c r="D118" s="94"/>
      <c r="E118" s="94"/>
      <c r="F118" s="113"/>
      <c r="G118" s="113"/>
      <c r="H118" s="42"/>
      <c r="I118" s="42"/>
      <c r="J118" s="42"/>
      <c r="K118" s="94"/>
      <c r="L118" s="94"/>
      <c r="M118" s="94"/>
      <c r="N118" s="94"/>
      <c r="O118" s="94"/>
      <c r="P118" s="94"/>
      <c r="Q118" s="94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</row>
    <row r="119" ht="16.5" customHeight="1">
      <c r="A119" s="94"/>
      <c r="B119" s="113"/>
      <c r="C119" s="94"/>
      <c r="D119" s="94"/>
      <c r="E119" s="94"/>
      <c r="F119" s="113"/>
      <c r="G119" s="113"/>
      <c r="H119" s="42"/>
      <c r="I119" s="42"/>
      <c r="J119" s="42"/>
      <c r="K119" s="94"/>
      <c r="L119" s="94"/>
      <c r="M119" s="94"/>
      <c r="N119" s="94"/>
      <c r="O119" s="94"/>
      <c r="P119" s="94"/>
      <c r="Q119" s="94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</row>
    <row r="120" ht="16.5" customHeight="1">
      <c r="A120" s="94"/>
      <c r="B120" s="113"/>
      <c r="C120" s="94"/>
      <c r="D120" s="94"/>
      <c r="E120" s="94"/>
      <c r="F120" s="113"/>
      <c r="G120" s="113"/>
      <c r="H120" s="42"/>
      <c r="I120" s="42"/>
      <c r="J120" s="42"/>
      <c r="K120" s="94"/>
      <c r="L120" s="94"/>
      <c r="M120" s="94"/>
      <c r="N120" s="94"/>
      <c r="O120" s="94"/>
      <c r="P120" s="94"/>
      <c r="Q120" s="94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</row>
    <row r="121" ht="16.5" customHeight="1">
      <c r="A121" s="94"/>
      <c r="B121" s="113"/>
      <c r="C121" s="94"/>
      <c r="D121" s="94"/>
      <c r="E121" s="94"/>
      <c r="F121" s="113"/>
      <c r="G121" s="113"/>
      <c r="H121" s="42"/>
      <c r="I121" s="42"/>
      <c r="J121" s="42"/>
      <c r="K121" s="94"/>
      <c r="L121" s="94"/>
      <c r="M121" s="94"/>
      <c r="N121" s="94"/>
      <c r="O121" s="94"/>
      <c r="P121" s="94"/>
      <c r="Q121" s="94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</row>
    <row r="122" ht="16.5" customHeight="1">
      <c r="A122" s="94"/>
      <c r="B122" s="113"/>
      <c r="C122" s="94"/>
      <c r="D122" s="94"/>
      <c r="E122" s="94"/>
      <c r="F122" s="113"/>
      <c r="G122" s="113"/>
      <c r="H122" s="42"/>
      <c r="I122" s="42"/>
      <c r="J122" s="42"/>
      <c r="K122" s="94"/>
      <c r="L122" s="94"/>
      <c r="M122" s="94"/>
      <c r="N122" s="94"/>
      <c r="O122" s="94"/>
      <c r="P122" s="94"/>
      <c r="Q122" s="94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</row>
    <row r="123" ht="16.5" customHeight="1">
      <c r="A123" s="94"/>
      <c r="B123" s="113"/>
      <c r="C123" s="94"/>
      <c r="D123" s="94"/>
      <c r="E123" s="94"/>
      <c r="F123" s="113"/>
      <c r="G123" s="113"/>
      <c r="H123" s="42"/>
      <c r="I123" s="42"/>
      <c r="J123" s="42"/>
      <c r="K123" s="94"/>
      <c r="L123" s="94"/>
      <c r="M123" s="94"/>
      <c r="N123" s="94"/>
      <c r="O123" s="94"/>
      <c r="P123" s="94"/>
      <c r="Q123" s="94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</row>
    <row r="124" ht="16.5" customHeight="1">
      <c r="A124" s="94"/>
      <c r="B124" s="113"/>
      <c r="C124" s="94"/>
      <c r="D124" s="94"/>
      <c r="E124" s="94"/>
      <c r="F124" s="113"/>
      <c r="G124" s="113"/>
      <c r="H124" s="42"/>
      <c r="I124" s="42"/>
      <c r="J124" s="42"/>
      <c r="K124" s="94"/>
      <c r="L124" s="94"/>
      <c r="M124" s="94"/>
      <c r="N124" s="94"/>
      <c r="O124" s="94"/>
      <c r="P124" s="94"/>
      <c r="Q124" s="94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</row>
    <row r="125" ht="16.5" customHeight="1">
      <c r="A125" s="94"/>
      <c r="B125" s="113"/>
      <c r="C125" s="94"/>
      <c r="D125" s="94"/>
      <c r="E125" s="94"/>
      <c r="F125" s="113"/>
      <c r="G125" s="113"/>
      <c r="H125" s="42"/>
      <c r="I125" s="42"/>
      <c r="J125" s="42"/>
      <c r="K125" s="94"/>
      <c r="L125" s="94"/>
      <c r="M125" s="94"/>
      <c r="N125" s="94"/>
      <c r="O125" s="94"/>
      <c r="P125" s="94"/>
      <c r="Q125" s="94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</row>
    <row r="126" ht="16.5" customHeight="1">
      <c r="A126" s="94"/>
      <c r="B126" s="113"/>
      <c r="C126" s="94"/>
      <c r="D126" s="94"/>
      <c r="E126" s="94"/>
      <c r="F126" s="113"/>
      <c r="G126" s="113"/>
      <c r="H126" s="42"/>
      <c r="I126" s="42"/>
      <c r="J126" s="42"/>
      <c r="K126" s="94"/>
      <c r="L126" s="94"/>
      <c r="M126" s="94"/>
      <c r="N126" s="94"/>
      <c r="O126" s="94"/>
      <c r="P126" s="94"/>
      <c r="Q126" s="94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</row>
    <row r="127" ht="16.5" customHeight="1">
      <c r="A127" s="94"/>
      <c r="B127" s="113"/>
      <c r="C127" s="94"/>
      <c r="D127" s="94"/>
      <c r="E127" s="94"/>
      <c r="F127" s="113"/>
      <c r="G127" s="113"/>
      <c r="H127" s="42"/>
      <c r="I127" s="42"/>
      <c r="J127" s="42"/>
      <c r="K127" s="94"/>
      <c r="L127" s="94"/>
      <c r="M127" s="94"/>
      <c r="N127" s="94"/>
      <c r="O127" s="94"/>
      <c r="P127" s="94"/>
      <c r="Q127" s="94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</row>
    <row r="128" ht="16.5" customHeight="1">
      <c r="A128" s="94"/>
      <c r="B128" s="113"/>
      <c r="C128" s="94"/>
      <c r="D128" s="94"/>
      <c r="E128" s="94"/>
      <c r="F128" s="113"/>
      <c r="G128" s="113"/>
      <c r="H128" s="42"/>
      <c r="I128" s="42"/>
      <c r="J128" s="42"/>
      <c r="K128" s="94"/>
      <c r="L128" s="94"/>
      <c r="M128" s="94"/>
      <c r="N128" s="94"/>
      <c r="O128" s="94"/>
      <c r="P128" s="94"/>
      <c r="Q128" s="94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</row>
    <row r="129" ht="16.5" customHeight="1">
      <c r="A129" s="94"/>
      <c r="B129" s="113"/>
      <c r="C129" s="94"/>
      <c r="D129" s="94"/>
      <c r="E129" s="94"/>
      <c r="F129" s="113"/>
      <c r="G129" s="113"/>
      <c r="H129" s="42"/>
      <c r="I129" s="42"/>
      <c r="J129" s="42"/>
      <c r="K129" s="94"/>
      <c r="L129" s="94"/>
      <c r="M129" s="94"/>
      <c r="N129" s="94"/>
      <c r="O129" s="94"/>
      <c r="P129" s="94"/>
      <c r="Q129" s="94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</row>
    <row r="130" ht="16.5" customHeight="1">
      <c r="A130" s="94"/>
      <c r="B130" s="113"/>
      <c r="C130" s="94"/>
      <c r="D130" s="94"/>
      <c r="E130" s="94"/>
      <c r="F130" s="113"/>
      <c r="G130" s="113"/>
      <c r="H130" s="42"/>
      <c r="I130" s="42"/>
      <c r="J130" s="42"/>
      <c r="K130" s="94"/>
      <c r="L130" s="94"/>
      <c r="M130" s="94"/>
      <c r="N130" s="94"/>
      <c r="O130" s="94"/>
      <c r="P130" s="94"/>
      <c r="Q130" s="94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</row>
    <row r="131" ht="16.5" customHeight="1">
      <c r="A131" s="94"/>
      <c r="B131" s="113"/>
      <c r="C131" s="94"/>
      <c r="D131" s="94"/>
      <c r="E131" s="94"/>
      <c r="F131" s="113"/>
      <c r="G131" s="113"/>
      <c r="H131" s="42"/>
      <c r="I131" s="42"/>
      <c r="J131" s="42"/>
      <c r="K131" s="94"/>
      <c r="L131" s="94"/>
      <c r="M131" s="94"/>
      <c r="N131" s="94"/>
      <c r="O131" s="94"/>
      <c r="P131" s="94"/>
      <c r="Q131" s="94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</row>
    <row r="132" ht="16.5" customHeight="1">
      <c r="A132" s="94"/>
      <c r="B132" s="113"/>
      <c r="C132" s="94"/>
      <c r="D132" s="94"/>
      <c r="E132" s="94"/>
      <c r="F132" s="113"/>
      <c r="G132" s="113"/>
      <c r="H132" s="42"/>
      <c r="I132" s="42"/>
      <c r="J132" s="42"/>
      <c r="K132" s="94"/>
      <c r="L132" s="94"/>
      <c r="M132" s="94"/>
      <c r="N132" s="94"/>
      <c r="O132" s="94"/>
      <c r="P132" s="94"/>
      <c r="Q132" s="94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</row>
    <row r="133" ht="16.5" customHeight="1">
      <c r="A133" s="94"/>
      <c r="B133" s="113"/>
      <c r="C133" s="94"/>
      <c r="D133" s="94"/>
      <c r="E133" s="94"/>
      <c r="F133" s="113"/>
      <c r="G133" s="113"/>
      <c r="H133" s="42"/>
      <c r="I133" s="42"/>
      <c r="J133" s="42"/>
      <c r="K133" s="94"/>
      <c r="L133" s="94"/>
      <c r="M133" s="94"/>
      <c r="N133" s="94"/>
      <c r="O133" s="94"/>
      <c r="P133" s="94"/>
      <c r="Q133" s="94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</row>
    <row r="134" ht="16.5" customHeight="1">
      <c r="A134" s="94"/>
      <c r="B134" s="113"/>
      <c r="C134" s="94"/>
      <c r="D134" s="94"/>
      <c r="E134" s="94"/>
      <c r="F134" s="113"/>
      <c r="G134" s="113"/>
      <c r="H134" s="42"/>
      <c r="I134" s="42"/>
      <c r="J134" s="42"/>
      <c r="K134" s="94"/>
      <c r="L134" s="94"/>
      <c r="M134" s="94"/>
      <c r="N134" s="94"/>
      <c r="O134" s="94"/>
      <c r="P134" s="94"/>
      <c r="Q134" s="94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</row>
    <row r="135" ht="16.5" customHeight="1">
      <c r="A135" s="94"/>
      <c r="B135" s="113"/>
      <c r="C135" s="94"/>
      <c r="D135" s="94"/>
      <c r="E135" s="94"/>
      <c r="F135" s="113"/>
      <c r="G135" s="113"/>
      <c r="H135" s="42"/>
      <c r="I135" s="42"/>
      <c r="J135" s="42"/>
      <c r="K135" s="94"/>
      <c r="L135" s="94"/>
      <c r="M135" s="94"/>
      <c r="N135" s="94"/>
      <c r="O135" s="94"/>
      <c r="P135" s="94"/>
      <c r="Q135" s="94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</row>
    <row r="136" ht="16.5" customHeight="1">
      <c r="A136" s="94"/>
      <c r="B136" s="113"/>
      <c r="C136" s="94"/>
      <c r="D136" s="94"/>
      <c r="E136" s="94"/>
      <c r="F136" s="113"/>
      <c r="G136" s="113"/>
      <c r="H136" s="42"/>
      <c r="I136" s="42"/>
      <c r="J136" s="42"/>
      <c r="K136" s="94"/>
      <c r="L136" s="94"/>
      <c r="M136" s="94"/>
      <c r="N136" s="94"/>
      <c r="O136" s="94"/>
      <c r="P136" s="94"/>
      <c r="Q136" s="94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</row>
    <row r="137" ht="16.5" customHeight="1">
      <c r="A137" s="94"/>
      <c r="B137" s="113"/>
      <c r="C137" s="94"/>
      <c r="D137" s="94"/>
      <c r="E137" s="94"/>
      <c r="F137" s="113"/>
      <c r="G137" s="113"/>
      <c r="H137" s="42"/>
      <c r="I137" s="42"/>
      <c r="J137" s="42"/>
      <c r="K137" s="94"/>
      <c r="L137" s="94"/>
      <c r="M137" s="94"/>
      <c r="N137" s="94"/>
      <c r="O137" s="94"/>
      <c r="P137" s="94"/>
      <c r="Q137" s="94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</row>
    <row r="138" ht="16.5" customHeight="1">
      <c r="A138" s="94"/>
      <c r="B138" s="113"/>
      <c r="C138" s="94"/>
      <c r="D138" s="94"/>
      <c r="E138" s="94"/>
      <c r="F138" s="113"/>
      <c r="G138" s="113"/>
      <c r="H138" s="42"/>
      <c r="I138" s="42"/>
      <c r="J138" s="42"/>
      <c r="K138" s="94"/>
      <c r="L138" s="94"/>
      <c r="M138" s="94"/>
      <c r="N138" s="94"/>
      <c r="O138" s="94"/>
      <c r="P138" s="94"/>
      <c r="Q138" s="94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</row>
    <row r="139" ht="16.5" customHeight="1">
      <c r="A139" s="94"/>
      <c r="B139" s="113"/>
      <c r="C139" s="94"/>
      <c r="D139" s="94"/>
      <c r="E139" s="94"/>
      <c r="F139" s="113"/>
      <c r="G139" s="113"/>
      <c r="H139" s="42"/>
      <c r="I139" s="42"/>
      <c r="J139" s="42"/>
      <c r="K139" s="94"/>
      <c r="L139" s="94"/>
      <c r="M139" s="94"/>
      <c r="N139" s="94"/>
      <c r="O139" s="94"/>
      <c r="P139" s="94"/>
      <c r="Q139" s="94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</row>
    <row r="140" ht="16.5" customHeight="1">
      <c r="A140" s="94"/>
      <c r="B140" s="113"/>
      <c r="C140" s="94"/>
      <c r="D140" s="94"/>
      <c r="E140" s="94"/>
      <c r="F140" s="113"/>
      <c r="G140" s="113"/>
      <c r="H140" s="42"/>
      <c r="I140" s="42"/>
      <c r="J140" s="42"/>
      <c r="K140" s="94"/>
      <c r="L140" s="94"/>
      <c r="M140" s="94"/>
      <c r="N140" s="94"/>
      <c r="O140" s="94"/>
      <c r="P140" s="94"/>
      <c r="Q140" s="94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</row>
    <row r="141" ht="16.5" customHeight="1">
      <c r="A141" s="94"/>
      <c r="B141" s="113"/>
      <c r="C141" s="94"/>
      <c r="D141" s="94"/>
      <c r="E141" s="94"/>
      <c r="F141" s="113"/>
      <c r="G141" s="113"/>
      <c r="H141" s="42"/>
      <c r="I141" s="42"/>
      <c r="J141" s="42"/>
      <c r="K141" s="94"/>
      <c r="L141" s="94"/>
      <c r="M141" s="94"/>
      <c r="N141" s="94"/>
      <c r="O141" s="94"/>
      <c r="P141" s="94"/>
      <c r="Q141" s="94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</row>
    <row r="142" ht="16.5" customHeight="1">
      <c r="A142" s="94"/>
      <c r="B142" s="113"/>
      <c r="C142" s="94"/>
      <c r="D142" s="94"/>
      <c r="E142" s="94"/>
      <c r="F142" s="113"/>
      <c r="G142" s="113"/>
      <c r="H142" s="42"/>
      <c r="I142" s="42"/>
      <c r="J142" s="42"/>
      <c r="K142" s="94"/>
      <c r="L142" s="94"/>
      <c r="M142" s="94"/>
      <c r="N142" s="94"/>
      <c r="O142" s="94"/>
      <c r="P142" s="94"/>
      <c r="Q142" s="94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ht="16.5" customHeight="1">
      <c r="A143" s="94"/>
      <c r="B143" s="113"/>
      <c r="C143" s="94"/>
      <c r="D143" s="94"/>
      <c r="E143" s="94"/>
      <c r="F143" s="113"/>
      <c r="G143" s="113"/>
      <c r="H143" s="42"/>
      <c r="I143" s="42"/>
      <c r="J143" s="42"/>
      <c r="K143" s="94"/>
      <c r="L143" s="94"/>
      <c r="M143" s="94"/>
      <c r="N143" s="94"/>
      <c r="O143" s="94"/>
      <c r="P143" s="94"/>
      <c r="Q143" s="94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</row>
    <row r="144" ht="16.5" customHeight="1">
      <c r="A144" s="94"/>
      <c r="B144" s="113"/>
      <c r="C144" s="94"/>
      <c r="D144" s="94"/>
      <c r="E144" s="94"/>
      <c r="F144" s="113"/>
      <c r="G144" s="113"/>
      <c r="H144" s="42"/>
      <c r="I144" s="42"/>
      <c r="J144" s="42"/>
      <c r="K144" s="94"/>
      <c r="L144" s="94"/>
      <c r="M144" s="94"/>
      <c r="N144" s="94"/>
      <c r="O144" s="94"/>
      <c r="P144" s="94"/>
      <c r="Q144" s="94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</row>
    <row r="145" ht="16.5" customHeight="1">
      <c r="A145" s="94"/>
      <c r="B145" s="113"/>
      <c r="C145" s="94"/>
      <c r="D145" s="94"/>
      <c r="E145" s="94"/>
      <c r="F145" s="113"/>
      <c r="G145" s="113"/>
      <c r="H145" s="42"/>
      <c r="I145" s="42"/>
      <c r="J145" s="42"/>
      <c r="K145" s="94"/>
      <c r="L145" s="94"/>
      <c r="M145" s="94"/>
      <c r="N145" s="94"/>
      <c r="O145" s="94"/>
      <c r="P145" s="94"/>
      <c r="Q145" s="94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</row>
    <row r="146" ht="16.5" customHeight="1">
      <c r="A146" s="94"/>
      <c r="B146" s="113"/>
      <c r="C146" s="94"/>
      <c r="D146" s="94"/>
      <c r="E146" s="94"/>
      <c r="F146" s="113"/>
      <c r="G146" s="113"/>
      <c r="H146" s="42"/>
      <c r="I146" s="42"/>
      <c r="J146" s="42"/>
      <c r="K146" s="94"/>
      <c r="L146" s="94"/>
      <c r="M146" s="94"/>
      <c r="N146" s="94"/>
      <c r="O146" s="94"/>
      <c r="P146" s="94"/>
      <c r="Q146" s="94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</row>
    <row r="147" ht="16.5" customHeight="1">
      <c r="A147" s="94"/>
      <c r="B147" s="113"/>
      <c r="C147" s="94"/>
      <c r="D147" s="94"/>
      <c r="E147" s="94"/>
      <c r="F147" s="113"/>
      <c r="G147" s="113"/>
      <c r="H147" s="42"/>
      <c r="I147" s="42"/>
      <c r="J147" s="42"/>
      <c r="K147" s="94"/>
      <c r="L147" s="94"/>
      <c r="M147" s="94"/>
      <c r="N147" s="94"/>
      <c r="O147" s="94"/>
      <c r="P147" s="94"/>
      <c r="Q147" s="94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</row>
    <row r="148" ht="16.5" customHeight="1">
      <c r="A148" s="94"/>
      <c r="B148" s="113"/>
      <c r="C148" s="94"/>
      <c r="D148" s="94"/>
      <c r="E148" s="94"/>
      <c r="F148" s="113"/>
      <c r="G148" s="113"/>
      <c r="H148" s="42"/>
      <c r="I148" s="42"/>
      <c r="J148" s="42"/>
      <c r="K148" s="94"/>
      <c r="L148" s="94"/>
      <c r="M148" s="94"/>
      <c r="N148" s="94"/>
      <c r="O148" s="94"/>
      <c r="P148" s="94"/>
      <c r="Q148" s="94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</row>
    <row r="149" ht="16.5" customHeight="1">
      <c r="A149" s="94"/>
      <c r="B149" s="113"/>
      <c r="C149" s="94"/>
      <c r="D149" s="94"/>
      <c r="E149" s="94"/>
      <c r="F149" s="113"/>
      <c r="G149" s="113"/>
      <c r="H149" s="42"/>
      <c r="I149" s="42"/>
      <c r="J149" s="42"/>
      <c r="K149" s="94"/>
      <c r="L149" s="94"/>
      <c r="M149" s="94"/>
      <c r="N149" s="94"/>
      <c r="O149" s="94"/>
      <c r="P149" s="94"/>
      <c r="Q149" s="94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</row>
    <row r="150" ht="16.5" customHeight="1">
      <c r="A150" s="94"/>
      <c r="B150" s="113"/>
      <c r="C150" s="94"/>
      <c r="D150" s="94"/>
      <c r="E150" s="94"/>
      <c r="F150" s="113"/>
      <c r="G150" s="113"/>
      <c r="H150" s="42"/>
      <c r="I150" s="42"/>
      <c r="J150" s="42"/>
      <c r="K150" s="94"/>
      <c r="L150" s="94"/>
      <c r="M150" s="94"/>
      <c r="N150" s="94"/>
      <c r="O150" s="94"/>
      <c r="P150" s="94"/>
      <c r="Q150" s="94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</row>
    <row r="151" ht="16.5" customHeight="1">
      <c r="A151" s="94"/>
      <c r="B151" s="113"/>
      <c r="C151" s="94"/>
      <c r="D151" s="94"/>
      <c r="E151" s="94"/>
      <c r="F151" s="113"/>
      <c r="G151" s="113"/>
      <c r="H151" s="42"/>
      <c r="I151" s="42"/>
      <c r="J151" s="42"/>
      <c r="K151" s="94"/>
      <c r="L151" s="94"/>
      <c r="M151" s="94"/>
      <c r="N151" s="94"/>
      <c r="O151" s="94"/>
      <c r="P151" s="94"/>
      <c r="Q151" s="94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</row>
    <row r="152" ht="16.5" customHeight="1">
      <c r="A152" s="94"/>
      <c r="B152" s="113"/>
      <c r="C152" s="94"/>
      <c r="D152" s="94"/>
      <c r="E152" s="94"/>
      <c r="F152" s="113"/>
      <c r="G152" s="113"/>
      <c r="H152" s="42"/>
      <c r="I152" s="42"/>
      <c r="J152" s="42"/>
      <c r="K152" s="94"/>
      <c r="L152" s="94"/>
      <c r="M152" s="94"/>
      <c r="N152" s="94"/>
      <c r="O152" s="94"/>
      <c r="P152" s="94"/>
      <c r="Q152" s="94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</row>
    <row r="153" ht="16.5" customHeight="1">
      <c r="A153" s="94"/>
      <c r="B153" s="113"/>
      <c r="C153" s="94"/>
      <c r="D153" s="94"/>
      <c r="E153" s="94"/>
      <c r="F153" s="113"/>
      <c r="G153" s="113"/>
      <c r="H153" s="42"/>
      <c r="I153" s="42"/>
      <c r="J153" s="42"/>
      <c r="K153" s="94"/>
      <c r="L153" s="94"/>
      <c r="M153" s="94"/>
      <c r="N153" s="94"/>
      <c r="O153" s="94"/>
      <c r="P153" s="94"/>
      <c r="Q153" s="94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</row>
    <row r="154" ht="16.5" customHeight="1">
      <c r="A154" s="94"/>
      <c r="B154" s="113"/>
      <c r="C154" s="94"/>
      <c r="D154" s="94"/>
      <c r="E154" s="94"/>
      <c r="F154" s="113"/>
      <c r="G154" s="113"/>
      <c r="H154" s="42"/>
      <c r="I154" s="42"/>
      <c r="J154" s="42"/>
      <c r="K154" s="94"/>
      <c r="L154" s="94"/>
      <c r="M154" s="94"/>
      <c r="N154" s="94"/>
      <c r="O154" s="94"/>
      <c r="P154" s="94"/>
      <c r="Q154" s="94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</row>
    <row r="155" ht="16.5" customHeight="1">
      <c r="A155" s="94"/>
      <c r="B155" s="113"/>
      <c r="C155" s="94"/>
      <c r="D155" s="94"/>
      <c r="E155" s="94"/>
      <c r="F155" s="113"/>
      <c r="G155" s="113"/>
      <c r="H155" s="42"/>
      <c r="I155" s="42"/>
      <c r="J155" s="42"/>
      <c r="K155" s="94"/>
      <c r="L155" s="94"/>
      <c r="M155" s="94"/>
      <c r="N155" s="94"/>
      <c r="O155" s="94"/>
      <c r="P155" s="94"/>
      <c r="Q155" s="94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</row>
    <row r="156" ht="16.5" customHeight="1">
      <c r="A156" s="94"/>
      <c r="B156" s="113"/>
      <c r="C156" s="94"/>
      <c r="D156" s="94"/>
      <c r="E156" s="94"/>
      <c r="F156" s="113"/>
      <c r="G156" s="113"/>
      <c r="H156" s="42"/>
      <c r="I156" s="42"/>
      <c r="J156" s="42"/>
      <c r="K156" s="94"/>
      <c r="L156" s="94"/>
      <c r="M156" s="94"/>
      <c r="N156" s="94"/>
      <c r="O156" s="94"/>
      <c r="P156" s="94"/>
      <c r="Q156" s="94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</row>
    <row r="157" ht="16.5" customHeight="1">
      <c r="A157" s="94"/>
      <c r="B157" s="113"/>
      <c r="C157" s="94"/>
      <c r="D157" s="94"/>
      <c r="E157" s="94"/>
      <c r="F157" s="113"/>
      <c r="G157" s="113"/>
      <c r="H157" s="42"/>
      <c r="I157" s="42"/>
      <c r="J157" s="42"/>
      <c r="K157" s="94"/>
      <c r="L157" s="94"/>
      <c r="M157" s="94"/>
      <c r="N157" s="94"/>
      <c r="O157" s="94"/>
      <c r="P157" s="94"/>
      <c r="Q157" s="94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</row>
    <row r="158" ht="16.5" customHeight="1">
      <c r="A158" s="94"/>
      <c r="B158" s="113"/>
      <c r="C158" s="94"/>
      <c r="D158" s="94"/>
      <c r="E158" s="94"/>
      <c r="F158" s="113"/>
      <c r="G158" s="113"/>
      <c r="H158" s="42"/>
      <c r="I158" s="42"/>
      <c r="J158" s="42"/>
      <c r="K158" s="94"/>
      <c r="L158" s="94"/>
      <c r="M158" s="94"/>
      <c r="N158" s="94"/>
      <c r="O158" s="94"/>
      <c r="P158" s="94"/>
      <c r="Q158" s="94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</row>
    <row r="159" ht="16.5" customHeight="1">
      <c r="A159" s="94"/>
      <c r="B159" s="113"/>
      <c r="C159" s="94"/>
      <c r="D159" s="94"/>
      <c r="E159" s="94"/>
      <c r="F159" s="113"/>
      <c r="G159" s="113"/>
      <c r="H159" s="42"/>
      <c r="I159" s="42"/>
      <c r="J159" s="42"/>
      <c r="K159" s="94"/>
      <c r="L159" s="94"/>
      <c r="M159" s="94"/>
      <c r="N159" s="94"/>
      <c r="O159" s="94"/>
      <c r="P159" s="94"/>
      <c r="Q159" s="94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</row>
    <row r="160" ht="16.5" customHeight="1">
      <c r="A160" s="94"/>
      <c r="B160" s="113"/>
      <c r="C160" s="94"/>
      <c r="D160" s="94"/>
      <c r="E160" s="94"/>
      <c r="F160" s="113"/>
      <c r="G160" s="113"/>
      <c r="H160" s="42"/>
      <c r="I160" s="42"/>
      <c r="J160" s="42"/>
      <c r="K160" s="94"/>
      <c r="L160" s="94"/>
      <c r="M160" s="94"/>
      <c r="N160" s="94"/>
      <c r="O160" s="94"/>
      <c r="P160" s="94"/>
      <c r="Q160" s="94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</row>
    <row r="161" ht="16.5" customHeight="1">
      <c r="A161" s="94"/>
      <c r="B161" s="113"/>
      <c r="C161" s="94"/>
      <c r="D161" s="94"/>
      <c r="E161" s="94"/>
      <c r="F161" s="113"/>
      <c r="G161" s="113"/>
      <c r="H161" s="42"/>
      <c r="I161" s="42"/>
      <c r="J161" s="42"/>
      <c r="K161" s="94"/>
      <c r="L161" s="94"/>
      <c r="M161" s="94"/>
      <c r="N161" s="94"/>
      <c r="O161" s="94"/>
      <c r="P161" s="94"/>
      <c r="Q161" s="94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</row>
    <row r="162" ht="16.5" customHeight="1">
      <c r="A162" s="94"/>
      <c r="B162" s="113"/>
      <c r="C162" s="94"/>
      <c r="D162" s="94"/>
      <c r="E162" s="94"/>
      <c r="F162" s="113"/>
      <c r="G162" s="113"/>
      <c r="H162" s="42"/>
      <c r="I162" s="42"/>
      <c r="J162" s="42"/>
      <c r="K162" s="94"/>
      <c r="L162" s="94"/>
      <c r="M162" s="94"/>
      <c r="N162" s="94"/>
      <c r="O162" s="94"/>
      <c r="P162" s="94"/>
      <c r="Q162" s="94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</row>
    <row r="163" ht="16.5" customHeight="1">
      <c r="A163" s="94"/>
      <c r="B163" s="113"/>
      <c r="C163" s="94"/>
      <c r="D163" s="94"/>
      <c r="E163" s="94"/>
      <c r="F163" s="113"/>
      <c r="G163" s="113"/>
      <c r="H163" s="42"/>
      <c r="I163" s="42"/>
      <c r="J163" s="42"/>
      <c r="K163" s="94"/>
      <c r="L163" s="94"/>
      <c r="M163" s="94"/>
      <c r="N163" s="94"/>
      <c r="O163" s="94"/>
      <c r="P163" s="94"/>
      <c r="Q163" s="94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</row>
    <row r="164" ht="16.5" customHeight="1">
      <c r="A164" s="94"/>
      <c r="B164" s="113"/>
      <c r="C164" s="94"/>
      <c r="D164" s="94"/>
      <c r="E164" s="94"/>
      <c r="F164" s="113"/>
      <c r="G164" s="113"/>
      <c r="H164" s="42"/>
      <c r="I164" s="42"/>
      <c r="J164" s="42"/>
      <c r="K164" s="94"/>
      <c r="L164" s="94"/>
      <c r="M164" s="94"/>
      <c r="N164" s="94"/>
      <c r="O164" s="94"/>
      <c r="P164" s="94"/>
      <c r="Q164" s="94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</row>
    <row r="165" ht="16.5" customHeight="1">
      <c r="A165" s="94"/>
      <c r="B165" s="113"/>
      <c r="C165" s="94"/>
      <c r="D165" s="94"/>
      <c r="E165" s="94"/>
      <c r="F165" s="113"/>
      <c r="G165" s="113"/>
      <c r="H165" s="42"/>
      <c r="I165" s="42"/>
      <c r="J165" s="42"/>
      <c r="K165" s="94"/>
      <c r="L165" s="94"/>
      <c r="M165" s="94"/>
      <c r="N165" s="94"/>
      <c r="O165" s="94"/>
      <c r="P165" s="94"/>
      <c r="Q165" s="94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</row>
    <row r="166" ht="16.5" customHeight="1">
      <c r="A166" s="94"/>
      <c r="B166" s="113"/>
      <c r="C166" s="94"/>
      <c r="D166" s="94"/>
      <c r="E166" s="94"/>
      <c r="F166" s="113"/>
      <c r="G166" s="113"/>
      <c r="H166" s="42"/>
      <c r="I166" s="42"/>
      <c r="J166" s="42"/>
      <c r="K166" s="94"/>
      <c r="L166" s="94"/>
      <c r="M166" s="94"/>
      <c r="N166" s="94"/>
      <c r="O166" s="94"/>
      <c r="P166" s="94"/>
      <c r="Q166" s="94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</row>
    <row r="167" ht="16.5" customHeight="1">
      <c r="A167" s="94"/>
      <c r="B167" s="113"/>
      <c r="C167" s="94"/>
      <c r="D167" s="94"/>
      <c r="E167" s="94"/>
      <c r="F167" s="113"/>
      <c r="G167" s="113"/>
      <c r="H167" s="42"/>
      <c r="I167" s="42"/>
      <c r="J167" s="42"/>
      <c r="K167" s="94"/>
      <c r="L167" s="94"/>
      <c r="M167" s="94"/>
      <c r="N167" s="94"/>
      <c r="O167" s="94"/>
      <c r="P167" s="94"/>
      <c r="Q167" s="94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</row>
    <row r="168" ht="16.5" customHeight="1">
      <c r="A168" s="94"/>
      <c r="B168" s="113"/>
      <c r="C168" s="94"/>
      <c r="D168" s="94"/>
      <c r="E168" s="94"/>
      <c r="F168" s="113"/>
      <c r="G168" s="113"/>
      <c r="H168" s="42"/>
      <c r="I168" s="42"/>
      <c r="J168" s="42"/>
      <c r="K168" s="94"/>
      <c r="L168" s="94"/>
      <c r="M168" s="94"/>
      <c r="N168" s="94"/>
      <c r="O168" s="94"/>
      <c r="P168" s="94"/>
      <c r="Q168" s="94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</row>
    <row r="169" ht="16.5" customHeight="1">
      <c r="A169" s="94"/>
      <c r="B169" s="113"/>
      <c r="C169" s="94"/>
      <c r="D169" s="94"/>
      <c r="E169" s="94"/>
      <c r="F169" s="113"/>
      <c r="G169" s="113"/>
      <c r="H169" s="42"/>
      <c r="I169" s="42"/>
      <c r="J169" s="42"/>
      <c r="K169" s="94"/>
      <c r="L169" s="94"/>
      <c r="M169" s="94"/>
      <c r="N169" s="94"/>
      <c r="O169" s="94"/>
      <c r="P169" s="94"/>
      <c r="Q169" s="94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</row>
    <row r="170" ht="16.5" customHeight="1">
      <c r="A170" s="94"/>
      <c r="B170" s="113"/>
      <c r="C170" s="94"/>
      <c r="D170" s="94"/>
      <c r="E170" s="94"/>
      <c r="F170" s="113"/>
      <c r="G170" s="113"/>
      <c r="H170" s="42"/>
      <c r="I170" s="42"/>
      <c r="J170" s="42"/>
      <c r="K170" s="94"/>
      <c r="L170" s="94"/>
      <c r="M170" s="94"/>
      <c r="N170" s="94"/>
      <c r="O170" s="94"/>
      <c r="P170" s="94"/>
      <c r="Q170" s="94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</row>
    <row r="171" ht="16.5" customHeight="1">
      <c r="A171" s="94"/>
      <c r="B171" s="113"/>
      <c r="C171" s="94"/>
      <c r="D171" s="94"/>
      <c r="E171" s="94"/>
      <c r="F171" s="113"/>
      <c r="G171" s="113"/>
      <c r="H171" s="42"/>
      <c r="I171" s="42"/>
      <c r="J171" s="42"/>
      <c r="K171" s="94"/>
      <c r="L171" s="94"/>
      <c r="M171" s="94"/>
      <c r="N171" s="94"/>
      <c r="O171" s="94"/>
      <c r="P171" s="94"/>
      <c r="Q171" s="94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</row>
    <row r="172" ht="16.5" customHeight="1">
      <c r="A172" s="94"/>
      <c r="B172" s="113"/>
      <c r="C172" s="94"/>
      <c r="D172" s="94"/>
      <c r="E172" s="94"/>
      <c r="F172" s="113"/>
      <c r="G172" s="113"/>
      <c r="H172" s="42"/>
      <c r="I172" s="42"/>
      <c r="J172" s="42"/>
      <c r="K172" s="94"/>
      <c r="L172" s="94"/>
      <c r="M172" s="94"/>
      <c r="N172" s="94"/>
      <c r="O172" s="94"/>
      <c r="P172" s="94"/>
      <c r="Q172" s="94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</row>
    <row r="173" ht="16.5" customHeight="1">
      <c r="A173" s="94"/>
      <c r="B173" s="113"/>
      <c r="C173" s="94"/>
      <c r="D173" s="94"/>
      <c r="E173" s="94"/>
      <c r="F173" s="113"/>
      <c r="G173" s="113"/>
      <c r="H173" s="42"/>
      <c r="I173" s="42"/>
      <c r="J173" s="42"/>
      <c r="K173" s="94"/>
      <c r="L173" s="94"/>
      <c r="M173" s="94"/>
      <c r="N173" s="94"/>
      <c r="O173" s="94"/>
      <c r="P173" s="94"/>
      <c r="Q173" s="94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</row>
    <row r="174" ht="16.5" customHeight="1">
      <c r="A174" s="94"/>
      <c r="B174" s="113"/>
      <c r="C174" s="94"/>
      <c r="D174" s="94"/>
      <c r="E174" s="94"/>
      <c r="F174" s="113"/>
      <c r="G174" s="113"/>
      <c r="H174" s="42"/>
      <c r="I174" s="42"/>
      <c r="J174" s="42"/>
      <c r="K174" s="94"/>
      <c r="L174" s="94"/>
      <c r="M174" s="94"/>
      <c r="N174" s="94"/>
      <c r="O174" s="94"/>
      <c r="P174" s="94"/>
      <c r="Q174" s="94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</row>
    <row r="175" ht="16.5" customHeight="1">
      <c r="A175" s="94"/>
      <c r="B175" s="113"/>
      <c r="C175" s="94"/>
      <c r="D175" s="94"/>
      <c r="E175" s="94"/>
      <c r="F175" s="113"/>
      <c r="G175" s="113"/>
      <c r="H175" s="42"/>
      <c r="I175" s="42"/>
      <c r="J175" s="42"/>
      <c r="K175" s="94"/>
      <c r="L175" s="94"/>
      <c r="M175" s="94"/>
      <c r="N175" s="94"/>
      <c r="O175" s="94"/>
      <c r="P175" s="94"/>
      <c r="Q175" s="94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</row>
    <row r="176" ht="16.5" customHeight="1">
      <c r="A176" s="94"/>
      <c r="B176" s="113"/>
      <c r="C176" s="94"/>
      <c r="D176" s="94"/>
      <c r="E176" s="94"/>
      <c r="F176" s="113"/>
      <c r="G176" s="113"/>
      <c r="H176" s="42"/>
      <c r="I176" s="42"/>
      <c r="J176" s="42"/>
      <c r="K176" s="94"/>
      <c r="L176" s="94"/>
      <c r="M176" s="94"/>
      <c r="N176" s="94"/>
      <c r="O176" s="94"/>
      <c r="P176" s="94"/>
      <c r="Q176" s="94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</row>
    <row r="177" ht="16.5" customHeight="1">
      <c r="A177" s="94"/>
      <c r="B177" s="113"/>
      <c r="C177" s="94"/>
      <c r="D177" s="94"/>
      <c r="E177" s="94"/>
      <c r="F177" s="113"/>
      <c r="G177" s="113"/>
      <c r="H177" s="42"/>
      <c r="I177" s="42"/>
      <c r="J177" s="42"/>
      <c r="K177" s="94"/>
      <c r="L177" s="94"/>
      <c r="M177" s="94"/>
      <c r="N177" s="94"/>
      <c r="O177" s="94"/>
      <c r="P177" s="94"/>
      <c r="Q177" s="94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</row>
    <row r="178" ht="16.5" customHeight="1">
      <c r="A178" s="94"/>
      <c r="B178" s="113"/>
      <c r="C178" s="94"/>
      <c r="D178" s="94"/>
      <c r="E178" s="94"/>
      <c r="F178" s="113"/>
      <c r="G178" s="113"/>
      <c r="H178" s="42"/>
      <c r="I178" s="42"/>
      <c r="J178" s="42"/>
      <c r="K178" s="94"/>
      <c r="L178" s="94"/>
      <c r="M178" s="94"/>
      <c r="N178" s="94"/>
      <c r="O178" s="94"/>
      <c r="P178" s="94"/>
      <c r="Q178" s="94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</row>
    <row r="179" ht="16.5" customHeight="1">
      <c r="A179" s="94"/>
      <c r="B179" s="113"/>
      <c r="C179" s="94"/>
      <c r="D179" s="94"/>
      <c r="E179" s="94"/>
      <c r="F179" s="113"/>
      <c r="G179" s="113"/>
      <c r="H179" s="42"/>
      <c r="I179" s="42"/>
      <c r="J179" s="42"/>
      <c r="K179" s="94"/>
      <c r="L179" s="94"/>
      <c r="M179" s="94"/>
      <c r="N179" s="94"/>
      <c r="O179" s="94"/>
      <c r="P179" s="94"/>
      <c r="Q179" s="94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</row>
    <row r="180" ht="16.5" customHeight="1">
      <c r="A180" s="94"/>
      <c r="B180" s="113"/>
      <c r="C180" s="94"/>
      <c r="D180" s="94"/>
      <c r="E180" s="94"/>
      <c r="F180" s="113"/>
      <c r="G180" s="113"/>
      <c r="H180" s="42"/>
      <c r="I180" s="42"/>
      <c r="J180" s="42"/>
      <c r="K180" s="94"/>
      <c r="L180" s="94"/>
      <c r="M180" s="94"/>
      <c r="N180" s="94"/>
      <c r="O180" s="94"/>
      <c r="P180" s="94"/>
      <c r="Q180" s="94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</row>
    <row r="181" ht="16.5" customHeight="1">
      <c r="A181" s="94"/>
      <c r="B181" s="113"/>
      <c r="C181" s="94"/>
      <c r="D181" s="94"/>
      <c r="E181" s="94"/>
      <c r="F181" s="113"/>
      <c r="G181" s="113"/>
      <c r="H181" s="42"/>
      <c r="I181" s="42"/>
      <c r="J181" s="42"/>
      <c r="K181" s="94"/>
      <c r="L181" s="94"/>
      <c r="M181" s="94"/>
      <c r="N181" s="94"/>
      <c r="O181" s="94"/>
      <c r="P181" s="94"/>
      <c r="Q181" s="94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</row>
    <row r="182" ht="16.5" customHeight="1">
      <c r="A182" s="94"/>
      <c r="B182" s="113"/>
      <c r="C182" s="94"/>
      <c r="D182" s="94"/>
      <c r="E182" s="94"/>
      <c r="F182" s="113"/>
      <c r="G182" s="113"/>
      <c r="H182" s="42"/>
      <c r="I182" s="42"/>
      <c r="J182" s="42"/>
      <c r="K182" s="94"/>
      <c r="L182" s="94"/>
      <c r="M182" s="94"/>
      <c r="N182" s="94"/>
      <c r="O182" s="94"/>
      <c r="P182" s="94"/>
      <c r="Q182" s="94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</row>
    <row r="183" ht="16.5" customHeight="1">
      <c r="A183" s="94"/>
      <c r="B183" s="113"/>
      <c r="C183" s="94"/>
      <c r="D183" s="94"/>
      <c r="E183" s="94"/>
      <c r="F183" s="113"/>
      <c r="G183" s="113"/>
      <c r="H183" s="42"/>
      <c r="I183" s="42"/>
      <c r="J183" s="42"/>
      <c r="K183" s="94"/>
      <c r="L183" s="94"/>
      <c r="M183" s="94"/>
      <c r="N183" s="94"/>
      <c r="O183" s="94"/>
      <c r="P183" s="94"/>
      <c r="Q183" s="94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</row>
    <row r="184" ht="16.5" customHeight="1">
      <c r="A184" s="94"/>
      <c r="B184" s="113"/>
      <c r="C184" s="94"/>
      <c r="D184" s="94"/>
      <c r="E184" s="94"/>
      <c r="F184" s="113"/>
      <c r="G184" s="113"/>
      <c r="H184" s="42"/>
      <c r="I184" s="42"/>
      <c r="J184" s="42"/>
      <c r="K184" s="94"/>
      <c r="L184" s="94"/>
      <c r="M184" s="94"/>
      <c r="N184" s="94"/>
      <c r="O184" s="94"/>
      <c r="P184" s="94"/>
      <c r="Q184" s="94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</row>
    <row r="185" ht="16.5" customHeight="1">
      <c r="A185" s="94"/>
      <c r="B185" s="113"/>
      <c r="C185" s="94"/>
      <c r="D185" s="94"/>
      <c r="E185" s="94"/>
      <c r="F185" s="113"/>
      <c r="G185" s="113"/>
      <c r="H185" s="42"/>
      <c r="I185" s="42"/>
      <c r="J185" s="42"/>
      <c r="K185" s="94"/>
      <c r="L185" s="94"/>
      <c r="M185" s="94"/>
      <c r="N185" s="94"/>
      <c r="O185" s="94"/>
      <c r="P185" s="94"/>
      <c r="Q185" s="94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</row>
    <row r="186" ht="16.5" customHeight="1">
      <c r="A186" s="94"/>
      <c r="B186" s="113"/>
      <c r="C186" s="94"/>
      <c r="D186" s="94"/>
      <c r="E186" s="94"/>
      <c r="F186" s="113"/>
      <c r="G186" s="113"/>
      <c r="H186" s="42"/>
      <c r="I186" s="42"/>
      <c r="J186" s="42"/>
      <c r="K186" s="94"/>
      <c r="L186" s="94"/>
      <c r="M186" s="94"/>
      <c r="N186" s="94"/>
      <c r="O186" s="94"/>
      <c r="P186" s="94"/>
      <c r="Q186" s="94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</row>
    <row r="187" ht="16.5" customHeight="1">
      <c r="A187" s="94"/>
      <c r="B187" s="113"/>
      <c r="C187" s="94"/>
      <c r="D187" s="94"/>
      <c r="E187" s="94"/>
      <c r="F187" s="113"/>
      <c r="G187" s="113"/>
      <c r="H187" s="42"/>
      <c r="I187" s="42"/>
      <c r="J187" s="42"/>
      <c r="K187" s="94"/>
      <c r="L187" s="94"/>
      <c r="M187" s="94"/>
      <c r="N187" s="94"/>
      <c r="O187" s="94"/>
      <c r="P187" s="94"/>
      <c r="Q187" s="94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</row>
    <row r="188" ht="16.5" customHeight="1">
      <c r="A188" s="94"/>
      <c r="B188" s="113"/>
      <c r="C188" s="94"/>
      <c r="D188" s="94"/>
      <c r="E188" s="94"/>
      <c r="F188" s="113"/>
      <c r="G188" s="113"/>
      <c r="H188" s="42"/>
      <c r="I188" s="42"/>
      <c r="J188" s="42"/>
      <c r="K188" s="94"/>
      <c r="L188" s="94"/>
      <c r="M188" s="94"/>
      <c r="N188" s="94"/>
      <c r="O188" s="94"/>
      <c r="P188" s="94"/>
      <c r="Q188" s="94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</row>
    <row r="189" ht="16.5" customHeight="1">
      <c r="A189" s="94"/>
      <c r="B189" s="113"/>
      <c r="C189" s="94"/>
      <c r="D189" s="94"/>
      <c r="E189" s="94"/>
      <c r="F189" s="113"/>
      <c r="G189" s="113"/>
      <c r="H189" s="42"/>
      <c r="I189" s="42"/>
      <c r="J189" s="42"/>
      <c r="K189" s="94"/>
      <c r="L189" s="94"/>
      <c r="M189" s="94"/>
      <c r="N189" s="94"/>
      <c r="O189" s="94"/>
      <c r="P189" s="94"/>
      <c r="Q189" s="94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</row>
    <row r="190" ht="16.5" customHeight="1">
      <c r="A190" s="94"/>
      <c r="B190" s="113"/>
      <c r="C190" s="94"/>
      <c r="D190" s="94"/>
      <c r="E190" s="94"/>
      <c r="F190" s="113"/>
      <c r="G190" s="113"/>
      <c r="H190" s="42"/>
      <c r="I190" s="42"/>
      <c r="J190" s="42"/>
      <c r="K190" s="94"/>
      <c r="L190" s="94"/>
      <c r="M190" s="94"/>
      <c r="N190" s="94"/>
      <c r="O190" s="94"/>
      <c r="P190" s="94"/>
      <c r="Q190" s="94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</row>
    <row r="191" ht="16.5" customHeight="1">
      <c r="A191" s="94"/>
      <c r="B191" s="113"/>
      <c r="C191" s="94"/>
      <c r="D191" s="94"/>
      <c r="E191" s="94"/>
      <c r="F191" s="113"/>
      <c r="G191" s="113"/>
      <c r="H191" s="42"/>
      <c r="I191" s="42"/>
      <c r="J191" s="42"/>
      <c r="K191" s="94"/>
      <c r="L191" s="94"/>
      <c r="M191" s="94"/>
      <c r="N191" s="94"/>
      <c r="O191" s="94"/>
      <c r="P191" s="94"/>
      <c r="Q191" s="94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</row>
    <row r="192" ht="16.5" customHeight="1">
      <c r="A192" s="94"/>
      <c r="B192" s="113"/>
      <c r="C192" s="94"/>
      <c r="D192" s="94"/>
      <c r="E192" s="94"/>
      <c r="F192" s="113"/>
      <c r="G192" s="113"/>
      <c r="H192" s="42"/>
      <c r="I192" s="42"/>
      <c r="J192" s="42"/>
      <c r="K192" s="94"/>
      <c r="L192" s="94"/>
      <c r="M192" s="94"/>
      <c r="N192" s="94"/>
      <c r="O192" s="94"/>
      <c r="P192" s="94"/>
      <c r="Q192" s="94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</row>
    <row r="193" ht="16.5" customHeight="1">
      <c r="A193" s="94"/>
      <c r="B193" s="113"/>
      <c r="C193" s="94"/>
      <c r="D193" s="94"/>
      <c r="E193" s="94"/>
      <c r="F193" s="113"/>
      <c r="G193" s="113"/>
      <c r="H193" s="42"/>
      <c r="I193" s="42"/>
      <c r="J193" s="42"/>
      <c r="K193" s="94"/>
      <c r="L193" s="94"/>
      <c r="M193" s="94"/>
      <c r="N193" s="94"/>
      <c r="O193" s="94"/>
      <c r="P193" s="94"/>
      <c r="Q193" s="94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</row>
    <row r="194" ht="16.5" customHeight="1">
      <c r="A194" s="94"/>
      <c r="B194" s="113"/>
      <c r="C194" s="94"/>
      <c r="D194" s="94"/>
      <c r="E194" s="94"/>
      <c r="F194" s="113"/>
      <c r="G194" s="113"/>
      <c r="H194" s="42"/>
      <c r="I194" s="42"/>
      <c r="J194" s="42"/>
      <c r="K194" s="94"/>
      <c r="L194" s="94"/>
      <c r="M194" s="94"/>
      <c r="N194" s="94"/>
      <c r="O194" s="94"/>
      <c r="P194" s="94"/>
      <c r="Q194" s="94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</row>
    <row r="195" ht="16.5" customHeight="1">
      <c r="A195" s="94"/>
      <c r="B195" s="113"/>
      <c r="C195" s="94"/>
      <c r="D195" s="94"/>
      <c r="E195" s="94"/>
      <c r="F195" s="113"/>
      <c r="G195" s="113"/>
      <c r="H195" s="42"/>
      <c r="I195" s="42"/>
      <c r="J195" s="42"/>
      <c r="K195" s="94"/>
      <c r="L195" s="94"/>
      <c r="M195" s="94"/>
      <c r="N195" s="94"/>
      <c r="O195" s="94"/>
      <c r="P195" s="94"/>
      <c r="Q195" s="94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</row>
    <row r="196" ht="16.5" customHeight="1">
      <c r="A196" s="94"/>
      <c r="B196" s="113"/>
      <c r="C196" s="94"/>
      <c r="D196" s="94"/>
      <c r="E196" s="94"/>
      <c r="F196" s="113"/>
      <c r="G196" s="113"/>
      <c r="H196" s="42"/>
      <c r="I196" s="42"/>
      <c r="J196" s="42"/>
      <c r="K196" s="94"/>
      <c r="L196" s="94"/>
      <c r="M196" s="94"/>
      <c r="N196" s="94"/>
      <c r="O196" s="94"/>
      <c r="P196" s="94"/>
      <c r="Q196" s="94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</row>
    <row r="197" ht="16.5" customHeight="1">
      <c r="A197" s="94"/>
      <c r="B197" s="113"/>
      <c r="C197" s="94"/>
      <c r="D197" s="94"/>
      <c r="E197" s="94"/>
      <c r="F197" s="113"/>
      <c r="G197" s="113"/>
      <c r="H197" s="42"/>
      <c r="I197" s="42"/>
      <c r="J197" s="42"/>
      <c r="K197" s="94"/>
      <c r="L197" s="94"/>
      <c r="M197" s="94"/>
      <c r="N197" s="94"/>
      <c r="O197" s="94"/>
      <c r="P197" s="94"/>
      <c r="Q197" s="94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</row>
    <row r="198" ht="16.5" customHeight="1">
      <c r="A198" s="94"/>
      <c r="B198" s="113"/>
      <c r="C198" s="94"/>
      <c r="D198" s="94"/>
      <c r="E198" s="94"/>
      <c r="F198" s="113"/>
      <c r="G198" s="113"/>
      <c r="H198" s="42"/>
      <c r="I198" s="42"/>
      <c r="J198" s="42"/>
      <c r="K198" s="94"/>
      <c r="L198" s="94"/>
      <c r="M198" s="94"/>
      <c r="N198" s="94"/>
      <c r="O198" s="94"/>
      <c r="P198" s="94"/>
      <c r="Q198" s="94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</row>
    <row r="199" ht="16.5" customHeight="1">
      <c r="A199" s="94"/>
      <c r="B199" s="113"/>
      <c r="C199" s="94"/>
      <c r="D199" s="94"/>
      <c r="E199" s="94"/>
      <c r="F199" s="113"/>
      <c r="G199" s="113"/>
      <c r="H199" s="42"/>
      <c r="I199" s="42"/>
      <c r="J199" s="42"/>
      <c r="K199" s="94"/>
      <c r="L199" s="94"/>
      <c r="M199" s="94"/>
      <c r="N199" s="94"/>
      <c r="O199" s="94"/>
      <c r="P199" s="94"/>
      <c r="Q199" s="94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</row>
    <row r="200" ht="16.5" customHeight="1">
      <c r="A200" s="94"/>
      <c r="B200" s="113"/>
      <c r="C200" s="94"/>
      <c r="D200" s="94"/>
      <c r="E200" s="94"/>
      <c r="F200" s="113"/>
      <c r="G200" s="113"/>
      <c r="H200" s="42"/>
      <c r="I200" s="42"/>
      <c r="J200" s="42"/>
      <c r="K200" s="94"/>
      <c r="L200" s="94"/>
      <c r="M200" s="94"/>
      <c r="N200" s="94"/>
      <c r="O200" s="94"/>
      <c r="P200" s="94"/>
      <c r="Q200" s="94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</row>
    <row r="201" ht="16.5" customHeight="1">
      <c r="A201" s="94"/>
      <c r="B201" s="113"/>
      <c r="C201" s="94"/>
      <c r="D201" s="94"/>
      <c r="E201" s="94"/>
      <c r="F201" s="113"/>
      <c r="G201" s="113"/>
      <c r="H201" s="42"/>
      <c r="I201" s="42"/>
      <c r="J201" s="42"/>
      <c r="K201" s="94"/>
      <c r="L201" s="94"/>
      <c r="M201" s="94"/>
      <c r="N201" s="94"/>
      <c r="O201" s="94"/>
      <c r="P201" s="94"/>
      <c r="Q201" s="94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</row>
    <row r="202" ht="16.5" customHeight="1">
      <c r="A202" s="94"/>
      <c r="B202" s="113"/>
      <c r="C202" s="94"/>
      <c r="D202" s="94"/>
      <c r="E202" s="94"/>
      <c r="F202" s="113"/>
      <c r="G202" s="113"/>
      <c r="H202" s="42"/>
      <c r="I202" s="42"/>
      <c r="J202" s="42"/>
      <c r="K202" s="94"/>
      <c r="L202" s="94"/>
      <c r="M202" s="94"/>
      <c r="N202" s="94"/>
      <c r="O202" s="94"/>
      <c r="P202" s="94"/>
      <c r="Q202" s="94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</row>
    <row r="203" ht="16.5" customHeight="1">
      <c r="A203" s="94"/>
      <c r="B203" s="113"/>
      <c r="C203" s="94"/>
      <c r="D203" s="94"/>
      <c r="E203" s="94"/>
      <c r="F203" s="113"/>
      <c r="G203" s="113"/>
      <c r="H203" s="42"/>
      <c r="I203" s="42"/>
      <c r="J203" s="42"/>
      <c r="K203" s="94"/>
      <c r="L203" s="94"/>
      <c r="M203" s="94"/>
      <c r="N203" s="94"/>
      <c r="O203" s="94"/>
      <c r="P203" s="94"/>
      <c r="Q203" s="94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</row>
    <row r="204" ht="16.5" customHeight="1">
      <c r="A204" s="94"/>
      <c r="B204" s="113"/>
      <c r="C204" s="94"/>
      <c r="D204" s="94"/>
      <c r="E204" s="94"/>
      <c r="F204" s="113"/>
      <c r="G204" s="113"/>
      <c r="H204" s="42"/>
      <c r="I204" s="42"/>
      <c r="J204" s="42"/>
      <c r="K204" s="94"/>
      <c r="L204" s="94"/>
      <c r="M204" s="94"/>
      <c r="N204" s="94"/>
      <c r="O204" s="94"/>
      <c r="P204" s="94"/>
      <c r="Q204" s="94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</row>
    <row r="205" ht="16.5" customHeight="1">
      <c r="A205" s="94"/>
      <c r="B205" s="113"/>
      <c r="C205" s="94"/>
      <c r="D205" s="94"/>
      <c r="E205" s="94"/>
      <c r="F205" s="113"/>
      <c r="G205" s="113"/>
      <c r="H205" s="42"/>
      <c r="I205" s="42"/>
      <c r="J205" s="42"/>
      <c r="K205" s="94"/>
      <c r="L205" s="94"/>
      <c r="M205" s="94"/>
      <c r="N205" s="94"/>
      <c r="O205" s="94"/>
      <c r="P205" s="94"/>
      <c r="Q205" s="94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</row>
    <row r="206" ht="16.5" customHeight="1">
      <c r="A206" s="94"/>
      <c r="B206" s="113"/>
      <c r="C206" s="94"/>
      <c r="D206" s="94"/>
      <c r="E206" s="94"/>
      <c r="F206" s="113"/>
      <c r="G206" s="113"/>
      <c r="H206" s="42"/>
      <c r="I206" s="42"/>
      <c r="J206" s="42"/>
      <c r="K206" s="94"/>
      <c r="L206" s="94"/>
      <c r="M206" s="94"/>
      <c r="N206" s="94"/>
      <c r="O206" s="94"/>
      <c r="P206" s="94"/>
      <c r="Q206" s="94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</row>
    <row r="207" ht="16.5" customHeight="1">
      <c r="A207" s="94"/>
      <c r="B207" s="113"/>
      <c r="C207" s="94"/>
      <c r="D207" s="94"/>
      <c r="E207" s="94"/>
      <c r="F207" s="113"/>
      <c r="G207" s="113"/>
      <c r="H207" s="42"/>
      <c r="I207" s="42"/>
      <c r="J207" s="42"/>
      <c r="K207" s="94"/>
      <c r="L207" s="94"/>
      <c r="M207" s="94"/>
      <c r="N207" s="94"/>
      <c r="O207" s="94"/>
      <c r="P207" s="94"/>
      <c r="Q207" s="94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</row>
    <row r="208" ht="16.5" customHeight="1">
      <c r="A208" s="94"/>
      <c r="B208" s="113"/>
      <c r="C208" s="94"/>
      <c r="D208" s="94"/>
      <c r="E208" s="94"/>
      <c r="F208" s="113"/>
      <c r="G208" s="113"/>
      <c r="H208" s="42"/>
      <c r="I208" s="42"/>
      <c r="J208" s="42"/>
      <c r="K208" s="94"/>
      <c r="L208" s="94"/>
      <c r="M208" s="94"/>
      <c r="N208" s="94"/>
      <c r="O208" s="94"/>
      <c r="P208" s="94"/>
      <c r="Q208" s="94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</row>
    <row r="209" ht="16.5" customHeight="1">
      <c r="A209" s="94"/>
      <c r="B209" s="113"/>
      <c r="C209" s="94"/>
      <c r="D209" s="94"/>
      <c r="E209" s="94"/>
      <c r="F209" s="113"/>
      <c r="G209" s="113"/>
      <c r="H209" s="42"/>
      <c r="I209" s="42"/>
      <c r="J209" s="42"/>
      <c r="K209" s="94"/>
      <c r="L209" s="94"/>
      <c r="M209" s="94"/>
      <c r="N209" s="94"/>
      <c r="O209" s="94"/>
      <c r="P209" s="94"/>
      <c r="Q209" s="94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</row>
    <row r="210" ht="16.5" customHeight="1">
      <c r="A210" s="94"/>
      <c r="B210" s="113"/>
      <c r="C210" s="94"/>
      <c r="D210" s="94"/>
      <c r="E210" s="94"/>
      <c r="F210" s="113"/>
      <c r="G210" s="113"/>
      <c r="H210" s="42"/>
      <c r="I210" s="42"/>
      <c r="J210" s="42"/>
      <c r="K210" s="94"/>
      <c r="L210" s="94"/>
      <c r="M210" s="94"/>
      <c r="N210" s="94"/>
      <c r="O210" s="94"/>
      <c r="P210" s="94"/>
      <c r="Q210" s="94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</row>
    <row r="211" ht="16.5" customHeight="1">
      <c r="A211" s="94"/>
      <c r="B211" s="113"/>
      <c r="C211" s="94"/>
      <c r="D211" s="94"/>
      <c r="E211" s="94"/>
      <c r="F211" s="113"/>
      <c r="G211" s="113"/>
      <c r="H211" s="42"/>
      <c r="I211" s="42"/>
      <c r="J211" s="42"/>
      <c r="K211" s="94"/>
      <c r="L211" s="94"/>
      <c r="M211" s="94"/>
      <c r="N211" s="94"/>
      <c r="O211" s="94"/>
      <c r="P211" s="94"/>
      <c r="Q211" s="94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</row>
    <row r="212" ht="16.5" customHeight="1">
      <c r="A212" s="94"/>
      <c r="B212" s="113"/>
      <c r="C212" s="94"/>
      <c r="D212" s="94"/>
      <c r="E212" s="94"/>
      <c r="F212" s="113"/>
      <c r="G212" s="113"/>
      <c r="H212" s="42"/>
      <c r="I212" s="42"/>
      <c r="J212" s="42"/>
      <c r="K212" s="94"/>
      <c r="L212" s="94"/>
      <c r="M212" s="94"/>
      <c r="N212" s="94"/>
      <c r="O212" s="94"/>
      <c r="P212" s="94"/>
      <c r="Q212" s="94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</row>
    <row r="213" ht="16.5" customHeight="1">
      <c r="A213" s="94"/>
      <c r="B213" s="113"/>
      <c r="C213" s="94"/>
      <c r="D213" s="94"/>
      <c r="E213" s="94"/>
      <c r="F213" s="113"/>
      <c r="G213" s="113"/>
      <c r="H213" s="42"/>
      <c r="I213" s="42"/>
      <c r="J213" s="42"/>
      <c r="K213" s="94"/>
      <c r="L213" s="94"/>
      <c r="M213" s="94"/>
      <c r="N213" s="94"/>
      <c r="O213" s="94"/>
      <c r="P213" s="94"/>
      <c r="Q213" s="94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</row>
    <row r="214" ht="16.5" customHeight="1">
      <c r="A214" s="94"/>
      <c r="B214" s="113"/>
      <c r="C214" s="94"/>
      <c r="D214" s="94"/>
      <c r="E214" s="94"/>
      <c r="F214" s="113"/>
      <c r="G214" s="113"/>
      <c r="H214" s="42"/>
      <c r="I214" s="42"/>
      <c r="J214" s="42"/>
      <c r="K214" s="94"/>
      <c r="L214" s="94"/>
      <c r="M214" s="94"/>
      <c r="N214" s="94"/>
      <c r="O214" s="94"/>
      <c r="P214" s="94"/>
      <c r="Q214" s="94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</row>
    <row r="215" ht="16.5" customHeight="1">
      <c r="A215" s="94"/>
      <c r="B215" s="113"/>
      <c r="C215" s="94"/>
      <c r="D215" s="94"/>
      <c r="E215" s="94"/>
      <c r="F215" s="113"/>
      <c r="G215" s="113"/>
      <c r="H215" s="42"/>
      <c r="I215" s="42"/>
      <c r="J215" s="42"/>
      <c r="K215" s="94"/>
      <c r="L215" s="94"/>
      <c r="M215" s="94"/>
      <c r="N215" s="94"/>
      <c r="O215" s="94"/>
      <c r="P215" s="94"/>
      <c r="Q215" s="94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</row>
    <row r="216" ht="16.5" customHeight="1">
      <c r="A216" s="94"/>
      <c r="B216" s="113"/>
      <c r="C216" s="94"/>
      <c r="D216" s="94"/>
      <c r="E216" s="94"/>
      <c r="F216" s="113"/>
      <c r="G216" s="113"/>
      <c r="H216" s="42"/>
      <c r="I216" s="42"/>
      <c r="J216" s="42"/>
      <c r="K216" s="94"/>
      <c r="L216" s="94"/>
      <c r="M216" s="94"/>
      <c r="N216" s="94"/>
      <c r="O216" s="94"/>
      <c r="P216" s="94"/>
      <c r="Q216" s="94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</row>
    <row r="217" ht="16.5" customHeight="1">
      <c r="A217" s="94"/>
      <c r="B217" s="113"/>
      <c r="C217" s="94"/>
      <c r="D217" s="94"/>
      <c r="E217" s="94"/>
      <c r="F217" s="113"/>
      <c r="G217" s="113"/>
      <c r="H217" s="42"/>
      <c r="I217" s="42"/>
      <c r="J217" s="42"/>
      <c r="K217" s="94"/>
      <c r="L217" s="94"/>
      <c r="M217" s="94"/>
      <c r="N217" s="94"/>
      <c r="O217" s="94"/>
      <c r="P217" s="94"/>
      <c r="Q217" s="94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</row>
    <row r="218" ht="16.5" customHeight="1">
      <c r="A218" s="94"/>
      <c r="B218" s="113"/>
      <c r="C218" s="94"/>
      <c r="D218" s="94"/>
      <c r="E218" s="94"/>
      <c r="F218" s="113"/>
      <c r="G218" s="113"/>
      <c r="H218" s="42"/>
      <c r="I218" s="42"/>
      <c r="J218" s="42"/>
      <c r="K218" s="94"/>
      <c r="L218" s="94"/>
      <c r="M218" s="94"/>
      <c r="N218" s="94"/>
      <c r="O218" s="94"/>
      <c r="P218" s="94"/>
      <c r="Q218" s="94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</row>
    <row r="219" ht="16.5" customHeight="1">
      <c r="A219" s="94"/>
      <c r="B219" s="113"/>
      <c r="C219" s="94"/>
      <c r="D219" s="94"/>
      <c r="E219" s="94"/>
      <c r="F219" s="113"/>
      <c r="G219" s="113"/>
      <c r="H219" s="42"/>
      <c r="I219" s="42"/>
      <c r="J219" s="42"/>
      <c r="K219" s="94"/>
      <c r="L219" s="94"/>
      <c r="M219" s="94"/>
      <c r="N219" s="94"/>
      <c r="O219" s="94"/>
      <c r="P219" s="94"/>
      <c r="Q219" s="94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</row>
    <row r="220" ht="16.5" customHeight="1">
      <c r="A220" s="94"/>
      <c r="B220" s="113"/>
      <c r="C220" s="94"/>
      <c r="D220" s="94"/>
      <c r="E220" s="94"/>
      <c r="F220" s="113"/>
      <c r="G220" s="113"/>
      <c r="H220" s="42"/>
      <c r="I220" s="42"/>
      <c r="J220" s="42"/>
      <c r="K220" s="94"/>
      <c r="L220" s="94"/>
      <c r="M220" s="94"/>
      <c r="N220" s="94"/>
      <c r="O220" s="94"/>
      <c r="P220" s="94"/>
      <c r="Q220" s="94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</row>
    <row r="221" ht="16.5" customHeight="1">
      <c r="A221" s="94"/>
      <c r="B221" s="113"/>
      <c r="C221" s="94"/>
      <c r="D221" s="94"/>
      <c r="E221" s="94"/>
      <c r="F221" s="113"/>
      <c r="G221" s="113"/>
      <c r="H221" s="42"/>
      <c r="I221" s="42"/>
      <c r="J221" s="42"/>
      <c r="K221" s="94"/>
      <c r="L221" s="94"/>
      <c r="M221" s="94"/>
      <c r="N221" s="94"/>
      <c r="O221" s="94"/>
      <c r="P221" s="94"/>
      <c r="Q221" s="94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</row>
    <row r="222" ht="16.5" customHeight="1">
      <c r="A222" s="94"/>
      <c r="B222" s="113"/>
      <c r="C222" s="94"/>
      <c r="D222" s="94"/>
      <c r="E222" s="94"/>
      <c r="F222" s="113"/>
      <c r="G222" s="113"/>
      <c r="H222" s="42"/>
      <c r="I222" s="42"/>
      <c r="J222" s="42"/>
      <c r="K222" s="94"/>
      <c r="L222" s="94"/>
      <c r="M222" s="94"/>
      <c r="N222" s="94"/>
      <c r="O222" s="94"/>
      <c r="P222" s="94"/>
      <c r="Q222" s="94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</row>
    <row r="223" ht="16.5" customHeight="1">
      <c r="A223" s="94"/>
      <c r="B223" s="113"/>
      <c r="C223" s="94"/>
      <c r="D223" s="94"/>
      <c r="E223" s="94"/>
      <c r="F223" s="113"/>
      <c r="G223" s="113"/>
      <c r="H223" s="42"/>
      <c r="I223" s="42"/>
      <c r="J223" s="42"/>
      <c r="K223" s="94"/>
      <c r="L223" s="94"/>
      <c r="M223" s="94"/>
      <c r="N223" s="94"/>
      <c r="O223" s="94"/>
      <c r="P223" s="94"/>
      <c r="Q223" s="94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</row>
    <row r="224" ht="16.5" customHeight="1">
      <c r="A224" s="94"/>
      <c r="B224" s="113"/>
      <c r="C224" s="94"/>
      <c r="D224" s="94"/>
      <c r="E224" s="94"/>
      <c r="F224" s="113"/>
      <c r="G224" s="113"/>
      <c r="H224" s="42"/>
      <c r="I224" s="42"/>
      <c r="J224" s="42"/>
      <c r="K224" s="94"/>
      <c r="L224" s="94"/>
      <c r="M224" s="94"/>
      <c r="N224" s="94"/>
      <c r="O224" s="94"/>
      <c r="P224" s="94"/>
      <c r="Q224" s="94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</row>
    <row r="225" ht="16.5" customHeight="1">
      <c r="A225" s="94"/>
      <c r="B225" s="113"/>
      <c r="C225" s="94"/>
      <c r="D225" s="94"/>
      <c r="E225" s="94"/>
      <c r="F225" s="113"/>
      <c r="G225" s="113"/>
      <c r="H225" s="42"/>
      <c r="I225" s="42"/>
      <c r="J225" s="42"/>
      <c r="K225" s="94"/>
      <c r="L225" s="94"/>
      <c r="M225" s="94"/>
      <c r="N225" s="94"/>
      <c r="O225" s="94"/>
      <c r="P225" s="94"/>
      <c r="Q225" s="94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</row>
    <row r="226" ht="16.5" customHeight="1">
      <c r="A226" s="94"/>
      <c r="B226" s="113"/>
      <c r="C226" s="94"/>
      <c r="D226" s="94"/>
      <c r="E226" s="94"/>
      <c r="F226" s="113"/>
      <c r="G226" s="113"/>
      <c r="H226" s="42"/>
      <c r="I226" s="42"/>
      <c r="J226" s="42"/>
      <c r="K226" s="94"/>
      <c r="L226" s="94"/>
      <c r="M226" s="94"/>
      <c r="N226" s="94"/>
      <c r="O226" s="94"/>
      <c r="P226" s="94"/>
      <c r="Q226" s="94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</row>
    <row r="227" ht="16.5" customHeight="1">
      <c r="A227" s="94"/>
      <c r="B227" s="113"/>
      <c r="C227" s="94"/>
      <c r="D227" s="94"/>
      <c r="E227" s="94"/>
      <c r="F227" s="113"/>
      <c r="G227" s="113"/>
      <c r="H227" s="42"/>
      <c r="I227" s="42"/>
      <c r="J227" s="42"/>
      <c r="K227" s="94"/>
      <c r="L227" s="94"/>
      <c r="M227" s="94"/>
      <c r="N227" s="94"/>
      <c r="O227" s="94"/>
      <c r="P227" s="94"/>
      <c r="Q227" s="94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</row>
    <row r="228" ht="16.5" customHeight="1">
      <c r="A228" s="94"/>
      <c r="B228" s="113"/>
      <c r="C228" s="94"/>
      <c r="D228" s="94"/>
      <c r="E228" s="94"/>
      <c r="F228" s="113"/>
      <c r="G228" s="113"/>
      <c r="H228" s="42"/>
      <c r="I228" s="42"/>
      <c r="J228" s="42"/>
      <c r="K228" s="94"/>
      <c r="L228" s="94"/>
      <c r="M228" s="94"/>
      <c r="N228" s="94"/>
      <c r="O228" s="94"/>
      <c r="P228" s="94"/>
      <c r="Q228" s="94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</row>
    <row r="229" ht="16.5" customHeight="1">
      <c r="A229" s="94"/>
      <c r="B229" s="113"/>
      <c r="C229" s="94"/>
      <c r="D229" s="94"/>
      <c r="E229" s="94"/>
      <c r="F229" s="113"/>
      <c r="G229" s="113"/>
      <c r="H229" s="42"/>
      <c r="I229" s="42"/>
      <c r="J229" s="42"/>
      <c r="K229" s="94"/>
      <c r="L229" s="94"/>
      <c r="M229" s="94"/>
      <c r="N229" s="94"/>
      <c r="O229" s="94"/>
      <c r="P229" s="94"/>
      <c r="Q229" s="94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</row>
    <row r="230" ht="16.5" customHeight="1">
      <c r="A230" s="94"/>
      <c r="B230" s="113"/>
      <c r="C230" s="94"/>
      <c r="D230" s="94"/>
      <c r="E230" s="94"/>
      <c r="F230" s="113"/>
      <c r="G230" s="113"/>
      <c r="H230" s="42"/>
      <c r="I230" s="42"/>
      <c r="J230" s="42"/>
      <c r="K230" s="94"/>
      <c r="L230" s="94"/>
      <c r="M230" s="94"/>
      <c r="N230" s="94"/>
      <c r="O230" s="94"/>
      <c r="P230" s="94"/>
      <c r="Q230" s="94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</row>
    <row r="231" ht="16.5" customHeight="1">
      <c r="A231" s="94"/>
      <c r="B231" s="113"/>
      <c r="C231" s="94"/>
      <c r="D231" s="94"/>
      <c r="E231" s="94"/>
      <c r="F231" s="113"/>
      <c r="G231" s="113"/>
      <c r="H231" s="42"/>
      <c r="I231" s="42"/>
      <c r="J231" s="42"/>
      <c r="K231" s="94"/>
      <c r="L231" s="94"/>
      <c r="M231" s="94"/>
      <c r="N231" s="94"/>
      <c r="O231" s="94"/>
      <c r="P231" s="94"/>
      <c r="Q231" s="94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</row>
    <row r="232" ht="16.5" customHeight="1">
      <c r="A232" s="94"/>
      <c r="B232" s="113"/>
      <c r="C232" s="94"/>
      <c r="D232" s="94"/>
      <c r="E232" s="94"/>
      <c r="F232" s="113"/>
      <c r="G232" s="113"/>
      <c r="H232" s="42"/>
      <c r="I232" s="42"/>
      <c r="J232" s="42"/>
      <c r="K232" s="94"/>
      <c r="L232" s="94"/>
      <c r="M232" s="94"/>
      <c r="N232" s="94"/>
      <c r="O232" s="94"/>
      <c r="P232" s="94"/>
      <c r="Q232" s="94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</row>
    <row r="233" ht="16.5" customHeight="1">
      <c r="A233" s="94"/>
      <c r="B233" s="113"/>
      <c r="C233" s="94"/>
      <c r="D233" s="94"/>
      <c r="E233" s="94"/>
      <c r="F233" s="113"/>
      <c r="G233" s="113"/>
      <c r="H233" s="42"/>
      <c r="I233" s="42"/>
      <c r="J233" s="42"/>
      <c r="K233" s="94"/>
      <c r="L233" s="94"/>
      <c r="M233" s="94"/>
      <c r="N233" s="94"/>
      <c r="O233" s="94"/>
      <c r="P233" s="94"/>
      <c r="Q233" s="94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</row>
    <row r="234" ht="16.5" customHeight="1">
      <c r="A234" s="94"/>
      <c r="B234" s="113"/>
      <c r="C234" s="94"/>
      <c r="D234" s="94"/>
      <c r="E234" s="94"/>
      <c r="F234" s="113"/>
      <c r="G234" s="113"/>
      <c r="H234" s="42"/>
      <c r="I234" s="42"/>
      <c r="J234" s="42"/>
      <c r="K234" s="94"/>
      <c r="L234" s="94"/>
      <c r="M234" s="94"/>
      <c r="N234" s="94"/>
      <c r="O234" s="94"/>
      <c r="P234" s="94"/>
      <c r="Q234" s="94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</row>
    <row r="235" ht="16.5" customHeight="1">
      <c r="A235" s="94"/>
      <c r="B235" s="113"/>
      <c r="C235" s="94"/>
      <c r="D235" s="94"/>
      <c r="E235" s="94"/>
      <c r="F235" s="113"/>
      <c r="G235" s="113"/>
      <c r="H235" s="42"/>
      <c r="I235" s="42"/>
      <c r="J235" s="42"/>
      <c r="K235" s="94"/>
      <c r="L235" s="94"/>
      <c r="M235" s="94"/>
      <c r="N235" s="94"/>
      <c r="O235" s="94"/>
      <c r="P235" s="94"/>
      <c r="Q235" s="94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</row>
    <row r="236" ht="16.5" customHeight="1">
      <c r="A236" s="94"/>
      <c r="B236" s="113"/>
      <c r="C236" s="94"/>
      <c r="D236" s="94"/>
      <c r="E236" s="94"/>
      <c r="F236" s="113"/>
      <c r="G236" s="113"/>
      <c r="H236" s="42"/>
      <c r="I236" s="42"/>
      <c r="J236" s="42"/>
      <c r="K236" s="94"/>
      <c r="L236" s="94"/>
      <c r="M236" s="94"/>
      <c r="N236" s="94"/>
      <c r="O236" s="94"/>
      <c r="P236" s="94"/>
      <c r="Q236" s="94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</row>
    <row r="237" ht="16.5" customHeight="1">
      <c r="A237" s="94"/>
      <c r="B237" s="113"/>
      <c r="C237" s="94"/>
      <c r="D237" s="94"/>
      <c r="E237" s="94"/>
      <c r="F237" s="113"/>
      <c r="G237" s="113"/>
      <c r="H237" s="42"/>
      <c r="I237" s="42"/>
      <c r="J237" s="42"/>
      <c r="K237" s="94"/>
      <c r="L237" s="94"/>
      <c r="M237" s="94"/>
      <c r="N237" s="94"/>
      <c r="O237" s="94"/>
      <c r="P237" s="94"/>
      <c r="Q237" s="94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</row>
    <row r="238" ht="16.5" customHeight="1">
      <c r="A238" s="94"/>
      <c r="B238" s="113"/>
      <c r="C238" s="94"/>
      <c r="D238" s="94"/>
      <c r="E238" s="94"/>
      <c r="F238" s="113"/>
      <c r="G238" s="113"/>
      <c r="H238" s="42"/>
      <c r="I238" s="42"/>
      <c r="J238" s="42"/>
      <c r="K238" s="94"/>
      <c r="L238" s="94"/>
      <c r="M238" s="94"/>
      <c r="N238" s="94"/>
      <c r="O238" s="94"/>
      <c r="P238" s="94"/>
      <c r="Q238" s="94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</row>
    <row r="239" ht="16.5" customHeight="1">
      <c r="A239" s="94"/>
      <c r="B239" s="113"/>
      <c r="C239" s="94"/>
      <c r="D239" s="94"/>
      <c r="E239" s="94"/>
      <c r="F239" s="113"/>
      <c r="G239" s="113"/>
      <c r="H239" s="42"/>
      <c r="I239" s="42"/>
      <c r="J239" s="42"/>
      <c r="K239" s="94"/>
      <c r="L239" s="94"/>
      <c r="M239" s="94"/>
      <c r="N239" s="94"/>
      <c r="O239" s="94"/>
      <c r="P239" s="94"/>
      <c r="Q239" s="94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</row>
    <row r="240" ht="16.5" customHeight="1">
      <c r="A240" s="94"/>
      <c r="B240" s="113"/>
      <c r="C240" s="94"/>
      <c r="D240" s="94"/>
      <c r="E240" s="94"/>
      <c r="F240" s="113"/>
      <c r="G240" s="113"/>
      <c r="H240" s="42"/>
      <c r="I240" s="42"/>
      <c r="J240" s="42"/>
      <c r="K240" s="94"/>
      <c r="L240" s="94"/>
      <c r="M240" s="94"/>
      <c r="N240" s="94"/>
      <c r="O240" s="94"/>
      <c r="P240" s="94"/>
      <c r="Q240" s="94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</row>
    <row r="241" ht="16.5" customHeight="1">
      <c r="A241" s="94"/>
      <c r="B241" s="113"/>
      <c r="C241" s="94"/>
      <c r="D241" s="94"/>
      <c r="E241" s="94"/>
      <c r="F241" s="113"/>
      <c r="G241" s="113"/>
      <c r="H241" s="42"/>
      <c r="I241" s="42"/>
      <c r="J241" s="42"/>
      <c r="K241" s="94"/>
      <c r="L241" s="94"/>
      <c r="M241" s="94"/>
      <c r="N241" s="94"/>
      <c r="O241" s="94"/>
      <c r="P241" s="94"/>
      <c r="Q241" s="94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</row>
    <row r="242" ht="16.5" customHeight="1">
      <c r="A242" s="94"/>
      <c r="B242" s="113"/>
      <c r="C242" s="94"/>
      <c r="D242" s="94"/>
      <c r="E242" s="94"/>
      <c r="F242" s="113"/>
      <c r="G242" s="113"/>
      <c r="H242" s="42"/>
      <c r="I242" s="42"/>
      <c r="J242" s="42"/>
      <c r="K242" s="94"/>
      <c r="L242" s="94"/>
      <c r="M242" s="94"/>
      <c r="N242" s="94"/>
      <c r="O242" s="94"/>
      <c r="P242" s="94"/>
      <c r="Q242" s="94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</row>
    <row r="243" ht="16.5" customHeight="1">
      <c r="A243" s="94"/>
      <c r="B243" s="113"/>
      <c r="C243" s="94"/>
      <c r="D243" s="94"/>
      <c r="E243" s="94"/>
      <c r="F243" s="113"/>
      <c r="G243" s="113"/>
      <c r="H243" s="42"/>
      <c r="I243" s="42"/>
      <c r="J243" s="42"/>
      <c r="K243" s="94"/>
      <c r="L243" s="94"/>
      <c r="M243" s="94"/>
      <c r="N243" s="94"/>
      <c r="O243" s="94"/>
      <c r="P243" s="94"/>
      <c r="Q243" s="94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</row>
    <row r="244" ht="16.5" customHeight="1">
      <c r="A244" s="94"/>
      <c r="B244" s="113"/>
      <c r="C244" s="94"/>
      <c r="D244" s="94"/>
      <c r="E244" s="94"/>
      <c r="F244" s="113"/>
      <c r="G244" s="113"/>
      <c r="H244" s="42"/>
      <c r="I244" s="42"/>
      <c r="J244" s="42"/>
      <c r="K244" s="94"/>
      <c r="L244" s="94"/>
      <c r="M244" s="94"/>
      <c r="N244" s="94"/>
      <c r="O244" s="94"/>
      <c r="P244" s="94"/>
      <c r="Q244" s="94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</row>
    <row r="245" ht="16.5" customHeight="1">
      <c r="A245" s="94"/>
      <c r="B245" s="113"/>
      <c r="C245" s="94"/>
      <c r="D245" s="94"/>
      <c r="E245" s="94"/>
      <c r="F245" s="113"/>
      <c r="G245" s="113"/>
      <c r="H245" s="42"/>
      <c r="I245" s="42"/>
      <c r="J245" s="42"/>
      <c r="K245" s="94"/>
      <c r="L245" s="94"/>
      <c r="M245" s="94"/>
      <c r="N245" s="94"/>
      <c r="O245" s="94"/>
      <c r="P245" s="94"/>
      <c r="Q245" s="94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</row>
    <row r="246" ht="16.5" customHeight="1">
      <c r="A246" s="94"/>
      <c r="B246" s="113"/>
      <c r="C246" s="94"/>
      <c r="D246" s="94"/>
      <c r="E246" s="94"/>
      <c r="F246" s="113"/>
      <c r="G246" s="113"/>
      <c r="H246" s="42"/>
      <c r="I246" s="42"/>
      <c r="J246" s="42"/>
      <c r="K246" s="94"/>
      <c r="L246" s="94"/>
      <c r="M246" s="94"/>
      <c r="N246" s="94"/>
      <c r="O246" s="94"/>
      <c r="P246" s="94"/>
      <c r="Q246" s="94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</row>
    <row r="247" ht="16.5" customHeight="1">
      <c r="A247" s="94"/>
      <c r="B247" s="113"/>
      <c r="C247" s="94"/>
      <c r="D247" s="94"/>
      <c r="E247" s="94"/>
      <c r="F247" s="113"/>
      <c r="G247" s="113"/>
      <c r="H247" s="42"/>
      <c r="I247" s="42"/>
      <c r="J247" s="42"/>
      <c r="K247" s="94"/>
      <c r="L247" s="94"/>
      <c r="M247" s="94"/>
      <c r="N247" s="94"/>
      <c r="O247" s="94"/>
      <c r="P247" s="94"/>
      <c r="Q247" s="94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</row>
    <row r="248" ht="16.5" customHeight="1">
      <c r="A248" s="94"/>
      <c r="B248" s="113"/>
      <c r="C248" s="94"/>
      <c r="D248" s="94"/>
      <c r="E248" s="94"/>
      <c r="F248" s="113"/>
      <c r="G248" s="113"/>
      <c r="H248" s="42"/>
      <c r="I248" s="42"/>
      <c r="J248" s="42"/>
      <c r="K248" s="94"/>
      <c r="L248" s="94"/>
      <c r="M248" s="94"/>
      <c r="N248" s="94"/>
      <c r="O248" s="94"/>
      <c r="P248" s="94"/>
      <c r="Q248" s="94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</row>
    <row r="249" ht="16.5" customHeight="1">
      <c r="A249" s="94"/>
      <c r="B249" s="113"/>
      <c r="C249" s="94"/>
      <c r="D249" s="94"/>
      <c r="E249" s="94"/>
      <c r="F249" s="113"/>
      <c r="G249" s="113"/>
      <c r="H249" s="42"/>
      <c r="I249" s="42"/>
      <c r="J249" s="42"/>
      <c r="K249" s="94"/>
      <c r="L249" s="94"/>
      <c r="M249" s="94"/>
      <c r="N249" s="94"/>
      <c r="O249" s="94"/>
      <c r="P249" s="94"/>
      <c r="Q249" s="94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</row>
    <row r="250" ht="16.5" customHeight="1">
      <c r="A250" s="94"/>
      <c r="B250" s="113"/>
      <c r="C250" s="94"/>
      <c r="D250" s="94"/>
      <c r="E250" s="94"/>
      <c r="F250" s="113"/>
      <c r="G250" s="113"/>
      <c r="H250" s="42"/>
      <c r="I250" s="42"/>
      <c r="J250" s="42"/>
      <c r="K250" s="94"/>
      <c r="L250" s="94"/>
      <c r="M250" s="94"/>
      <c r="N250" s="94"/>
      <c r="O250" s="94"/>
      <c r="P250" s="94"/>
      <c r="Q250" s="94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</row>
    <row r="251" ht="16.5" customHeight="1">
      <c r="A251" s="94"/>
      <c r="B251" s="113"/>
      <c r="C251" s="94"/>
      <c r="D251" s="94"/>
      <c r="E251" s="94"/>
      <c r="F251" s="113"/>
      <c r="G251" s="113"/>
      <c r="H251" s="42"/>
      <c r="I251" s="42"/>
      <c r="J251" s="42"/>
      <c r="K251" s="94"/>
      <c r="L251" s="94"/>
      <c r="M251" s="94"/>
      <c r="N251" s="94"/>
      <c r="O251" s="94"/>
      <c r="P251" s="94"/>
      <c r="Q251" s="94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</row>
    <row r="252" ht="16.5" customHeight="1">
      <c r="A252" s="94"/>
      <c r="B252" s="113"/>
      <c r="C252" s="94"/>
      <c r="D252" s="94"/>
      <c r="E252" s="94"/>
      <c r="F252" s="113"/>
      <c r="G252" s="113"/>
      <c r="H252" s="42"/>
      <c r="I252" s="42"/>
      <c r="J252" s="42"/>
      <c r="K252" s="94"/>
      <c r="L252" s="94"/>
      <c r="M252" s="94"/>
      <c r="N252" s="94"/>
      <c r="O252" s="94"/>
      <c r="P252" s="94"/>
      <c r="Q252" s="94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</row>
    <row r="253" ht="16.5" customHeight="1">
      <c r="A253" s="94"/>
      <c r="B253" s="113"/>
      <c r="C253" s="94"/>
      <c r="D253" s="94"/>
      <c r="E253" s="94"/>
      <c r="F253" s="113"/>
      <c r="G253" s="113"/>
      <c r="H253" s="42"/>
      <c r="I253" s="42"/>
      <c r="J253" s="42"/>
      <c r="K253" s="94"/>
      <c r="L253" s="94"/>
      <c r="M253" s="94"/>
      <c r="N253" s="94"/>
      <c r="O253" s="94"/>
      <c r="P253" s="94"/>
      <c r="Q253" s="94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</row>
    <row r="254" ht="16.5" customHeight="1">
      <c r="A254" s="94"/>
      <c r="B254" s="113"/>
      <c r="C254" s="94"/>
      <c r="D254" s="94"/>
      <c r="E254" s="94"/>
      <c r="F254" s="113"/>
      <c r="G254" s="113"/>
      <c r="H254" s="42"/>
      <c r="I254" s="42"/>
      <c r="J254" s="42"/>
      <c r="K254" s="94"/>
      <c r="L254" s="94"/>
      <c r="M254" s="94"/>
      <c r="N254" s="94"/>
      <c r="O254" s="94"/>
      <c r="P254" s="94"/>
      <c r="Q254" s="94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</row>
    <row r="255" ht="16.5" customHeight="1">
      <c r="A255" s="94"/>
      <c r="B255" s="113"/>
      <c r="C255" s="94"/>
      <c r="D255" s="94"/>
      <c r="E255" s="94"/>
      <c r="F255" s="113"/>
      <c r="G255" s="113"/>
      <c r="H255" s="42"/>
      <c r="I255" s="42"/>
      <c r="J255" s="42"/>
      <c r="K255" s="94"/>
      <c r="L255" s="94"/>
      <c r="M255" s="94"/>
      <c r="N255" s="94"/>
      <c r="O255" s="94"/>
      <c r="P255" s="94"/>
      <c r="Q255" s="94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</row>
    <row r="256" ht="16.5" customHeight="1">
      <c r="A256" s="94"/>
      <c r="B256" s="113"/>
      <c r="C256" s="94"/>
      <c r="D256" s="94"/>
      <c r="E256" s="94"/>
      <c r="F256" s="113"/>
      <c r="G256" s="113"/>
      <c r="H256" s="42"/>
      <c r="I256" s="42"/>
      <c r="J256" s="42"/>
      <c r="K256" s="94"/>
      <c r="L256" s="94"/>
      <c r="M256" s="94"/>
      <c r="N256" s="94"/>
      <c r="O256" s="94"/>
      <c r="P256" s="94"/>
      <c r="Q256" s="94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</row>
    <row r="257" ht="16.5" customHeight="1">
      <c r="A257" s="94"/>
      <c r="B257" s="113"/>
      <c r="C257" s="94"/>
      <c r="D257" s="94"/>
      <c r="E257" s="94"/>
      <c r="F257" s="113"/>
      <c r="G257" s="113"/>
      <c r="H257" s="42"/>
      <c r="I257" s="42"/>
      <c r="J257" s="42"/>
      <c r="K257" s="94"/>
      <c r="L257" s="94"/>
      <c r="M257" s="94"/>
      <c r="N257" s="94"/>
      <c r="O257" s="94"/>
      <c r="P257" s="94"/>
      <c r="Q257" s="94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</row>
    <row r="258" ht="16.5" customHeight="1">
      <c r="A258" s="94"/>
      <c r="B258" s="113"/>
      <c r="C258" s="94"/>
      <c r="D258" s="94"/>
      <c r="E258" s="94"/>
      <c r="F258" s="113"/>
      <c r="G258" s="113"/>
      <c r="H258" s="42"/>
      <c r="I258" s="42"/>
      <c r="J258" s="42"/>
      <c r="K258" s="94"/>
      <c r="L258" s="94"/>
      <c r="M258" s="94"/>
      <c r="N258" s="94"/>
      <c r="O258" s="94"/>
      <c r="P258" s="94"/>
      <c r="Q258" s="94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</row>
    <row r="259" ht="16.5" customHeight="1">
      <c r="A259" s="94"/>
      <c r="B259" s="113"/>
      <c r="C259" s="94"/>
      <c r="D259" s="94"/>
      <c r="E259" s="94"/>
      <c r="F259" s="113"/>
      <c r="G259" s="113"/>
      <c r="H259" s="42"/>
      <c r="I259" s="42"/>
      <c r="J259" s="42"/>
      <c r="K259" s="94"/>
      <c r="L259" s="94"/>
      <c r="M259" s="94"/>
      <c r="N259" s="94"/>
      <c r="O259" s="94"/>
      <c r="P259" s="94"/>
      <c r="Q259" s="94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</row>
    <row r="260" ht="16.5" customHeight="1">
      <c r="A260" s="94"/>
      <c r="B260" s="113"/>
      <c r="C260" s="94"/>
      <c r="D260" s="94"/>
      <c r="E260" s="94"/>
      <c r="F260" s="113"/>
      <c r="G260" s="113"/>
      <c r="H260" s="42"/>
      <c r="I260" s="42"/>
      <c r="J260" s="42"/>
      <c r="K260" s="94"/>
      <c r="L260" s="94"/>
      <c r="M260" s="94"/>
      <c r="N260" s="94"/>
      <c r="O260" s="94"/>
      <c r="P260" s="94"/>
      <c r="Q260" s="94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</row>
    <row r="261" ht="16.5" customHeight="1">
      <c r="A261" s="94"/>
      <c r="B261" s="113"/>
      <c r="C261" s="94"/>
      <c r="D261" s="94"/>
      <c r="E261" s="94"/>
      <c r="F261" s="113"/>
      <c r="G261" s="113"/>
      <c r="H261" s="42"/>
      <c r="I261" s="42"/>
      <c r="J261" s="42"/>
      <c r="K261" s="94"/>
      <c r="L261" s="94"/>
      <c r="M261" s="94"/>
      <c r="N261" s="94"/>
      <c r="O261" s="94"/>
      <c r="P261" s="94"/>
      <c r="Q261" s="94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</row>
    <row r="262" ht="16.5" customHeight="1">
      <c r="A262" s="94"/>
      <c r="B262" s="113"/>
      <c r="C262" s="94"/>
      <c r="D262" s="94"/>
      <c r="E262" s="94"/>
      <c r="F262" s="113"/>
      <c r="G262" s="113"/>
      <c r="H262" s="42"/>
      <c r="I262" s="42"/>
      <c r="J262" s="42"/>
      <c r="K262" s="94"/>
      <c r="L262" s="94"/>
      <c r="M262" s="94"/>
      <c r="N262" s="94"/>
      <c r="O262" s="94"/>
      <c r="P262" s="94"/>
      <c r="Q262" s="94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</row>
    <row r="263" ht="16.5" customHeight="1">
      <c r="A263" s="94"/>
      <c r="B263" s="113"/>
      <c r="C263" s="94"/>
      <c r="D263" s="94"/>
      <c r="E263" s="94"/>
      <c r="F263" s="113"/>
      <c r="G263" s="113"/>
      <c r="H263" s="42"/>
      <c r="I263" s="42"/>
      <c r="J263" s="42"/>
      <c r="K263" s="94"/>
      <c r="L263" s="94"/>
      <c r="M263" s="94"/>
      <c r="N263" s="94"/>
      <c r="O263" s="94"/>
      <c r="P263" s="94"/>
      <c r="Q263" s="94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</row>
    <row r="264" ht="16.5" customHeight="1">
      <c r="A264" s="94"/>
      <c r="B264" s="113"/>
      <c r="C264" s="94"/>
      <c r="D264" s="94"/>
      <c r="E264" s="94"/>
      <c r="F264" s="113"/>
      <c r="G264" s="113"/>
      <c r="H264" s="42"/>
      <c r="I264" s="42"/>
      <c r="J264" s="42"/>
      <c r="K264" s="94"/>
      <c r="L264" s="94"/>
      <c r="M264" s="94"/>
      <c r="N264" s="94"/>
      <c r="O264" s="94"/>
      <c r="P264" s="94"/>
      <c r="Q264" s="94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</row>
    <row r="265" ht="16.5" customHeight="1">
      <c r="A265" s="94"/>
      <c r="B265" s="113"/>
      <c r="C265" s="94"/>
      <c r="D265" s="94"/>
      <c r="E265" s="94"/>
      <c r="F265" s="113"/>
      <c r="G265" s="113"/>
      <c r="H265" s="42"/>
      <c r="I265" s="42"/>
      <c r="J265" s="42"/>
      <c r="K265" s="94"/>
      <c r="L265" s="94"/>
      <c r="M265" s="94"/>
      <c r="N265" s="94"/>
      <c r="O265" s="94"/>
      <c r="P265" s="94"/>
      <c r="Q265" s="94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</row>
    <row r="266" ht="16.5" customHeight="1">
      <c r="A266" s="94"/>
      <c r="B266" s="113"/>
      <c r="C266" s="94"/>
      <c r="D266" s="94"/>
      <c r="E266" s="94"/>
      <c r="F266" s="113"/>
      <c r="G266" s="113"/>
      <c r="H266" s="42"/>
      <c r="I266" s="42"/>
      <c r="J266" s="42"/>
      <c r="K266" s="94"/>
      <c r="L266" s="94"/>
      <c r="M266" s="94"/>
      <c r="N266" s="94"/>
      <c r="O266" s="94"/>
      <c r="P266" s="94"/>
      <c r="Q266" s="94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</row>
    <row r="267" ht="16.5" customHeight="1">
      <c r="A267" s="94"/>
      <c r="B267" s="113"/>
      <c r="C267" s="94"/>
      <c r="D267" s="94"/>
      <c r="E267" s="94"/>
      <c r="F267" s="113"/>
      <c r="G267" s="113"/>
      <c r="H267" s="42"/>
      <c r="I267" s="42"/>
      <c r="J267" s="42"/>
      <c r="K267" s="94"/>
      <c r="L267" s="94"/>
      <c r="M267" s="94"/>
      <c r="N267" s="94"/>
      <c r="O267" s="94"/>
      <c r="P267" s="94"/>
      <c r="Q267" s="94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</row>
    <row r="268" ht="16.5" customHeight="1">
      <c r="A268" s="94"/>
      <c r="B268" s="113"/>
      <c r="C268" s="94"/>
      <c r="D268" s="94"/>
      <c r="E268" s="94"/>
      <c r="F268" s="113"/>
      <c r="G268" s="113"/>
      <c r="H268" s="42"/>
      <c r="I268" s="42"/>
      <c r="J268" s="42"/>
      <c r="K268" s="94"/>
      <c r="L268" s="94"/>
      <c r="M268" s="94"/>
      <c r="N268" s="94"/>
      <c r="O268" s="94"/>
      <c r="P268" s="94"/>
      <c r="Q268" s="94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</row>
    <row r="269" ht="16.5" customHeight="1">
      <c r="A269" s="94"/>
      <c r="B269" s="113"/>
      <c r="C269" s="94"/>
      <c r="D269" s="94"/>
      <c r="E269" s="94"/>
      <c r="F269" s="113"/>
      <c r="G269" s="113"/>
      <c r="H269" s="42"/>
      <c r="I269" s="42"/>
      <c r="J269" s="42"/>
      <c r="K269" s="94"/>
      <c r="L269" s="94"/>
      <c r="M269" s="94"/>
      <c r="N269" s="94"/>
      <c r="O269" s="94"/>
      <c r="P269" s="94"/>
      <c r="Q269" s="94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</row>
    <row r="270" ht="16.5" customHeight="1">
      <c r="A270" s="94"/>
      <c r="B270" s="113"/>
      <c r="C270" s="94"/>
      <c r="D270" s="94"/>
      <c r="E270" s="94"/>
      <c r="F270" s="113"/>
      <c r="G270" s="113"/>
      <c r="H270" s="42"/>
      <c r="I270" s="42"/>
      <c r="J270" s="42"/>
      <c r="K270" s="94"/>
      <c r="L270" s="94"/>
      <c r="M270" s="94"/>
      <c r="N270" s="94"/>
      <c r="O270" s="94"/>
      <c r="P270" s="94"/>
      <c r="Q270" s="94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</row>
    <row r="271" ht="16.5" customHeight="1">
      <c r="A271" s="94"/>
      <c r="B271" s="113"/>
      <c r="C271" s="94"/>
      <c r="D271" s="94"/>
      <c r="E271" s="94"/>
      <c r="F271" s="113"/>
      <c r="G271" s="113"/>
      <c r="H271" s="42"/>
      <c r="I271" s="42"/>
      <c r="J271" s="42"/>
      <c r="K271" s="94"/>
      <c r="L271" s="94"/>
      <c r="M271" s="94"/>
      <c r="N271" s="94"/>
      <c r="O271" s="94"/>
      <c r="P271" s="94"/>
      <c r="Q271" s="94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</row>
    <row r="272" ht="16.5" customHeight="1">
      <c r="A272" s="94"/>
      <c r="B272" s="113"/>
      <c r="C272" s="94"/>
      <c r="D272" s="94"/>
      <c r="E272" s="94"/>
      <c r="F272" s="113"/>
      <c r="G272" s="113"/>
      <c r="H272" s="42"/>
      <c r="I272" s="42"/>
      <c r="J272" s="42"/>
      <c r="K272" s="94"/>
      <c r="L272" s="94"/>
      <c r="M272" s="94"/>
      <c r="N272" s="94"/>
      <c r="O272" s="94"/>
      <c r="P272" s="94"/>
      <c r="Q272" s="94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</row>
    <row r="273" ht="16.5" customHeight="1">
      <c r="A273" s="94"/>
      <c r="B273" s="113"/>
      <c r="C273" s="94"/>
      <c r="D273" s="94"/>
      <c r="E273" s="94"/>
      <c r="F273" s="113"/>
      <c r="G273" s="113"/>
      <c r="H273" s="42"/>
      <c r="I273" s="42"/>
      <c r="J273" s="42"/>
      <c r="K273" s="94"/>
      <c r="L273" s="94"/>
      <c r="M273" s="94"/>
      <c r="N273" s="94"/>
      <c r="O273" s="94"/>
      <c r="P273" s="94"/>
      <c r="Q273" s="94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</row>
    <row r="274" ht="16.5" customHeight="1">
      <c r="A274" s="94"/>
      <c r="B274" s="113"/>
      <c r="C274" s="94"/>
      <c r="D274" s="94"/>
      <c r="E274" s="94"/>
      <c r="F274" s="113"/>
      <c r="G274" s="113"/>
      <c r="H274" s="42"/>
      <c r="I274" s="42"/>
      <c r="J274" s="42"/>
      <c r="K274" s="94"/>
      <c r="L274" s="94"/>
      <c r="M274" s="94"/>
      <c r="N274" s="94"/>
      <c r="O274" s="94"/>
      <c r="P274" s="94"/>
      <c r="Q274" s="94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</row>
    <row r="275" ht="16.5" customHeight="1">
      <c r="A275" s="94"/>
      <c r="B275" s="113"/>
      <c r="C275" s="94"/>
      <c r="D275" s="94"/>
      <c r="E275" s="94"/>
      <c r="F275" s="113"/>
      <c r="G275" s="113"/>
      <c r="H275" s="42"/>
      <c r="I275" s="42"/>
      <c r="J275" s="42"/>
      <c r="K275" s="94"/>
      <c r="L275" s="94"/>
      <c r="M275" s="94"/>
      <c r="N275" s="94"/>
      <c r="O275" s="94"/>
      <c r="P275" s="94"/>
      <c r="Q275" s="94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</row>
    <row r="276" ht="16.5" customHeight="1">
      <c r="A276" s="94"/>
      <c r="B276" s="113"/>
      <c r="C276" s="94"/>
      <c r="D276" s="94"/>
      <c r="E276" s="94"/>
      <c r="F276" s="113"/>
      <c r="G276" s="113"/>
      <c r="H276" s="42"/>
      <c r="I276" s="42"/>
      <c r="J276" s="42"/>
      <c r="K276" s="94"/>
      <c r="L276" s="94"/>
      <c r="M276" s="94"/>
      <c r="N276" s="94"/>
      <c r="O276" s="94"/>
      <c r="P276" s="94"/>
      <c r="Q276" s="94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</row>
    <row r="277" ht="16.5" customHeight="1">
      <c r="A277" s="94"/>
      <c r="B277" s="113"/>
      <c r="C277" s="94"/>
      <c r="D277" s="94"/>
      <c r="E277" s="94"/>
      <c r="F277" s="113"/>
      <c r="G277" s="113"/>
      <c r="H277" s="42"/>
      <c r="I277" s="42"/>
      <c r="J277" s="42"/>
      <c r="K277" s="94"/>
      <c r="L277" s="94"/>
      <c r="M277" s="94"/>
      <c r="N277" s="94"/>
      <c r="O277" s="94"/>
      <c r="P277" s="94"/>
      <c r="Q277" s="94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</row>
    <row r="278" ht="16.5" customHeight="1">
      <c r="A278" s="94"/>
      <c r="B278" s="113"/>
      <c r="C278" s="94"/>
      <c r="D278" s="94"/>
      <c r="E278" s="94"/>
      <c r="F278" s="113"/>
      <c r="G278" s="113"/>
      <c r="H278" s="42"/>
      <c r="I278" s="42"/>
      <c r="J278" s="42"/>
      <c r="K278" s="94"/>
      <c r="L278" s="94"/>
      <c r="M278" s="94"/>
      <c r="N278" s="94"/>
      <c r="O278" s="94"/>
      <c r="P278" s="94"/>
      <c r="Q278" s="94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</row>
    <row r="279" ht="16.5" customHeight="1">
      <c r="A279" s="94"/>
      <c r="B279" s="113"/>
      <c r="C279" s="94"/>
      <c r="D279" s="94"/>
      <c r="E279" s="94"/>
      <c r="F279" s="113"/>
      <c r="G279" s="113"/>
      <c r="H279" s="42"/>
      <c r="I279" s="42"/>
      <c r="J279" s="42"/>
      <c r="K279" s="94"/>
      <c r="L279" s="94"/>
      <c r="M279" s="94"/>
      <c r="N279" s="94"/>
      <c r="O279" s="94"/>
      <c r="P279" s="94"/>
      <c r="Q279" s="94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</row>
    <row r="280" ht="16.5" customHeight="1">
      <c r="A280" s="94"/>
      <c r="B280" s="113"/>
      <c r="C280" s="94"/>
      <c r="D280" s="94"/>
      <c r="E280" s="94"/>
      <c r="F280" s="113"/>
      <c r="G280" s="113"/>
      <c r="H280" s="42"/>
      <c r="I280" s="42"/>
      <c r="J280" s="42"/>
      <c r="K280" s="94"/>
      <c r="L280" s="94"/>
      <c r="M280" s="94"/>
      <c r="N280" s="94"/>
      <c r="O280" s="94"/>
      <c r="P280" s="94"/>
      <c r="Q280" s="94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</row>
    <row r="281" ht="16.5" customHeight="1">
      <c r="A281" s="94"/>
      <c r="B281" s="113"/>
      <c r="C281" s="94"/>
      <c r="D281" s="94"/>
      <c r="E281" s="94"/>
      <c r="F281" s="113"/>
      <c r="G281" s="113"/>
      <c r="H281" s="42"/>
      <c r="I281" s="42"/>
      <c r="J281" s="42"/>
      <c r="K281" s="94"/>
      <c r="L281" s="94"/>
      <c r="M281" s="94"/>
      <c r="N281" s="94"/>
      <c r="O281" s="94"/>
      <c r="P281" s="94"/>
      <c r="Q281" s="94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</row>
    <row r="282" ht="16.5" customHeight="1">
      <c r="A282" s="94"/>
      <c r="B282" s="113"/>
      <c r="C282" s="94"/>
      <c r="D282" s="94"/>
      <c r="E282" s="94"/>
      <c r="F282" s="113"/>
      <c r="G282" s="113"/>
      <c r="H282" s="42"/>
      <c r="I282" s="42"/>
      <c r="J282" s="42"/>
      <c r="K282" s="94"/>
      <c r="L282" s="94"/>
      <c r="M282" s="94"/>
      <c r="N282" s="94"/>
      <c r="O282" s="94"/>
      <c r="P282" s="94"/>
      <c r="Q282" s="94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</row>
    <row r="283" ht="16.5" customHeight="1">
      <c r="A283" s="94"/>
      <c r="B283" s="113"/>
      <c r="C283" s="94"/>
      <c r="D283" s="94"/>
      <c r="E283" s="94"/>
      <c r="F283" s="113"/>
      <c r="G283" s="113"/>
      <c r="H283" s="42"/>
      <c r="I283" s="42"/>
      <c r="J283" s="42"/>
      <c r="K283" s="94"/>
      <c r="L283" s="94"/>
      <c r="M283" s="94"/>
      <c r="N283" s="94"/>
      <c r="O283" s="94"/>
      <c r="P283" s="94"/>
      <c r="Q283" s="94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</row>
    <row r="284" ht="16.5" customHeight="1">
      <c r="A284" s="94"/>
      <c r="B284" s="113"/>
      <c r="C284" s="94"/>
      <c r="D284" s="94"/>
      <c r="E284" s="94"/>
      <c r="F284" s="113"/>
      <c r="G284" s="113"/>
      <c r="H284" s="42"/>
      <c r="I284" s="42"/>
      <c r="J284" s="42"/>
      <c r="K284" s="94"/>
      <c r="L284" s="94"/>
      <c r="M284" s="94"/>
      <c r="N284" s="94"/>
      <c r="O284" s="94"/>
      <c r="P284" s="94"/>
      <c r="Q284" s="94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</row>
    <row r="285" ht="16.5" customHeight="1">
      <c r="A285" s="94"/>
      <c r="B285" s="113"/>
      <c r="C285" s="94"/>
      <c r="D285" s="94"/>
      <c r="E285" s="94"/>
      <c r="F285" s="113"/>
      <c r="G285" s="113"/>
      <c r="H285" s="42"/>
      <c r="I285" s="42"/>
      <c r="J285" s="42"/>
      <c r="K285" s="94"/>
      <c r="L285" s="94"/>
      <c r="M285" s="94"/>
      <c r="N285" s="94"/>
      <c r="O285" s="94"/>
      <c r="P285" s="94"/>
      <c r="Q285" s="94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</row>
    <row r="286" ht="16.5" customHeight="1">
      <c r="A286" s="94"/>
      <c r="B286" s="113"/>
      <c r="C286" s="94"/>
      <c r="D286" s="94"/>
      <c r="E286" s="94"/>
      <c r="F286" s="113"/>
      <c r="G286" s="113"/>
      <c r="H286" s="42"/>
      <c r="I286" s="42"/>
      <c r="J286" s="42"/>
      <c r="K286" s="94"/>
      <c r="L286" s="94"/>
      <c r="M286" s="94"/>
      <c r="N286" s="94"/>
      <c r="O286" s="94"/>
      <c r="P286" s="94"/>
      <c r="Q286" s="94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</row>
    <row r="287" ht="16.5" customHeight="1">
      <c r="A287" s="94"/>
      <c r="B287" s="113"/>
      <c r="C287" s="94"/>
      <c r="D287" s="94"/>
      <c r="E287" s="94"/>
      <c r="F287" s="113"/>
      <c r="G287" s="113"/>
      <c r="H287" s="42"/>
      <c r="I287" s="42"/>
      <c r="J287" s="42"/>
      <c r="K287" s="94"/>
      <c r="L287" s="94"/>
      <c r="M287" s="94"/>
      <c r="N287" s="94"/>
      <c r="O287" s="94"/>
      <c r="P287" s="94"/>
      <c r="Q287" s="94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</row>
    <row r="288" ht="16.5" customHeight="1">
      <c r="A288" s="94"/>
      <c r="B288" s="113"/>
      <c r="C288" s="94"/>
      <c r="D288" s="94"/>
      <c r="E288" s="94"/>
      <c r="F288" s="113"/>
      <c r="G288" s="113"/>
      <c r="H288" s="42"/>
      <c r="I288" s="42"/>
      <c r="J288" s="42"/>
      <c r="K288" s="94"/>
      <c r="L288" s="94"/>
      <c r="M288" s="94"/>
      <c r="N288" s="94"/>
      <c r="O288" s="94"/>
      <c r="P288" s="94"/>
      <c r="Q288" s="94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</row>
    <row r="289" ht="16.5" customHeight="1">
      <c r="A289" s="94"/>
      <c r="B289" s="113"/>
      <c r="C289" s="94"/>
      <c r="D289" s="94"/>
      <c r="E289" s="94"/>
      <c r="F289" s="113"/>
      <c r="G289" s="113"/>
      <c r="H289" s="42"/>
      <c r="I289" s="42"/>
      <c r="J289" s="42"/>
      <c r="K289" s="94"/>
      <c r="L289" s="94"/>
      <c r="M289" s="94"/>
      <c r="N289" s="94"/>
      <c r="O289" s="94"/>
      <c r="P289" s="94"/>
      <c r="Q289" s="94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</row>
    <row r="290" ht="16.5" customHeight="1">
      <c r="A290" s="94"/>
      <c r="B290" s="113"/>
      <c r="C290" s="94"/>
      <c r="D290" s="94"/>
      <c r="E290" s="94"/>
      <c r="F290" s="113"/>
      <c r="G290" s="113"/>
      <c r="H290" s="42"/>
      <c r="I290" s="42"/>
      <c r="J290" s="42"/>
      <c r="K290" s="94"/>
      <c r="L290" s="94"/>
      <c r="M290" s="94"/>
      <c r="N290" s="94"/>
      <c r="O290" s="94"/>
      <c r="P290" s="94"/>
      <c r="Q290" s="94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</row>
    <row r="291" ht="16.5" customHeight="1">
      <c r="A291" s="94"/>
      <c r="B291" s="113"/>
      <c r="C291" s="94"/>
      <c r="D291" s="94"/>
      <c r="E291" s="94"/>
      <c r="F291" s="113"/>
      <c r="G291" s="113"/>
      <c r="H291" s="42"/>
      <c r="I291" s="42"/>
      <c r="J291" s="42"/>
      <c r="K291" s="94"/>
      <c r="L291" s="94"/>
      <c r="M291" s="94"/>
      <c r="N291" s="94"/>
      <c r="O291" s="94"/>
      <c r="P291" s="94"/>
      <c r="Q291" s="94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</row>
    <row r="292" ht="16.5" customHeight="1">
      <c r="A292" s="94"/>
      <c r="B292" s="113"/>
      <c r="C292" s="94"/>
      <c r="D292" s="94"/>
      <c r="E292" s="94"/>
      <c r="F292" s="113"/>
      <c r="G292" s="113"/>
      <c r="H292" s="42"/>
      <c r="I292" s="42"/>
      <c r="J292" s="42"/>
      <c r="K292" s="94"/>
      <c r="L292" s="94"/>
      <c r="M292" s="94"/>
      <c r="N292" s="94"/>
      <c r="O292" s="94"/>
      <c r="P292" s="94"/>
      <c r="Q292" s="94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</row>
    <row r="293" ht="16.5" customHeight="1">
      <c r="A293" s="94"/>
      <c r="B293" s="113"/>
      <c r="C293" s="94"/>
      <c r="D293" s="94"/>
      <c r="E293" s="94"/>
      <c r="F293" s="113"/>
      <c r="G293" s="113"/>
      <c r="H293" s="42"/>
      <c r="I293" s="42"/>
      <c r="J293" s="42"/>
      <c r="K293" s="94"/>
      <c r="L293" s="94"/>
      <c r="M293" s="94"/>
      <c r="N293" s="94"/>
      <c r="O293" s="94"/>
      <c r="P293" s="94"/>
      <c r="Q293" s="94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</row>
    <row r="294" ht="16.5" customHeight="1">
      <c r="A294" s="94"/>
      <c r="B294" s="113"/>
      <c r="C294" s="94"/>
      <c r="D294" s="94"/>
      <c r="E294" s="94"/>
      <c r="F294" s="113"/>
      <c r="G294" s="113"/>
      <c r="H294" s="42"/>
      <c r="I294" s="42"/>
      <c r="J294" s="42"/>
      <c r="K294" s="94"/>
      <c r="L294" s="94"/>
      <c r="M294" s="94"/>
      <c r="N294" s="94"/>
      <c r="O294" s="94"/>
      <c r="P294" s="94"/>
      <c r="Q294" s="94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</row>
    <row r="295" ht="16.5" customHeight="1">
      <c r="A295" s="94"/>
      <c r="B295" s="113"/>
      <c r="C295" s="94"/>
      <c r="D295" s="94"/>
      <c r="E295" s="94"/>
      <c r="F295" s="113"/>
      <c r="G295" s="113"/>
      <c r="H295" s="42"/>
      <c r="I295" s="42"/>
      <c r="J295" s="42"/>
      <c r="K295" s="94"/>
      <c r="L295" s="94"/>
      <c r="M295" s="94"/>
      <c r="N295" s="94"/>
      <c r="O295" s="94"/>
      <c r="P295" s="94"/>
      <c r="Q295" s="94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</row>
    <row r="296" ht="16.5" customHeight="1">
      <c r="A296" s="94"/>
      <c r="B296" s="113"/>
      <c r="C296" s="94"/>
      <c r="D296" s="94"/>
      <c r="E296" s="94"/>
      <c r="F296" s="113"/>
      <c r="G296" s="113"/>
      <c r="H296" s="42"/>
      <c r="I296" s="42"/>
      <c r="J296" s="42"/>
      <c r="K296" s="94"/>
      <c r="L296" s="94"/>
      <c r="M296" s="94"/>
      <c r="N296" s="94"/>
      <c r="O296" s="94"/>
      <c r="P296" s="94"/>
      <c r="Q296" s="94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</row>
    <row r="297" ht="16.5" customHeight="1">
      <c r="A297" s="94"/>
      <c r="B297" s="113"/>
      <c r="C297" s="94"/>
      <c r="D297" s="94"/>
      <c r="E297" s="94"/>
      <c r="F297" s="113"/>
      <c r="G297" s="113"/>
      <c r="H297" s="42"/>
      <c r="I297" s="42"/>
      <c r="J297" s="42"/>
      <c r="K297" s="94"/>
      <c r="L297" s="94"/>
      <c r="M297" s="94"/>
      <c r="N297" s="94"/>
      <c r="O297" s="94"/>
      <c r="P297" s="94"/>
      <c r="Q297" s="94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</row>
    <row r="298" ht="16.5" customHeight="1">
      <c r="A298" s="94"/>
      <c r="B298" s="113"/>
      <c r="C298" s="94"/>
      <c r="D298" s="94"/>
      <c r="E298" s="94"/>
      <c r="F298" s="113"/>
      <c r="G298" s="113"/>
      <c r="H298" s="42"/>
      <c r="I298" s="42"/>
      <c r="J298" s="42"/>
      <c r="K298" s="94"/>
      <c r="L298" s="94"/>
      <c r="M298" s="94"/>
      <c r="N298" s="94"/>
      <c r="O298" s="94"/>
      <c r="P298" s="94"/>
      <c r="Q298" s="94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</row>
    <row r="299" ht="16.5" customHeight="1">
      <c r="A299" s="94"/>
      <c r="B299" s="113"/>
      <c r="C299" s="94"/>
      <c r="D299" s="94"/>
      <c r="E299" s="94"/>
      <c r="F299" s="113"/>
      <c r="G299" s="113"/>
      <c r="H299" s="42"/>
      <c r="I299" s="42"/>
      <c r="J299" s="42"/>
      <c r="K299" s="94"/>
      <c r="L299" s="94"/>
      <c r="M299" s="94"/>
      <c r="N299" s="94"/>
      <c r="O299" s="94"/>
      <c r="P299" s="94"/>
      <c r="Q299" s="94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</row>
    <row r="300" ht="16.5" customHeight="1">
      <c r="A300" s="94"/>
      <c r="B300" s="113"/>
      <c r="C300" s="94"/>
      <c r="D300" s="94"/>
      <c r="E300" s="94"/>
      <c r="F300" s="113"/>
      <c r="G300" s="113"/>
      <c r="H300" s="42"/>
      <c r="I300" s="42"/>
      <c r="J300" s="42"/>
      <c r="K300" s="94"/>
      <c r="L300" s="94"/>
      <c r="M300" s="94"/>
      <c r="N300" s="94"/>
      <c r="O300" s="94"/>
      <c r="P300" s="94"/>
      <c r="Q300" s="94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</row>
    <row r="301" ht="16.5" customHeight="1">
      <c r="A301" s="94"/>
      <c r="B301" s="113"/>
      <c r="C301" s="94"/>
      <c r="D301" s="94"/>
      <c r="E301" s="94"/>
      <c r="F301" s="113"/>
      <c r="G301" s="113"/>
      <c r="H301" s="42"/>
      <c r="I301" s="42"/>
      <c r="J301" s="42"/>
      <c r="K301" s="94"/>
      <c r="L301" s="94"/>
      <c r="M301" s="94"/>
      <c r="N301" s="94"/>
      <c r="O301" s="94"/>
      <c r="P301" s="94"/>
      <c r="Q301" s="94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</row>
    <row r="302" ht="16.5" customHeight="1">
      <c r="A302" s="94"/>
      <c r="B302" s="113"/>
      <c r="C302" s="94"/>
      <c r="D302" s="94"/>
      <c r="E302" s="94"/>
      <c r="F302" s="113"/>
      <c r="G302" s="113"/>
      <c r="H302" s="42"/>
      <c r="I302" s="42"/>
      <c r="J302" s="42"/>
      <c r="K302" s="94"/>
      <c r="L302" s="94"/>
      <c r="M302" s="94"/>
      <c r="N302" s="94"/>
      <c r="O302" s="94"/>
      <c r="P302" s="94"/>
      <c r="Q302" s="94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</row>
    <row r="303" ht="16.5" customHeight="1">
      <c r="A303" s="94"/>
      <c r="B303" s="113"/>
      <c r="C303" s="94"/>
      <c r="D303" s="94"/>
      <c r="E303" s="94"/>
      <c r="F303" s="113"/>
      <c r="G303" s="113"/>
      <c r="H303" s="42"/>
      <c r="I303" s="42"/>
      <c r="J303" s="42"/>
      <c r="K303" s="94"/>
      <c r="L303" s="94"/>
      <c r="M303" s="94"/>
      <c r="N303" s="94"/>
      <c r="O303" s="94"/>
      <c r="P303" s="94"/>
      <c r="Q303" s="94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</row>
    <row r="304" ht="16.5" customHeight="1">
      <c r="A304" s="94"/>
      <c r="B304" s="113"/>
      <c r="C304" s="94"/>
      <c r="D304" s="94"/>
      <c r="E304" s="94"/>
      <c r="F304" s="113"/>
      <c r="G304" s="113"/>
      <c r="H304" s="42"/>
      <c r="I304" s="42"/>
      <c r="J304" s="42"/>
      <c r="K304" s="94"/>
      <c r="L304" s="94"/>
      <c r="M304" s="94"/>
      <c r="N304" s="94"/>
      <c r="O304" s="94"/>
      <c r="P304" s="94"/>
      <c r="Q304" s="94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</row>
    <row r="305" ht="16.5" customHeight="1">
      <c r="A305" s="94"/>
      <c r="B305" s="113"/>
      <c r="C305" s="94"/>
      <c r="D305" s="94"/>
      <c r="E305" s="94"/>
      <c r="F305" s="113"/>
      <c r="G305" s="113"/>
      <c r="H305" s="42"/>
      <c r="I305" s="42"/>
      <c r="J305" s="42"/>
      <c r="K305" s="94"/>
      <c r="L305" s="94"/>
      <c r="M305" s="94"/>
      <c r="N305" s="94"/>
      <c r="O305" s="94"/>
      <c r="P305" s="94"/>
      <c r="Q305" s="94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</row>
    <row r="306" ht="16.5" customHeight="1">
      <c r="A306" s="94"/>
      <c r="B306" s="113"/>
      <c r="C306" s="94"/>
      <c r="D306" s="94"/>
      <c r="E306" s="94"/>
      <c r="F306" s="113"/>
      <c r="G306" s="113"/>
      <c r="H306" s="42"/>
      <c r="I306" s="42"/>
      <c r="J306" s="42"/>
      <c r="K306" s="94"/>
      <c r="L306" s="94"/>
      <c r="M306" s="94"/>
      <c r="N306" s="94"/>
      <c r="O306" s="94"/>
      <c r="P306" s="94"/>
      <c r="Q306" s="94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</row>
    <row r="307" ht="16.5" customHeight="1">
      <c r="A307" s="94"/>
      <c r="B307" s="113"/>
      <c r="C307" s="94"/>
      <c r="D307" s="94"/>
      <c r="E307" s="94"/>
      <c r="F307" s="113"/>
      <c r="G307" s="113"/>
      <c r="H307" s="42"/>
      <c r="I307" s="42"/>
      <c r="J307" s="42"/>
      <c r="K307" s="94"/>
      <c r="L307" s="94"/>
      <c r="M307" s="94"/>
      <c r="N307" s="94"/>
      <c r="O307" s="94"/>
      <c r="P307" s="94"/>
      <c r="Q307" s="94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</row>
    <row r="308" ht="16.5" customHeight="1">
      <c r="A308" s="94"/>
      <c r="B308" s="113"/>
      <c r="C308" s="94"/>
      <c r="D308" s="94"/>
      <c r="E308" s="94"/>
      <c r="F308" s="113"/>
      <c r="G308" s="113"/>
      <c r="H308" s="42"/>
      <c r="I308" s="42"/>
      <c r="J308" s="42"/>
      <c r="K308" s="94"/>
      <c r="L308" s="94"/>
      <c r="M308" s="94"/>
      <c r="N308" s="94"/>
      <c r="O308" s="94"/>
      <c r="P308" s="94"/>
      <c r="Q308" s="94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</row>
    <row r="309" ht="16.5" customHeight="1">
      <c r="A309" s="94"/>
      <c r="B309" s="113"/>
      <c r="C309" s="94"/>
      <c r="D309" s="94"/>
      <c r="E309" s="94"/>
      <c r="F309" s="113"/>
      <c r="G309" s="113"/>
      <c r="H309" s="42"/>
      <c r="I309" s="42"/>
      <c r="J309" s="42"/>
      <c r="K309" s="94"/>
      <c r="L309" s="94"/>
      <c r="M309" s="94"/>
      <c r="N309" s="94"/>
      <c r="O309" s="94"/>
      <c r="P309" s="94"/>
      <c r="Q309" s="94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</row>
    <row r="310" ht="16.5" customHeight="1">
      <c r="A310" s="94"/>
      <c r="B310" s="113"/>
      <c r="C310" s="94"/>
      <c r="D310" s="94"/>
      <c r="E310" s="94"/>
      <c r="F310" s="113"/>
      <c r="G310" s="113"/>
      <c r="H310" s="42"/>
      <c r="I310" s="42"/>
      <c r="J310" s="42"/>
      <c r="K310" s="94"/>
      <c r="L310" s="94"/>
      <c r="M310" s="94"/>
      <c r="N310" s="94"/>
      <c r="O310" s="94"/>
      <c r="P310" s="94"/>
      <c r="Q310" s="94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</row>
    <row r="311" ht="16.5" customHeight="1">
      <c r="A311" s="94"/>
      <c r="B311" s="113"/>
      <c r="C311" s="94"/>
      <c r="D311" s="94"/>
      <c r="E311" s="94"/>
      <c r="F311" s="113"/>
      <c r="G311" s="113"/>
      <c r="H311" s="42"/>
      <c r="I311" s="42"/>
      <c r="J311" s="42"/>
      <c r="K311" s="94"/>
      <c r="L311" s="94"/>
      <c r="M311" s="94"/>
      <c r="N311" s="94"/>
      <c r="O311" s="94"/>
      <c r="P311" s="94"/>
      <c r="Q311" s="94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</row>
    <row r="312" ht="16.5" customHeight="1">
      <c r="A312" s="94"/>
      <c r="B312" s="113"/>
      <c r="C312" s="94"/>
      <c r="D312" s="94"/>
      <c r="E312" s="94"/>
      <c r="F312" s="113"/>
      <c r="G312" s="113"/>
      <c r="H312" s="42"/>
      <c r="I312" s="42"/>
      <c r="J312" s="42"/>
      <c r="K312" s="94"/>
      <c r="L312" s="94"/>
      <c r="M312" s="94"/>
      <c r="N312" s="94"/>
      <c r="O312" s="94"/>
      <c r="P312" s="94"/>
      <c r="Q312" s="94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</row>
    <row r="313" ht="16.5" customHeight="1">
      <c r="A313" s="94"/>
      <c r="B313" s="113"/>
      <c r="C313" s="94"/>
      <c r="D313" s="94"/>
      <c r="E313" s="94"/>
      <c r="F313" s="113"/>
      <c r="G313" s="113"/>
      <c r="H313" s="42"/>
      <c r="I313" s="42"/>
      <c r="J313" s="42"/>
      <c r="K313" s="94"/>
      <c r="L313" s="94"/>
      <c r="M313" s="94"/>
      <c r="N313" s="94"/>
      <c r="O313" s="94"/>
      <c r="P313" s="94"/>
      <c r="Q313" s="94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</row>
    <row r="314" ht="16.5" customHeight="1">
      <c r="A314" s="94"/>
      <c r="B314" s="113"/>
      <c r="C314" s="94"/>
      <c r="D314" s="94"/>
      <c r="E314" s="94"/>
      <c r="F314" s="113"/>
      <c r="G314" s="113"/>
      <c r="H314" s="42"/>
      <c r="I314" s="42"/>
      <c r="J314" s="42"/>
      <c r="K314" s="94"/>
      <c r="L314" s="94"/>
      <c r="M314" s="94"/>
      <c r="N314" s="94"/>
      <c r="O314" s="94"/>
      <c r="P314" s="94"/>
      <c r="Q314" s="94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</row>
    <row r="315" ht="16.5" customHeight="1">
      <c r="A315" s="94"/>
      <c r="B315" s="113"/>
      <c r="C315" s="94"/>
      <c r="D315" s="94"/>
      <c r="E315" s="94"/>
      <c r="F315" s="113"/>
      <c r="G315" s="113"/>
      <c r="H315" s="42"/>
      <c r="I315" s="42"/>
      <c r="J315" s="42"/>
      <c r="K315" s="94"/>
      <c r="L315" s="94"/>
      <c r="M315" s="94"/>
      <c r="N315" s="94"/>
      <c r="O315" s="94"/>
      <c r="P315" s="94"/>
      <c r="Q315" s="94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</row>
    <row r="316" ht="16.5" customHeight="1">
      <c r="A316" s="94"/>
      <c r="B316" s="113"/>
      <c r="C316" s="94"/>
      <c r="D316" s="94"/>
      <c r="E316" s="94"/>
      <c r="F316" s="113"/>
      <c r="G316" s="113"/>
      <c r="H316" s="42"/>
      <c r="I316" s="42"/>
      <c r="J316" s="42"/>
      <c r="K316" s="94"/>
      <c r="L316" s="94"/>
      <c r="M316" s="94"/>
      <c r="N316" s="94"/>
      <c r="O316" s="94"/>
      <c r="P316" s="94"/>
      <c r="Q316" s="94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</row>
    <row r="317" ht="16.5" customHeight="1">
      <c r="A317" s="94"/>
      <c r="B317" s="113"/>
      <c r="C317" s="94"/>
      <c r="D317" s="94"/>
      <c r="E317" s="94"/>
      <c r="F317" s="113"/>
      <c r="G317" s="113"/>
      <c r="H317" s="42"/>
      <c r="I317" s="42"/>
      <c r="J317" s="42"/>
      <c r="K317" s="94"/>
      <c r="L317" s="94"/>
      <c r="M317" s="94"/>
      <c r="N317" s="94"/>
      <c r="O317" s="94"/>
      <c r="P317" s="94"/>
      <c r="Q317" s="94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</row>
    <row r="318" ht="16.5" customHeight="1">
      <c r="A318" s="94"/>
      <c r="B318" s="113"/>
      <c r="C318" s="94"/>
      <c r="D318" s="94"/>
      <c r="E318" s="94"/>
      <c r="F318" s="113"/>
      <c r="G318" s="113"/>
      <c r="H318" s="42"/>
      <c r="I318" s="42"/>
      <c r="J318" s="42"/>
      <c r="K318" s="94"/>
      <c r="L318" s="94"/>
      <c r="M318" s="94"/>
      <c r="N318" s="94"/>
      <c r="O318" s="94"/>
      <c r="P318" s="94"/>
      <c r="Q318" s="94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</row>
    <row r="319" ht="16.5" customHeight="1">
      <c r="A319" s="94"/>
      <c r="B319" s="113"/>
      <c r="C319" s="94"/>
      <c r="D319" s="94"/>
      <c r="E319" s="94"/>
      <c r="F319" s="113"/>
      <c r="G319" s="113"/>
      <c r="H319" s="42"/>
      <c r="I319" s="42"/>
      <c r="J319" s="42"/>
      <c r="K319" s="94"/>
      <c r="L319" s="94"/>
      <c r="M319" s="94"/>
      <c r="N319" s="94"/>
      <c r="O319" s="94"/>
      <c r="P319" s="94"/>
      <c r="Q319" s="94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</row>
    <row r="320" ht="16.5" customHeight="1">
      <c r="A320" s="94"/>
      <c r="B320" s="113"/>
      <c r="C320" s="94"/>
      <c r="D320" s="94"/>
      <c r="E320" s="94"/>
      <c r="F320" s="113"/>
      <c r="G320" s="113"/>
      <c r="H320" s="42"/>
      <c r="I320" s="42"/>
      <c r="J320" s="42"/>
      <c r="K320" s="94"/>
      <c r="L320" s="94"/>
      <c r="M320" s="94"/>
      <c r="N320" s="94"/>
      <c r="O320" s="94"/>
      <c r="P320" s="94"/>
      <c r="Q320" s="94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</row>
    <row r="321" ht="16.5" customHeight="1">
      <c r="A321" s="94"/>
      <c r="B321" s="113"/>
      <c r="C321" s="94"/>
      <c r="D321" s="94"/>
      <c r="E321" s="94"/>
      <c r="F321" s="113"/>
      <c r="G321" s="113"/>
      <c r="H321" s="42"/>
      <c r="I321" s="42"/>
      <c r="J321" s="42"/>
      <c r="K321" s="94"/>
      <c r="L321" s="94"/>
      <c r="M321" s="94"/>
      <c r="N321" s="94"/>
      <c r="O321" s="94"/>
      <c r="P321" s="94"/>
      <c r="Q321" s="94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</row>
    <row r="322" ht="16.5" customHeight="1">
      <c r="A322" s="94"/>
      <c r="B322" s="113"/>
      <c r="C322" s="94"/>
      <c r="D322" s="94"/>
      <c r="E322" s="94"/>
      <c r="F322" s="113"/>
      <c r="G322" s="113"/>
      <c r="H322" s="42"/>
      <c r="I322" s="42"/>
      <c r="J322" s="42"/>
      <c r="K322" s="94"/>
      <c r="L322" s="94"/>
      <c r="M322" s="94"/>
      <c r="N322" s="94"/>
      <c r="O322" s="94"/>
      <c r="P322" s="94"/>
      <c r="Q322" s="94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</row>
    <row r="323" ht="16.5" customHeight="1">
      <c r="A323" s="94"/>
      <c r="B323" s="113"/>
      <c r="C323" s="94"/>
      <c r="D323" s="94"/>
      <c r="E323" s="94"/>
      <c r="F323" s="113"/>
      <c r="G323" s="113"/>
      <c r="H323" s="42"/>
      <c r="I323" s="42"/>
      <c r="J323" s="42"/>
      <c r="K323" s="94"/>
      <c r="L323" s="94"/>
      <c r="M323" s="94"/>
      <c r="N323" s="94"/>
      <c r="O323" s="94"/>
      <c r="P323" s="94"/>
      <c r="Q323" s="94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</row>
    <row r="324" ht="16.5" customHeight="1">
      <c r="A324" s="94"/>
      <c r="B324" s="113"/>
      <c r="C324" s="94"/>
      <c r="D324" s="94"/>
      <c r="E324" s="94"/>
      <c r="F324" s="113"/>
      <c r="G324" s="113"/>
      <c r="H324" s="42"/>
      <c r="I324" s="42"/>
      <c r="J324" s="42"/>
      <c r="K324" s="94"/>
      <c r="L324" s="94"/>
      <c r="M324" s="94"/>
      <c r="N324" s="94"/>
      <c r="O324" s="94"/>
      <c r="P324" s="94"/>
      <c r="Q324" s="94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</row>
    <row r="325" ht="16.5" customHeight="1">
      <c r="A325" s="94"/>
      <c r="B325" s="113"/>
      <c r="C325" s="94"/>
      <c r="D325" s="94"/>
      <c r="E325" s="94"/>
      <c r="F325" s="113"/>
      <c r="G325" s="113"/>
      <c r="H325" s="42"/>
      <c r="I325" s="42"/>
      <c r="J325" s="42"/>
      <c r="K325" s="94"/>
      <c r="L325" s="94"/>
      <c r="M325" s="94"/>
      <c r="N325" s="94"/>
      <c r="O325" s="94"/>
      <c r="P325" s="94"/>
      <c r="Q325" s="94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</row>
    <row r="326" ht="16.5" customHeight="1">
      <c r="A326" s="94"/>
      <c r="B326" s="113"/>
      <c r="C326" s="94"/>
      <c r="D326" s="94"/>
      <c r="E326" s="94"/>
      <c r="F326" s="113"/>
      <c r="G326" s="113"/>
      <c r="H326" s="42"/>
      <c r="I326" s="42"/>
      <c r="J326" s="42"/>
      <c r="K326" s="94"/>
      <c r="L326" s="94"/>
      <c r="M326" s="94"/>
      <c r="N326" s="94"/>
      <c r="O326" s="94"/>
      <c r="P326" s="94"/>
      <c r="Q326" s="94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</row>
    <row r="327" ht="16.5" customHeight="1">
      <c r="A327" s="94"/>
      <c r="B327" s="113"/>
      <c r="C327" s="94"/>
      <c r="D327" s="94"/>
      <c r="E327" s="94"/>
      <c r="F327" s="113"/>
      <c r="G327" s="113"/>
      <c r="H327" s="42"/>
      <c r="I327" s="42"/>
      <c r="J327" s="42"/>
      <c r="K327" s="94"/>
      <c r="L327" s="94"/>
      <c r="M327" s="94"/>
      <c r="N327" s="94"/>
      <c r="O327" s="94"/>
      <c r="P327" s="94"/>
      <c r="Q327" s="94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</row>
    <row r="328" ht="16.5" customHeight="1">
      <c r="A328" s="94"/>
      <c r="B328" s="113"/>
      <c r="C328" s="94"/>
      <c r="D328" s="94"/>
      <c r="E328" s="94"/>
      <c r="F328" s="113"/>
      <c r="G328" s="113"/>
      <c r="H328" s="42"/>
      <c r="I328" s="42"/>
      <c r="J328" s="42"/>
      <c r="K328" s="94"/>
      <c r="L328" s="94"/>
      <c r="M328" s="94"/>
      <c r="N328" s="94"/>
      <c r="O328" s="94"/>
      <c r="P328" s="94"/>
      <c r="Q328" s="94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</row>
    <row r="329" ht="16.5" customHeight="1">
      <c r="A329" s="94"/>
      <c r="B329" s="113"/>
      <c r="C329" s="94"/>
      <c r="D329" s="94"/>
      <c r="E329" s="94"/>
      <c r="F329" s="113"/>
      <c r="G329" s="113"/>
      <c r="H329" s="42"/>
      <c r="I329" s="42"/>
      <c r="J329" s="42"/>
      <c r="K329" s="94"/>
      <c r="L329" s="94"/>
      <c r="M329" s="94"/>
      <c r="N329" s="94"/>
      <c r="O329" s="94"/>
      <c r="P329" s="94"/>
      <c r="Q329" s="94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</row>
    <row r="330" ht="16.5" customHeight="1">
      <c r="A330" s="94"/>
      <c r="B330" s="113"/>
      <c r="C330" s="94"/>
      <c r="D330" s="94"/>
      <c r="E330" s="94"/>
      <c r="F330" s="113"/>
      <c r="G330" s="113"/>
      <c r="H330" s="42"/>
      <c r="I330" s="42"/>
      <c r="J330" s="42"/>
      <c r="K330" s="94"/>
      <c r="L330" s="94"/>
      <c r="M330" s="94"/>
      <c r="N330" s="94"/>
      <c r="O330" s="94"/>
      <c r="P330" s="94"/>
      <c r="Q330" s="94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</row>
    <row r="331" ht="16.5" customHeight="1">
      <c r="A331" s="94"/>
      <c r="B331" s="113"/>
      <c r="C331" s="94"/>
      <c r="D331" s="94"/>
      <c r="E331" s="94"/>
      <c r="F331" s="113"/>
      <c r="G331" s="113"/>
      <c r="H331" s="42"/>
      <c r="I331" s="42"/>
      <c r="J331" s="42"/>
      <c r="K331" s="94"/>
      <c r="L331" s="94"/>
      <c r="M331" s="94"/>
      <c r="N331" s="94"/>
      <c r="O331" s="94"/>
      <c r="P331" s="94"/>
      <c r="Q331" s="94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</row>
    <row r="332" ht="16.5" customHeight="1">
      <c r="A332" s="94"/>
      <c r="B332" s="113"/>
      <c r="C332" s="94"/>
      <c r="D332" s="94"/>
      <c r="E332" s="94"/>
      <c r="F332" s="113"/>
      <c r="G332" s="113"/>
      <c r="H332" s="42"/>
      <c r="I332" s="42"/>
      <c r="J332" s="42"/>
      <c r="K332" s="94"/>
      <c r="L332" s="94"/>
      <c r="M332" s="94"/>
      <c r="N332" s="94"/>
      <c r="O332" s="94"/>
      <c r="P332" s="94"/>
      <c r="Q332" s="94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</row>
    <row r="333" ht="16.5" customHeight="1">
      <c r="A333" s="94"/>
      <c r="B333" s="113"/>
      <c r="C333" s="94"/>
      <c r="D333" s="94"/>
      <c r="E333" s="94"/>
      <c r="F333" s="113"/>
      <c r="G333" s="113"/>
      <c r="H333" s="42"/>
      <c r="I333" s="42"/>
      <c r="J333" s="42"/>
      <c r="K333" s="94"/>
      <c r="L333" s="94"/>
      <c r="M333" s="94"/>
      <c r="N333" s="94"/>
      <c r="O333" s="94"/>
      <c r="P333" s="94"/>
      <c r="Q333" s="94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</row>
    <row r="334" ht="16.5" customHeight="1">
      <c r="A334" s="94"/>
      <c r="B334" s="113"/>
      <c r="C334" s="94"/>
      <c r="D334" s="94"/>
      <c r="E334" s="94"/>
      <c r="F334" s="113"/>
      <c r="G334" s="113"/>
      <c r="H334" s="42"/>
      <c r="I334" s="42"/>
      <c r="J334" s="42"/>
      <c r="K334" s="94"/>
      <c r="L334" s="94"/>
      <c r="M334" s="94"/>
      <c r="N334" s="94"/>
      <c r="O334" s="94"/>
      <c r="P334" s="94"/>
      <c r="Q334" s="94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</row>
    <row r="335" ht="16.5" customHeight="1">
      <c r="A335" s="94"/>
      <c r="B335" s="113"/>
      <c r="C335" s="94"/>
      <c r="D335" s="94"/>
      <c r="E335" s="94"/>
      <c r="F335" s="113"/>
      <c r="G335" s="113"/>
      <c r="H335" s="42"/>
      <c r="I335" s="42"/>
      <c r="J335" s="42"/>
      <c r="K335" s="94"/>
      <c r="L335" s="94"/>
      <c r="M335" s="94"/>
      <c r="N335" s="94"/>
      <c r="O335" s="94"/>
      <c r="P335" s="94"/>
      <c r="Q335" s="94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</row>
    <row r="336" ht="16.5" customHeight="1">
      <c r="A336" s="94"/>
      <c r="B336" s="113"/>
      <c r="C336" s="94"/>
      <c r="D336" s="94"/>
      <c r="E336" s="94"/>
      <c r="F336" s="113"/>
      <c r="G336" s="113"/>
      <c r="H336" s="42"/>
      <c r="I336" s="42"/>
      <c r="J336" s="42"/>
      <c r="K336" s="94"/>
      <c r="L336" s="94"/>
      <c r="M336" s="94"/>
      <c r="N336" s="94"/>
      <c r="O336" s="94"/>
      <c r="P336" s="94"/>
      <c r="Q336" s="94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</row>
    <row r="337" ht="16.5" customHeight="1">
      <c r="A337" s="94"/>
      <c r="B337" s="113"/>
      <c r="C337" s="94"/>
      <c r="D337" s="94"/>
      <c r="E337" s="94"/>
      <c r="F337" s="113"/>
      <c r="G337" s="113"/>
      <c r="H337" s="42"/>
      <c r="I337" s="42"/>
      <c r="J337" s="42"/>
      <c r="K337" s="94"/>
      <c r="L337" s="94"/>
      <c r="M337" s="94"/>
      <c r="N337" s="94"/>
      <c r="O337" s="94"/>
      <c r="P337" s="94"/>
      <c r="Q337" s="94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</row>
    <row r="338" ht="16.5" customHeight="1">
      <c r="A338" s="94"/>
      <c r="B338" s="113"/>
      <c r="C338" s="94"/>
      <c r="D338" s="94"/>
      <c r="E338" s="94"/>
      <c r="F338" s="113"/>
      <c r="G338" s="113"/>
      <c r="H338" s="42"/>
      <c r="I338" s="42"/>
      <c r="J338" s="42"/>
      <c r="K338" s="94"/>
      <c r="L338" s="94"/>
      <c r="M338" s="94"/>
      <c r="N338" s="94"/>
      <c r="O338" s="94"/>
      <c r="P338" s="94"/>
      <c r="Q338" s="94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</row>
    <row r="339" ht="16.5" customHeight="1">
      <c r="A339" s="94"/>
      <c r="B339" s="113"/>
      <c r="C339" s="94"/>
      <c r="D339" s="94"/>
      <c r="E339" s="94"/>
      <c r="F339" s="113"/>
      <c r="G339" s="113"/>
      <c r="H339" s="42"/>
      <c r="I339" s="42"/>
      <c r="J339" s="42"/>
      <c r="K339" s="94"/>
      <c r="L339" s="94"/>
      <c r="M339" s="94"/>
      <c r="N339" s="94"/>
      <c r="O339" s="94"/>
      <c r="P339" s="94"/>
      <c r="Q339" s="94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</row>
    <row r="340" ht="16.5" customHeight="1">
      <c r="A340" s="94"/>
      <c r="B340" s="113"/>
      <c r="C340" s="94"/>
      <c r="D340" s="94"/>
      <c r="E340" s="94"/>
      <c r="F340" s="113"/>
      <c r="G340" s="113"/>
      <c r="H340" s="42"/>
      <c r="I340" s="42"/>
      <c r="J340" s="42"/>
      <c r="K340" s="94"/>
      <c r="L340" s="94"/>
      <c r="M340" s="94"/>
      <c r="N340" s="94"/>
      <c r="O340" s="94"/>
      <c r="P340" s="94"/>
      <c r="Q340" s="94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</row>
    <row r="341" ht="16.5" customHeight="1">
      <c r="A341" s="94"/>
      <c r="B341" s="113"/>
      <c r="C341" s="94"/>
      <c r="D341" s="94"/>
      <c r="E341" s="94"/>
      <c r="F341" s="113"/>
      <c r="G341" s="113"/>
      <c r="H341" s="42"/>
      <c r="I341" s="42"/>
      <c r="J341" s="42"/>
      <c r="K341" s="94"/>
      <c r="L341" s="94"/>
      <c r="M341" s="94"/>
      <c r="N341" s="94"/>
      <c r="O341" s="94"/>
      <c r="P341" s="94"/>
      <c r="Q341" s="94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</row>
    <row r="342" ht="16.5" customHeight="1">
      <c r="A342" s="94"/>
      <c r="B342" s="113"/>
      <c r="C342" s="94"/>
      <c r="D342" s="94"/>
      <c r="E342" s="94"/>
      <c r="F342" s="113"/>
      <c r="G342" s="113"/>
      <c r="H342" s="42"/>
      <c r="I342" s="42"/>
      <c r="J342" s="42"/>
      <c r="K342" s="94"/>
      <c r="L342" s="94"/>
      <c r="M342" s="94"/>
      <c r="N342" s="94"/>
      <c r="O342" s="94"/>
      <c r="P342" s="94"/>
      <c r="Q342" s="94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</row>
    <row r="343" ht="16.5" customHeight="1">
      <c r="A343" s="94"/>
      <c r="B343" s="113"/>
      <c r="C343" s="94"/>
      <c r="D343" s="94"/>
      <c r="E343" s="94"/>
      <c r="F343" s="113"/>
      <c r="G343" s="113"/>
      <c r="H343" s="42"/>
      <c r="I343" s="42"/>
      <c r="J343" s="42"/>
      <c r="K343" s="94"/>
      <c r="L343" s="94"/>
      <c r="M343" s="94"/>
      <c r="N343" s="94"/>
      <c r="O343" s="94"/>
      <c r="P343" s="94"/>
      <c r="Q343" s="94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</row>
    <row r="344" ht="16.5" customHeight="1">
      <c r="A344" s="94"/>
      <c r="B344" s="113"/>
      <c r="C344" s="94"/>
      <c r="D344" s="94"/>
      <c r="E344" s="94"/>
      <c r="F344" s="113"/>
      <c r="G344" s="113"/>
      <c r="H344" s="42"/>
      <c r="I344" s="42"/>
      <c r="J344" s="42"/>
      <c r="K344" s="94"/>
      <c r="L344" s="94"/>
      <c r="M344" s="94"/>
      <c r="N344" s="94"/>
      <c r="O344" s="94"/>
      <c r="P344" s="94"/>
      <c r="Q344" s="94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</row>
    <row r="345" ht="16.5" customHeight="1">
      <c r="A345" s="94"/>
      <c r="B345" s="113"/>
      <c r="C345" s="94"/>
      <c r="D345" s="94"/>
      <c r="E345" s="94"/>
      <c r="F345" s="113"/>
      <c r="G345" s="113"/>
      <c r="H345" s="42"/>
      <c r="I345" s="42"/>
      <c r="J345" s="42"/>
      <c r="K345" s="94"/>
      <c r="L345" s="94"/>
      <c r="M345" s="94"/>
      <c r="N345" s="94"/>
      <c r="O345" s="94"/>
      <c r="P345" s="94"/>
      <c r="Q345" s="94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</row>
    <row r="346" ht="16.5" customHeight="1">
      <c r="A346" s="94"/>
      <c r="B346" s="113"/>
      <c r="C346" s="94"/>
      <c r="D346" s="94"/>
      <c r="E346" s="94"/>
      <c r="F346" s="113"/>
      <c r="G346" s="113"/>
      <c r="H346" s="42"/>
      <c r="I346" s="42"/>
      <c r="J346" s="42"/>
      <c r="K346" s="94"/>
      <c r="L346" s="94"/>
      <c r="M346" s="94"/>
      <c r="N346" s="94"/>
      <c r="O346" s="94"/>
      <c r="P346" s="94"/>
      <c r="Q346" s="94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</row>
    <row r="347" ht="16.5" customHeight="1">
      <c r="A347" s="94"/>
      <c r="B347" s="113"/>
      <c r="C347" s="94"/>
      <c r="D347" s="94"/>
      <c r="E347" s="94"/>
      <c r="F347" s="113"/>
      <c r="G347" s="113"/>
      <c r="H347" s="42"/>
      <c r="I347" s="42"/>
      <c r="J347" s="42"/>
      <c r="K347" s="94"/>
      <c r="L347" s="94"/>
      <c r="M347" s="94"/>
      <c r="N347" s="94"/>
      <c r="O347" s="94"/>
      <c r="P347" s="94"/>
      <c r="Q347" s="94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</row>
    <row r="348" ht="16.5" customHeight="1">
      <c r="A348" s="94"/>
      <c r="B348" s="113"/>
      <c r="C348" s="94"/>
      <c r="D348" s="94"/>
      <c r="E348" s="94"/>
      <c r="F348" s="113"/>
      <c r="G348" s="113"/>
      <c r="H348" s="42"/>
      <c r="I348" s="42"/>
      <c r="J348" s="42"/>
      <c r="K348" s="94"/>
      <c r="L348" s="94"/>
      <c r="M348" s="94"/>
      <c r="N348" s="94"/>
      <c r="O348" s="94"/>
      <c r="P348" s="94"/>
      <c r="Q348" s="94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</row>
    <row r="349" ht="16.5" customHeight="1">
      <c r="A349" s="94"/>
      <c r="B349" s="113"/>
      <c r="C349" s="94"/>
      <c r="D349" s="94"/>
      <c r="E349" s="94"/>
      <c r="F349" s="113"/>
      <c r="G349" s="113"/>
      <c r="H349" s="42"/>
      <c r="I349" s="42"/>
      <c r="J349" s="42"/>
      <c r="K349" s="94"/>
      <c r="L349" s="94"/>
      <c r="M349" s="94"/>
      <c r="N349" s="94"/>
      <c r="O349" s="94"/>
      <c r="P349" s="94"/>
      <c r="Q349" s="94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</row>
    <row r="350" ht="16.5" customHeight="1">
      <c r="A350" s="94"/>
      <c r="B350" s="113"/>
      <c r="C350" s="94"/>
      <c r="D350" s="94"/>
      <c r="E350" s="94"/>
      <c r="F350" s="113"/>
      <c r="G350" s="113"/>
      <c r="H350" s="42"/>
      <c r="I350" s="42"/>
      <c r="J350" s="42"/>
      <c r="K350" s="94"/>
      <c r="L350" s="94"/>
      <c r="M350" s="94"/>
      <c r="N350" s="94"/>
      <c r="O350" s="94"/>
      <c r="P350" s="94"/>
      <c r="Q350" s="94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</row>
    <row r="351" ht="16.5" customHeight="1">
      <c r="A351" s="94"/>
      <c r="B351" s="113"/>
      <c r="C351" s="94"/>
      <c r="D351" s="94"/>
      <c r="E351" s="94"/>
      <c r="F351" s="113"/>
      <c r="G351" s="113"/>
      <c r="H351" s="42"/>
      <c r="I351" s="42"/>
      <c r="J351" s="42"/>
      <c r="K351" s="94"/>
      <c r="L351" s="94"/>
      <c r="M351" s="94"/>
      <c r="N351" s="94"/>
      <c r="O351" s="94"/>
      <c r="P351" s="94"/>
      <c r="Q351" s="94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</row>
    <row r="352" ht="16.5" customHeight="1">
      <c r="A352" s="94"/>
      <c r="B352" s="113"/>
      <c r="C352" s="94"/>
      <c r="D352" s="94"/>
      <c r="E352" s="94"/>
      <c r="F352" s="113"/>
      <c r="G352" s="113"/>
      <c r="H352" s="42"/>
      <c r="I352" s="42"/>
      <c r="J352" s="42"/>
      <c r="K352" s="94"/>
      <c r="L352" s="94"/>
      <c r="M352" s="94"/>
      <c r="N352" s="94"/>
      <c r="O352" s="94"/>
      <c r="P352" s="94"/>
      <c r="Q352" s="94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</row>
    <row r="353" ht="16.5" customHeight="1">
      <c r="A353" s="94"/>
      <c r="B353" s="113"/>
      <c r="C353" s="94"/>
      <c r="D353" s="94"/>
      <c r="E353" s="94"/>
      <c r="F353" s="113"/>
      <c r="G353" s="113"/>
      <c r="H353" s="42"/>
      <c r="I353" s="42"/>
      <c r="J353" s="42"/>
      <c r="K353" s="94"/>
      <c r="L353" s="94"/>
      <c r="M353" s="94"/>
      <c r="N353" s="94"/>
      <c r="O353" s="94"/>
      <c r="P353" s="94"/>
      <c r="Q353" s="94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</row>
    <row r="354" ht="16.5" customHeight="1">
      <c r="A354" s="94"/>
      <c r="B354" s="113"/>
      <c r="C354" s="94"/>
      <c r="D354" s="94"/>
      <c r="E354" s="94"/>
      <c r="F354" s="113"/>
      <c r="G354" s="113"/>
      <c r="H354" s="42"/>
      <c r="I354" s="42"/>
      <c r="J354" s="42"/>
      <c r="K354" s="94"/>
      <c r="L354" s="94"/>
      <c r="M354" s="94"/>
      <c r="N354" s="94"/>
      <c r="O354" s="94"/>
      <c r="P354" s="94"/>
      <c r="Q354" s="94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</row>
    <row r="355" ht="16.5" customHeight="1">
      <c r="A355" s="94"/>
      <c r="B355" s="113"/>
      <c r="C355" s="94"/>
      <c r="D355" s="94"/>
      <c r="E355" s="94"/>
      <c r="F355" s="113"/>
      <c r="G355" s="113"/>
      <c r="H355" s="42"/>
      <c r="I355" s="42"/>
      <c r="J355" s="42"/>
      <c r="K355" s="94"/>
      <c r="L355" s="94"/>
      <c r="M355" s="94"/>
      <c r="N355" s="94"/>
      <c r="O355" s="94"/>
      <c r="P355" s="94"/>
      <c r="Q355" s="94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</row>
    <row r="356" ht="16.5" customHeight="1">
      <c r="A356" s="94"/>
      <c r="B356" s="113"/>
      <c r="C356" s="94"/>
      <c r="D356" s="94"/>
      <c r="E356" s="94"/>
      <c r="F356" s="113"/>
      <c r="G356" s="113"/>
      <c r="H356" s="42"/>
      <c r="I356" s="42"/>
      <c r="J356" s="42"/>
      <c r="K356" s="94"/>
      <c r="L356" s="94"/>
      <c r="M356" s="94"/>
      <c r="N356" s="94"/>
      <c r="O356" s="94"/>
      <c r="P356" s="94"/>
      <c r="Q356" s="94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</row>
    <row r="357" ht="16.5" customHeight="1">
      <c r="A357" s="94"/>
      <c r="B357" s="113"/>
      <c r="C357" s="94"/>
      <c r="D357" s="94"/>
      <c r="E357" s="94"/>
      <c r="F357" s="113"/>
      <c r="G357" s="113"/>
      <c r="H357" s="42"/>
      <c r="I357" s="42"/>
      <c r="J357" s="42"/>
      <c r="K357" s="94"/>
      <c r="L357" s="94"/>
      <c r="M357" s="94"/>
      <c r="N357" s="94"/>
      <c r="O357" s="94"/>
      <c r="P357" s="94"/>
      <c r="Q357" s="94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</row>
    <row r="358" ht="16.5" customHeight="1">
      <c r="A358" s="94"/>
      <c r="B358" s="113"/>
      <c r="C358" s="94"/>
      <c r="D358" s="94"/>
      <c r="E358" s="94"/>
      <c r="F358" s="113"/>
      <c r="G358" s="113"/>
      <c r="H358" s="42"/>
      <c r="I358" s="42"/>
      <c r="J358" s="42"/>
      <c r="K358" s="94"/>
      <c r="L358" s="94"/>
      <c r="M358" s="94"/>
      <c r="N358" s="94"/>
      <c r="O358" s="94"/>
      <c r="P358" s="94"/>
      <c r="Q358" s="94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</row>
    <row r="359" ht="16.5" customHeight="1">
      <c r="A359" s="94"/>
      <c r="B359" s="113"/>
      <c r="C359" s="94"/>
      <c r="D359" s="94"/>
      <c r="E359" s="94"/>
      <c r="F359" s="113"/>
      <c r="G359" s="113"/>
      <c r="H359" s="42"/>
      <c r="I359" s="42"/>
      <c r="J359" s="42"/>
      <c r="K359" s="94"/>
      <c r="L359" s="94"/>
      <c r="M359" s="94"/>
      <c r="N359" s="94"/>
      <c r="O359" s="94"/>
      <c r="P359" s="94"/>
      <c r="Q359" s="94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</row>
    <row r="360" ht="16.5" customHeight="1">
      <c r="A360" s="94"/>
      <c r="B360" s="113"/>
      <c r="C360" s="94"/>
      <c r="D360" s="94"/>
      <c r="E360" s="94"/>
      <c r="F360" s="113"/>
      <c r="G360" s="113"/>
      <c r="H360" s="42"/>
      <c r="I360" s="42"/>
      <c r="J360" s="42"/>
      <c r="K360" s="94"/>
      <c r="L360" s="94"/>
      <c r="M360" s="94"/>
      <c r="N360" s="94"/>
      <c r="O360" s="94"/>
      <c r="P360" s="94"/>
      <c r="Q360" s="94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</row>
    <row r="361" ht="16.5" customHeight="1">
      <c r="A361" s="94"/>
      <c r="B361" s="113"/>
      <c r="C361" s="94"/>
      <c r="D361" s="94"/>
      <c r="E361" s="94"/>
      <c r="F361" s="113"/>
      <c r="G361" s="113"/>
      <c r="H361" s="42"/>
      <c r="I361" s="42"/>
      <c r="J361" s="42"/>
      <c r="K361" s="94"/>
      <c r="L361" s="94"/>
      <c r="M361" s="94"/>
      <c r="N361" s="94"/>
      <c r="O361" s="94"/>
      <c r="P361" s="94"/>
      <c r="Q361" s="94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</row>
    <row r="362" ht="16.5" customHeight="1">
      <c r="A362" s="94"/>
      <c r="B362" s="113"/>
      <c r="C362" s="94"/>
      <c r="D362" s="94"/>
      <c r="E362" s="94"/>
      <c r="F362" s="113"/>
      <c r="G362" s="113"/>
      <c r="H362" s="42"/>
      <c r="I362" s="42"/>
      <c r="J362" s="42"/>
      <c r="K362" s="94"/>
      <c r="L362" s="94"/>
      <c r="M362" s="94"/>
      <c r="N362" s="94"/>
      <c r="O362" s="94"/>
      <c r="P362" s="94"/>
      <c r="Q362" s="94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</row>
    <row r="363" ht="16.5" customHeight="1">
      <c r="A363" s="94"/>
      <c r="B363" s="113"/>
      <c r="C363" s="94"/>
      <c r="D363" s="94"/>
      <c r="E363" s="94"/>
      <c r="F363" s="113"/>
      <c r="G363" s="113"/>
      <c r="H363" s="42"/>
      <c r="I363" s="42"/>
      <c r="J363" s="42"/>
      <c r="K363" s="94"/>
      <c r="L363" s="94"/>
      <c r="M363" s="94"/>
      <c r="N363" s="94"/>
      <c r="O363" s="94"/>
      <c r="P363" s="94"/>
      <c r="Q363" s="94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</row>
    <row r="364" ht="16.5" customHeight="1">
      <c r="A364" s="94"/>
      <c r="B364" s="113"/>
      <c r="C364" s="94"/>
      <c r="D364" s="94"/>
      <c r="E364" s="94"/>
      <c r="F364" s="113"/>
      <c r="G364" s="113"/>
      <c r="H364" s="42"/>
      <c r="I364" s="42"/>
      <c r="J364" s="42"/>
      <c r="K364" s="94"/>
      <c r="L364" s="94"/>
      <c r="M364" s="94"/>
      <c r="N364" s="94"/>
      <c r="O364" s="94"/>
      <c r="P364" s="94"/>
      <c r="Q364" s="94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</row>
    <row r="365" ht="16.5" customHeight="1">
      <c r="A365" s="94"/>
      <c r="B365" s="113"/>
      <c r="C365" s="94"/>
      <c r="D365" s="94"/>
      <c r="E365" s="94"/>
      <c r="F365" s="113"/>
      <c r="G365" s="113"/>
      <c r="H365" s="42"/>
      <c r="I365" s="42"/>
      <c r="J365" s="42"/>
      <c r="K365" s="94"/>
      <c r="L365" s="94"/>
      <c r="M365" s="94"/>
      <c r="N365" s="94"/>
      <c r="O365" s="94"/>
      <c r="P365" s="94"/>
      <c r="Q365" s="94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</row>
    <row r="366" ht="16.5" customHeight="1">
      <c r="A366" s="94"/>
      <c r="B366" s="113"/>
      <c r="C366" s="94"/>
      <c r="D366" s="94"/>
      <c r="E366" s="94"/>
      <c r="F366" s="113"/>
      <c r="G366" s="113"/>
      <c r="H366" s="42"/>
      <c r="I366" s="42"/>
      <c r="J366" s="42"/>
      <c r="K366" s="94"/>
      <c r="L366" s="94"/>
      <c r="M366" s="94"/>
      <c r="N366" s="94"/>
      <c r="O366" s="94"/>
      <c r="P366" s="94"/>
      <c r="Q366" s="94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</row>
    <row r="367" ht="16.5" customHeight="1">
      <c r="A367" s="94"/>
      <c r="B367" s="113"/>
      <c r="C367" s="94"/>
      <c r="D367" s="94"/>
      <c r="E367" s="94"/>
      <c r="F367" s="113"/>
      <c r="G367" s="113"/>
      <c r="H367" s="42"/>
      <c r="I367" s="42"/>
      <c r="J367" s="42"/>
      <c r="K367" s="94"/>
      <c r="L367" s="94"/>
      <c r="M367" s="94"/>
      <c r="N367" s="94"/>
      <c r="O367" s="94"/>
      <c r="P367" s="94"/>
      <c r="Q367" s="94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</row>
    <row r="368" ht="16.5" customHeight="1">
      <c r="A368" s="94"/>
      <c r="B368" s="113"/>
      <c r="C368" s="94"/>
      <c r="D368" s="94"/>
      <c r="E368" s="94"/>
      <c r="F368" s="113"/>
      <c r="G368" s="113"/>
      <c r="H368" s="42"/>
      <c r="I368" s="42"/>
      <c r="J368" s="42"/>
      <c r="K368" s="94"/>
      <c r="L368" s="94"/>
      <c r="M368" s="94"/>
      <c r="N368" s="94"/>
      <c r="O368" s="94"/>
      <c r="P368" s="94"/>
      <c r="Q368" s="94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</row>
    <row r="369" ht="16.5" customHeight="1">
      <c r="A369" s="94"/>
      <c r="B369" s="113"/>
      <c r="C369" s="94"/>
      <c r="D369" s="94"/>
      <c r="E369" s="94"/>
      <c r="F369" s="113"/>
      <c r="G369" s="113"/>
      <c r="H369" s="42"/>
      <c r="I369" s="42"/>
      <c r="J369" s="42"/>
      <c r="K369" s="94"/>
      <c r="L369" s="94"/>
      <c r="M369" s="94"/>
      <c r="N369" s="94"/>
      <c r="O369" s="94"/>
      <c r="P369" s="94"/>
      <c r="Q369" s="94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</row>
    <row r="370" ht="16.5" customHeight="1">
      <c r="A370" s="94"/>
      <c r="B370" s="113"/>
      <c r="C370" s="94"/>
      <c r="D370" s="94"/>
      <c r="E370" s="94"/>
      <c r="F370" s="113"/>
      <c r="G370" s="113"/>
      <c r="H370" s="42"/>
      <c r="I370" s="42"/>
      <c r="J370" s="42"/>
      <c r="K370" s="94"/>
      <c r="L370" s="94"/>
      <c r="M370" s="94"/>
      <c r="N370" s="94"/>
      <c r="O370" s="94"/>
      <c r="P370" s="94"/>
      <c r="Q370" s="94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</row>
    <row r="371" ht="16.5" customHeight="1">
      <c r="A371" s="94"/>
      <c r="B371" s="113"/>
      <c r="C371" s="94"/>
      <c r="D371" s="94"/>
      <c r="E371" s="94"/>
      <c r="F371" s="113"/>
      <c r="G371" s="113"/>
      <c r="H371" s="42"/>
      <c r="I371" s="42"/>
      <c r="J371" s="42"/>
      <c r="K371" s="94"/>
      <c r="L371" s="94"/>
      <c r="M371" s="94"/>
      <c r="N371" s="94"/>
      <c r="O371" s="94"/>
      <c r="P371" s="94"/>
      <c r="Q371" s="94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</row>
    <row r="372" ht="16.5" customHeight="1">
      <c r="A372" s="94"/>
      <c r="B372" s="113"/>
      <c r="C372" s="94"/>
      <c r="D372" s="94"/>
      <c r="E372" s="94"/>
      <c r="F372" s="113"/>
      <c r="G372" s="113"/>
      <c r="H372" s="42"/>
      <c r="I372" s="42"/>
      <c r="J372" s="42"/>
      <c r="K372" s="94"/>
      <c r="L372" s="94"/>
      <c r="M372" s="94"/>
      <c r="N372" s="94"/>
      <c r="O372" s="94"/>
      <c r="P372" s="94"/>
      <c r="Q372" s="94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</row>
    <row r="373" ht="16.5" customHeight="1">
      <c r="A373" s="94"/>
      <c r="B373" s="113"/>
      <c r="C373" s="94"/>
      <c r="D373" s="94"/>
      <c r="E373" s="94"/>
      <c r="F373" s="113"/>
      <c r="G373" s="113"/>
      <c r="H373" s="42"/>
      <c r="I373" s="42"/>
      <c r="J373" s="42"/>
      <c r="K373" s="94"/>
      <c r="L373" s="94"/>
      <c r="M373" s="94"/>
      <c r="N373" s="94"/>
      <c r="O373" s="94"/>
      <c r="P373" s="94"/>
      <c r="Q373" s="94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</row>
    <row r="374" ht="16.5" customHeight="1">
      <c r="A374" s="94"/>
      <c r="B374" s="113"/>
      <c r="C374" s="94"/>
      <c r="D374" s="94"/>
      <c r="E374" s="94"/>
      <c r="F374" s="113"/>
      <c r="G374" s="113"/>
      <c r="H374" s="42"/>
      <c r="I374" s="42"/>
      <c r="J374" s="42"/>
      <c r="K374" s="94"/>
      <c r="L374" s="94"/>
      <c r="M374" s="94"/>
      <c r="N374" s="94"/>
      <c r="O374" s="94"/>
      <c r="P374" s="94"/>
      <c r="Q374" s="94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</row>
    <row r="375" ht="16.5" customHeight="1">
      <c r="A375" s="94"/>
      <c r="B375" s="113"/>
      <c r="C375" s="94"/>
      <c r="D375" s="94"/>
      <c r="E375" s="94"/>
      <c r="F375" s="113"/>
      <c r="G375" s="113"/>
      <c r="H375" s="42"/>
      <c r="I375" s="42"/>
      <c r="J375" s="42"/>
      <c r="K375" s="94"/>
      <c r="L375" s="94"/>
      <c r="M375" s="94"/>
      <c r="N375" s="94"/>
      <c r="O375" s="94"/>
      <c r="P375" s="94"/>
      <c r="Q375" s="94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</row>
    <row r="376" ht="16.5" customHeight="1">
      <c r="A376" s="94"/>
      <c r="B376" s="113"/>
      <c r="C376" s="94"/>
      <c r="D376" s="94"/>
      <c r="E376" s="94"/>
      <c r="F376" s="113"/>
      <c r="G376" s="113"/>
      <c r="H376" s="42"/>
      <c r="I376" s="42"/>
      <c r="J376" s="42"/>
      <c r="K376" s="94"/>
      <c r="L376" s="94"/>
      <c r="M376" s="94"/>
      <c r="N376" s="94"/>
      <c r="O376" s="94"/>
      <c r="P376" s="94"/>
      <c r="Q376" s="94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</row>
    <row r="377" ht="16.5" customHeight="1">
      <c r="A377" s="94"/>
      <c r="B377" s="113"/>
      <c r="C377" s="94"/>
      <c r="D377" s="94"/>
      <c r="E377" s="94"/>
      <c r="F377" s="113"/>
      <c r="G377" s="113"/>
      <c r="H377" s="42"/>
      <c r="I377" s="42"/>
      <c r="J377" s="42"/>
      <c r="K377" s="94"/>
      <c r="L377" s="94"/>
      <c r="M377" s="94"/>
      <c r="N377" s="94"/>
      <c r="O377" s="94"/>
      <c r="P377" s="94"/>
      <c r="Q377" s="94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</row>
    <row r="378" ht="16.5" customHeight="1">
      <c r="A378" s="94"/>
      <c r="B378" s="113"/>
      <c r="C378" s="94"/>
      <c r="D378" s="94"/>
      <c r="E378" s="94"/>
      <c r="F378" s="113"/>
      <c r="G378" s="113"/>
      <c r="H378" s="42"/>
      <c r="I378" s="42"/>
      <c r="J378" s="42"/>
      <c r="K378" s="94"/>
      <c r="L378" s="94"/>
      <c r="M378" s="94"/>
      <c r="N378" s="94"/>
      <c r="O378" s="94"/>
      <c r="P378" s="94"/>
      <c r="Q378" s="94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</row>
    <row r="379" ht="16.5" customHeight="1">
      <c r="A379" s="94"/>
      <c r="B379" s="113"/>
      <c r="C379" s="94"/>
      <c r="D379" s="94"/>
      <c r="E379" s="94"/>
      <c r="F379" s="113"/>
      <c r="G379" s="113"/>
      <c r="H379" s="42"/>
      <c r="I379" s="42"/>
      <c r="J379" s="42"/>
      <c r="K379" s="94"/>
      <c r="L379" s="94"/>
      <c r="M379" s="94"/>
      <c r="N379" s="94"/>
      <c r="O379" s="94"/>
      <c r="P379" s="94"/>
      <c r="Q379" s="94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</row>
    <row r="380" ht="16.5" customHeight="1">
      <c r="A380" s="94"/>
      <c r="B380" s="113"/>
      <c r="C380" s="94"/>
      <c r="D380" s="94"/>
      <c r="E380" s="94"/>
      <c r="F380" s="113"/>
      <c r="G380" s="113"/>
      <c r="H380" s="42"/>
      <c r="I380" s="42"/>
      <c r="J380" s="42"/>
      <c r="K380" s="94"/>
      <c r="L380" s="94"/>
      <c r="M380" s="94"/>
      <c r="N380" s="94"/>
      <c r="O380" s="94"/>
      <c r="P380" s="94"/>
      <c r="Q380" s="94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</row>
    <row r="381" ht="16.5" customHeight="1">
      <c r="A381" s="94"/>
      <c r="B381" s="113"/>
      <c r="C381" s="94"/>
      <c r="D381" s="94"/>
      <c r="E381" s="94"/>
      <c r="F381" s="113"/>
      <c r="G381" s="113"/>
      <c r="H381" s="42"/>
      <c r="I381" s="42"/>
      <c r="J381" s="42"/>
      <c r="K381" s="94"/>
      <c r="L381" s="94"/>
      <c r="M381" s="94"/>
      <c r="N381" s="94"/>
      <c r="O381" s="94"/>
      <c r="P381" s="94"/>
      <c r="Q381" s="94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</row>
    <row r="382" ht="16.5" customHeight="1">
      <c r="A382" s="94"/>
      <c r="B382" s="113"/>
      <c r="C382" s="94"/>
      <c r="D382" s="94"/>
      <c r="E382" s="94"/>
      <c r="F382" s="113"/>
      <c r="G382" s="113"/>
      <c r="H382" s="42"/>
      <c r="I382" s="42"/>
      <c r="J382" s="42"/>
      <c r="K382" s="94"/>
      <c r="L382" s="94"/>
      <c r="M382" s="94"/>
      <c r="N382" s="94"/>
      <c r="O382" s="94"/>
      <c r="P382" s="94"/>
      <c r="Q382" s="94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</row>
    <row r="383" ht="16.5" customHeight="1">
      <c r="A383" s="94"/>
      <c r="B383" s="113"/>
      <c r="C383" s="94"/>
      <c r="D383" s="94"/>
      <c r="E383" s="94"/>
      <c r="F383" s="113"/>
      <c r="G383" s="113"/>
      <c r="H383" s="42"/>
      <c r="I383" s="42"/>
      <c r="J383" s="42"/>
      <c r="K383" s="94"/>
      <c r="L383" s="94"/>
      <c r="M383" s="94"/>
      <c r="N383" s="94"/>
      <c r="O383" s="94"/>
      <c r="P383" s="94"/>
      <c r="Q383" s="94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</row>
    <row r="384" ht="16.5" customHeight="1">
      <c r="A384" s="94"/>
      <c r="B384" s="113"/>
      <c r="C384" s="94"/>
      <c r="D384" s="94"/>
      <c r="E384" s="94"/>
      <c r="F384" s="113"/>
      <c r="G384" s="113"/>
      <c r="H384" s="42"/>
      <c r="I384" s="42"/>
      <c r="J384" s="42"/>
      <c r="K384" s="94"/>
      <c r="L384" s="94"/>
      <c r="M384" s="94"/>
      <c r="N384" s="94"/>
      <c r="O384" s="94"/>
      <c r="P384" s="94"/>
      <c r="Q384" s="94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</row>
    <row r="385" ht="16.5" customHeight="1">
      <c r="A385" s="94"/>
      <c r="B385" s="113"/>
      <c r="C385" s="94"/>
      <c r="D385" s="94"/>
      <c r="E385" s="94"/>
      <c r="F385" s="113"/>
      <c r="G385" s="113"/>
      <c r="H385" s="42"/>
      <c r="I385" s="42"/>
      <c r="J385" s="42"/>
      <c r="K385" s="94"/>
      <c r="L385" s="94"/>
      <c r="M385" s="94"/>
      <c r="N385" s="94"/>
      <c r="O385" s="94"/>
      <c r="P385" s="94"/>
      <c r="Q385" s="94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</row>
    <row r="386" ht="16.5" customHeight="1">
      <c r="A386" s="94"/>
      <c r="B386" s="113"/>
      <c r="C386" s="94"/>
      <c r="D386" s="94"/>
      <c r="E386" s="94"/>
      <c r="F386" s="113"/>
      <c r="G386" s="113"/>
      <c r="H386" s="42"/>
      <c r="I386" s="42"/>
      <c r="J386" s="42"/>
      <c r="K386" s="94"/>
      <c r="L386" s="94"/>
      <c r="M386" s="94"/>
      <c r="N386" s="94"/>
      <c r="O386" s="94"/>
      <c r="P386" s="94"/>
      <c r="Q386" s="94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</row>
    <row r="387" ht="16.5" customHeight="1">
      <c r="A387" s="94"/>
      <c r="B387" s="113"/>
      <c r="C387" s="94"/>
      <c r="D387" s="94"/>
      <c r="E387" s="94"/>
      <c r="F387" s="113"/>
      <c r="G387" s="113"/>
      <c r="H387" s="42"/>
      <c r="I387" s="42"/>
      <c r="J387" s="42"/>
      <c r="K387" s="94"/>
      <c r="L387" s="94"/>
      <c r="M387" s="94"/>
      <c r="N387" s="94"/>
      <c r="O387" s="94"/>
      <c r="P387" s="94"/>
      <c r="Q387" s="94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</row>
    <row r="388" ht="16.5" customHeight="1">
      <c r="A388" s="94"/>
      <c r="B388" s="113"/>
      <c r="C388" s="94"/>
      <c r="D388" s="94"/>
      <c r="E388" s="94"/>
      <c r="F388" s="113"/>
      <c r="G388" s="113"/>
      <c r="H388" s="42"/>
      <c r="I388" s="42"/>
      <c r="J388" s="42"/>
      <c r="K388" s="94"/>
      <c r="L388" s="94"/>
      <c r="M388" s="94"/>
      <c r="N388" s="94"/>
      <c r="O388" s="94"/>
      <c r="P388" s="94"/>
      <c r="Q388" s="94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</row>
    <row r="389" ht="16.5" customHeight="1">
      <c r="A389" s="94"/>
      <c r="B389" s="113"/>
      <c r="C389" s="94"/>
      <c r="D389" s="94"/>
      <c r="E389" s="94"/>
      <c r="F389" s="113"/>
      <c r="G389" s="113"/>
      <c r="H389" s="42"/>
      <c r="I389" s="42"/>
      <c r="J389" s="42"/>
      <c r="K389" s="94"/>
      <c r="L389" s="94"/>
      <c r="M389" s="94"/>
      <c r="N389" s="94"/>
      <c r="O389" s="94"/>
      <c r="P389" s="94"/>
      <c r="Q389" s="94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</row>
    <row r="390" ht="16.5" customHeight="1">
      <c r="A390" s="94"/>
      <c r="B390" s="113"/>
      <c r="C390" s="94"/>
      <c r="D390" s="94"/>
      <c r="E390" s="94"/>
      <c r="F390" s="113"/>
      <c r="G390" s="113"/>
      <c r="H390" s="42"/>
      <c r="I390" s="42"/>
      <c r="J390" s="42"/>
      <c r="K390" s="94"/>
      <c r="L390" s="94"/>
      <c r="M390" s="94"/>
      <c r="N390" s="94"/>
      <c r="O390" s="94"/>
      <c r="P390" s="94"/>
      <c r="Q390" s="94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</row>
    <row r="391" ht="16.5" customHeight="1">
      <c r="A391" s="94"/>
      <c r="B391" s="113"/>
      <c r="C391" s="94"/>
      <c r="D391" s="94"/>
      <c r="E391" s="94"/>
      <c r="F391" s="113"/>
      <c r="G391" s="113"/>
      <c r="H391" s="42"/>
      <c r="I391" s="42"/>
      <c r="J391" s="42"/>
      <c r="K391" s="94"/>
      <c r="L391" s="94"/>
      <c r="M391" s="94"/>
      <c r="N391" s="94"/>
      <c r="O391" s="94"/>
      <c r="P391" s="94"/>
      <c r="Q391" s="94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</row>
    <row r="392" ht="16.5" customHeight="1">
      <c r="A392" s="94"/>
      <c r="B392" s="113"/>
      <c r="C392" s="94"/>
      <c r="D392" s="94"/>
      <c r="E392" s="94"/>
      <c r="F392" s="113"/>
      <c r="G392" s="113"/>
      <c r="H392" s="42"/>
      <c r="I392" s="42"/>
      <c r="J392" s="42"/>
      <c r="K392" s="94"/>
      <c r="L392" s="94"/>
      <c r="M392" s="94"/>
      <c r="N392" s="94"/>
      <c r="O392" s="94"/>
      <c r="P392" s="94"/>
      <c r="Q392" s="94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</row>
    <row r="393" ht="16.5" customHeight="1">
      <c r="A393" s="94"/>
      <c r="B393" s="113"/>
      <c r="C393" s="94"/>
      <c r="D393" s="94"/>
      <c r="E393" s="94"/>
      <c r="F393" s="113"/>
      <c r="G393" s="113"/>
      <c r="H393" s="42"/>
      <c r="I393" s="42"/>
      <c r="J393" s="42"/>
      <c r="K393" s="94"/>
      <c r="L393" s="94"/>
      <c r="M393" s="94"/>
      <c r="N393" s="94"/>
      <c r="O393" s="94"/>
      <c r="P393" s="94"/>
      <c r="Q393" s="94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</row>
    <row r="394" ht="16.5" customHeight="1">
      <c r="A394" s="94"/>
      <c r="B394" s="113"/>
      <c r="C394" s="94"/>
      <c r="D394" s="94"/>
      <c r="E394" s="94"/>
      <c r="F394" s="113"/>
      <c r="G394" s="113"/>
      <c r="H394" s="42"/>
      <c r="I394" s="42"/>
      <c r="J394" s="42"/>
      <c r="K394" s="94"/>
      <c r="L394" s="94"/>
      <c r="M394" s="94"/>
      <c r="N394" s="94"/>
      <c r="O394" s="94"/>
      <c r="P394" s="94"/>
      <c r="Q394" s="94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</row>
    <row r="395" ht="16.5" customHeight="1">
      <c r="A395" s="94"/>
      <c r="B395" s="113"/>
      <c r="C395" s="94"/>
      <c r="D395" s="94"/>
      <c r="E395" s="94"/>
      <c r="F395" s="113"/>
      <c r="G395" s="113"/>
      <c r="H395" s="42"/>
      <c r="I395" s="42"/>
      <c r="J395" s="42"/>
      <c r="K395" s="94"/>
      <c r="L395" s="94"/>
      <c r="M395" s="94"/>
      <c r="N395" s="94"/>
      <c r="O395" s="94"/>
      <c r="P395" s="94"/>
      <c r="Q395" s="94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</row>
    <row r="396" ht="16.5" customHeight="1">
      <c r="A396" s="94"/>
      <c r="B396" s="113"/>
      <c r="C396" s="94"/>
      <c r="D396" s="94"/>
      <c r="E396" s="94"/>
      <c r="F396" s="113"/>
      <c r="G396" s="113"/>
      <c r="H396" s="42"/>
      <c r="I396" s="42"/>
      <c r="J396" s="42"/>
      <c r="K396" s="94"/>
      <c r="L396" s="94"/>
      <c r="M396" s="94"/>
      <c r="N396" s="94"/>
      <c r="O396" s="94"/>
      <c r="P396" s="94"/>
      <c r="Q396" s="94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</row>
    <row r="397" ht="16.5" customHeight="1">
      <c r="A397" s="94"/>
      <c r="B397" s="113"/>
      <c r="C397" s="94"/>
      <c r="D397" s="94"/>
      <c r="E397" s="94"/>
      <c r="F397" s="113"/>
      <c r="G397" s="113"/>
      <c r="H397" s="42"/>
      <c r="I397" s="42"/>
      <c r="J397" s="42"/>
      <c r="K397" s="94"/>
      <c r="L397" s="94"/>
      <c r="M397" s="94"/>
      <c r="N397" s="94"/>
      <c r="O397" s="94"/>
      <c r="P397" s="94"/>
      <c r="Q397" s="94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</row>
    <row r="398" ht="16.5" customHeight="1">
      <c r="A398" s="94"/>
      <c r="B398" s="113"/>
      <c r="C398" s="94"/>
      <c r="D398" s="94"/>
      <c r="E398" s="94"/>
      <c r="F398" s="113"/>
      <c r="G398" s="113"/>
      <c r="H398" s="42"/>
      <c r="I398" s="42"/>
      <c r="J398" s="42"/>
      <c r="K398" s="94"/>
      <c r="L398" s="94"/>
      <c r="M398" s="94"/>
      <c r="N398" s="94"/>
      <c r="O398" s="94"/>
      <c r="P398" s="94"/>
      <c r="Q398" s="94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</row>
    <row r="399" ht="16.5" customHeight="1">
      <c r="A399" s="94"/>
      <c r="B399" s="113"/>
      <c r="C399" s="94"/>
      <c r="D399" s="94"/>
      <c r="E399" s="94"/>
      <c r="F399" s="113"/>
      <c r="G399" s="113"/>
      <c r="H399" s="42"/>
      <c r="I399" s="42"/>
      <c r="J399" s="42"/>
      <c r="K399" s="94"/>
      <c r="L399" s="94"/>
      <c r="M399" s="94"/>
      <c r="N399" s="94"/>
      <c r="O399" s="94"/>
      <c r="P399" s="94"/>
      <c r="Q399" s="94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</row>
    <row r="400" ht="16.5" customHeight="1">
      <c r="A400" s="94"/>
      <c r="B400" s="113"/>
      <c r="C400" s="94"/>
      <c r="D400" s="94"/>
      <c r="E400" s="94"/>
      <c r="F400" s="113"/>
      <c r="G400" s="113"/>
      <c r="H400" s="42"/>
      <c r="I400" s="42"/>
      <c r="J400" s="42"/>
      <c r="K400" s="94"/>
      <c r="L400" s="94"/>
      <c r="M400" s="94"/>
      <c r="N400" s="94"/>
      <c r="O400" s="94"/>
      <c r="P400" s="94"/>
      <c r="Q400" s="94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</row>
    <row r="401" ht="16.5" customHeight="1">
      <c r="A401" s="94"/>
      <c r="B401" s="113"/>
      <c r="C401" s="94"/>
      <c r="D401" s="94"/>
      <c r="E401" s="94"/>
      <c r="F401" s="113"/>
      <c r="G401" s="113"/>
      <c r="H401" s="42"/>
      <c r="I401" s="42"/>
      <c r="J401" s="42"/>
      <c r="K401" s="94"/>
      <c r="L401" s="94"/>
      <c r="M401" s="94"/>
      <c r="N401" s="94"/>
      <c r="O401" s="94"/>
      <c r="P401" s="94"/>
      <c r="Q401" s="94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</row>
    <row r="402" ht="16.5" customHeight="1">
      <c r="A402" s="94"/>
      <c r="B402" s="113"/>
      <c r="C402" s="94"/>
      <c r="D402" s="94"/>
      <c r="E402" s="94"/>
      <c r="F402" s="113"/>
      <c r="G402" s="113"/>
      <c r="H402" s="42"/>
      <c r="I402" s="42"/>
      <c r="J402" s="42"/>
      <c r="K402" s="94"/>
      <c r="L402" s="94"/>
      <c r="M402" s="94"/>
      <c r="N402" s="94"/>
      <c r="O402" s="94"/>
      <c r="P402" s="94"/>
      <c r="Q402" s="94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</row>
    <row r="403" ht="16.5" customHeight="1">
      <c r="A403" s="94"/>
      <c r="B403" s="113"/>
      <c r="C403" s="94"/>
      <c r="D403" s="94"/>
      <c r="E403" s="94"/>
      <c r="F403" s="113"/>
      <c r="G403" s="113"/>
      <c r="H403" s="42"/>
      <c r="I403" s="42"/>
      <c r="J403" s="42"/>
      <c r="K403" s="94"/>
      <c r="L403" s="94"/>
      <c r="M403" s="94"/>
      <c r="N403" s="94"/>
      <c r="O403" s="94"/>
      <c r="P403" s="94"/>
      <c r="Q403" s="94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</row>
    <row r="404" ht="16.5" customHeight="1">
      <c r="A404" s="94"/>
      <c r="B404" s="113"/>
      <c r="C404" s="94"/>
      <c r="D404" s="94"/>
      <c r="E404" s="94"/>
      <c r="F404" s="113"/>
      <c r="G404" s="113"/>
      <c r="H404" s="42"/>
      <c r="I404" s="42"/>
      <c r="J404" s="42"/>
      <c r="K404" s="94"/>
      <c r="L404" s="94"/>
      <c r="M404" s="94"/>
      <c r="N404" s="94"/>
      <c r="O404" s="94"/>
      <c r="P404" s="94"/>
      <c r="Q404" s="94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</row>
    <row r="405" ht="16.5" customHeight="1">
      <c r="A405" s="94"/>
      <c r="B405" s="113"/>
      <c r="C405" s="94"/>
      <c r="D405" s="94"/>
      <c r="E405" s="94"/>
      <c r="F405" s="113"/>
      <c r="G405" s="113"/>
      <c r="H405" s="42"/>
      <c r="I405" s="42"/>
      <c r="J405" s="42"/>
      <c r="K405" s="94"/>
      <c r="L405" s="94"/>
      <c r="M405" s="94"/>
      <c r="N405" s="94"/>
      <c r="O405" s="94"/>
      <c r="P405" s="94"/>
      <c r="Q405" s="94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</row>
    <row r="406" ht="16.5" customHeight="1">
      <c r="A406" s="94"/>
      <c r="B406" s="113"/>
      <c r="C406" s="94"/>
      <c r="D406" s="94"/>
      <c r="E406" s="94"/>
      <c r="F406" s="113"/>
      <c r="G406" s="113"/>
      <c r="H406" s="42"/>
      <c r="I406" s="42"/>
      <c r="J406" s="42"/>
      <c r="K406" s="94"/>
      <c r="L406" s="94"/>
      <c r="M406" s="94"/>
      <c r="N406" s="94"/>
      <c r="O406" s="94"/>
      <c r="P406" s="94"/>
      <c r="Q406" s="94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</row>
    <row r="407" ht="16.5" customHeight="1">
      <c r="A407" s="94"/>
      <c r="B407" s="113"/>
      <c r="C407" s="94"/>
      <c r="D407" s="94"/>
      <c r="E407" s="94"/>
      <c r="F407" s="113"/>
      <c r="G407" s="113"/>
      <c r="H407" s="42"/>
      <c r="I407" s="42"/>
      <c r="J407" s="42"/>
      <c r="K407" s="94"/>
      <c r="L407" s="94"/>
      <c r="M407" s="94"/>
      <c r="N407" s="94"/>
      <c r="O407" s="94"/>
      <c r="P407" s="94"/>
      <c r="Q407" s="94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</row>
    <row r="408" ht="16.5" customHeight="1">
      <c r="A408" s="94"/>
      <c r="B408" s="113"/>
      <c r="C408" s="94"/>
      <c r="D408" s="94"/>
      <c r="E408" s="94"/>
      <c r="F408" s="113"/>
      <c r="G408" s="113"/>
      <c r="H408" s="42"/>
      <c r="I408" s="42"/>
      <c r="J408" s="42"/>
      <c r="K408" s="94"/>
      <c r="L408" s="94"/>
      <c r="M408" s="94"/>
      <c r="N408" s="94"/>
      <c r="O408" s="94"/>
      <c r="P408" s="94"/>
      <c r="Q408" s="94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</row>
    <row r="409" ht="16.5" customHeight="1">
      <c r="A409" s="94"/>
      <c r="B409" s="113"/>
      <c r="C409" s="94"/>
      <c r="D409" s="94"/>
      <c r="E409" s="94"/>
      <c r="F409" s="113"/>
      <c r="G409" s="113"/>
      <c r="H409" s="42"/>
      <c r="I409" s="42"/>
      <c r="J409" s="42"/>
      <c r="K409" s="94"/>
      <c r="L409" s="94"/>
      <c r="M409" s="94"/>
      <c r="N409" s="94"/>
      <c r="O409" s="94"/>
      <c r="P409" s="94"/>
      <c r="Q409" s="94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</row>
    <row r="410" ht="16.5" customHeight="1">
      <c r="A410" s="94"/>
      <c r="B410" s="113"/>
      <c r="C410" s="94"/>
      <c r="D410" s="94"/>
      <c r="E410" s="94"/>
      <c r="F410" s="113"/>
      <c r="G410" s="113"/>
      <c r="H410" s="42"/>
      <c r="I410" s="42"/>
      <c r="J410" s="42"/>
      <c r="K410" s="94"/>
      <c r="L410" s="94"/>
      <c r="M410" s="94"/>
      <c r="N410" s="94"/>
      <c r="O410" s="94"/>
      <c r="P410" s="94"/>
      <c r="Q410" s="94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</row>
    <row r="411" ht="16.5" customHeight="1">
      <c r="A411" s="94"/>
      <c r="B411" s="113"/>
      <c r="C411" s="94"/>
      <c r="D411" s="94"/>
      <c r="E411" s="94"/>
      <c r="F411" s="113"/>
      <c r="G411" s="113"/>
      <c r="H411" s="42"/>
      <c r="I411" s="42"/>
      <c r="J411" s="42"/>
      <c r="K411" s="94"/>
      <c r="L411" s="94"/>
      <c r="M411" s="94"/>
      <c r="N411" s="94"/>
      <c r="O411" s="94"/>
      <c r="P411" s="94"/>
      <c r="Q411" s="94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</row>
    <row r="412" ht="16.5" customHeight="1">
      <c r="A412" s="94"/>
      <c r="B412" s="113"/>
      <c r="C412" s="94"/>
      <c r="D412" s="94"/>
      <c r="E412" s="94"/>
      <c r="F412" s="113"/>
      <c r="G412" s="113"/>
      <c r="H412" s="42"/>
      <c r="I412" s="42"/>
      <c r="J412" s="42"/>
      <c r="K412" s="94"/>
      <c r="L412" s="94"/>
      <c r="M412" s="94"/>
      <c r="N412" s="94"/>
      <c r="O412" s="94"/>
      <c r="P412" s="94"/>
      <c r="Q412" s="94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</row>
    <row r="413" ht="16.5" customHeight="1">
      <c r="A413" s="94"/>
      <c r="B413" s="113"/>
      <c r="C413" s="94"/>
      <c r="D413" s="94"/>
      <c r="E413" s="94"/>
      <c r="F413" s="113"/>
      <c r="G413" s="113"/>
      <c r="H413" s="42"/>
      <c r="I413" s="42"/>
      <c r="J413" s="42"/>
      <c r="K413" s="94"/>
      <c r="L413" s="94"/>
      <c r="M413" s="94"/>
      <c r="N413" s="94"/>
      <c r="O413" s="94"/>
      <c r="P413" s="94"/>
      <c r="Q413" s="94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</row>
    <row r="414" ht="16.5" customHeight="1">
      <c r="A414" s="94"/>
      <c r="B414" s="113"/>
      <c r="C414" s="94"/>
      <c r="D414" s="94"/>
      <c r="E414" s="94"/>
      <c r="F414" s="113"/>
      <c r="G414" s="113"/>
      <c r="H414" s="42"/>
      <c r="I414" s="42"/>
      <c r="J414" s="42"/>
      <c r="K414" s="94"/>
      <c r="L414" s="94"/>
      <c r="M414" s="94"/>
      <c r="N414" s="94"/>
      <c r="O414" s="94"/>
      <c r="P414" s="94"/>
      <c r="Q414" s="94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</row>
    <row r="415" ht="16.5" customHeight="1">
      <c r="A415" s="94"/>
      <c r="B415" s="113"/>
      <c r="C415" s="94"/>
      <c r="D415" s="94"/>
      <c r="E415" s="94"/>
      <c r="F415" s="113"/>
      <c r="G415" s="113"/>
      <c r="H415" s="42"/>
      <c r="I415" s="42"/>
      <c r="J415" s="42"/>
      <c r="K415" s="94"/>
      <c r="L415" s="94"/>
      <c r="M415" s="94"/>
      <c r="N415" s="94"/>
      <c r="O415" s="94"/>
      <c r="P415" s="94"/>
      <c r="Q415" s="94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</row>
    <row r="416" ht="16.5" customHeight="1">
      <c r="A416" s="94"/>
      <c r="B416" s="113"/>
      <c r="C416" s="94"/>
      <c r="D416" s="94"/>
      <c r="E416" s="94"/>
      <c r="F416" s="113"/>
      <c r="G416" s="113"/>
      <c r="H416" s="42"/>
      <c r="I416" s="42"/>
      <c r="J416" s="42"/>
      <c r="K416" s="94"/>
      <c r="L416" s="94"/>
      <c r="M416" s="94"/>
      <c r="N416" s="94"/>
      <c r="O416" s="94"/>
      <c r="P416" s="94"/>
      <c r="Q416" s="94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</row>
    <row r="417" ht="16.5" customHeight="1">
      <c r="A417" s="94"/>
      <c r="B417" s="113"/>
      <c r="C417" s="94"/>
      <c r="D417" s="94"/>
      <c r="E417" s="94"/>
      <c r="F417" s="113"/>
      <c r="G417" s="113"/>
      <c r="H417" s="42"/>
      <c r="I417" s="42"/>
      <c r="J417" s="42"/>
      <c r="K417" s="94"/>
      <c r="L417" s="94"/>
      <c r="M417" s="94"/>
      <c r="N417" s="94"/>
      <c r="O417" s="94"/>
      <c r="P417" s="94"/>
      <c r="Q417" s="94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</row>
    <row r="418" ht="16.5" customHeight="1">
      <c r="A418" s="94"/>
      <c r="B418" s="113"/>
      <c r="C418" s="94"/>
      <c r="D418" s="94"/>
      <c r="E418" s="94"/>
      <c r="F418" s="113"/>
      <c r="G418" s="113"/>
      <c r="H418" s="42"/>
      <c r="I418" s="42"/>
      <c r="J418" s="42"/>
      <c r="K418" s="94"/>
      <c r="L418" s="94"/>
      <c r="M418" s="94"/>
      <c r="N418" s="94"/>
      <c r="O418" s="94"/>
      <c r="P418" s="94"/>
      <c r="Q418" s="94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</row>
    <row r="419" ht="16.5" customHeight="1">
      <c r="A419" s="94"/>
      <c r="B419" s="113"/>
      <c r="C419" s="94"/>
      <c r="D419" s="94"/>
      <c r="E419" s="94"/>
      <c r="F419" s="113"/>
      <c r="G419" s="113"/>
      <c r="H419" s="42"/>
      <c r="I419" s="42"/>
      <c r="J419" s="42"/>
      <c r="K419" s="94"/>
      <c r="L419" s="94"/>
      <c r="M419" s="94"/>
      <c r="N419" s="94"/>
      <c r="O419" s="94"/>
      <c r="P419" s="94"/>
      <c r="Q419" s="94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</row>
    <row r="420" ht="16.5" customHeight="1">
      <c r="A420" s="94"/>
      <c r="B420" s="113"/>
      <c r="C420" s="94"/>
      <c r="D420" s="94"/>
      <c r="E420" s="94"/>
      <c r="F420" s="113"/>
      <c r="G420" s="113"/>
      <c r="H420" s="42"/>
      <c r="I420" s="42"/>
      <c r="J420" s="42"/>
      <c r="K420" s="94"/>
      <c r="L420" s="94"/>
      <c r="M420" s="94"/>
      <c r="N420" s="94"/>
      <c r="O420" s="94"/>
      <c r="P420" s="94"/>
      <c r="Q420" s="94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</row>
    <row r="421" ht="16.5" customHeight="1">
      <c r="A421" s="94"/>
      <c r="B421" s="113"/>
      <c r="C421" s="94"/>
      <c r="D421" s="94"/>
      <c r="E421" s="94"/>
      <c r="F421" s="113"/>
      <c r="G421" s="113"/>
      <c r="H421" s="42"/>
      <c r="I421" s="42"/>
      <c r="J421" s="42"/>
      <c r="K421" s="94"/>
      <c r="L421" s="94"/>
      <c r="M421" s="94"/>
      <c r="N421" s="94"/>
      <c r="O421" s="94"/>
      <c r="P421" s="94"/>
      <c r="Q421" s="94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</row>
    <row r="422" ht="16.5" customHeight="1">
      <c r="A422" s="94"/>
      <c r="B422" s="113"/>
      <c r="C422" s="94"/>
      <c r="D422" s="94"/>
      <c r="E422" s="94"/>
      <c r="F422" s="113"/>
      <c r="G422" s="113"/>
      <c r="H422" s="42"/>
      <c r="I422" s="42"/>
      <c r="J422" s="42"/>
      <c r="K422" s="94"/>
      <c r="L422" s="94"/>
      <c r="M422" s="94"/>
      <c r="N422" s="94"/>
      <c r="O422" s="94"/>
      <c r="P422" s="94"/>
      <c r="Q422" s="94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</row>
    <row r="423" ht="16.5" customHeight="1">
      <c r="A423" s="94"/>
      <c r="B423" s="113"/>
      <c r="C423" s="94"/>
      <c r="D423" s="94"/>
      <c r="E423" s="94"/>
      <c r="F423" s="113"/>
      <c r="G423" s="113"/>
      <c r="H423" s="42"/>
      <c r="I423" s="42"/>
      <c r="J423" s="42"/>
      <c r="K423" s="94"/>
      <c r="L423" s="94"/>
      <c r="M423" s="94"/>
      <c r="N423" s="94"/>
      <c r="O423" s="94"/>
      <c r="P423" s="94"/>
      <c r="Q423" s="94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</row>
    <row r="424" ht="16.5" customHeight="1">
      <c r="A424" s="94"/>
      <c r="B424" s="113"/>
      <c r="C424" s="94"/>
      <c r="D424" s="94"/>
      <c r="E424" s="94"/>
      <c r="F424" s="113"/>
      <c r="G424" s="113"/>
      <c r="H424" s="42"/>
      <c r="I424" s="42"/>
      <c r="J424" s="42"/>
      <c r="K424" s="94"/>
      <c r="L424" s="94"/>
      <c r="M424" s="94"/>
      <c r="N424" s="94"/>
      <c r="O424" s="94"/>
      <c r="P424" s="94"/>
      <c r="Q424" s="94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</row>
    <row r="425" ht="16.5" customHeight="1">
      <c r="A425" s="94"/>
      <c r="B425" s="113"/>
      <c r="C425" s="94"/>
      <c r="D425" s="94"/>
      <c r="E425" s="94"/>
      <c r="F425" s="113"/>
      <c r="G425" s="113"/>
      <c r="H425" s="42"/>
      <c r="I425" s="42"/>
      <c r="J425" s="42"/>
      <c r="K425" s="94"/>
      <c r="L425" s="94"/>
      <c r="M425" s="94"/>
      <c r="N425" s="94"/>
      <c r="O425" s="94"/>
      <c r="P425" s="94"/>
      <c r="Q425" s="94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</row>
    <row r="426" ht="16.5" customHeight="1">
      <c r="A426" s="94"/>
      <c r="B426" s="113"/>
      <c r="C426" s="94"/>
      <c r="D426" s="94"/>
      <c r="E426" s="94"/>
      <c r="F426" s="113"/>
      <c r="G426" s="113"/>
      <c r="H426" s="42"/>
      <c r="I426" s="42"/>
      <c r="J426" s="42"/>
      <c r="K426" s="94"/>
      <c r="L426" s="94"/>
      <c r="M426" s="94"/>
      <c r="N426" s="94"/>
      <c r="O426" s="94"/>
      <c r="P426" s="94"/>
      <c r="Q426" s="94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</row>
    <row r="427" ht="16.5" customHeight="1">
      <c r="A427" s="94"/>
      <c r="B427" s="113"/>
      <c r="C427" s="94"/>
      <c r="D427" s="94"/>
      <c r="E427" s="94"/>
      <c r="F427" s="113"/>
      <c r="G427" s="113"/>
      <c r="H427" s="42"/>
      <c r="I427" s="42"/>
      <c r="J427" s="42"/>
      <c r="K427" s="94"/>
      <c r="L427" s="94"/>
      <c r="M427" s="94"/>
      <c r="N427" s="94"/>
      <c r="O427" s="94"/>
      <c r="P427" s="94"/>
      <c r="Q427" s="94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</row>
    <row r="428" ht="16.5" customHeight="1">
      <c r="A428" s="94"/>
      <c r="B428" s="113"/>
      <c r="C428" s="94"/>
      <c r="D428" s="94"/>
      <c r="E428" s="94"/>
      <c r="F428" s="113"/>
      <c r="G428" s="113"/>
      <c r="H428" s="42"/>
      <c r="I428" s="42"/>
      <c r="J428" s="42"/>
      <c r="K428" s="94"/>
      <c r="L428" s="94"/>
      <c r="M428" s="94"/>
      <c r="N428" s="94"/>
      <c r="O428" s="94"/>
      <c r="P428" s="94"/>
      <c r="Q428" s="94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</row>
    <row r="429" ht="16.5" customHeight="1">
      <c r="A429" s="94"/>
      <c r="B429" s="113"/>
      <c r="C429" s="94"/>
      <c r="D429" s="94"/>
      <c r="E429" s="94"/>
      <c r="F429" s="113"/>
      <c r="G429" s="113"/>
      <c r="H429" s="42"/>
      <c r="I429" s="42"/>
      <c r="J429" s="42"/>
      <c r="K429" s="94"/>
      <c r="L429" s="94"/>
      <c r="M429" s="94"/>
      <c r="N429" s="94"/>
      <c r="O429" s="94"/>
      <c r="P429" s="94"/>
      <c r="Q429" s="94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</row>
    <row r="430" ht="16.5" customHeight="1">
      <c r="A430" s="94"/>
      <c r="B430" s="113"/>
      <c r="C430" s="94"/>
      <c r="D430" s="94"/>
      <c r="E430" s="94"/>
      <c r="F430" s="113"/>
      <c r="G430" s="113"/>
      <c r="H430" s="42"/>
      <c r="I430" s="42"/>
      <c r="J430" s="42"/>
      <c r="K430" s="94"/>
      <c r="L430" s="94"/>
      <c r="M430" s="94"/>
      <c r="N430" s="94"/>
      <c r="O430" s="94"/>
      <c r="P430" s="94"/>
      <c r="Q430" s="94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</row>
    <row r="431" ht="16.5" customHeight="1">
      <c r="A431" s="94"/>
      <c r="B431" s="113"/>
      <c r="C431" s="94"/>
      <c r="D431" s="94"/>
      <c r="E431" s="94"/>
      <c r="F431" s="113"/>
      <c r="G431" s="113"/>
      <c r="H431" s="42"/>
      <c r="I431" s="42"/>
      <c r="J431" s="42"/>
      <c r="K431" s="94"/>
      <c r="L431" s="94"/>
      <c r="M431" s="94"/>
      <c r="N431" s="94"/>
      <c r="O431" s="94"/>
      <c r="P431" s="94"/>
      <c r="Q431" s="94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</row>
    <row r="432" ht="16.5" customHeight="1">
      <c r="A432" s="94"/>
      <c r="B432" s="113"/>
      <c r="C432" s="94"/>
      <c r="D432" s="94"/>
      <c r="E432" s="94"/>
      <c r="F432" s="113"/>
      <c r="G432" s="113"/>
      <c r="H432" s="42"/>
      <c r="I432" s="42"/>
      <c r="J432" s="42"/>
      <c r="K432" s="94"/>
      <c r="L432" s="94"/>
      <c r="M432" s="94"/>
      <c r="N432" s="94"/>
      <c r="O432" s="94"/>
      <c r="P432" s="94"/>
      <c r="Q432" s="94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</row>
    <row r="433" ht="16.5" customHeight="1">
      <c r="A433" s="94"/>
      <c r="B433" s="113"/>
      <c r="C433" s="94"/>
      <c r="D433" s="94"/>
      <c r="E433" s="94"/>
      <c r="F433" s="113"/>
      <c r="G433" s="113"/>
      <c r="H433" s="42"/>
      <c r="I433" s="42"/>
      <c r="J433" s="42"/>
      <c r="K433" s="94"/>
      <c r="L433" s="94"/>
      <c r="M433" s="94"/>
      <c r="N433" s="94"/>
      <c r="O433" s="94"/>
      <c r="P433" s="94"/>
      <c r="Q433" s="94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</row>
    <row r="434" ht="16.5" customHeight="1">
      <c r="A434" s="94"/>
      <c r="B434" s="113"/>
      <c r="C434" s="94"/>
      <c r="D434" s="94"/>
      <c r="E434" s="94"/>
      <c r="F434" s="113"/>
      <c r="G434" s="113"/>
      <c r="H434" s="42"/>
      <c r="I434" s="42"/>
      <c r="J434" s="42"/>
      <c r="K434" s="94"/>
      <c r="L434" s="94"/>
      <c r="M434" s="94"/>
      <c r="N434" s="94"/>
      <c r="O434" s="94"/>
      <c r="P434" s="94"/>
      <c r="Q434" s="94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</row>
    <row r="435" ht="16.5" customHeight="1">
      <c r="A435" s="94"/>
      <c r="B435" s="113"/>
      <c r="C435" s="94"/>
      <c r="D435" s="94"/>
      <c r="E435" s="94"/>
      <c r="F435" s="113"/>
      <c r="G435" s="113"/>
      <c r="H435" s="42"/>
      <c r="I435" s="42"/>
      <c r="J435" s="42"/>
      <c r="K435" s="94"/>
      <c r="L435" s="94"/>
      <c r="M435" s="94"/>
      <c r="N435" s="94"/>
      <c r="O435" s="94"/>
      <c r="P435" s="94"/>
      <c r="Q435" s="94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</row>
    <row r="436" ht="16.5" customHeight="1">
      <c r="A436" s="94"/>
      <c r="B436" s="113"/>
      <c r="C436" s="94"/>
      <c r="D436" s="94"/>
      <c r="E436" s="94"/>
      <c r="F436" s="113"/>
      <c r="G436" s="113"/>
      <c r="H436" s="42"/>
      <c r="I436" s="42"/>
      <c r="J436" s="42"/>
      <c r="K436" s="94"/>
      <c r="L436" s="94"/>
      <c r="M436" s="94"/>
      <c r="N436" s="94"/>
      <c r="O436" s="94"/>
      <c r="P436" s="94"/>
      <c r="Q436" s="94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</row>
    <row r="437" ht="16.5" customHeight="1">
      <c r="A437" s="94"/>
      <c r="B437" s="113"/>
      <c r="C437" s="94"/>
      <c r="D437" s="94"/>
      <c r="E437" s="94"/>
      <c r="F437" s="113"/>
      <c r="G437" s="113"/>
      <c r="H437" s="42"/>
      <c r="I437" s="42"/>
      <c r="J437" s="42"/>
      <c r="K437" s="94"/>
      <c r="L437" s="94"/>
      <c r="M437" s="94"/>
      <c r="N437" s="94"/>
      <c r="O437" s="94"/>
      <c r="P437" s="94"/>
      <c r="Q437" s="94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</row>
    <row r="438" ht="16.5" customHeight="1">
      <c r="A438" s="94"/>
      <c r="B438" s="113"/>
      <c r="C438" s="94"/>
      <c r="D438" s="94"/>
      <c r="E438" s="94"/>
      <c r="F438" s="113"/>
      <c r="G438" s="113"/>
      <c r="H438" s="42"/>
      <c r="I438" s="42"/>
      <c r="J438" s="42"/>
      <c r="K438" s="94"/>
      <c r="L438" s="94"/>
      <c r="M438" s="94"/>
      <c r="N438" s="94"/>
      <c r="O438" s="94"/>
      <c r="P438" s="94"/>
      <c r="Q438" s="94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</row>
    <row r="439" ht="16.5" customHeight="1">
      <c r="A439" s="94"/>
      <c r="B439" s="113"/>
      <c r="C439" s="94"/>
      <c r="D439" s="94"/>
      <c r="E439" s="94"/>
      <c r="F439" s="113"/>
      <c r="G439" s="113"/>
      <c r="H439" s="42"/>
      <c r="I439" s="42"/>
      <c r="J439" s="42"/>
      <c r="K439" s="94"/>
      <c r="L439" s="94"/>
      <c r="M439" s="94"/>
      <c r="N439" s="94"/>
      <c r="O439" s="94"/>
      <c r="P439" s="94"/>
      <c r="Q439" s="94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</row>
    <row r="440" ht="16.5" customHeight="1">
      <c r="A440" s="94"/>
      <c r="B440" s="113"/>
      <c r="C440" s="94"/>
      <c r="D440" s="94"/>
      <c r="E440" s="94"/>
      <c r="F440" s="113"/>
      <c r="G440" s="113"/>
      <c r="H440" s="42"/>
      <c r="I440" s="42"/>
      <c r="J440" s="42"/>
      <c r="K440" s="94"/>
      <c r="L440" s="94"/>
      <c r="M440" s="94"/>
      <c r="N440" s="94"/>
      <c r="O440" s="94"/>
      <c r="P440" s="94"/>
      <c r="Q440" s="94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</row>
    <row r="441" ht="16.5" customHeight="1">
      <c r="A441" s="94"/>
      <c r="B441" s="113"/>
      <c r="C441" s="94"/>
      <c r="D441" s="94"/>
      <c r="E441" s="94"/>
      <c r="F441" s="113"/>
      <c r="G441" s="113"/>
      <c r="H441" s="42"/>
      <c r="I441" s="42"/>
      <c r="J441" s="42"/>
      <c r="K441" s="94"/>
      <c r="L441" s="94"/>
      <c r="M441" s="94"/>
      <c r="N441" s="94"/>
      <c r="O441" s="94"/>
      <c r="P441" s="94"/>
      <c r="Q441" s="94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</row>
    <row r="442" ht="16.5" customHeight="1">
      <c r="A442" s="94"/>
      <c r="B442" s="113"/>
      <c r="C442" s="94"/>
      <c r="D442" s="94"/>
      <c r="E442" s="94"/>
      <c r="F442" s="113"/>
      <c r="G442" s="113"/>
      <c r="H442" s="42"/>
      <c r="I442" s="42"/>
      <c r="J442" s="42"/>
      <c r="K442" s="94"/>
      <c r="L442" s="94"/>
      <c r="M442" s="94"/>
      <c r="N442" s="94"/>
      <c r="O442" s="94"/>
      <c r="P442" s="94"/>
      <c r="Q442" s="94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</row>
    <row r="443" ht="16.5" customHeight="1">
      <c r="A443" s="94"/>
      <c r="B443" s="113"/>
      <c r="C443" s="94"/>
      <c r="D443" s="94"/>
      <c r="E443" s="94"/>
      <c r="F443" s="113"/>
      <c r="G443" s="113"/>
      <c r="H443" s="42"/>
      <c r="I443" s="42"/>
      <c r="J443" s="42"/>
      <c r="K443" s="94"/>
      <c r="L443" s="94"/>
      <c r="M443" s="94"/>
      <c r="N443" s="94"/>
      <c r="O443" s="94"/>
      <c r="P443" s="94"/>
      <c r="Q443" s="94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</row>
    <row r="444" ht="16.5" customHeight="1">
      <c r="A444" s="94"/>
      <c r="B444" s="113"/>
      <c r="C444" s="94"/>
      <c r="D444" s="94"/>
      <c r="E444" s="94"/>
      <c r="F444" s="113"/>
      <c r="G444" s="113"/>
      <c r="H444" s="42"/>
      <c r="I444" s="42"/>
      <c r="J444" s="42"/>
      <c r="K444" s="94"/>
      <c r="L444" s="94"/>
      <c r="M444" s="94"/>
      <c r="N444" s="94"/>
      <c r="O444" s="94"/>
      <c r="P444" s="94"/>
      <c r="Q444" s="94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</row>
    <row r="445" ht="16.5" customHeight="1">
      <c r="A445" s="94"/>
      <c r="B445" s="113"/>
      <c r="C445" s="94"/>
      <c r="D445" s="94"/>
      <c r="E445" s="94"/>
      <c r="F445" s="113"/>
      <c r="G445" s="113"/>
      <c r="H445" s="42"/>
      <c r="I445" s="42"/>
      <c r="J445" s="42"/>
      <c r="K445" s="94"/>
      <c r="L445" s="94"/>
      <c r="M445" s="94"/>
      <c r="N445" s="94"/>
      <c r="O445" s="94"/>
      <c r="P445" s="94"/>
      <c r="Q445" s="94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</row>
    <row r="446" ht="16.5" customHeight="1">
      <c r="A446" s="94"/>
      <c r="B446" s="113"/>
      <c r="C446" s="94"/>
      <c r="D446" s="94"/>
      <c r="E446" s="94"/>
      <c r="F446" s="113"/>
      <c r="G446" s="113"/>
      <c r="H446" s="42"/>
      <c r="I446" s="42"/>
      <c r="J446" s="42"/>
      <c r="K446" s="94"/>
      <c r="L446" s="94"/>
      <c r="M446" s="94"/>
      <c r="N446" s="94"/>
      <c r="O446" s="94"/>
      <c r="P446" s="94"/>
      <c r="Q446" s="94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</row>
    <row r="447" ht="16.5" customHeight="1">
      <c r="A447" s="94"/>
      <c r="B447" s="113"/>
      <c r="C447" s="94"/>
      <c r="D447" s="94"/>
      <c r="E447" s="94"/>
      <c r="F447" s="113"/>
      <c r="G447" s="113"/>
      <c r="H447" s="42"/>
      <c r="I447" s="42"/>
      <c r="J447" s="42"/>
      <c r="K447" s="94"/>
      <c r="L447" s="94"/>
      <c r="M447" s="94"/>
      <c r="N447" s="94"/>
      <c r="O447" s="94"/>
      <c r="P447" s="94"/>
      <c r="Q447" s="94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</row>
    <row r="448" ht="16.5" customHeight="1">
      <c r="A448" s="94"/>
      <c r="B448" s="113"/>
      <c r="C448" s="94"/>
      <c r="D448" s="94"/>
      <c r="E448" s="94"/>
      <c r="F448" s="113"/>
      <c r="G448" s="113"/>
      <c r="H448" s="42"/>
      <c r="I448" s="42"/>
      <c r="J448" s="42"/>
      <c r="K448" s="94"/>
      <c r="L448" s="94"/>
      <c r="M448" s="94"/>
      <c r="N448" s="94"/>
      <c r="O448" s="94"/>
      <c r="P448" s="94"/>
      <c r="Q448" s="94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</row>
    <row r="449" ht="16.5" customHeight="1">
      <c r="A449" s="94"/>
      <c r="B449" s="113"/>
      <c r="C449" s="94"/>
      <c r="D449" s="94"/>
      <c r="E449" s="94"/>
      <c r="F449" s="113"/>
      <c r="G449" s="113"/>
      <c r="H449" s="42"/>
      <c r="I449" s="42"/>
      <c r="J449" s="42"/>
      <c r="K449" s="94"/>
      <c r="L449" s="94"/>
      <c r="M449" s="94"/>
      <c r="N449" s="94"/>
      <c r="O449" s="94"/>
      <c r="P449" s="94"/>
      <c r="Q449" s="94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</row>
    <row r="450" ht="16.5" customHeight="1">
      <c r="A450" s="94"/>
      <c r="B450" s="113"/>
      <c r="C450" s="94"/>
      <c r="D450" s="94"/>
      <c r="E450" s="94"/>
      <c r="F450" s="113"/>
      <c r="G450" s="113"/>
      <c r="H450" s="42"/>
      <c r="I450" s="42"/>
      <c r="J450" s="42"/>
      <c r="K450" s="94"/>
      <c r="L450" s="94"/>
      <c r="M450" s="94"/>
      <c r="N450" s="94"/>
      <c r="O450" s="94"/>
      <c r="P450" s="94"/>
      <c r="Q450" s="94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</row>
    <row r="451" ht="16.5" customHeight="1">
      <c r="A451" s="94"/>
      <c r="B451" s="113"/>
      <c r="C451" s="94"/>
      <c r="D451" s="94"/>
      <c r="E451" s="94"/>
      <c r="F451" s="113"/>
      <c r="G451" s="113"/>
      <c r="H451" s="42"/>
      <c r="I451" s="42"/>
      <c r="J451" s="42"/>
      <c r="K451" s="94"/>
      <c r="L451" s="94"/>
      <c r="M451" s="94"/>
      <c r="N451" s="94"/>
      <c r="O451" s="94"/>
      <c r="P451" s="94"/>
      <c r="Q451" s="94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</row>
    <row r="452" ht="16.5" customHeight="1">
      <c r="A452" s="94"/>
      <c r="B452" s="113"/>
      <c r="C452" s="94"/>
      <c r="D452" s="94"/>
      <c r="E452" s="94"/>
      <c r="F452" s="113"/>
      <c r="G452" s="113"/>
      <c r="H452" s="42"/>
      <c r="I452" s="42"/>
      <c r="J452" s="42"/>
      <c r="K452" s="94"/>
      <c r="L452" s="94"/>
      <c r="M452" s="94"/>
      <c r="N452" s="94"/>
      <c r="O452" s="94"/>
      <c r="P452" s="94"/>
      <c r="Q452" s="94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</row>
    <row r="453" ht="16.5" customHeight="1">
      <c r="A453" s="94"/>
      <c r="B453" s="113"/>
      <c r="C453" s="94"/>
      <c r="D453" s="94"/>
      <c r="E453" s="94"/>
      <c r="F453" s="113"/>
      <c r="G453" s="113"/>
      <c r="H453" s="42"/>
      <c r="I453" s="42"/>
      <c r="J453" s="42"/>
      <c r="K453" s="94"/>
      <c r="L453" s="94"/>
      <c r="M453" s="94"/>
      <c r="N453" s="94"/>
      <c r="O453" s="94"/>
      <c r="P453" s="94"/>
      <c r="Q453" s="94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</row>
    <row r="454" ht="16.5" customHeight="1">
      <c r="A454" s="94"/>
      <c r="B454" s="113"/>
      <c r="C454" s="94"/>
      <c r="D454" s="94"/>
      <c r="E454" s="94"/>
      <c r="F454" s="113"/>
      <c r="G454" s="113"/>
      <c r="H454" s="42"/>
      <c r="I454" s="42"/>
      <c r="J454" s="42"/>
      <c r="K454" s="94"/>
      <c r="L454" s="94"/>
      <c r="M454" s="94"/>
      <c r="N454" s="94"/>
      <c r="O454" s="94"/>
      <c r="P454" s="94"/>
      <c r="Q454" s="94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</row>
    <row r="455" ht="16.5" customHeight="1">
      <c r="A455" s="94"/>
      <c r="B455" s="113"/>
      <c r="C455" s="94"/>
      <c r="D455" s="94"/>
      <c r="E455" s="94"/>
      <c r="F455" s="113"/>
      <c r="G455" s="113"/>
      <c r="H455" s="42"/>
      <c r="I455" s="42"/>
      <c r="J455" s="42"/>
      <c r="K455" s="94"/>
      <c r="L455" s="94"/>
      <c r="M455" s="94"/>
      <c r="N455" s="94"/>
      <c r="O455" s="94"/>
      <c r="P455" s="94"/>
      <c r="Q455" s="94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</row>
    <row r="456" ht="16.5" customHeight="1">
      <c r="A456" s="94"/>
      <c r="B456" s="113"/>
      <c r="C456" s="94"/>
      <c r="D456" s="94"/>
      <c r="E456" s="94"/>
      <c r="F456" s="113"/>
      <c r="G456" s="113"/>
      <c r="H456" s="42"/>
      <c r="I456" s="42"/>
      <c r="J456" s="42"/>
      <c r="K456" s="94"/>
      <c r="L456" s="94"/>
      <c r="M456" s="94"/>
      <c r="N456" s="94"/>
      <c r="O456" s="94"/>
      <c r="P456" s="94"/>
      <c r="Q456" s="94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</row>
    <row r="457" ht="16.5" customHeight="1">
      <c r="A457" s="94"/>
      <c r="B457" s="113"/>
      <c r="C457" s="94"/>
      <c r="D457" s="94"/>
      <c r="E457" s="94"/>
      <c r="F457" s="113"/>
      <c r="G457" s="113"/>
      <c r="H457" s="42"/>
      <c r="I457" s="42"/>
      <c r="J457" s="42"/>
      <c r="K457" s="94"/>
      <c r="L457" s="94"/>
      <c r="M457" s="94"/>
      <c r="N457" s="94"/>
      <c r="O457" s="94"/>
      <c r="P457" s="94"/>
      <c r="Q457" s="94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</row>
    <row r="458" ht="16.5" customHeight="1">
      <c r="A458" s="94"/>
      <c r="B458" s="113"/>
      <c r="C458" s="94"/>
      <c r="D458" s="94"/>
      <c r="E458" s="94"/>
      <c r="F458" s="113"/>
      <c r="G458" s="113"/>
      <c r="H458" s="42"/>
      <c r="I458" s="42"/>
      <c r="J458" s="42"/>
      <c r="K458" s="94"/>
      <c r="L458" s="94"/>
      <c r="M458" s="94"/>
      <c r="N458" s="94"/>
      <c r="O458" s="94"/>
      <c r="P458" s="94"/>
      <c r="Q458" s="94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</row>
    <row r="459" ht="16.5" customHeight="1">
      <c r="A459" s="94"/>
      <c r="B459" s="113"/>
      <c r="C459" s="94"/>
      <c r="D459" s="94"/>
      <c r="E459" s="94"/>
      <c r="F459" s="113"/>
      <c r="G459" s="113"/>
      <c r="H459" s="42"/>
      <c r="I459" s="42"/>
      <c r="J459" s="42"/>
      <c r="K459" s="94"/>
      <c r="L459" s="94"/>
      <c r="M459" s="94"/>
      <c r="N459" s="94"/>
      <c r="O459" s="94"/>
      <c r="P459" s="94"/>
      <c r="Q459" s="94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</row>
    <row r="460" ht="16.5" customHeight="1">
      <c r="A460" s="94"/>
      <c r="B460" s="113"/>
      <c r="C460" s="94"/>
      <c r="D460" s="94"/>
      <c r="E460" s="94"/>
      <c r="F460" s="113"/>
      <c r="G460" s="113"/>
      <c r="H460" s="42"/>
      <c r="I460" s="42"/>
      <c r="J460" s="42"/>
      <c r="K460" s="94"/>
      <c r="L460" s="94"/>
      <c r="M460" s="94"/>
      <c r="N460" s="94"/>
      <c r="O460" s="94"/>
      <c r="P460" s="94"/>
      <c r="Q460" s="94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</row>
    <row r="461" ht="16.5" customHeight="1">
      <c r="A461" s="94"/>
      <c r="B461" s="113"/>
      <c r="C461" s="94"/>
      <c r="D461" s="94"/>
      <c r="E461" s="94"/>
      <c r="F461" s="113"/>
      <c r="G461" s="113"/>
      <c r="H461" s="42"/>
      <c r="I461" s="42"/>
      <c r="J461" s="42"/>
      <c r="K461" s="94"/>
      <c r="L461" s="94"/>
      <c r="M461" s="94"/>
      <c r="N461" s="94"/>
      <c r="O461" s="94"/>
      <c r="P461" s="94"/>
      <c r="Q461" s="94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</row>
    <row r="462" ht="16.5" customHeight="1">
      <c r="A462" s="94"/>
      <c r="B462" s="113"/>
      <c r="C462" s="94"/>
      <c r="D462" s="94"/>
      <c r="E462" s="94"/>
      <c r="F462" s="113"/>
      <c r="G462" s="113"/>
      <c r="H462" s="42"/>
      <c r="I462" s="42"/>
      <c r="J462" s="42"/>
      <c r="K462" s="94"/>
      <c r="L462" s="94"/>
      <c r="M462" s="94"/>
      <c r="N462" s="94"/>
      <c r="O462" s="94"/>
      <c r="P462" s="94"/>
      <c r="Q462" s="94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</row>
    <row r="463" ht="16.5" customHeight="1">
      <c r="A463" s="94"/>
      <c r="B463" s="113"/>
      <c r="C463" s="94"/>
      <c r="D463" s="94"/>
      <c r="E463" s="94"/>
      <c r="F463" s="113"/>
      <c r="G463" s="113"/>
      <c r="H463" s="42"/>
      <c r="I463" s="42"/>
      <c r="J463" s="42"/>
      <c r="K463" s="94"/>
      <c r="L463" s="94"/>
      <c r="M463" s="94"/>
      <c r="N463" s="94"/>
      <c r="O463" s="94"/>
      <c r="P463" s="94"/>
      <c r="Q463" s="94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</row>
    <row r="464" ht="16.5" customHeight="1">
      <c r="A464" s="94"/>
      <c r="B464" s="113"/>
      <c r="C464" s="94"/>
      <c r="D464" s="94"/>
      <c r="E464" s="94"/>
      <c r="F464" s="113"/>
      <c r="G464" s="113"/>
      <c r="H464" s="42"/>
      <c r="I464" s="42"/>
      <c r="J464" s="42"/>
      <c r="K464" s="94"/>
      <c r="L464" s="94"/>
      <c r="M464" s="94"/>
      <c r="N464" s="94"/>
      <c r="O464" s="94"/>
      <c r="P464" s="94"/>
      <c r="Q464" s="94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</row>
    <row r="465" ht="16.5" customHeight="1">
      <c r="A465" s="94"/>
      <c r="B465" s="113"/>
      <c r="C465" s="94"/>
      <c r="D465" s="94"/>
      <c r="E465" s="94"/>
      <c r="F465" s="113"/>
      <c r="G465" s="113"/>
      <c r="H465" s="42"/>
      <c r="I465" s="42"/>
      <c r="J465" s="42"/>
      <c r="K465" s="94"/>
      <c r="L465" s="94"/>
      <c r="M465" s="94"/>
      <c r="N465" s="94"/>
      <c r="O465" s="94"/>
      <c r="P465" s="94"/>
      <c r="Q465" s="94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</row>
    <row r="466" ht="16.5" customHeight="1">
      <c r="A466" s="94"/>
      <c r="B466" s="113"/>
      <c r="C466" s="94"/>
      <c r="D466" s="94"/>
      <c r="E466" s="94"/>
      <c r="F466" s="113"/>
      <c r="G466" s="113"/>
      <c r="H466" s="42"/>
      <c r="I466" s="42"/>
      <c r="J466" s="42"/>
      <c r="K466" s="94"/>
      <c r="L466" s="94"/>
      <c r="M466" s="94"/>
      <c r="N466" s="94"/>
      <c r="O466" s="94"/>
      <c r="P466" s="94"/>
      <c r="Q466" s="94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</row>
    <row r="467" ht="16.5" customHeight="1">
      <c r="A467" s="94"/>
      <c r="B467" s="113"/>
      <c r="C467" s="94"/>
      <c r="D467" s="94"/>
      <c r="E467" s="94"/>
      <c r="F467" s="113"/>
      <c r="G467" s="113"/>
      <c r="H467" s="42"/>
      <c r="I467" s="42"/>
      <c r="J467" s="42"/>
      <c r="K467" s="94"/>
      <c r="L467" s="94"/>
      <c r="M467" s="94"/>
      <c r="N467" s="94"/>
      <c r="O467" s="94"/>
      <c r="P467" s="94"/>
      <c r="Q467" s="94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</row>
    <row r="468" ht="16.5" customHeight="1">
      <c r="A468" s="94"/>
      <c r="B468" s="113"/>
      <c r="C468" s="94"/>
      <c r="D468" s="94"/>
      <c r="E468" s="94"/>
      <c r="F468" s="113"/>
      <c r="G468" s="113"/>
      <c r="H468" s="42"/>
      <c r="I468" s="42"/>
      <c r="J468" s="42"/>
      <c r="K468" s="94"/>
      <c r="L468" s="94"/>
      <c r="M468" s="94"/>
      <c r="N468" s="94"/>
      <c r="O468" s="94"/>
      <c r="P468" s="94"/>
      <c r="Q468" s="94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</row>
    <row r="469" ht="16.5" customHeight="1">
      <c r="A469" s="94"/>
      <c r="B469" s="113"/>
      <c r="C469" s="94"/>
      <c r="D469" s="94"/>
      <c r="E469" s="94"/>
      <c r="F469" s="113"/>
      <c r="G469" s="113"/>
      <c r="H469" s="42"/>
      <c r="I469" s="42"/>
      <c r="J469" s="42"/>
      <c r="K469" s="94"/>
      <c r="L469" s="94"/>
      <c r="M469" s="94"/>
      <c r="N469" s="94"/>
      <c r="O469" s="94"/>
      <c r="P469" s="94"/>
      <c r="Q469" s="94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</row>
    <row r="470" ht="16.5" customHeight="1">
      <c r="A470" s="94"/>
      <c r="B470" s="113"/>
      <c r="C470" s="94"/>
      <c r="D470" s="94"/>
      <c r="E470" s="94"/>
      <c r="F470" s="113"/>
      <c r="G470" s="113"/>
      <c r="H470" s="42"/>
      <c r="I470" s="42"/>
      <c r="J470" s="42"/>
      <c r="K470" s="94"/>
      <c r="L470" s="94"/>
      <c r="M470" s="94"/>
      <c r="N470" s="94"/>
      <c r="O470" s="94"/>
      <c r="P470" s="94"/>
      <c r="Q470" s="94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</row>
    <row r="471" ht="16.5" customHeight="1">
      <c r="A471" s="94"/>
      <c r="B471" s="113"/>
      <c r="C471" s="94"/>
      <c r="D471" s="94"/>
      <c r="E471" s="94"/>
      <c r="F471" s="113"/>
      <c r="G471" s="113"/>
      <c r="H471" s="42"/>
      <c r="I471" s="42"/>
      <c r="J471" s="42"/>
      <c r="K471" s="94"/>
      <c r="L471" s="94"/>
      <c r="M471" s="94"/>
      <c r="N471" s="94"/>
      <c r="O471" s="94"/>
      <c r="P471" s="94"/>
      <c r="Q471" s="94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</row>
    <row r="472" ht="16.5" customHeight="1">
      <c r="A472" s="94"/>
      <c r="B472" s="113"/>
      <c r="C472" s="94"/>
      <c r="D472" s="94"/>
      <c r="E472" s="94"/>
      <c r="F472" s="113"/>
      <c r="G472" s="113"/>
      <c r="H472" s="42"/>
      <c r="I472" s="42"/>
      <c r="J472" s="42"/>
      <c r="K472" s="94"/>
      <c r="L472" s="94"/>
      <c r="M472" s="94"/>
      <c r="N472" s="94"/>
      <c r="O472" s="94"/>
      <c r="P472" s="94"/>
      <c r="Q472" s="94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</row>
    <row r="473" ht="16.5" customHeight="1">
      <c r="A473" s="94"/>
      <c r="B473" s="113"/>
      <c r="C473" s="94"/>
      <c r="D473" s="94"/>
      <c r="E473" s="94"/>
      <c r="F473" s="113"/>
      <c r="G473" s="113"/>
      <c r="H473" s="42"/>
      <c r="I473" s="42"/>
      <c r="J473" s="42"/>
      <c r="K473" s="94"/>
      <c r="L473" s="94"/>
      <c r="M473" s="94"/>
      <c r="N473" s="94"/>
      <c r="O473" s="94"/>
      <c r="P473" s="94"/>
      <c r="Q473" s="94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</row>
    <row r="474" ht="16.5" customHeight="1">
      <c r="A474" s="94"/>
      <c r="B474" s="113"/>
      <c r="C474" s="94"/>
      <c r="D474" s="94"/>
      <c r="E474" s="94"/>
      <c r="F474" s="113"/>
      <c r="G474" s="113"/>
      <c r="H474" s="42"/>
      <c r="I474" s="42"/>
      <c r="J474" s="42"/>
      <c r="K474" s="94"/>
      <c r="L474" s="94"/>
      <c r="M474" s="94"/>
      <c r="N474" s="94"/>
      <c r="O474" s="94"/>
      <c r="P474" s="94"/>
      <c r="Q474" s="94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</row>
    <row r="475" ht="16.5" customHeight="1">
      <c r="A475" s="94"/>
      <c r="B475" s="113"/>
      <c r="C475" s="94"/>
      <c r="D475" s="94"/>
      <c r="E475" s="94"/>
      <c r="F475" s="113"/>
      <c r="G475" s="113"/>
      <c r="H475" s="42"/>
      <c r="I475" s="42"/>
      <c r="J475" s="42"/>
      <c r="K475" s="94"/>
      <c r="L475" s="94"/>
      <c r="M475" s="94"/>
      <c r="N475" s="94"/>
      <c r="O475" s="94"/>
      <c r="P475" s="94"/>
      <c r="Q475" s="94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</row>
    <row r="476" ht="16.5" customHeight="1">
      <c r="A476" s="94"/>
      <c r="B476" s="113"/>
      <c r="C476" s="94"/>
      <c r="D476" s="94"/>
      <c r="E476" s="94"/>
      <c r="F476" s="113"/>
      <c r="G476" s="113"/>
      <c r="H476" s="42"/>
      <c r="I476" s="42"/>
      <c r="J476" s="42"/>
      <c r="K476" s="94"/>
      <c r="L476" s="94"/>
      <c r="M476" s="94"/>
      <c r="N476" s="94"/>
      <c r="O476" s="94"/>
      <c r="P476" s="94"/>
      <c r="Q476" s="94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</row>
    <row r="477" ht="16.5" customHeight="1">
      <c r="A477" s="94"/>
      <c r="B477" s="113"/>
      <c r="C477" s="94"/>
      <c r="D477" s="94"/>
      <c r="E477" s="94"/>
      <c r="F477" s="113"/>
      <c r="G477" s="113"/>
      <c r="H477" s="42"/>
      <c r="I477" s="42"/>
      <c r="J477" s="42"/>
      <c r="K477" s="94"/>
      <c r="L477" s="94"/>
      <c r="M477" s="94"/>
      <c r="N477" s="94"/>
      <c r="O477" s="94"/>
      <c r="P477" s="94"/>
      <c r="Q477" s="94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</row>
    <row r="478" ht="16.5" customHeight="1">
      <c r="A478" s="94"/>
      <c r="B478" s="113"/>
      <c r="C478" s="94"/>
      <c r="D478" s="94"/>
      <c r="E478" s="94"/>
      <c r="F478" s="113"/>
      <c r="G478" s="113"/>
      <c r="H478" s="42"/>
      <c r="I478" s="42"/>
      <c r="J478" s="42"/>
      <c r="K478" s="94"/>
      <c r="L478" s="94"/>
      <c r="M478" s="94"/>
      <c r="N478" s="94"/>
      <c r="O478" s="94"/>
      <c r="P478" s="94"/>
      <c r="Q478" s="94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</row>
    <row r="479" ht="16.5" customHeight="1">
      <c r="A479" s="94"/>
      <c r="B479" s="113"/>
      <c r="C479" s="94"/>
      <c r="D479" s="94"/>
      <c r="E479" s="94"/>
      <c r="F479" s="113"/>
      <c r="G479" s="113"/>
      <c r="H479" s="42"/>
      <c r="I479" s="42"/>
      <c r="J479" s="42"/>
      <c r="K479" s="94"/>
      <c r="L479" s="94"/>
      <c r="M479" s="94"/>
      <c r="N479" s="94"/>
      <c r="O479" s="94"/>
      <c r="P479" s="94"/>
      <c r="Q479" s="94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</row>
    <row r="480" ht="16.5" customHeight="1">
      <c r="A480" s="94"/>
      <c r="B480" s="113"/>
      <c r="C480" s="94"/>
      <c r="D480" s="94"/>
      <c r="E480" s="94"/>
      <c r="F480" s="113"/>
      <c r="G480" s="113"/>
      <c r="H480" s="42"/>
      <c r="I480" s="42"/>
      <c r="J480" s="42"/>
      <c r="K480" s="94"/>
      <c r="L480" s="94"/>
      <c r="M480" s="94"/>
      <c r="N480" s="94"/>
      <c r="O480" s="94"/>
      <c r="P480" s="94"/>
      <c r="Q480" s="94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</row>
    <row r="481" ht="16.5" customHeight="1">
      <c r="A481" s="94"/>
      <c r="B481" s="113"/>
      <c r="C481" s="94"/>
      <c r="D481" s="94"/>
      <c r="E481" s="94"/>
      <c r="F481" s="113"/>
      <c r="G481" s="113"/>
      <c r="H481" s="42"/>
      <c r="I481" s="42"/>
      <c r="J481" s="42"/>
      <c r="K481" s="94"/>
      <c r="L481" s="94"/>
      <c r="M481" s="94"/>
      <c r="N481" s="94"/>
      <c r="O481" s="94"/>
      <c r="P481" s="94"/>
      <c r="Q481" s="94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</row>
    <row r="482" ht="16.5" customHeight="1">
      <c r="A482" s="94"/>
      <c r="B482" s="113"/>
      <c r="C482" s="94"/>
      <c r="D482" s="94"/>
      <c r="E482" s="94"/>
      <c r="F482" s="113"/>
      <c r="G482" s="113"/>
      <c r="H482" s="42"/>
      <c r="I482" s="42"/>
      <c r="J482" s="42"/>
      <c r="K482" s="94"/>
      <c r="L482" s="94"/>
      <c r="M482" s="94"/>
      <c r="N482" s="94"/>
      <c r="O482" s="94"/>
      <c r="P482" s="94"/>
      <c r="Q482" s="94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</row>
    <row r="483" ht="16.5" customHeight="1">
      <c r="A483" s="94"/>
      <c r="B483" s="113"/>
      <c r="C483" s="94"/>
      <c r="D483" s="94"/>
      <c r="E483" s="94"/>
      <c r="F483" s="113"/>
      <c r="G483" s="113"/>
      <c r="H483" s="42"/>
      <c r="I483" s="42"/>
      <c r="J483" s="42"/>
      <c r="K483" s="94"/>
      <c r="L483" s="94"/>
      <c r="M483" s="94"/>
      <c r="N483" s="94"/>
      <c r="O483" s="94"/>
      <c r="P483" s="94"/>
      <c r="Q483" s="94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</row>
    <row r="484" ht="16.5" customHeight="1">
      <c r="A484" s="94"/>
      <c r="B484" s="113"/>
      <c r="C484" s="94"/>
      <c r="D484" s="94"/>
      <c r="E484" s="94"/>
      <c r="F484" s="113"/>
      <c r="G484" s="113"/>
      <c r="H484" s="42"/>
      <c r="I484" s="42"/>
      <c r="J484" s="42"/>
      <c r="K484" s="94"/>
      <c r="L484" s="94"/>
      <c r="M484" s="94"/>
      <c r="N484" s="94"/>
      <c r="O484" s="94"/>
      <c r="P484" s="94"/>
      <c r="Q484" s="94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</row>
    <row r="485" ht="16.5" customHeight="1">
      <c r="A485" s="94"/>
      <c r="B485" s="113"/>
      <c r="C485" s="94"/>
      <c r="D485" s="94"/>
      <c r="E485" s="94"/>
      <c r="F485" s="113"/>
      <c r="G485" s="113"/>
      <c r="H485" s="42"/>
      <c r="I485" s="42"/>
      <c r="J485" s="42"/>
      <c r="K485" s="94"/>
      <c r="L485" s="94"/>
      <c r="M485" s="94"/>
      <c r="N485" s="94"/>
      <c r="O485" s="94"/>
      <c r="P485" s="94"/>
      <c r="Q485" s="94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</row>
    <row r="486" ht="16.5" customHeight="1">
      <c r="A486" s="94"/>
      <c r="B486" s="113"/>
      <c r="C486" s="94"/>
      <c r="D486" s="94"/>
      <c r="E486" s="94"/>
      <c r="F486" s="113"/>
      <c r="G486" s="113"/>
      <c r="H486" s="42"/>
      <c r="I486" s="42"/>
      <c r="J486" s="42"/>
      <c r="K486" s="94"/>
      <c r="L486" s="94"/>
      <c r="M486" s="94"/>
      <c r="N486" s="94"/>
      <c r="O486" s="94"/>
      <c r="P486" s="94"/>
      <c r="Q486" s="94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</row>
    <row r="487" ht="16.5" customHeight="1">
      <c r="A487" s="94"/>
      <c r="B487" s="113"/>
      <c r="C487" s="94"/>
      <c r="D487" s="94"/>
      <c r="E487" s="94"/>
      <c r="F487" s="113"/>
      <c r="G487" s="113"/>
      <c r="H487" s="42"/>
      <c r="I487" s="42"/>
      <c r="J487" s="42"/>
      <c r="K487" s="94"/>
      <c r="L487" s="94"/>
      <c r="M487" s="94"/>
      <c r="N487" s="94"/>
      <c r="O487" s="94"/>
      <c r="P487" s="94"/>
      <c r="Q487" s="94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</row>
    <row r="488" ht="16.5" customHeight="1">
      <c r="A488" s="94"/>
      <c r="B488" s="113"/>
      <c r="C488" s="94"/>
      <c r="D488" s="94"/>
      <c r="E488" s="94"/>
      <c r="F488" s="113"/>
      <c r="G488" s="113"/>
      <c r="H488" s="42"/>
      <c r="I488" s="42"/>
      <c r="J488" s="42"/>
      <c r="K488" s="94"/>
      <c r="L488" s="94"/>
      <c r="M488" s="94"/>
      <c r="N488" s="94"/>
      <c r="O488" s="94"/>
      <c r="P488" s="94"/>
      <c r="Q488" s="94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</row>
    <row r="489" ht="16.5" customHeight="1">
      <c r="A489" s="94"/>
      <c r="B489" s="113"/>
      <c r="C489" s="94"/>
      <c r="D489" s="94"/>
      <c r="E489" s="94"/>
      <c r="F489" s="113"/>
      <c r="G489" s="113"/>
      <c r="H489" s="42"/>
      <c r="I489" s="42"/>
      <c r="J489" s="42"/>
      <c r="K489" s="94"/>
      <c r="L489" s="94"/>
      <c r="M489" s="94"/>
      <c r="N489" s="94"/>
      <c r="O489" s="94"/>
      <c r="P489" s="94"/>
      <c r="Q489" s="94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</row>
    <row r="490" ht="16.5" customHeight="1">
      <c r="A490" s="94"/>
      <c r="B490" s="113"/>
      <c r="C490" s="94"/>
      <c r="D490" s="94"/>
      <c r="E490" s="94"/>
      <c r="F490" s="113"/>
      <c r="G490" s="113"/>
      <c r="H490" s="42"/>
      <c r="I490" s="42"/>
      <c r="J490" s="42"/>
      <c r="K490" s="94"/>
      <c r="L490" s="94"/>
      <c r="M490" s="94"/>
      <c r="N490" s="94"/>
      <c r="O490" s="94"/>
      <c r="P490" s="94"/>
      <c r="Q490" s="94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</row>
    <row r="491" ht="16.5" customHeight="1">
      <c r="A491" s="94"/>
      <c r="B491" s="113"/>
      <c r="C491" s="94"/>
      <c r="D491" s="94"/>
      <c r="E491" s="94"/>
      <c r="F491" s="113"/>
      <c r="G491" s="113"/>
      <c r="H491" s="42"/>
      <c r="I491" s="42"/>
      <c r="J491" s="42"/>
      <c r="K491" s="94"/>
      <c r="L491" s="94"/>
      <c r="M491" s="94"/>
      <c r="N491" s="94"/>
      <c r="O491" s="94"/>
      <c r="P491" s="94"/>
      <c r="Q491" s="94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</row>
    <row r="492" ht="16.5" customHeight="1">
      <c r="A492" s="94"/>
      <c r="B492" s="113"/>
      <c r="C492" s="94"/>
      <c r="D492" s="94"/>
      <c r="E492" s="94"/>
      <c r="F492" s="113"/>
      <c r="G492" s="113"/>
      <c r="H492" s="42"/>
      <c r="I492" s="42"/>
      <c r="J492" s="42"/>
      <c r="K492" s="94"/>
      <c r="L492" s="94"/>
      <c r="M492" s="94"/>
      <c r="N492" s="94"/>
      <c r="O492" s="94"/>
      <c r="P492" s="94"/>
      <c r="Q492" s="94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</row>
    <row r="493" ht="16.5" customHeight="1">
      <c r="A493" s="94"/>
      <c r="B493" s="113"/>
      <c r="C493" s="94"/>
      <c r="D493" s="94"/>
      <c r="E493" s="94"/>
      <c r="F493" s="113"/>
      <c r="G493" s="113"/>
      <c r="H493" s="42"/>
      <c r="I493" s="42"/>
      <c r="J493" s="42"/>
      <c r="K493" s="94"/>
      <c r="L493" s="94"/>
      <c r="M493" s="94"/>
      <c r="N493" s="94"/>
      <c r="O493" s="94"/>
      <c r="P493" s="94"/>
      <c r="Q493" s="94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</row>
    <row r="494" ht="16.5" customHeight="1">
      <c r="A494" s="94"/>
      <c r="B494" s="113"/>
      <c r="C494" s="94"/>
      <c r="D494" s="94"/>
      <c r="E494" s="94"/>
      <c r="F494" s="113"/>
      <c r="G494" s="113"/>
      <c r="H494" s="42"/>
      <c r="I494" s="42"/>
      <c r="J494" s="42"/>
      <c r="K494" s="94"/>
      <c r="L494" s="94"/>
      <c r="M494" s="94"/>
      <c r="N494" s="94"/>
      <c r="O494" s="94"/>
      <c r="P494" s="94"/>
      <c r="Q494" s="94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</row>
    <row r="495" ht="16.5" customHeight="1">
      <c r="A495" s="94"/>
      <c r="B495" s="113"/>
      <c r="C495" s="94"/>
      <c r="D495" s="94"/>
      <c r="E495" s="94"/>
      <c r="F495" s="113"/>
      <c r="G495" s="113"/>
      <c r="H495" s="42"/>
      <c r="I495" s="42"/>
      <c r="J495" s="42"/>
      <c r="K495" s="94"/>
      <c r="L495" s="94"/>
      <c r="M495" s="94"/>
      <c r="N495" s="94"/>
      <c r="O495" s="94"/>
      <c r="P495" s="94"/>
      <c r="Q495" s="94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</row>
    <row r="496" ht="16.5" customHeight="1">
      <c r="A496" s="94"/>
      <c r="B496" s="113"/>
      <c r="C496" s="94"/>
      <c r="D496" s="94"/>
      <c r="E496" s="94"/>
      <c r="F496" s="113"/>
      <c r="G496" s="113"/>
      <c r="H496" s="42"/>
      <c r="I496" s="42"/>
      <c r="J496" s="42"/>
      <c r="K496" s="94"/>
      <c r="L496" s="94"/>
      <c r="M496" s="94"/>
      <c r="N496" s="94"/>
      <c r="O496" s="94"/>
      <c r="P496" s="94"/>
      <c r="Q496" s="94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</row>
    <row r="497" ht="16.5" customHeight="1">
      <c r="A497" s="94"/>
      <c r="B497" s="113"/>
      <c r="C497" s="94"/>
      <c r="D497" s="94"/>
      <c r="E497" s="94"/>
      <c r="F497" s="113"/>
      <c r="G497" s="113"/>
      <c r="H497" s="42"/>
      <c r="I497" s="42"/>
      <c r="J497" s="42"/>
      <c r="K497" s="94"/>
      <c r="L497" s="94"/>
      <c r="M497" s="94"/>
      <c r="N497" s="94"/>
      <c r="O497" s="94"/>
      <c r="P497" s="94"/>
      <c r="Q497" s="94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</row>
    <row r="498" ht="16.5" customHeight="1">
      <c r="A498" s="94"/>
      <c r="B498" s="113"/>
      <c r="C498" s="94"/>
      <c r="D498" s="94"/>
      <c r="E498" s="94"/>
      <c r="F498" s="113"/>
      <c r="G498" s="113"/>
      <c r="H498" s="42"/>
      <c r="I498" s="42"/>
      <c r="J498" s="42"/>
      <c r="K498" s="94"/>
      <c r="L498" s="94"/>
      <c r="M498" s="94"/>
      <c r="N498" s="94"/>
      <c r="O498" s="94"/>
      <c r="P498" s="94"/>
      <c r="Q498" s="94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</row>
    <row r="499" ht="16.5" customHeight="1">
      <c r="A499" s="94"/>
      <c r="B499" s="113"/>
      <c r="C499" s="94"/>
      <c r="D499" s="94"/>
      <c r="E499" s="94"/>
      <c r="F499" s="113"/>
      <c r="G499" s="113"/>
      <c r="H499" s="42"/>
      <c r="I499" s="42"/>
      <c r="J499" s="42"/>
      <c r="K499" s="94"/>
      <c r="L499" s="94"/>
      <c r="M499" s="94"/>
      <c r="N499" s="94"/>
      <c r="O499" s="94"/>
      <c r="P499" s="94"/>
      <c r="Q499" s="94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</row>
    <row r="500" ht="16.5" customHeight="1">
      <c r="A500" s="94"/>
      <c r="B500" s="113"/>
      <c r="C500" s="94"/>
      <c r="D500" s="94"/>
      <c r="E500" s="94"/>
      <c r="F500" s="113"/>
      <c r="G500" s="113"/>
      <c r="H500" s="42"/>
      <c r="I500" s="42"/>
      <c r="J500" s="42"/>
      <c r="K500" s="94"/>
      <c r="L500" s="94"/>
      <c r="M500" s="94"/>
      <c r="N500" s="94"/>
      <c r="O500" s="94"/>
      <c r="P500" s="94"/>
      <c r="Q500" s="94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</row>
    <row r="501" ht="16.5" customHeight="1">
      <c r="A501" s="94"/>
      <c r="B501" s="113"/>
      <c r="C501" s="94"/>
      <c r="D501" s="94"/>
      <c r="E501" s="94"/>
      <c r="F501" s="113"/>
      <c r="G501" s="113"/>
      <c r="H501" s="42"/>
      <c r="I501" s="42"/>
      <c r="J501" s="42"/>
      <c r="K501" s="94"/>
      <c r="L501" s="94"/>
      <c r="M501" s="94"/>
      <c r="N501" s="94"/>
      <c r="O501" s="94"/>
      <c r="P501" s="94"/>
      <c r="Q501" s="94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</row>
    <row r="502" ht="16.5" customHeight="1">
      <c r="A502" s="94"/>
      <c r="B502" s="113"/>
      <c r="C502" s="94"/>
      <c r="D502" s="94"/>
      <c r="E502" s="94"/>
      <c r="F502" s="113"/>
      <c r="G502" s="113"/>
      <c r="H502" s="42"/>
      <c r="I502" s="42"/>
      <c r="J502" s="42"/>
      <c r="K502" s="94"/>
      <c r="L502" s="94"/>
      <c r="M502" s="94"/>
      <c r="N502" s="94"/>
      <c r="O502" s="94"/>
      <c r="P502" s="94"/>
      <c r="Q502" s="94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</row>
    <row r="503" ht="16.5" customHeight="1">
      <c r="A503" s="94"/>
      <c r="B503" s="113"/>
      <c r="C503" s="94"/>
      <c r="D503" s="94"/>
      <c r="E503" s="94"/>
      <c r="F503" s="113"/>
      <c r="G503" s="113"/>
      <c r="H503" s="42"/>
      <c r="I503" s="42"/>
      <c r="J503" s="42"/>
      <c r="K503" s="94"/>
      <c r="L503" s="94"/>
      <c r="M503" s="94"/>
      <c r="N503" s="94"/>
      <c r="O503" s="94"/>
      <c r="P503" s="94"/>
      <c r="Q503" s="94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</row>
    <row r="504" ht="16.5" customHeight="1">
      <c r="A504" s="94"/>
      <c r="B504" s="113"/>
      <c r="C504" s="94"/>
      <c r="D504" s="94"/>
      <c r="E504" s="94"/>
      <c r="F504" s="113"/>
      <c r="G504" s="113"/>
      <c r="H504" s="42"/>
      <c r="I504" s="42"/>
      <c r="J504" s="42"/>
      <c r="K504" s="94"/>
      <c r="L504" s="94"/>
      <c r="M504" s="94"/>
      <c r="N504" s="94"/>
      <c r="O504" s="94"/>
      <c r="P504" s="94"/>
      <c r="Q504" s="94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</row>
    <row r="505" ht="16.5" customHeight="1">
      <c r="A505" s="94"/>
      <c r="B505" s="113"/>
      <c r="C505" s="94"/>
      <c r="D505" s="94"/>
      <c r="E505" s="94"/>
      <c r="F505" s="113"/>
      <c r="G505" s="113"/>
      <c r="H505" s="42"/>
      <c r="I505" s="42"/>
      <c r="J505" s="42"/>
      <c r="K505" s="94"/>
      <c r="L505" s="94"/>
      <c r="M505" s="94"/>
      <c r="N505" s="94"/>
      <c r="O505" s="94"/>
      <c r="P505" s="94"/>
      <c r="Q505" s="94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</row>
    <row r="506" ht="16.5" customHeight="1">
      <c r="A506" s="94"/>
      <c r="B506" s="113"/>
      <c r="C506" s="94"/>
      <c r="D506" s="94"/>
      <c r="E506" s="94"/>
      <c r="F506" s="113"/>
      <c r="G506" s="113"/>
      <c r="H506" s="42"/>
      <c r="I506" s="42"/>
      <c r="J506" s="42"/>
      <c r="K506" s="94"/>
      <c r="L506" s="94"/>
      <c r="M506" s="94"/>
      <c r="N506" s="94"/>
      <c r="O506" s="94"/>
      <c r="P506" s="94"/>
      <c r="Q506" s="94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</row>
    <row r="507" ht="16.5" customHeight="1">
      <c r="A507" s="94"/>
      <c r="B507" s="113"/>
      <c r="C507" s="94"/>
      <c r="D507" s="94"/>
      <c r="E507" s="94"/>
      <c r="F507" s="113"/>
      <c r="G507" s="113"/>
      <c r="H507" s="42"/>
      <c r="I507" s="42"/>
      <c r="J507" s="42"/>
      <c r="K507" s="94"/>
      <c r="L507" s="94"/>
      <c r="M507" s="94"/>
      <c r="N507" s="94"/>
      <c r="O507" s="94"/>
      <c r="P507" s="94"/>
      <c r="Q507" s="94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</row>
    <row r="508" ht="16.5" customHeight="1">
      <c r="A508" s="94"/>
      <c r="B508" s="113"/>
      <c r="C508" s="94"/>
      <c r="D508" s="94"/>
      <c r="E508" s="94"/>
      <c r="F508" s="113"/>
      <c r="G508" s="113"/>
      <c r="H508" s="42"/>
      <c r="I508" s="42"/>
      <c r="J508" s="42"/>
      <c r="K508" s="94"/>
      <c r="L508" s="94"/>
      <c r="M508" s="94"/>
      <c r="N508" s="94"/>
      <c r="O508" s="94"/>
      <c r="P508" s="94"/>
      <c r="Q508" s="94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</row>
    <row r="509" ht="16.5" customHeight="1">
      <c r="A509" s="94"/>
      <c r="B509" s="113"/>
      <c r="C509" s="94"/>
      <c r="D509" s="94"/>
      <c r="E509" s="94"/>
      <c r="F509" s="113"/>
      <c r="G509" s="113"/>
      <c r="H509" s="42"/>
      <c r="I509" s="42"/>
      <c r="J509" s="42"/>
      <c r="K509" s="94"/>
      <c r="L509" s="94"/>
      <c r="M509" s="94"/>
      <c r="N509" s="94"/>
      <c r="O509" s="94"/>
      <c r="P509" s="94"/>
      <c r="Q509" s="94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</row>
    <row r="510" ht="16.5" customHeight="1">
      <c r="A510" s="94"/>
      <c r="B510" s="113"/>
      <c r="C510" s="94"/>
      <c r="D510" s="94"/>
      <c r="E510" s="94"/>
      <c r="F510" s="113"/>
      <c r="G510" s="113"/>
      <c r="H510" s="42"/>
      <c r="I510" s="42"/>
      <c r="J510" s="42"/>
      <c r="K510" s="94"/>
      <c r="L510" s="94"/>
      <c r="M510" s="94"/>
      <c r="N510" s="94"/>
      <c r="O510" s="94"/>
      <c r="P510" s="94"/>
      <c r="Q510" s="94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</row>
    <row r="511" ht="16.5" customHeight="1">
      <c r="A511" s="94"/>
      <c r="B511" s="113"/>
      <c r="C511" s="94"/>
      <c r="D511" s="94"/>
      <c r="E511" s="94"/>
      <c r="F511" s="113"/>
      <c r="G511" s="113"/>
      <c r="H511" s="42"/>
      <c r="I511" s="42"/>
      <c r="J511" s="42"/>
      <c r="K511" s="94"/>
      <c r="L511" s="94"/>
      <c r="M511" s="94"/>
      <c r="N511" s="94"/>
      <c r="O511" s="94"/>
      <c r="P511" s="94"/>
      <c r="Q511" s="94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</row>
    <row r="512" ht="16.5" customHeight="1">
      <c r="A512" s="94"/>
      <c r="B512" s="113"/>
      <c r="C512" s="94"/>
      <c r="D512" s="94"/>
      <c r="E512" s="94"/>
      <c r="F512" s="113"/>
      <c r="G512" s="113"/>
      <c r="H512" s="42"/>
      <c r="I512" s="42"/>
      <c r="J512" s="42"/>
      <c r="K512" s="94"/>
      <c r="L512" s="94"/>
      <c r="M512" s="94"/>
      <c r="N512" s="94"/>
      <c r="O512" s="94"/>
      <c r="P512" s="94"/>
      <c r="Q512" s="94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</row>
    <row r="513" ht="16.5" customHeight="1">
      <c r="A513" s="94"/>
      <c r="B513" s="113"/>
      <c r="C513" s="94"/>
      <c r="D513" s="94"/>
      <c r="E513" s="94"/>
      <c r="F513" s="113"/>
      <c r="G513" s="113"/>
      <c r="H513" s="42"/>
      <c r="I513" s="42"/>
      <c r="J513" s="42"/>
      <c r="K513" s="94"/>
      <c r="L513" s="94"/>
      <c r="M513" s="94"/>
      <c r="N513" s="94"/>
      <c r="O513" s="94"/>
      <c r="P513" s="94"/>
      <c r="Q513" s="94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</row>
    <row r="514" ht="16.5" customHeight="1">
      <c r="A514" s="94"/>
      <c r="B514" s="113"/>
      <c r="C514" s="94"/>
      <c r="D514" s="94"/>
      <c r="E514" s="94"/>
      <c r="F514" s="113"/>
      <c r="G514" s="113"/>
      <c r="H514" s="42"/>
      <c r="I514" s="42"/>
      <c r="J514" s="42"/>
      <c r="K514" s="94"/>
      <c r="L514" s="94"/>
      <c r="M514" s="94"/>
      <c r="N514" s="94"/>
      <c r="O514" s="94"/>
      <c r="P514" s="94"/>
      <c r="Q514" s="94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</row>
    <row r="515" ht="16.5" customHeight="1">
      <c r="A515" s="94"/>
      <c r="B515" s="113"/>
      <c r="C515" s="94"/>
      <c r="D515" s="94"/>
      <c r="E515" s="94"/>
      <c r="F515" s="113"/>
      <c r="G515" s="113"/>
      <c r="H515" s="42"/>
      <c r="I515" s="42"/>
      <c r="J515" s="42"/>
      <c r="K515" s="94"/>
      <c r="L515" s="94"/>
      <c r="M515" s="94"/>
      <c r="N515" s="94"/>
      <c r="O515" s="94"/>
      <c r="P515" s="94"/>
      <c r="Q515" s="94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</row>
    <row r="516" ht="16.5" customHeight="1">
      <c r="A516" s="94"/>
      <c r="B516" s="113"/>
      <c r="C516" s="94"/>
      <c r="D516" s="94"/>
      <c r="E516" s="94"/>
      <c r="F516" s="113"/>
      <c r="G516" s="113"/>
      <c r="H516" s="42"/>
      <c r="I516" s="42"/>
      <c r="J516" s="42"/>
      <c r="K516" s="94"/>
      <c r="L516" s="94"/>
      <c r="M516" s="94"/>
      <c r="N516" s="94"/>
      <c r="O516" s="94"/>
      <c r="P516" s="94"/>
      <c r="Q516" s="94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</row>
    <row r="517" ht="16.5" customHeight="1">
      <c r="A517" s="94"/>
      <c r="B517" s="113"/>
      <c r="C517" s="94"/>
      <c r="D517" s="94"/>
      <c r="E517" s="94"/>
      <c r="F517" s="113"/>
      <c r="G517" s="113"/>
      <c r="H517" s="42"/>
      <c r="I517" s="42"/>
      <c r="J517" s="42"/>
      <c r="K517" s="94"/>
      <c r="L517" s="94"/>
      <c r="M517" s="94"/>
      <c r="N517" s="94"/>
      <c r="O517" s="94"/>
      <c r="P517" s="94"/>
      <c r="Q517" s="94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</row>
    <row r="518" ht="16.5" customHeight="1">
      <c r="A518" s="94"/>
      <c r="B518" s="113"/>
      <c r="C518" s="94"/>
      <c r="D518" s="94"/>
      <c r="E518" s="94"/>
      <c r="F518" s="113"/>
      <c r="G518" s="113"/>
      <c r="H518" s="42"/>
      <c r="I518" s="42"/>
      <c r="J518" s="42"/>
      <c r="K518" s="94"/>
      <c r="L518" s="94"/>
      <c r="M518" s="94"/>
      <c r="N518" s="94"/>
      <c r="O518" s="94"/>
      <c r="P518" s="94"/>
      <c r="Q518" s="94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</row>
    <row r="519" ht="16.5" customHeight="1">
      <c r="A519" s="94"/>
      <c r="B519" s="113"/>
      <c r="C519" s="94"/>
      <c r="D519" s="94"/>
      <c r="E519" s="94"/>
      <c r="F519" s="113"/>
      <c r="G519" s="113"/>
      <c r="H519" s="42"/>
      <c r="I519" s="42"/>
      <c r="J519" s="42"/>
      <c r="K519" s="94"/>
      <c r="L519" s="94"/>
      <c r="M519" s="94"/>
      <c r="N519" s="94"/>
      <c r="O519" s="94"/>
      <c r="P519" s="94"/>
      <c r="Q519" s="94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</row>
    <row r="520" ht="16.5" customHeight="1">
      <c r="A520" s="94"/>
      <c r="B520" s="113"/>
      <c r="C520" s="94"/>
      <c r="D520" s="94"/>
      <c r="E520" s="94"/>
      <c r="F520" s="113"/>
      <c r="G520" s="113"/>
      <c r="H520" s="42"/>
      <c r="I520" s="42"/>
      <c r="J520" s="42"/>
      <c r="K520" s="94"/>
      <c r="L520" s="94"/>
      <c r="M520" s="94"/>
      <c r="N520" s="94"/>
      <c r="O520" s="94"/>
      <c r="P520" s="94"/>
      <c r="Q520" s="94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</row>
    <row r="521" ht="16.5" customHeight="1">
      <c r="A521" s="94"/>
      <c r="B521" s="113"/>
      <c r="C521" s="94"/>
      <c r="D521" s="94"/>
      <c r="E521" s="94"/>
      <c r="F521" s="113"/>
      <c r="G521" s="113"/>
      <c r="H521" s="42"/>
      <c r="I521" s="42"/>
      <c r="J521" s="42"/>
      <c r="K521" s="94"/>
      <c r="L521" s="94"/>
      <c r="M521" s="94"/>
      <c r="N521" s="94"/>
      <c r="O521" s="94"/>
      <c r="P521" s="94"/>
      <c r="Q521" s="94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</row>
    <row r="522" ht="16.5" customHeight="1">
      <c r="A522" s="94"/>
      <c r="B522" s="113"/>
      <c r="C522" s="94"/>
      <c r="D522" s="94"/>
      <c r="E522" s="94"/>
      <c r="F522" s="113"/>
      <c r="G522" s="113"/>
      <c r="H522" s="42"/>
      <c r="I522" s="42"/>
      <c r="J522" s="42"/>
      <c r="K522" s="94"/>
      <c r="L522" s="94"/>
      <c r="M522" s="94"/>
      <c r="N522" s="94"/>
      <c r="O522" s="94"/>
      <c r="P522" s="94"/>
      <c r="Q522" s="94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</row>
    <row r="523" ht="16.5" customHeight="1">
      <c r="A523" s="94"/>
      <c r="B523" s="113"/>
      <c r="C523" s="94"/>
      <c r="D523" s="94"/>
      <c r="E523" s="94"/>
      <c r="F523" s="113"/>
      <c r="G523" s="113"/>
      <c r="H523" s="42"/>
      <c r="I523" s="42"/>
      <c r="J523" s="42"/>
      <c r="K523" s="94"/>
      <c r="L523" s="94"/>
      <c r="M523" s="94"/>
      <c r="N523" s="94"/>
      <c r="O523" s="94"/>
      <c r="P523" s="94"/>
      <c r="Q523" s="94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</row>
    <row r="524" ht="16.5" customHeight="1">
      <c r="A524" s="94"/>
      <c r="B524" s="113"/>
      <c r="C524" s="94"/>
      <c r="D524" s="94"/>
      <c r="E524" s="94"/>
      <c r="F524" s="113"/>
      <c r="G524" s="113"/>
      <c r="H524" s="42"/>
      <c r="I524" s="42"/>
      <c r="J524" s="42"/>
      <c r="K524" s="94"/>
      <c r="L524" s="94"/>
      <c r="M524" s="94"/>
      <c r="N524" s="94"/>
      <c r="O524" s="94"/>
      <c r="P524" s="94"/>
      <c r="Q524" s="94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</row>
    <row r="525" ht="16.5" customHeight="1">
      <c r="A525" s="94"/>
      <c r="B525" s="113"/>
      <c r="C525" s="94"/>
      <c r="D525" s="94"/>
      <c r="E525" s="94"/>
      <c r="F525" s="113"/>
      <c r="G525" s="113"/>
      <c r="H525" s="42"/>
      <c r="I525" s="42"/>
      <c r="J525" s="42"/>
      <c r="K525" s="94"/>
      <c r="L525" s="94"/>
      <c r="M525" s="94"/>
      <c r="N525" s="94"/>
      <c r="O525" s="94"/>
      <c r="P525" s="94"/>
      <c r="Q525" s="94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</row>
    <row r="526" ht="16.5" customHeight="1">
      <c r="A526" s="94"/>
      <c r="B526" s="113"/>
      <c r="C526" s="94"/>
      <c r="D526" s="94"/>
      <c r="E526" s="94"/>
      <c r="F526" s="113"/>
      <c r="G526" s="113"/>
      <c r="H526" s="42"/>
      <c r="I526" s="42"/>
      <c r="J526" s="42"/>
      <c r="K526" s="94"/>
      <c r="L526" s="94"/>
      <c r="M526" s="94"/>
      <c r="N526" s="94"/>
      <c r="O526" s="94"/>
      <c r="P526" s="94"/>
      <c r="Q526" s="94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</row>
    <row r="527" ht="16.5" customHeight="1">
      <c r="A527" s="94"/>
      <c r="B527" s="113"/>
      <c r="C527" s="94"/>
      <c r="D527" s="94"/>
      <c r="E527" s="94"/>
      <c r="F527" s="113"/>
      <c r="G527" s="113"/>
      <c r="H527" s="42"/>
      <c r="I527" s="42"/>
      <c r="J527" s="42"/>
      <c r="K527" s="94"/>
      <c r="L527" s="94"/>
      <c r="M527" s="94"/>
      <c r="N527" s="94"/>
      <c r="O527" s="94"/>
      <c r="P527" s="94"/>
      <c r="Q527" s="94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</row>
    <row r="528" ht="16.5" customHeight="1">
      <c r="A528" s="94"/>
      <c r="B528" s="113"/>
      <c r="C528" s="94"/>
      <c r="D528" s="94"/>
      <c r="E528" s="94"/>
      <c r="F528" s="113"/>
      <c r="G528" s="113"/>
      <c r="H528" s="42"/>
      <c r="I528" s="42"/>
      <c r="J528" s="42"/>
      <c r="K528" s="94"/>
      <c r="L528" s="94"/>
      <c r="M528" s="94"/>
      <c r="N528" s="94"/>
      <c r="O528" s="94"/>
      <c r="P528" s="94"/>
      <c r="Q528" s="94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</row>
    <row r="529" ht="16.5" customHeight="1">
      <c r="A529" s="94"/>
      <c r="B529" s="113"/>
      <c r="C529" s="94"/>
      <c r="D529" s="94"/>
      <c r="E529" s="94"/>
      <c r="F529" s="113"/>
      <c r="G529" s="113"/>
      <c r="H529" s="42"/>
      <c r="I529" s="42"/>
      <c r="J529" s="42"/>
      <c r="K529" s="94"/>
      <c r="L529" s="94"/>
      <c r="M529" s="94"/>
      <c r="N529" s="94"/>
      <c r="O529" s="94"/>
      <c r="P529" s="94"/>
      <c r="Q529" s="94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</row>
    <row r="530" ht="16.5" customHeight="1">
      <c r="A530" s="94"/>
      <c r="B530" s="113"/>
      <c r="C530" s="94"/>
      <c r="D530" s="94"/>
      <c r="E530" s="94"/>
      <c r="F530" s="113"/>
      <c r="G530" s="113"/>
      <c r="H530" s="42"/>
      <c r="I530" s="42"/>
      <c r="J530" s="42"/>
      <c r="K530" s="94"/>
      <c r="L530" s="94"/>
      <c r="M530" s="94"/>
      <c r="N530" s="94"/>
      <c r="O530" s="94"/>
      <c r="P530" s="94"/>
      <c r="Q530" s="94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</row>
    <row r="531" ht="16.5" customHeight="1">
      <c r="A531" s="94"/>
      <c r="B531" s="113"/>
      <c r="C531" s="94"/>
      <c r="D531" s="94"/>
      <c r="E531" s="94"/>
      <c r="F531" s="113"/>
      <c r="G531" s="113"/>
      <c r="H531" s="42"/>
      <c r="I531" s="42"/>
      <c r="J531" s="42"/>
      <c r="K531" s="94"/>
      <c r="L531" s="94"/>
      <c r="M531" s="94"/>
      <c r="N531" s="94"/>
      <c r="O531" s="94"/>
      <c r="P531" s="94"/>
      <c r="Q531" s="94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</row>
    <row r="532" ht="16.5" customHeight="1">
      <c r="A532" s="94"/>
      <c r="B532" s="113"/>
      <c r="C532" s="94"/>
      <c r="D532" s="94"/>
      <c r="E532" s="94"/>
      <c r="F532" s="113"/>
      <c r="G532" s="113"/>
      <c r="H532" s="42"/>
      <c r="I532" s="42"/>
      <c r="J532" s="42"/>
      <c r="K532" s="94"/>
      <c r="L532" s="94"/>
      <c r="M532" s="94"/>
      <c r="N532" s="94"/>
      <c r="O532" s="94"/>
      <c r="P532" s="94"/>
      <c r="Q532" s="94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</row>
    <row r="533" ht="16.5" customHeight="1">
      <c r="A533" s="94"/>
      <c r="B533" s="113"/>
      <c r="C533" s="94"/>
      <c r="D533" s="94"/>
      <c r="E533" s="94"/>
      <c r="F533" s="113"/>
      <c r="G533" s="113"/>
      <c r="H533" s="42"/>
      <c r="I533" s="42"/>
      <c r="J533" s="42"/>
      <c r="K533" s="94"/>
      <c r="L533" s="94"/>
      <c r="M533" s="94"/>
      <c r="N533" s="94"/>
      <c r="O533" s="94"/>
      <c r="P533" s="94"/>
      <c r="Q533" s="94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</row>
    <row r="534" ht="16.5" customHeight="1">
      <c r="A534" s="94"/>
      <c r="B534" s="113"/>
      <c r="C534" s="94"/>
      <c r="D534" s="94"/>
      <c r="E534" s="94"/>
      <c r="F534" s="113"/>
      <c r="G534" s="113"/>
      <c r="H534" s="42"/>
      <c r="I534" s="42"/>
      <c r="J534" s="42"/>
      <c r="K534" s="94"/>
      <c r="L534" s="94"/>
      <c r="M534" s="94"/>
      <c r="N534" s="94"/>
      <c r="O534" s="94"/>
      <c r="P534" s="94"/>
      <c r="Q534" s="94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</row>
    <row r="535" ht="16.5" customHeight="1">
      <c r="A535" s="94"/>
      <c r="B535" s="113"/>
      <c r="C535" s="94"/>
      <c r="D535" s="94"/>
      <c r="E535" s="94"/>
      <c r="F535" s="113"/>
      <c r="G535" s="113"/>
      <c r="H535" s="42"/>
      <c r="I535" s="42"/>
      <c r="J535" s="42"/>
      <c r="K535" s="94"/>
      <c r="L535" s="94"/>
      <c r="M535" s="94"/>
      <c r="N535" s="94"/>
      <c r="O535" s="94"/>
      <c r="P535" s="94"/>
      <c r="Q535" s="94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</row>
    <row r="536" ht="16.5" customHeight="1">
      <c r="A536" s="94"/>
      <c r="B536" s="113"/>
      <c r="C536" s="94"/>
      <c r="D536" s="94"/>
      <c r="E536" s="94"/>
      <c r="F536" s="113"/>
      <c r="G536" s="113"/>
      <c r="H536" s="42"/>
      <c r="I536" s="42"/>
      <c r="J536" s="42"/>
      <c r="K536" s="94"/>
      <c r="L536" s="94"/>
      <c r="M536" s="94"/>
      <c r="N536" s="94"/>
      <c r="O536" s="94"/>
      <c r="P536" s="94"/>
      <c r="Q536" s="94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</row>
    <row r="537" ht="16.5" customHeight="1">
      <c r="A537" s="94"/>
      <c r="B537" s="113"/>
      <c r="C537" s="94"/>
      <c r="D537" s="94"/>
      <c r="E537" s="94"/>
      <c r="F537" s="113"/>
      <c r="G537" s="113"/>
      <c r="H537" s="42"/>
      <c r="I537" s="42"/>
      <c r="J537" s="42"/>
      <c r="K537" s="94"/>
      <c r="L537" s="94"/>
      <c r="M537" s="94"/>
      <c r="N537" s="94"/>
      <c r="O537" s="94"/>
      <c r="P537" s="94"/>
      <c r="Q537" s="94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</row>
    <row r="538" ht="16.5" customHeight="1">
      <c r="A538" s="94"/>
      <c r="B538" s="113"/>
      <c r="C538" s="94"/>
      <c r="D538" s="94"/>
      <c r="E538" s="94"/>
      <c r="F538" s="113"/>
      <c r="G538" s="113"/>
      <c r="H538" s="42"/>
      <c r="I538" s="42"/>
      <c r="J538" s="42"/>
      <c r="K538" s="94"/>
      <c r="L538" s="94"/>
      <c r="M538" s="94"/>
      <c r="N538" s="94"/>
      <c r="O538" s="94"/>
      <c r="P538" s="94"/>
      <c r="Q538" s="94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</row>
    <row r="539" ht="16.5" customHeight="1">
      <c r="A539" s="94"/>
      <c r="B539" s="113"/>
      <c r="C539" s="94"/>
      <c r="D539" s="94"/>
      <c r="E539" s="94"/>
      <c r="F539" s="113"/>
      <c r="G539" s="113"/>
      <c r="H539" s="42"/>
      <c r="I539" s="42"/>
      <c r="J539" s="42"/>
      <c r="K539" s="94"/>
      <c r="L539" s="94"/>
      <c r="M539" s="94"/>
      <c r="N539" s="94"/>
      <c r="O539" s="94"/>
      <c r="P539" s="94"/>
      <c r="Q539" s="94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</row>
    <row r="540" ht="16.5" customHeight="1">
      <c r="A540" s="94"/>
      <c r="B540" s="113"/>
      <c r="C540" s="94"/>
      <c r="D540" s="94"/>
      <c r="E540" s="94"/>
      <c r="F540" s="113"/>
      <c r="G540" s="113"/>
      <c r="H540" s="42"/>
      <c r="I540" s="42"/>
      <c r="J540" s="42"/>
      <c r="K540" s="94"/>
      <c r="L540" s="94"/>
      <c r="M540" s="94"/>
      <c r="N540" s="94"/>
      <c r="O540" s="94"/>
      <c r="P540" s="94"/>
      <c r="Q540" s="94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</row>
    <row r="541" ht="16.5" customHeight="1">
      <c r="A541" s="94"/>
      <c r="B541" s="113"/>
      <c r="C541" s="94"/>
      <c r="D541" s="94"/>
      <c r="E541" s="94"/>
      <c r="F541" s="113"/>
      <c r="G541" s="113"/>
      <c r="H541" s="42"/>
      <c r="I541" s="42"/>
      <c r="J541" s="42"/>
      <c r="K541" s="94"/>
      <c r="L541" s="94"/>
      <c r="M541" s="94"/>
      <c r="N541" s="94"/>
      <c r="O541" s="94"/>
      <c r="P541" s="94"/>
      <c r="Q541" s="94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</row>
    <row r="542" ht="16.5" customHeight="1">
      <c r="A542" s="94"/>
      <c r="B542" s="113"/>
      <c r="C542" s="94"/>
      <c r="D542" s="94"/>
      <c r="E542" s="94"/>
      <c r="F542" s="113"/>
      <c r="G542" s="113"/>
      <c r="H542" s="42"/>
      <c r="I542" s="42"/>
      <c r="J542" s="42"/>
      <c r="K542" s="94"/>
      <c r="L542" s="94"/>
      <c r="M542" s="94"/>
      <c r="N542" s="94"/>
      <c r="O542" s="94"/>
      <c r="P542" s="94"/>
      <c r="Q542" s="94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</row>
    <row r="543" ht="16.5" customHeight="1">
      <c r="A543" s="94"/>
      <c r="B543" s="113"/>
      <c r="C543" s="94"/>
      <c r="D543" s="94"/>
      <c r="E543" s="94"/>
      <c r="F543" s="113"/>
      <c r="G543" s="113"/>
      <c r="H543" s="42"/>
      <c r="I543" s="42"/>
      <c r="J543" s="42"/>
      <c r="K543" s="94"/>
      <c r="L543" s="94"/>
      <c r="M543" s="94"/>
      <c r="N543" s="94"/>
      <c r="O543" s="94"/>
      <c r="P543" s="94"/>
      <c r="Q543" s="94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</row>
    <row r="544" ht="16.5" customHeight="1">
      <c r="A544" s="94"/>
      <c r="B544" s="113"/>
      <c r="C544" s="94"/>
      <c r="D544" s="94"/>
      <c r="E544" s="94"/>
      <c r="F544" s="113"/>
      <c r="G544" s="113"/>
      <c r="H544" s="42"/>
      <c r="I544" s="42"/>
      <c r="J544" s="42"/>
      <c r="K544" s="94"/>
      <c r="L544" s="94"/>
      <c r="M544" s="94"/>
      <c r="N544" s="94"/>
      <c r="O544" s="94"/>
      <c r="P544" s="94"/>
      <c r="Q544" s="94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</row>
    <row r="545" ht="16.5" customHeight="1">
      <c r="A545" s="94"/>
      <c r="B545" s="113"/>
      <c r="C545" s="94"/>
      <c r="D545" s="94"/>
      <c r="E545" s="94"/>
      <c r="F545" s="113"/>
      <c r="G545" s="113"/>
      <c r="H545" s="42"/>
      <c r="I545" s="42"/>
      <c r="J545" s="42"/>
      <c r="K545" s="94"/>
      <c r="L545" s="94"/>
      <c r="M545" s="94"/>
      <c r="N545" s="94"/>
      <c r="O545" s="94"/>
      <c r="P545" s="94"/>
      <c r="Q545" s="94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</row>
    <row r="546" ht="16.5" customHeight="1">
      <c r="A546" s="94"/>
      <c r="B546" s="113"/>
      <c r="C546" s="94"/>
      <c r="D546" s="94"/>
      <c r="E546" s="94"/>
      <c r="F546" s="113"/>
      <c r="G546" s="113"/>
      <c r="H546" s="42"/>
      <c r="I546" s="42"/>
      <c r="J546" s="42"/>
      <c r="K546" s="94"/>
      <c r="L546" s="94"/>
      <c r="M546" s="94"/>
      <c r="N546" s="94"/>
      <c r="O546" s="94"/>
      <c r="P546" s="94"/>
      <c r="Q546" s="94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</row>
    <row r="547" ht="16.5" customHeight="1">
      <c r="A547" s="94"/>
      <c r="B547" s="113"/>
      <c r="C547" s="94"/>
      <c r="D547" s="94"/>
      <c r="E547" s="94"/>
      <c r="F547" s="113"/>
      <c r="G547" s="113"/>
      <c r="H547" s="42"/>
      <c r="I547" s="42"/>
      <c r="J547" s="42"/>
      <c r="K547" s="94"/>
      <c r="L547" s="94"/>
      <c r="M547" s="94"/>
      <c r="N547" s="94"/>
      <c r="O547" s="94"/>
      <c r="P547" s="94"/>
      <c r="Q547" s="94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</row>
    <row r="548" ht="16.5" customHeight="1">
      <c r="A548" s="94"/>
      <c r="B548" s="113"/>
      <c r="C548" s="94"/>
      <c r="D548" s="94"/>
      <c r="E548" s="94"/>
      <c r="F548" s="113"/>
      <c r="G548" s="113"/>
      <c r="H548" s="42"/>
      <c r="I548" s="42"/>
      <c r="J548" s="42"/>
      <c r="K548" s="94"/>
      <c r="L548" s="94"/>
      <c r="M548" s="94"/>
      <c r="N548" s="94"/>
      <c r="O548" s="94"/>
      <c r="P548" s="94"/>
      <c r="Q548" s="94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</row>
    <row r="549" ht="16.5" customHeight="1">
      <c r="A549" s="94"/>
      <c r="B549" s="113"/>
      <c r="C549" s="94"/>
      <c r="D549" s="94"/>
      <c r="E549" s="94"/>
      <c r="F549" s="113"/>
      <c r="G549" s="113"/>
      <c r="H549" s="42"/>
      <c r="I549" s="42"/>
      <c r="J549" s="42"/>
      <c r="K549" s="94"/>
      <c r="L549" s="94"/>
      <c r="M549" s="94"/>
      <c r="N549" s="94"/>
      <c r="O549" s="94"/>
      <c r="P549" s="94"/>
      <c r="Q549" s="94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</row>
    <row r="550" ht="16.5" customHeight="1">
      <c r="A550" s="94"/>
      <c r="B550" s="113"/>
      <c r="C550" s="94"/>
      <c r="D550" s="94"/>
      <c r="E550" s="94"/>
      <c r="F550" s="113"/>
      <c r="G550" s="113"/>
      <c r="H550" s="42"/>
      <c r="I550" s="42"/>
      <c r="J550" s="42"/>
      <c r="K550" s="94"/>
      <c r="L550" s="94"/>
      <c r="M550" s="94"/>
      <c r="N550" s="94"/>
      <c r="O550" s="94"/>
      <c r="P550" s="94"/>
      <c r="Q550" s="94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</row>
    <row r="551" ht="16.5" customHeight="1">
      <c r="A551" s="94"/>
      <c r="B551" s="113"/>
      <c r="C551" s="94"/>
      <c r="D551" s="94"/>
      <c r="E551" s="94"/>
      <c r="F551" s="113"/>
      <c r="G551" s="113"/>
      <c r="H551" s="42"/>
      <c r="I551" s="42"/>
      <c r="J551" s="42"/>
      <c r="K551" s="94"/>
      <c r="L551" s="94"/>
      <c r="M551" s="94"/>
      <c r="N551" s="94"/>
      <c r="O551" s="94"/>
      <c r="P551" s="94"/>
      <c r="Q551" s="94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</row>
    <row r="552" ht="16.5" customHeight="1">
      <c r="A552" s="94"/>
      <c r="B552" s="113"/>
      <c r="C552" s="94"/>
      <c r="D552" s="94"/>
      <c r="E552" s="94"/>
      <c r="F552" s="113"/>
      <c r="G552" s="113"/>
      <c r="H552" s="42"/>
      <c r="I552" s="42"/>
      <c r="J552" s="42"/>
      <c r="K552" s="94"/>
      <c r="L552" s="94"/>
      <c r="M552" s="94"/>
      <c r="N552" s="94"/>
      <c r="O552" s="94"/>
      <c r="P552" s="94"/>
      <c r="Q552" s="94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</row>
    <row r="553" ht="16.5" customHeight="1">
      <c r="A553" s="94"/>
      <c r="B553" s="113"/>
      <c r="C553" s="94"/>
      <c r="D553" s="94"/>
      <c r="E553" s="94"/>
      <c r="F553" s="113"/>
      <c r="G553" s="113"/>
      <c r="H553" s="42"/>
      <c r="I553" s="42"/>
      <c r="J553" s="42"/>
      <c r="K553" s="94"/>
      <c r="L553" s="94"/>
      <c r="M553" s="94"/>
      <c r="N553" s="94"/>
      <c r="O553" s="94"/>
      <c r="P553" s="94"/>
      <c r="Q553" s="94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</row>
    <row r="554" ht="16.5" customHeight="1">
      <c r="A554" s="94"/>
      <c r="B554" s="113"/>
      <c r="C554" s="94"/>
      <c r="D554" s="94"/>
      <c r="E554" s="94"/>
      <c r="F554" s="113"/>
      <c r="G554" s="113"/>
      <c r="H554" s="42"/>
      <c r="I554" s="42"/>
      <c r="J554" s="42"/>
      <c r="K554" s="94"/>
      <c r="L554" s="94"/>
      <c r="M554" s="94"/>
      <c r="N554" s="94"/>
      <c r="O554" s="94"/>
      <c r="P554" s="94"/>
      <c r="Q554" s="94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</row>
    <row r="555" ht="16.5" customHeight="1">
      <c r="A555" s="94"/>
      <c r="B555" s="113"/>
      <c r="C555" s="94"/>
      <c r="D555" s="94"/>
      <c r="E555" s="94"/>
      <c r="F555" s="113"/>
      <c r="G555" s="113"/>
      <c r="H555" s="42"/>
      <c r="I555" s="42"/>
      <c r="J555" s="42"/>
      <c r="K555" s="94"/>
      <c r="L555" s="94"/>
      <c r="M555" s="94"/>
      <c r="N555" s="94"/>
      <c r="O555" s="94"/>
      <c r="P555" s="94"/>
      <c r="Q555" s="94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</row>
    <row r="556" ht="16.5" customHeight="1">
      <c r="A556" s="94"/>
      <c r="B556" s="113"/>
      <c r="C556" s="94"/>
      <c r="D556" s="94"/>
      <c r="E556" s="94"/>
      <c r="F556" s="113"/>
      <c r="G556" s="113"/>
      <c r="H556" s="42"/>
      <c r="I556" s="42"/>
      <c r="J556" s="42"/>
      <c r="K556" s="94"/>
      <c r="L556" s="94"/>
      <c r="M556" s="94"/>
      <c r="N556" s="94"/>
      <c r="O556" s="94"/>
      <c r="P556" s="94"/>
      <c r="Q556" s="94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</row>
    <row r="557" ht="16.5" customHeight="1">
      <c r="A557" s="94"/>
      <c r="B557" s="113"/>
      <c r="C557" s="94"/>
      <c r="D557" s="94"/>
      <c r="E557" s="94"/>
      <c r="F557" s="113"/>
      <c r="G557" s="113"/>
      <c r="H557" s="42"/>
      <c r="I557" s="42"/>
      <c r="J557" s="42"/>
      <c r="K557" s="94"/>
      <c r="L557" s="94"/>
      <c r="M557" s="94"/>
      <c r="N557" s="94"/>
      <c r="O557" s="94"/>
      <c r="P557" s="94"/>
      <c r="Q557" s="94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</row>
    <row r="558" ht="16.5" customHeight="1">
      <c r="A558" s="94"/>
      <c r="B558" s="113"/>
      <c r="C558" s="94"/>
      <c r="D558" s="94"/>
      <c r="E558" s="94"/>
      <c r="F558" s="113"/>
      <c r="G558" s="113"/>
      <c r="H558" s="42"/>
      <c r="I558" s="42"/>
      <c r="J558" s="42"/>
      <c r="K558" s="94"/>
      <c r="L558" s="94"/>
      <c r="M558" s="94"/>
      <c r="N558" s="94"/>
      <c r="O558" s="94"/>
      <c r="P558" s="94"/>
      <c r="Q558" s="94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</row>
    <row r="559" ht="16.5" customHeight="1">
      <c r="A559" s="94"/>
      <c r="B559" s="113"/>
      <c r="C559" s="94"/>
      <c r="D559" s="94"/>
      <c r="E559" s="94"/>
      <c r="F559" s="113"/>
      <c r="G559" s="113"/>
      <c r="H559" s="42"/>
      <c r="I559" s="42"/>
      <c r="J559" s="42"/>
      <c r="K559" s="94"/>
      <c r="L559" s="94"/>
      <c r="M559" s="94"/>
      <c r="N559" s="94"/>
      <c r="O559" s="94"/>
      <c r="P559" s="94"/>
      <c r="Q559" s="94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</row>
    <row r="560" ht="16.5" customHeight="1">
      <c r="A560" s="94"/>
      <c r="B560" s="113"/>
      <c r="C560" s="94"/>
      <c r="D560" s="94"/>
      <c r="E560" s="94"/>
      <c r="F560" s="113"/>
      <c r="G560" s="113"/>
      <c r="H560" s="42"/>
      <c r="I560" s="42"/>
      <c r="J560" s="42"/>
      <c r="K560" s="94"/>
      <c r="L560" s="94"/>
      <c r="M560" s="94"/>
      <c r="N560" s="94"/>
      <c r="O560" s="94"/>
      <c r="P560" s="94"/>
      <c r="Q560" s="94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</row>
    <row r="561" ht="16.5" customHeight="1">
      <c r="A561" s="94"/>
      <c r="B561" s="113"/>
      <c r="C561" s="94"/>
      <c r="D561" s="94"/>
      <c r="E561" s="94"/>
      <c r="F561" s="113"/>
      <c r="G561" s="113"/>
      <c r="H561" s="42"/>
      <c r="I561" s="42"/>
      <c r="J561" s="42"/>
      <c r="K561" s="94"/>
      <c r="L561" s="94"/>
      <c r="M561" s="94"/>
      <c r="N561" s="94"/>
      <c r="O561" s="94"/>
      <c r="P561" s="94"/>
      <c r="Q561" s="94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</row>
    <row r="562" ht="16.5" customHeight="1">
      <c r="A562" s="94"/>
      <c r="B562" s="113"/>
      <c r="C562" s="94"/>
      <c r="D562" s="94"/>
      <c r="E562" s="94"/>
      <c r="F562" s="113"/>
      <c r="G562" s="113"/>
      <c r="H562" s="42"/>
      <c r="I562" s="42"/>
      <c r="J562" s="42"/>
      <c r="K562" s="94"/>
      <c r="L562" s="94"/>
      <c r="M562" s="94"/>
      <c r="N562" s="94"/>
      <c r="O562" s="94"/>
      <c r="P562" s="94"/>
      <c r="Q562" s="94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</row>
    <row r="563" ht="16.5" customHeight="1">
      <c r="A563" s="94"/>
      <c r="B563" s="113"/>
      <c r="C563" s="94"/>
      <c r="D563" s="94"/>
      <c r="E563" s="94"/>
      <c r="F563" s="113"/>
      <c r="G563" s="113"/>
      <c r="H563" s="42"/>
      <c r="I563" s="42"/>
      <c r="J563" s="42"/>
      <c r="K563" s="94"/>
      <c r="L563" s="94"/>
      <c r="M563" s="94"/>
      <c r="N563" s="94"/>
      <c r="O563" s="94"/>
      <c r="P563" s="94"/>
      <c r="Q563" s="94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</row>
    <row r="564" ht="16.5" customHeight="1">
      <c r="A564" s="94"/>
      <c r="B564" s="113"/>
      <c r="C564" s="94"/>
      <c r="D564" s="94"/>
      <c r="E564" s="94"/>
      <c r="F564" s="113"/>
      <c r="G564" s="113"/>
      <c r="H564" s="42"/>
      <c r="I564" s="42"/>
      <c r="J564" s="42"/>
      <c r="K564" s="94"/>
      <c r="L564" s="94"/>
      <c r="M564" s="94"/>
      <c r="N564" s="94"/>
      <c r="O564" s="94"/>
      <c r="P564" s="94"/>
      <c r="Q564" s="94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</row>
    <row r="565" ht="16.5" customHeight="1">
      <c r="A565" s="94"/>
      <c r="B565" s="113"/>
      <c r="C565" s="94"/>
      <c r="D565" s="94"/>
      <c r="E565" s="94"/>
      <c r="F565" s="113"/>
      <c r="G565" s="113"/>
      <c r="H565" s="42"/>
      <c r="I565" s="42"/>
      <c r="J565" s="42"/>
      <c r="K565" s="94"/>
      <c r="L565" s="94"/>
      <c r="M565" s="94"/>
      <c r="N565" s="94"/>
      <c r="O565" s="94"/>
      <c r="P565" s="94"/>
      <c r="Q565" s="94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</row>
    <row r="566" ht="16.5" customHeight="1">
      <c r="A566" s="94"/>
      <c r="B566" s="113"/>
      <c r="C566" s="94"/>
      <c r="D566" s="94"/>
      <c r="E566" s="94"/>
      <c r="F566" s="113"/>
      <c r="G566" s="113"/>
      <c r="H566" s="42"/>
      <c r="I566" s="42"/>
      <c r="J566" s="42"/>
      <c r="K566" s="94"/>
      <c r="L566" s="94"/>
      <c r="M566" s="94"/>
      <c r="N566" s="94"/>
      <c r="O566" s="94"/>
      <c r="P566" s="94"/>
      <c r="Q566" s="94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</row>
    <row r="567" ht="16.5" customHeight="1">
      <c r="A567" s="94"/>
      <c r="B567" s="113"/>
      <c r="C567" s="94"/>
      <c r="D567" s="94"/>
      <c r="E567" s="94"/>
      <c r="F567" s="113"/>
      <c r="G567" s="113"/>
      <c r="H567" s="42"/>
      <c r="I567" s="42"/>
      <c r="J567" s="42"/>
      <c r="K567" s="94"/>
      <c r="L567" s="94"/>
      <c r="M567" s="94"/>
      <c r="N567" s="94"/>
      <c r="O567" s="94"/>
      <c r="P567" s="94"/>
      <c r="Q567" s="94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</row>
    <row r="568" ht="16.5" customHeight="1">
      <c r="A568" s="94"/>
      <c r="B568" s="113"/>
      <c r="C568" s="94"/>
      <c r="D568" s="94"/>
      <c r="E568" s="94"/>
      <c r="F568" s="113"/>
      <c r="G568" s="113"/>
      <c r="H568" s="42"/>
      <c r="I568" s="42"/>
      <c r="J568" s="42"/>
      <c r="K568" s="94"/>
      <c r="L568" s="94"/>
      <c r="M568" s="94"/>
      <c r="N568" s="94"/>
      <c r="O568" s="94"/>
      <c r="P568" s="94"/>
      <c r="Q568" s="94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</row>
    <row r="569" ht="16.5" customHeight="1">
      <c r="A569" s="94"/>
      <c r="B569" s="113"/>
      <c r="C569" s="94"/>
      <c r="D569" s="94"/>
      <c r="E569" s="94"/>
      <c r="F569" s="113"/>
      <c r="G569" s="113"/>
      <c r="H569" s="42"/>
      <c r="I569" s="42"/>
      <c r="J569" s="42"/>
      <c r="K569" s="94"/>
      <c r="L569" s="94"/>
      <c r="M569" s="94"/>
      <c r="N569" s="94"/>
      <c r="O569" s="94"/>
      <c r="P569" s="94"/>
      <c r="Q569" s="94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</row>
    <row r="570" ht="16.5" customHeight="1">
      <c r="A570" s="94"/>
      <c r="B570" s="113"/>
      <c r="C570" s="94"/>
      <c r="D570" s="94"/>
      <c r="E570" s="94"/>
      <c r="F570" s="113"/>
      <c r="G570" s="113"/>
      <c r="H570" s="42"/>
      <c r="I570" s="42"/>
      <c r="J570" s="42"/>
      <c r="K570" s="94"/>
      <c r="L570" s="94"/>
      <c r="M570" s="94"/>
      <c r="N570" s="94"/>
      <c r="O570" s="94"/>
      <c r="P570" s="94"/>
      <c r="Q570" s="94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</row>
    <row r="571" ht="16.5" customHeight="1">
      <c r="A571" s="94"/>
      <c r="B571" s="113"/>
      <c r="C571" s="94"/>
      <c r="D571" s="94"/>
      <c r="E571" s="94"/>
      <c r="F571" s="113"/>
      <c r="G571" s="113"/>
      <c r="H571" s="42"/>
      <c r="I571" s="42"/>
      <c r="J571" s="42"/>
      <c r="K571" s="94"/>
      <c r="L571" s="94"/>
      <c r="M571" s="94"/>
      <c r="N571" s="94"/>
      <c r="O571" s="94"/>
      <c r="P571" s="94"/>
      <c r="Q571" s="94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</row>
    <row r="572" ht="16.5" customHeight="1">
      <c r="A572" s="94"/>
      <c r="B572" s="113"/>
      <c r="C572" s="94"/>
      <c r="D572" s="94"/>
      <c r="E572" s="94"/>
      <c r="F572" s="113"/>
      <c r="G572" s="113"/>
      <c r="H572" s="42"/>
      <c r="I572" s="42"/>
      <c r="J572" s="42"/>
      <c r="K572" s="94"/>
      <c r="L572" s="94"/>
      <c r="M572" s="94"/>
      <c r="N572" s="94"/>
      <c r="O572" s="94"/>
      <c r="P572" s="94"/>
      <c r="Q572" s="94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</row>
    <row r="573" ht="16.5" customHeight="1">
      <c r="A573" s="94"/>
      <c r="B573" s="113"/>
      <c r="C573" s="94"/>
      <c r="D573" s="94"/>
      <c r="E573" s="94"/>
      <c r="F573" s="113"/>
      <c r="G573" s="113"/>
      <c r="H573" s="42"/>
      <c r="I573" s="42"/>
      <c r="J573" s="42"/>
      <c r="K573" s="94"/>
      <c r="L573" s="94"/>
      <c r="M573" s="94"/>
      <c r="N573" s="94"/>
      <c r="O573" s="94"/>
      <c r="P573" s="94"/>
      <c r="Q573" s="94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</row>
    <row r="574" ht="16.5" customHeight="1">
      <c r="A574" s="94"/>
      <c r="B574" s="113"/>
      <c r="C574" s="94"/>
      <c r="D574" s="94"/>
      <c r="E574" s="94"/>
      <c r="F574" s="113"/>
      <c r="G574" s="113"/>
      <c r="H574" s="42"/>
      <c r="I574" s="42"/>
      <c r="J574" s="42"/>
      <c r="K574" s="94"/>
      <c r="L574" s="94"/>
      <c r="M574" s="94"/>
      <c r="N574" s="94"/>
      <c r="O574" s="94"/>
      <c r="P574" s="94"/>
      <c r="Q574" s="94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</row>
    <row r="575" ht="16.5" customHeight="1">
      <c r="A575" s="94"/>
      <c r="B575" s="113"/>
      <c r="C575" s="94"/>
      <c r="D575" s="94"/>
      <c r="E575" s="94"/>
      <c r="F575" s="113"/>
      <c r="G575" s="113"/>
      <c r="H575" s="42"/>
      <c r="I575" s="42"/>
      <c r="J575" s="42"/>
      <c r="K575" s="94"/>
      <c r="L575" s="94"/>
      <c r="M575" s="94"/>
      <c r="N575" s="94"/>
      <c r="O575" s="94"/>
      <c r="P575" s="94"/>
      <c r="Q575" s="94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</row>
    <row r="576" ht="16.5" customHeight="1">
      <c r="A576" s="94"/>
      <c r="B576" s="113"/>
      <c r="C576" s="94"/>
      <c r="D576" s="94"/>
      <c r="E576" s="94"/>
      <c r="F576" s="113"/>
      <c r="G576" s="113"/>
      <c r="H576" s="42"/>
      <c r="I576" s="42"/>
      <c r="J576" s="42"/>
      <c r="K576" s="94"/>
      <c r="L576" s="94"/>
      <c r="M576" s="94"/>
      <c r="N576" s="94"/>
      <c r="O576" s="94"/>
      <c r="P576" s="94"/>
      <c r="Q576" s="94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</row>
    <row r="577" ht="16.5" customHeight="1">
      <c r="A577" s="94"/>
      <c r="B577" s="113"/>
      <c r="C577" s="94"/>
      <c r="D577" s="94"/>
      <c r="E577" s="94"/>
      <c r="F577" s="113"/>
      <c r="G577" s="113"/>
      <c r="H577" s="42"/>
      <c r="I577" s="42"/>
      <c r="J577" s="42"/>
      <c r="K577" s="94"/>
      <c r="L577" s="94"/>
      <c r="M577" s="94"/>
      <c r="N577" s="94"/>
      <c r="O577" s="94"/>
      <c r="P577" s="94"/>
      <c r="Q577" s="94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</row>
    <row r="578" ht="16.5" customHeight="1">
      <c r="A578" s="94"/>
      <c r="B578" s="113"/>
      <c r="C578" s="94"/>
      <c r="D578" s="94"/>
      <c r="E578" s="94"/>
      <c r="F578" s="113"/>
      <c r="G578" s="113"/>
      <c r="H578" s="42"/>
      <c r="I578" s="42"/>
      <c r="J578" s="42"/>
      <c r="K578" s="94"/>
      <c r="L578" s="94"/>
      <c r="M578" s="94"/>
      <c r="N578" s="94"/>
      <c r="O578" s="94"/>
      <c r="P578" s="94"/>
      <c r="Q578" s="94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</row>
    <row r="579" ht="16.5" customHeight="1">
      <c r="A579" s="94"/>
      <c r="B579" s="113"/>
      <c r="C579" s="94"/>
      <c r="D579" s="94"/>
      <c r="E579" s="94"/>
      <c r="F579" s="113"/>
      <c r="G579" s="113"/>
      <c r="H579" s="42"/>
      <c r="I579" s="42"/>
      <c r="J579" s="42"/>
      <c r="K579" s="94"/>
      <c r="L579" s="94"/>
      <c r="M579" s="94"/>
      <c r="N579" s="94"/>
      <c r="O579" s="94"/>
      <c r="P579" s="94"/>
      <c r="Q579" s="94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</row>
    <row r="580" ht="16.5" customHeight="1">
      <c r="A580" s="94"/>
      <c r="B580" s="113"/>
      <c r="C580" s="94"/>
      <c r="D580" s="94"/>
      <c r="E580" s="94"/>
      <c r="F580" s="113"/>
      <c r="G580" s="113"/>
      <c r="H580" s="42"/>
      <c r="I580" s="42"/>
      <c r="J580" s="42"/>
      <c r="K580" s="94"/>
      <c r="L580" s="94"/>
      <c r="M580" s="94"/>
      <c r="N580" s="94"/>
      <c r="O580" s="94"/>
      <c r="P580" s="94"/>
      <c r="Q580" s="94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</row>
    <row r="581" ht="16.5" customHeight="1">
      <c r="A581" s="94"/>
      <c r="B581" s="113"/>
      <c r="C581" s="94"/>
      <c r="D581" s="94"/>
      <c r="E581" s="94"/>
      <c r="F581" s="113"/>
      <c r="G581" s="113"/>
      <c r="H581" s="42"/>
      <c r="I581" s="42"/>
      <c r="J581" s="42"/>
      <c r="K581" s="94"/>
      <c r="L581" s="94"/>
      <c r="M581" s="94"/>
      <c r="N581" s="94"/>
      <c r="O581" s="94"/>
      <c r="P581" s="94"/>
      <c r="Q581" s="94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</row>
    <row r="582" ht="16.5" customHeight="1">
      <c r="A582" s="94"/>
      <c r="B582" s="113"/>
      <c r="C582" s="94"/>
      <c r="D582" s="94"/>
      <c r="E582" s="94"/>
      <c r="F582" s="113"/>
      <c r="G582" s="113"/>
      <c r="H582" s="42"/>
      <c r="I582" s="42"/>
      <c r="J582" s="42"/>
      <c r="K582" s="94"/>
      <c r="L582" s="94"/>
      <c r="M582" s="94"/>
      <c r="N582" s="94"/>
      <c r="O582" s="94"/>
      <c r="P582" s="94"/>
      <c r="Q582" s="94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</row>
    <row r="583" ht="16.5" customHeight="1">
      <c r="A583" s="94"/>
      <c r="B583" s="113"/>
      <c r="C583" s="94"/>
      <c r="D583" s="94"/>
      <c r="E583" s="94"/>
      <c r="F583" s="113"/>
      <c r="G583" s="113"/>
      <c r="H583" s="42"/>
      <c r="I583" s="42"/>
      <c r="J583" s="42"/>
      <c r="K583" s="94"/>
      <c r="L583" s="94"/>
      <c r="M583" s="94"/>
      <c r="N583" s="94"/>
      <c r="O583" s="94"/>
      <c r="P583" s="94"/>
      <c r="Q583" s="94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</row>
    <row r="584" ht="16.5" customHeight="1">
      <c r="A584" s="94"/>
      <c r="B584" s="113"/>
      <c r="C584" s="94"/>
      <c r="D584" s="94"/>
      <c r="E584" s="94"/>
      <c r="F584" s="113"/>
      <c r="G584" s="113"/>
      <c r="H584" s="42"/>
      <c r="I584" s="42"/>
      <c r="J584" s="42"/>
      <c r="K584" s="94"/>
      <c r="L584" s="94"/>
      <c r="M584" s="94"/>
      <c r="N584" s="94"/>
      <c r="O584" s="94"/>
      <c r="P584" s="94"/>
      <c r="Q584" s="94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</row>
    <row r="585" ht="16.5" customHeight="1">
      <c r="A585" s="94"/>
      <c r="B585" s="113"/>
      <c r="C585" s="94"/>
      <c r="D585" s="94"/>
      <c r="E585" s="94"/>
      <c r="F585" s="113"/>
      <c r="G585" s="113"/>
      <c r="H585" s="42"/>
      <c r="I585" s="42"/>
      <c r="J585" s="42"/>
      <c r="K585" s="94"/>
      <c r="L585" s="94"/>
      <c r="M585" s="94"/>
      <c r="N585" s="94"/>
      <c r="O585" s="94"/>
      <c r="P585" s="94"/>
      <c r="Q585" s="94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</row>
    <row r="586" ht="16.5" customHeight="1">
      <c r="A586" s="94"/>
      <c r="B586" s="113"/>
      <c r="C586" s="94"/>
      <c r="D586" s="94"/>
      <c r="E586" s="94"/>
      <c r="F586" s="113"/>
      <c r="G586" s="113"/>
      <c r="H586" s="42"/>
      <c r="I586" s="42"/>
      <c r="J586" s="42"/>
      <c r="K586" s="94"/>
      <c r="L586" s="94"/>
      <c r="M586" s="94"/>
      <c r="N586" s="94"/>
      <c r="O586" s="94"/>
      <c r="P586" s="94"/>
      <c r="Q586" s="94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</row>
    <row r="587" ht="16.5" customHeight="1">
      <c r="A587" s="94"/>
      <c r="B587" s="113"/>
      <c r="C587" s="94"/>
      <c r="D587" s="94"/>
      <c r="E587" s="94"/>
      <c r="F587" s="113"/>
      <c r="G587" s="113"/>
      <c r="H587" s="42"/>
      <c r="I587" s="42"/>
      <c r="J587" s="42"/>
      <c r="K587" s="94"/>
      <c r="L587" s="94"/>
      <c r="M587" s="94"/>
      <c r="N587" s="94"/>
      <c r="O587" s="94"/>
      <c r="P587" s="94"/>
      <c r="Q587" s="94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</row>
    <row r="588" ht="16.5" customHeight="1">
      <c r="A588" s="94"/>
      <c r="B588" s="113"/>
      <c r="C588" s="94"/>
      <c r="D588" s="94"/>
      <c r="E588" s="94"/>
      <c r="F588" s="113"/>
      <c r="G588" s="113"/>
      <c r="H588" s="42"/>
      <c r="I588" s="42"/>
      <c r="J588" s="42"/>
      <c r="K588" s="94"/>
      <c r="L588" s="94"/>
      <c r="M588" s="94"/>
      <c r="N588" s="94"/>
      <c r="O588" s="94"/>
      <c r="P588" s="94"/>
      <c r="Q588" s="94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</row>
    <row r="589" ht="16.5" customHeight="1">
      <c r="A589" s="94"/>
      <c r="B589" s="113"/>
      <c r="C589" s="94"/>
      <c r="D589" s="94"/>
      <c r="E589" s="94"/>
      <c r="F589" s="113"/>
      <c r="G589" s="113"/>
      <c r="H589" s="42"/>
      <c r="I589" s="42"/>
      <c r="J589" s="42"/>
      <c r="K589" s="94"/>
      <c r="L589" s="94"/>
      <c r="M589" s="94"/>
      <c r="N589" s="94"/>
      <c r="O589" s="94"/>
      <c r="P589" s="94"/>
      <c r="Q589" s="94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</row>
    <row r="590" ht="16.5" customHeight="1">
      <c r="A590" s="94"/>
      <c r="B590" s="113"/>
      <c r="C590" s="94"/>
      <c r="D590" s="94"/>
      <c r="E590" s="94"/>
      <c r="F590" s="113"/>
      <c r="G590" s="113"/>
      <c r="H590" s="42"/>
      <c r="I590" s="42"/>
      <c r="J590" s="42"/>
      <c r="K590" s="94"/>
      <c r="L590" s="94"/>
      <c r="M590" s="94"/>
      <c r="N590" s="94"/>
      <c r="O590" s="94"/>
      <c r="P590" s="94"/>
      <c r="Q590" s="94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</row>
    <row r="591" ht="16.5" customHeight="1">
      <c r="A591" s="94"/>
      <c r="B591" s="113"/>
      <c r="C591" s="94"/>
      <c r="D591" s="94"/>
      <c r="E591" s="94"/>
      <c r="F591" s="113"/>
      <c r="G591" s="113"/>
      <c r="H591" s="42"/>
      <c r="I591" s="42"/>
      <c r="J591" s="42"/>
      <c r="K591" s="94"/>
      <c r="L591" s="94"/>
      <c r="M591" s="94"/>
      <c r="N591" s="94"/>
      <c r="O591" s="94"/>
      <c r="P591" s="94"/>
      <c r="Q591" s="94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</row>
    <row r="592" ht="16.5" customHeight="1">
      <c r="A592" s="94"/>
      <c r="B592" s="113"/>
      <c r="C592" s="94"/>
      <c r="D592" s="94"/>
      <c r="E592" s="94"/>
      <c r="F592" s="113"/>
      <c r="G592" s="113"/>
      <c r="H592" s="42"/>
      <c r="I592" s="42"/>
      <c r="J592" s="42"/>
      <c r="K592" s="94"/>
      <c r="L592" s="94"/>
      <c r="M592" s="94"/>
      <c r="N592" s="94"/>
      <c r="O592" s="94"/>
      <c r="P592" s="94"/>
      <c r="Q592" s="94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</row>
    <row r="593" ht="16.5" customHeight="1">
      <c r="A593" s="94"/>
      <c r="B593" s="113"/>
      <c r="C593" s="94"/>
      <c r="D593" s="94"/>
      <c r="E593" s="94"/>
      <c r="F593" s="113"/>
      <c r="G593" s="113"/>
      <c r="H593" s="42"/>
      <c r="I593" s="42"/>
      <c r="J593" s="42"/>
      <c r="K593" s="94"/>
      <c r="L593" s="94"/>
      <c r="M593" s="94"/>
      <c r="N593" s="94"/>
      <c r="O593" s="94"/>
      <c r="P593" s="94"/>
      <c r="Q593" s="94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</row>
    <row r="594" ht="16.5" customHeight="1">
      <c r="A594" s="94"/>
      <c r="B594" s="113"/>
      <c r="C594" s="94"/>
      <c r="D594" s="94"/>
      <c r="E594" s="94"/>
      <c r="F594" s="113"/>
      <c r="G594" s="113"/>
      <c r="H594" s="42"/>
      <c r="I594" s="42"/>
      <c r="J594" s="42"/>
      <c r="K594" s="94"/>
      <c r="L594" s="94"/>
      <c r="M594" s="94"/>
      <c r="N594" s="94"/>
      <c r="O594" s="94"/>
      <c r="P594" s="94"/>
      <c r="Q594" s="94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</row>
    <row r="595" ht="16.5" customHeight="1">
      <c r="A595" s="94"/>
      <c r="B595" s="113"/>
      <c r="C595" s="94"/>
      <c r="D595" s="94"/>
      <c r="E595" s="94"/>
      <c r="F595" s="113"/>
      <c r="G595" s="113"/>
      <c r="H595" s="42"/>
      <c r="I595" s="42"/>
      <c r="J595" s="42"/>
      <c r="K595" s="94"/>
      <c r="L595" s="94"/>
      <c r="M595" s="94"/>
      <c r="N595" s="94"/>
      <c r="O595" s="94"/>
      <c r="P595" s="94"/>
      <c r="Q595" s="94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</row>
    <row r="596" ht="16.5" customHeight="1">
      <c r="A596" s="94"/>
      <c r="B596" s="113"/>
      <c r="C596" s="94"/>
      <c r="D596" s="94"/>
      <c r="E596" s="94"/>
      <c r="F596" s="113"/>
      <c r="G596" s="113"/>
      <c r="H596" s="42"/>
      <c r="I596" s="42"/>
      <c r="J596" s="42"/>
      <c r="K596" s="94"/>
      <c r="L596" s="94"/>
      <c r="M596" s="94"/>
      <c r="N596" s="94"/>
      <c r="O596" s="94"/>
      <c r="P596" s="94"/>
      <c r="Q596" s="94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</row>
    <row r="597" ht="16.5" customHeight="1">
      <c r="A597" s="94"/>
      <c r="B597" s="113"/>
      <c r="C597" s="94"/>
      <c r="D597" s="94"/>
      <c r="E597" s="94"/>
      <c r="F597" s="113"/>
      <c r="G597" s="113"/>
      <c r="H597" s="42"/>
      <c r="I597" s="42"/>
      <c r="J597" s="42"/>
      <c r="K597" s="94"/>
      <c r="L597" s="94"/>
      <c r="M597" s="94"/>
      <c r="N597" s="94"/>
      <c r="O597" s="94"/>
      <c r="P597" s="94"/>
      <c r="Q597" s="94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</row>
    <row r="598" ht="16.5" customHeight="1">
      <c r="A598" s="94"/>
      <c r="B598" s="113"/>
      <c r="C598" s="94"/>
      <c r="D598" s="94"/>
      <c r="E598" s="94"/>
      <c r="F598" s="113"/>
      <c r="G598" s="113"/>
      <c r="H598" s="42"/>
      <c r="I598" s="42"/>
      <c r="J598" s="42"/>
      <c r="K598" s="94"/>
      <c r="L598" s="94"/>
      <c r="M598" s="94"/>
      <c r="N598" s="94"/>
      <c r="O598" s="94"/>
      <c r="P598" s="94"/>
      <c r="Q598" s="94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</row>
    <row r="599" ht="16.5" customHeight="1">
      <c r="A599" s="94"/>
      <c r="B599" s="113"/>
      <c r="C599" s="94"/>
      <c r="D599" s="94"/>
      <c r="E599" s="94"/>
      <c r="F599" s="113"/>
      <c r="G599" s="113"/>
      <c r="H599" s="42"/>
      <c r="I599" s="42"/>
      <c r="J599" s="42"/>
      <c r="K599" s="94"/>
      <c r="L599" s="94"/>
      <c r="M599" s="94"/>
      <c r="N599" s="94"/>
      <c r="O599" s="94"/>
      <c r="P599" s="94"/>
      <c r="Q599" s="94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</row>
    <row r="600" ht="16.5" customHeight="1">
      <c r="A600" s="94"/>
      <c r="B600" s="113"/>
      <c r="C600" s="94"/>
      <c r="D600" s="94"/>
      <c r="E600" s="94"/>
      <c r="F600" s="113"/>
      <c r="G600" s="113"/>
      <c r="H600" s="42"/>
      <c r="I600" s="42"/>
      <c r="J600" s="42"/>
      <c r="K600" s="94"/>
      <c r="L600" s="94"/>
      <c r="M600" s="94"/>
      <c r="N600" s="94"/>
      <c r="O600" s="94"/>
      <c r="P600" s="94"/>
      <c r="Q600" s="94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</row>
    <row r="601" ht="16.5" customHeight="1">
      <c r="A601" s="94"/>
      <c r="B601" s="113"/>
      <c r="C601" s="94"/>
      <c r="D601" s="94"/>
      <c r="E601" s="94"/>
      <c r="F601" s="113"/>
      <c r="G601" s="113"/>
      <c r="H601" s="42"/>
      <c r="I601" s="42"/>
      <c r="J601" s="42"/>
      <c r="K601" s="94"/>
      <c r="L601" s="94"/>
      <c r="M601" s="94"/>
      <c r="N601" s="94"/>
      <c r="O601" s="94"/>
      <c r="P601" s="94"/>
      <c r="Q601" s="94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</row>
    <row r="602" ht="16.5" customHeight="1">
      <c r="A602" s="94"/>
      <c r="B602" s="113"/>
      <c r="C602" s="94"/>
      <c r="D602" s="94"/>
      <c r="E602" s="94"/>
      <c r="F602" s="113"/>
      <c r="G602" s="113"/>
      <c r="H602" s="42"/>
      <c r="I602" s="42"/>
      <c r="J602" s="42"/>
      <c r="K602" s="94"/>
      <c r="L602" s="94"/>
      <c r="M602" s="94"/>
      <c r="N602" s="94"/>
      <c r="O602" s="94"/>
      <c r="P602" s="94"/>
      <c r="Q602" s="94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</row>
    <row r="603" ht="16.5" customHeight="1">
      <c r="A603" s="94"/>
      <c r="B603" s="113"/>
      <c r="C603" s="94"/>
      <c r="D603" s="94"/>
      <c r="E603" s="94"/>
      <c r="F603" s="113"/>
      <c r="G603" s="113"/>
      <c r="H603" s="42"/>
      <c r="I603" s="42"/>
      <c r="J603" s="42"/>
      <c r="K603" s="94"/>
      <c r="L603" s="94"/>
      <c r="M603" s="94"/>
      <c r="N603" s="94"/>
      <c r="O603" s="94"/>
      <c r="P603" s="94"/>
      <c r="Q603" s="94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</row>
    <row r="604" ht="16.5" customHeight="1">
      <c r="A604" s="94"/>
      <c r="B604" s="113"/>
      <c r="C604" s="94"/>
      <c r="D604" s="94"/>
      <c r="E604" s="94"/>
      <c r="F604" s="113"/>
      <c r="G604" s="113"/>
      <c r="H604" s="42"/>
      <c r="I604" s="42"/>
      <c r="J604" s="42"/>
      <c r="K604" s="94"/>
      <c r="L604" s="94"/>
      <c r="M604" s="94"/>
      <c r="N604" s="94"/>
      <c r="O604" s="94"/>
      <c r="P604" s="94"/>
      <c r="Q604" s="94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</row>
    <row r="605" ht="16.5" customHeight="1">
      <c r="A605" s="94"/>
      <c r="B605" s="113"/>
      <c r="C605" s="94"/>
      <c r="D605" s="94"/>
      <c r="E605" s="94"/>
      <c r="F605" s="113"/>
      <c r="G605" s="113"/>
      <c r="H605" s="42"/>
      <c r="I605" s="42"/>
      <c r="J605" s="42"/>
      <c r="K605" s="94"/>
      <c r="L605" s="94"/>
      <c r="M605" s="94"/>
      <c r="N605" s="94"/>
      <c r="O605" s="94"/>
      <c r="P605" s="94"/>
      <c r="Q605" s="94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</row>
    <row r="606" ht="16.5" customHeight="1">
      <c r="A606" s="94"/>
      <c r="B606" s="113"/>
      <c r="C606" s="94"/>
      <c r="D606" s="94"/>
      <c r="E606" s="94"/>
      <c r="F606" s="113"/>
      <c r="G606" s="113"/>
      <c r="H606" s="42"/>
      <c r="I606" s="42"/>
      <c r="J606" s="42"/>
      <c r="K606" s="94"/>
      <c r="L606" s="94"/>
      <c r="M606" s="94"/>
      <c r="N606" s="94"/>
      <c r="O606" s="94"/>
      <c r="P606" s="94"/>
      <c r="Q606" s="94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</row>
    <row r="607" ht="16.5" customHeight="1">
      <c r="A607" s="94"/>
      <c r="B607" s="113"/>
      <c r="C607" s="94"/>
      <c r="D607" s="94"/>
      <c r="E607" s="94"/>
      <c r="F607" s="113"/>
      <c r="G607" s="113"/>
      <c r="H607" s="42"/>
      <c r="I607" s="42"/>
      <c r="J607" s="42"/>
      <c r="K607" s="94"/>
      <c r="L607" s="94"/>
      <c r="M607" s="94"/>
      <c r="N607" s="94"/>
      <c r="O607" s="94"/>
      <c r="P607" s="94"/>
      <c r="Q607" s="94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</row>
    <row r="608" ht="16.5" customHeight="1">
      <c r="A608" s="94"/>
      <c r="B608" s="113"/>
      <c r="C608" s="94"/>
      <c r="D608" s="94"/>
      <c r="E608" s="94"/>
      <c r="F608" s="113"/>
      <c r="G608" s="113"/>
      <c r="H608" s="42"/>
      <c r="I608" s="42"/>
      <c r="J608" s="42"/>
      <c r="K608" s="94"/>
      <c r="L608" s="94"/>
      <c r="M608" s="94"/>
      <c r="N608" s="94"/>
      <c r="O608" s="94"/>
      <c r="P608" s="94"/>
      <c r="Q608" s="94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</row>
    <row r="609" ht="16.5" customHeight="1">
      <c r="A609" s="94"/>
      <c r="B609" s="113"/>
      <c r="C609" s="94"/>
      <c r="D609" s="94"/>
      <c r="E609" s="94"/>
      <c r="F609" s="113"/>
      <c r="G609" s="113"/>
      <c r="H609" s="42"/>
      <c r="I609" s="42"/>
      <c r="J609" s="42"/>
      <c r="K609" s="94"/>
      <c r="L609" s="94"/>
      <c r="M609" s="94"/>
      <c r="N609" s="94"/>
      <c r="O609" s="94"/>
      <c r="P609" s="94"/>
      <c r="Q609" s="94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</row>
    <row r="610" ht="16.5" customHeight="1">
      <c r="A610" s="94"/>
      <c r="B610" s="113"/>
      <c r="C610" s="94"/>
      <c r="D610" s="94"/>
      <c r="E610" s="94"/>
      <c r="F610" s="113"/>
      <c r="G610" s="113"/>
      <c r="H610" s="42"/>
      <c r="I610" s="42"/>
      <c r="J610" s="42"/>
      <c r="K610" s="94"/>
      <c r="L610" s="94"/>
      <c r="M610" s="94"/>
      <c r="N610" s="94"/>
      <c r="O610" s="94"/>
      <c r="P610" s="94"/>
      <c r="Q610" s="94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</row>
    <row r="611" ht="16.5" customHeight="1">
      <c r="A611" s="94"/>
      <c r="B611" s="113"/>
      <c r="C611" s="94"/>
      <c r="D611" s="94"/>
      <c r="E611" s="94"/>
      <c r="F611" s="113"/>
      <c r="G611" s="113"/>
      <c r="H611" s="42"/>
      <c r="I611" s="42"/>
      <c r="J611" s="42"/>
      <c r="K611" s="94"/>
      <c r="L611" s="94"/>
      <c r="M611" s="94"/>
      <c r="N611" s="94"/>
      <c r="O611" s="94"/>
      <c r="P611" s="94"/>
      <c r="Q611" s="94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</row>
    <row r="612" ht="16.5" customHeight="1">
      <c r="A612" s="94"/>
      <c r="B612" s="113"/>
      <c r="C612" s="94"/>
      <c r="D612" s="94"/>
      <c r="E612" s="94"/>
      <c r="F612" s="113"/>
      <c r="G612" s="113"/>
      <c r="H612" s="42"/>
      <c r="I612" s="42"/>
      <c r="J612" s="42"/>
      <c r="K612" s="94"/>
      <c r="L612" s="94"/>
      <c r="M612" s="94"/>
      <c r="N612" s="94"/>
      <c r="O612" s="94"/>
      <c r="P612" s="94"/>
      <c r="Q612" s="94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</row>
    <row r="613" ht="16.5" customHeight="1">
      <c r="A613" s="94"/>
      <c r="B613" s="113"/>
      <c r="C613" s="94"/>
      <c r="D613" s="94"/>
      <c r="E613" s="94"/>
      <c r="F613" s="113"/>
      <c r="G613" s="113"/>
      <c r="H613" s="42"/>
      <c r="I613" s="42"/>
      <c r="J613" s="42"/>
      <c r="K613" s="94"/>
      <c r="L613" s="94"/>
      <c r="M613" s="94"/>
      <c r="N613" s="94"/>
      <c r="O613" s="94"/>
      <c r="P613" s="94"/>
      <c r="Q613" s="94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</row>
    <row r="614" ht="16.5" customHeight="1">
      <c r="A614" s="94"/>
      <c r="B614" s="113"/>
      <c r="C614" s="94"/>
      <c r="D614" s="94"/>
      <c r="E614" s="94"/>
      <c r="F614" s="113"/>
      <c r="G614" s="113"/>
      <c r="H614" s="42"/>
      <c r="I614" s="42"/>
      <c r="J614" s="42"/>
      <c r="K614" s="94"/>
      <c r="L614" s="94"/>
      <c r="M614" s="94"/>
      <c r="N614" s="94"/>
      <c r="O614" s="94"/>
      <c r="P614" s="94"/>
      <c r="Q614" s="94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</row>
    <row r="615" ht="16.5" customHeight="1">
      <c r="A615" s="94"/>
      <c r="B615" s="113"/>
      <c r="C615" s="94"/>
      <c r="D615" s="94"/>
      <c r="E615" s="94"/>
      <c r="F615" s="113"/>
      <c r="G615" s="113"/>
      <c r="H615" s="42"/>
      <c r="I615" s="42"/>
      <c r="J615" s="42"/>
      <c r="K615" s="94"/>
      <c r="L615" s="94"/>
      <c r="M615" s="94"/>
      <c r="N615" s="94"/>
      <c r="O615" s="94"/>
      <c r="P615" s="94"/>
      <c r="Q615" s="94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</row>
    <row r="616" ht="16.5" customHeight="1">
      <c r="A616" s="94"/>
      <c r="B616" s="113"/>
      <c r="C616" s="94"/>
      <c r="D616" s="94"/>
      <c r="E616" s="94"/>
      <c r="F616" s="113"/>
      <c r="G616" s="113"/>
      <c r="H616" s="42"/>
      <c r="I616" s="42"/>
      <c r="J616" s="42"/>
      <c r="K616" s="94"/>
      <c r="L616" s="94"/>
      <c r="M616" s="94"/>
      <c r="N616" s="94"/>
      <c r="O616" s="94"/>
      <c r="P616" s="94"/>
      <c r="Q616" s="94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</row>
    <row r="617" ht="16.5" customHeight="1">
      <c r="A617" s="94"/>
      <c r="B617" s="113"/>
      <c r="C617" s="94"/>
      <c r="D617" s="94"/>
      <c r="E617" s="94"/>
      <c r="F617" s="113"/>
      <c r="G617" s="113"/>
      <c r="H617" s="42"/>
      <c r="I617" s="42"/>
      <c r="J617" s="42"/>
      <c r="K617" s="94"/>
      <c r="L617" s="94"/>
      <c r="M617" s="94"/>
      <c r="N617" s="94"/>
      <c r="O617" s="94"/>
      <c r="P617" s="94"/>
      <c r="Q617" s="94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</row>
    <row r="618" ht="16.5" customHeight="1">
      <c r="A618" s="94"/>
      <c r="B618" s="113"/>
      <c r="C618" s="94"/>
      <c r="D618" s="94"/>
      <c r="E618" s="94"/>
      <c r="F618" s="113"/>
      <c r="G618" s="113"/>
      <c r="H618" s="42"/>
      <c r="I618" s="42"/>
      <c r="J618" s="42"/>
      <c r="K618" s="94"/>
      <c r="L618" s="94"/>
      <c r="M618" s="94"/>
      <c r="N618" s="94"/>
      <c r="O618" s="94"/>
      <c r="P618" s="94"/>
      <c r="Q618" s="94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</row>
    <row r="619" ht="16.5" customHeight="1">
      <c r="A619" s="94"/>
      <c r="B619" s="113"/>
      <c r="C619" s="94"/>
      <c r="D619" s="94"/>
      <c r="E619" s="94"/>
      <c r="F619" s="113"/>
      <c r="G619" s="113"/>
      <c r="H619" s="42"/>
      <c r="I619" s="42"/>
      <c r="J619" s="42"/>
      <c r="K619" s="94"/>
      <c r="L619" s="94"/>
      <c r="M619" s="94"/>
      <c r="N619" s="94"/>
      <c r="O619" s="94"/>
      <c r="P619" s="94"/>
      <c r="Q619" s="94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</row>
    <row r="620" ht="16.5" customHeight="1">
      <c r="A620" s="94"/>
      <c r="B620" s="113"/>
      <c r="C620" s="94"/>
      <c r="D620" s="94"/>
      <c r="E620" s="94"/>
      <c r="F620" s="113"/>
      <c r="G620" s="113"/>
      <c r="H620" s="42"/>
      <c r="I620" s="42"/>
      <c r="J620" s="42"/>
      <c r="K620" s="94"/>
      <c r="L620" s="94"/>
      <c r="M620" s="94"/>
      <c r="N620" s="94"/>
      <c r="O620" s="94"/>
      <c r="P620" s="94"/>
      <c r="Q620" s="94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</row>
    <row r="621" ht="16.5" customHeight="1">
      <c r="A621" s="94"/>
      <c r="B621" s="113"/>
      <c r="C621" s="94"/>
      <c r="D621" s="94"/>
      <c r="E621" s="94"/>
      <c r="F621" s="113"/>
      <c r="G621" s="113"/>
      <c r="H621" s="42"/>
      <c r="I621" s="42"/>
      <c r="J621" s="42"/>
      <c r="K621" s="94"/>
      <c r="L621" s="94"/>
      <c r="M621" s="94"/>
      <c r="N621" s="94"/>
      <c r="O621" s="94"/>
      <c r="P621" s="94"/>
      <c r="Q621" s="94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</row>
    <row r="622" ht="16.5" customHeight="1">
      <c r="A622" s="94"/>
      <c r="B622" s="113"/>
      <c r="C622" s="94"/>
      <c r="D622" s="94"/>
      <c r="E622" s="94"/>
      <c r="F622" s="113"/>
      <c r="G622" s="113"/>
      <c r="H622" s="42"/>
      <c r="I622" s="42"/>
      <c r="J622" s="42"/>
      <c r="K622" s="94"/>
      <c r="L622" s="94"/>
      <c r="M622" s="94"/>
      <c r="N622" s="94"/>
      <c r="O622" s="94"/>
      <c r="P622" s="94"/>
      <c r="Q622" s="94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</row>
    <row r="623" ht="16.5" customHeight="1">
      <c r="A623" s="94"/>
      <c r="B623" s="113"/>
      <c r="C623" s="94"/>
      <c r="D623" s="94"/>
      <c r="E623" s="94"/>
      <c r="F623" s="113"/>
      <c r="G623" s="113"/>
      <c r="H623" s="42"/>
      <c r="I623" s="42"/>
      <c r="J623" s="42"/>
      <c r="K623" s="94"/>
      <c r="L623" s="94"/>
      <c r="M623" s="94"/>
      <c r="N623" s="94"/>
      <c r="O623" s="94"/>
      <c r="P623" s="94"/>
      <c r="Q623" s="94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</row>
    <row r="624" ht="16.5" customHeight="1">
      <c r="A624" s="94"/>
      <c r="B624" s="113"/>
      <c r="C624" s="94"/>
      <c r="D624" s="94"/>
      <c r="E624" s="94"/>
      <c r="F624" s="113"/>
      <c r="G624" s="113"/>
      <c r="H624" s="42"/>
      <c r="I624" s="42"/>
      <c r="J624" s="42"/>
      <c r="K624" s="94"/>
      <c r="L624" s="94"/>
      <c r="M624" s="94"/>
      <c r="N624" s="94"/>
      <c r="O624" s="94"/>
      <c r="P624" s="94"/>
      <c r="Q624" s="94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</row>
    <row r="625" ht="16.5" customHeight="1">
      <c r="A625" s="94"/>
      <c r="B625" s="113"/>
      <c r="C625" s="94"/>
      <c r="D625" s="94"/>
      <c r="E625" s="94"/>
      <c r="F625" s="113"/>
      <c r="G625" s="113"/>
      <c r="H625" s="42"/>
      <c r="I625" s="42"/>
      <c r="J625" s="42"/>
      <c r="K625" s="94"/>
      <c r="L625" s="94"/>
      <c r="M625" s="94"/>
      <c r="N625" s="94"/>
      <c r="O625" s="94"/>
      <c r="P625" s="94"/>
      <c r="Q625" s="94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</row>
    <row r="626" ht="16.5" customHeight="1">
      <c r="A626" s="94"/>
      <c r="B626" s="113"/>
      <c r="C626" s="94"/>
      <c r="D626" s="94"/>
      <c r="E626" s="94"/>
      <c r="F626" s="113"/>
      <c r="G626" s="113"/>
      <c r="H626" s="42"/>
      <c r="I626" s="42"/>
      <c r="J626" s="42"/>
      <c r="K626" s="94"/>
      <c r="L626" s="94"/>
      <c r="M626" s="94"/>
      <c r="N626" s="94"/>
      <c r="O626" s="94"/>
      <c r="P626" s="94"/>
      <c r="Q626" s="94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</row>
    <row r="627" ht="16.5" customHeight="1">
      <c r="A627" s="94"/>
      <c r="B627" s="113"/>
      <c r="C627" s="94"/>
      <c r="D627" s="94"/>
      <c r="E627" s="94"/>
      <c r="F627" s="113"/>
      <c r="G627" s="113"/>
      <c r="H627" s="42"/>
      <c r="I627" s="42"/>
      <c r="J627" s="42"/>
      <c r="K627" s="94"/>
      <c r="L627" s="94"/>
      <c r="M627" s="94"/>
      <c r="N627" s="94"/>
      <c r="O627" s="94"/>
      <c r="P627" s="94"/>
      <c r="Q627" s="94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</row>
    <row r="628" ht="16.5" customHeight="1">
      <c r="A628" s="94"/>
      <c r="B628" s="113"/>
      <c r="C628" s="94"/>
      <c r="D628" s="94"/>
      <c r="E628" s="94"/>
      <c r="F628" s="113"/>
      <c r="G628" s="113"/>
      <c r="H628" s="42"/>
      <c r="I628" s="42"/>
      <c r="J628" s="42"/>
      <c r="K628" s="94"/>
      <c r="L628" s="94"/>
      <c r="M628" s="94"/>
      <c r="N628" s="94"/>
      <c r="O628" s="94"/>
      <c r="P628" s="94"/>
      <c r="Q628" s="94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</row>
    <row r="629" ht="16.5" customHeight="1">
      <c r="A629" s="94"/>
      <c r="B629" s="113"/>
      <c r="C629" s="94"/>
      <c r="D629" s="94"/>
      <c r="E629" s="94"/>
      <c r="F629" s="113"/>
      <c r="G629" s="113"/>
      <c r="H629" s="42"/>
      <c r="I629" s="42"/>
      <c r="J629" s="42"/>
      <c r="K629" s="94"/>
      <c r="L629" s="94"/>
      <c r="M629" s="94"/>
      <c r="N629" s="94"/>
      <c r="O629" s="94"/>
      <c r="P629" s="94"/>
      <c r="Q629" s="94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</row>
    <row r="630" ht="16.5" customHeight="1">
      <c r="A630" s="94"/>
      <c r="B630" s="113"/>
      <c r="C630" s="94"/>
      <c r="D630" s="94"/>
      <c r="E630" s="94"/>
      <c r="F630" s="113"/>
      <c r="G630" s="113"/>
      <c r="H630" s="42"/>
      <c r="I630" s="42"/>
      <c r="J630" s="42"/>
      <c r="K630" s="94"/>
      <c r="L630" s="94"/>
      <c r="M630" s="94"/>
      <c r="N630" s="94"/>
      <c r="O630" s="94"/>
      <c r="P630" s="94"/>
      <c r="Q630" s="94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</row>
    <row r="631" ht="16.5" customHeight="1">
      <c r="A631" s="94"/>
      <c r="B631" s="113"/>
      <c r="C631" s="94"/>
      <c r="D631" s="94"/>
      <c r="E631" s="94"/>
      <c r="F631" s="113"/>
      <c r="G631" s="113"/>
      <c r="H631" s="42"/>
      <c r="I631" s="42"/>
      <c r="J631" s="42"/>
      <c r="K631" s="94"/>
      <c r="L631" s="94"/>
      <c r="M631" s="94"/>
      <c r="N631" s="94"/>
      <c r="O631" s="94"/>
      <c r="P631" s="94"/>
      <c r="Q631" s="94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</row>
    <row r="632" ht="16.5" customHeight="1">
      <c r="A632" s="94"/>
      <c r="B632" s="113"/>
      <c r="C632" s="94"/>
      <c r="D632" s="94"/>
      <c r="E632" s="94"/>
      <c r="F632" s="113"/>
      <c r="G632" s="113"/>
      <c r="H632" s="42"/>
      <c r="I632" s="42"/>
      <c r="J632" s="42"/>
      <c r="K632" s="94"/>
      <c r="L632" s="94"/>
      <c r="M632" s="94"/>
      <c r="N632" s="94"/>
      <c r="O632" s="94"/>
      <c r="P632" s="94"/>
      <c r="Q632" s="94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</row>
    <row r="633" ht="16.5" customHeight="1">
      <c r="A633" s="94"/>
      <c r="B633" s="113"/>
      <c r="C633" s="94"/>
      <c r="D633" s="94"/>
      <c r="E633" s="94"/>
      <c r="F633" s="113"/>
      <c r="G633" s="113"/>
      <c r="H633" s="42"/>
      <c r="I633" s="42"/>
      <c r="J633" s="42"/>
      <c r="K633" s="94"/>
      <c r="L633" s="94"/>
      <c r="M633" s="94"/>
      <c r="N633" s="94"/>
      <c r="O633" s="94"/>
      <c r="P633" s="94"/>
      <c r="Q633" s="94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</row>
    <row r="634" ht="16.5" customHeight="1">
      <c r="A634" s="94"/>
      <c r="B634" s="113"/>
      <c r="C634" s="94"/>
      <c r="D634" s="94"/>
      <c r="E634" s="94"/>
      <c r="F634" s="113"/>
      <c r="G634" s="113"/>
      <c r="H634" s="42"/>
      <c r="I634" s="42"/>
      <c r="J634" s="42"/>
      <c r="K634" s="94"/>
      <c r="L634" s="94"/>
      <c r="M634" s="94"/>
      <c r="N634" s="94"/>
      <c r="O634" s="94"/>
      <c r="P634" s="94"/>
      <c r="Q634" s="94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</row>
    <row r="635" ht="16.5" customHeight="1">
      <c r="A635" s="94"/>
      <c r="B635" s="113"/>
      <c r="C635" s="94"/>
      <c r="D635" s="94"/>
      <c r="E635" s="94"/>
      <c r="F635" s="113"/>
      <c r="G635" s="113"/>
      <c r="H635" s="42"/>
      <c r="I635" s="42"/>
      <c r="J635" s="42"/>
      <c r="K635" s="94"/>
      <c r="L635" s="94"/>
      <c r="M635" s="94"/>
      <c r="N635" s="94"/>
      <c r="O635" s="94"/>
      <c r="P635" s="94"/>
      <c r="Q635" s="94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</row>
    <row r="636" ht="16.5" customHeight="1">
      <c r="A636" s="94"/>
      <c r="B636" s="113"/>
      <c r="C636" s="94"/>
      <c r="D636" s="94"/>
      <c r="E636" s="94"/>
      <c r="F636" s="113"/>
      <c r="G636" s="113"/>
      <c r="H636" s="42"/>
      <c r="I636" s="42"/>
      <c r="J636" s="42"/>
      <c r="K636" s="94"/>
      <c r="L636" s="94"/>
      <c r="M636" s="94"/>
      <c r="N636" s="94"/>
      <c r="O636" s="94"/>
      <c r="P636" s="94"/>
      <c r="Q636" s="94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</row>
    <row r="637" ht="16.5" customHeight="1">
      <c r="A637" s="94"/>
      <c r="B637" s="113"/>
      <c r="C637" s="94"/>
      <c r="D637" s="94"/>
      <c r="E637" s="94"/>
      <c r="F637" s="113"/>
      <c r="G637" s="113"/>
      <c r="H637" s="42"/>
      <c r="I637" s="42"/>
      <c r="J637" s="42"/>
      <c r="K637" s="94"/>
      <c r="L637" s="94"/>
      <c r="M637" s="94"/>
      <c r="N637" s="94"/>
      <c r="O637" s="94"/>
      <c r="P637" s="94"/>
      <c r="Q637" s="94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</row>
    <row r="638" ht="16.5" customHeight="1">
      <c r="A638" s="94"/>
      <c r="B638" s="113"/>
      <c r="C638" s="94"/>
      <c r="D638" s="94"/>
      <c r="E638" s="94"/>
      <c r="F638" s="113"/>
      <c r="G638" s="113"/>
      <c r="H638" s="42"/>
      <c r="I638" s="42"/>
      <c r="J638" s="42"/>
      <c r="K638" s="94"/>
      <c r="L638" s="94"/>
      <c r="M638" s="94"/>
      <c r="N638" s="94"/>
      <c r="O638" s="94"/>
      <c r="P638" s="94"/>
      <c r="Q638" s="94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</row>
    <row r="639" ht="16.5" customHeight="1">
      <c r="A639" s="94"/>
      <c r="B639" s="113"/>
      <c r="C639" s="94"/>
      <c r="D639" s="94"/>
      <c r="E639" s="94"/>
      <c r="F639" s="113"/>
      <c r="G639" s="113"/>
      <c r="H639" s="42"/>
      <c r="I639" s="42"/>
      <c r="J639" s="42"/>
      <c r="K639" s="94"/>
      <c r="L639" s="94"/>
      <c r="M639" s="94"/>
      <c r="N639" s="94"/>
      <c r="O639" s="94"/>
      <c r="P639" s="94"/>
      <c r="Q639" s="94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</row>
    <row r="640" ht="16.5" customHeight="1">
      <c r="A640" s="94"/>
      <c r="B640" s="113"/>
      <c r="C640" s="94"/>
      <c r="D640" s="94"/>
      <c r="E640" s="94"/>
      <c r="F640" s="113"/>
      <c r="G640" s="113"/>
      <c r="H640" s="42"/>
      <c r="I640" s="42"/>
      <c r="J640" s="42"/>
      <c r="K640" s="94"/>
      <c r="L640" s="94"/>
      <c r="M640" s="94"/>
      <c r="N640" s="94"/>
      <c r="O640" s="94"/>
      <c r="P640" s="94"/>
      <c r="Q640" s="94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</row>
    <row r="641" ht="16.5" customHeight="1">
      <c r="A641" s="94"/>
      <c r="B641" s="113"/>
      <c r="C641" s="94"/>
      <c r="D641" s="94"/>
      <c r="E641" s="94"/>
      <c r="F641" s="113"/>
      <c r="G641" s="113"/>
      <c r="H641" s="42"/>
      <c r="I641" s="42"/>
      <c r="J641" s="42"/>
      <c r="K641" s="94"/>
      <c r="L641" s="94"/>
      <c r="M641" s="94"/>
      <c r="N641" s="94"/>
      <c r="O641" s="94"/>
      <c r="P641" s="94"/>
      <c r="Q641" s="94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</row>
    <row r="642" ht="16.5" customHeight="1">
      <c r="A642" s="94"/>
      <c r="B642" s="113"/>
      <c r="C642" s="94"/>
      <c r="D642" s="94"/>
      <c r="E642" s="94"/>
      <c r="F642" s="113"/>
      <c r="G642" s="113"/>
      <c r="H642" s="42"/>
      <c r="I642" s="42"/>
      <c r="J642" s="42"/>
      <c r="K642" s="94"/>
      <c r="L642" s="94"/>
      <c r="M642" s="94"/>
      <c r="N642" s="94"/>
      <c r="O642" s="94"/>
      <c r="P642" s="94"/>
      <c r="Q642" s="94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</row>
    <row r="643" ht="16.5" customHeight="1">
      <c r="A643" s="94"/>
      <c r="B643" s="113"/>
      <c r="C643" s="94"/>
      <c r="D643" s="94"/>
      <c r="E643" s="94"/>
      <c r="F643" s="113"/>
      <c r="G643" s="113"/>
      <c r="H643" s="42"/>
      <c r="I643" s="42"/>
      <c r="J643" s="42"/>
      <c r="K643" s="94"/>
      <c r="L643" s="94"/>
      <c r="M643" s="94"/>
      <c r="N643" s="94"/>
      <c r="O643" s="94"/>
      <c r="P643" s="94"/>
      <c r="Q643" s="94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</row>
    <row r="644" ht="16.5" customHeight="1">
      <c r="A644" s="94"/>
      <c r="B644" s="113"/>
      <c r="C644" s="94"/>
      <c r="D644" s="94"/>
      <c r="E644" s="94"/>
      <c r="F644" s="113"/>
      <c r="G644" s="113"/>
      <c r="H644" s="42"/>
      <c r="I644" s="42"/>
      <c r="J644" s="42"/>
      <c r="K644" s="94"/>
      <c r="L644" s="94"/>
      <c r="M644" s="94"/>
      <c r="N644" s="94"/>
      <c r="O644" s="94"/>
      <c r="P644" s="94"/>
      <c r="Q644" s="94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</row>
    <row r="645" ht="16.5" customHeight="1">
      <c r="A645" s="94"/>
      <c r="B645" s="113"/>
      <c r="C645" s="94"/>
      <c r="D645" s="94"/>
      <c r="E645" s="94"/>
      <c r="F645" s="113"/>
      <c r="G645" s="113"/>
      <c r="H645" s="42"/>
      <c r="I645" s="42"/>
      <c r="J645" s="42"/>
      <c r="K645" s="94"/>
      <c r="L645" s="94"/>
      <c r="M645" s="94"/>
      <c r="N645" s="94"/>
      <c r="O645" s="94"/>
      <c r="P645" s="94"/>
      <c r="Q645" s="94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</row>
    <row r="646" ht="16.5" customHeight="1">
      <c r="A646" s="94"/>
      <c r="B646" s="113"/>
      <c r="C646" s="94"/>
      <c r="D646" s="94"/>
      <c r="E646" s="94"/>
      <c r="F646" s="113"/>
      <c r="G646" s="113"/>
      <c r="H646" s="42"/>
      <c r="I646" s="42"/>
      <c r="J646" s="42"/>
      <c r="K646" s="94"/>
      <c r="L646" s="94"/>
      <c r="M646" s="94"/>
      <c r="N646" s="94"/>
      <c r="O646" s="94"/>
      <c r="P646" s="94"/>
      <c r="Q646" s="94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</row>
    <row r="647" ht="16.5" customHeight="1">
      <c r="A647" s="94"/>
      <c r="B647" s="113"/>
      <c r="C647" s="94"/>
      <c r="D647" s="94"/>
      <c r="E647" s="94"/>
      <c r="F647" s="113"/>
      <c r="G647" s="113"/>
      <c r="H647" s="42"/>
      <c r="I647" s="42"/>
      <c r="J647" s="42"/>
      <c r="K647" s="94"/>
      <c r="L647" s="94"/>
      <c r="M647" s="94"/>
      <c r="N647" s="94"/>
      <c r="O647" s="94"/>
      <c r="P647" s="94"/>
      <c r="Q647" s="94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</row>
    <row r="648" ht="16.5" customHeight="1">
      <c r="A648" s="94"/>
      <c r="B648" s="113"/>
      <c r="C648" s="94"/>
      <c r="D648" s="94"/>
      <c r="E648" s="94"/>
      <c r="F648" s="113"/>
      <c r="G648" s="113"/>
      <c r="H648" s="42"/>
      <c r="I648" s="42"/>
      <c r="J648" s="42"/>
      <c r="K648" s="94"/>
      <c r="L648" s="94"/>
      <c r="M648" s="94"/>
      <c r="N648" s="94"/>
      <c r="O648" s="94"/>
      <c r="P648" s="94"/>
      <c r="Q648" s="94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</row>
    <row r="649" ht="16.5" customHeight="1">
      <c r="A649" s="94"/>
      <c r="B649" s="113"/>
      <c r="C649" s="94"/>
      <c r="D649" s="94"/>
      <c r="E649" s="94"/>
      <c r="F649" s="113"/>
      <c r="G649" s="113"/>
      <c r="H649" s="42"/>
      <c r="I649" s="42"/>
      <c r="J649" s="42"/>
      <c r="K649" s="94"/>
      <c r="L649" s="94"/>
      <c r="M649" s="94"/>
      <c r="N649" s="94"/>
      <c r="O649" s="94"/>
      <c r="P649" s="94"/>
      <c r="Q649" s="94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</row>
    <row r="650" ht="16.5" customHeight="1">
      <c r="A650" s="94"/>
      <c r="B650" s="113"/>
      <c r="C650" s="94"/>
      <c r="D650" s="94"/>
      <c r="E650" s="94"/>
      <c r="F650" s="113"/>
      <c r="G650" s="113"/>
      <c r="H650" s="42"/>
      <c r="I650" s="42"/>
      <c r="J650" s="42"/>
      <c r="K650" s="94"/>
      <c r="L650" s="94"/>
      <c r="M650" s="94"/>
      <c r="N650" s="94"/>
      <c r="O650" s="94"/>
      <c r="P650" s="94"/>
      <c r="Q650" s="94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</row>
    <row r="651" ht="16.5" customHeight="1">
      <c r="A651" s="94"/>
      <c r="B651" s="113"/>
      <c r="C651" s="94"/>
      <c r="D651" s="94"/>
      <c r="E651" s="94"/>
      <c r="F651" s="113"/>
      <c r="G651" s="113"/>
      <c r="H651" s="42"/>
      <c r="I651" s="42"/>
      <c r="J651" s="42"/>
      <c r="K651" s="94"/>
      <c r="L651" s="94"/>
      <c r="M651" s="94"/>
      <c r="N651" s="94"/>
      <c r="O651" s="94"/>
      <c r="P651" s="94"/>
      <c r="Q651" s="94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</row>
    <row r="652" ht="16.5" customHeight="1">
      <c r="A652" s="94"/>
      <c r="B652" s="113"/>
      <c r="C652" s="94"/>
      <c r="D652" s="94"/>
      <c r="E652" s="94"/>
      <c r="F652" s="113"/>
      <c r="G652" s="113"/>
      <c r="H652" s="42"/>
      <c r="I652" s="42"/>
      <c r="J652" s="42"/>
      <c r="K652" s="94"/>
      <c r="L652" s="94"/>
      <c r="M652" s="94"/>
      <c r="N652" s="94"/>
      <c r="O652" s="94"/>
      <c r="P652" s="94"/>
      <c r="Q652" s="94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</row>
    <row r="653" ht="16.5" customHeight="1">
      <c r="A653" s="94"/>
      <c r="B653" s="113"/>
      <c r="C653" s="94"/>
      <c r="D653" s="94"/>
      <c r="E653" s="94"/>
      <c r="F653" s="113"/>
      <c r="G653" s="113"/>
      <c r="H653" s="42"/>
      <c r="I653" s="42"/>
      <c r="J653" s="42"/>
      <c r="K653" s="94"/>
      <c r="L653" s="94"/>
      <c r="M653" s="94"/>
      <c r="N653" s="94"/>
      <c r="O653" s="94"/>
      <c r="P653" s="94"/>
      <c r="Q653" s="94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</row>
    <row r="654" ht="16.5" customHeight="1">
      <c r="A654" s="94"/>
      <c r="B654" s="113"/>
      <c r="C654" s="94"/>
      <c r="D654" s="94"/>
      <c r="E654" s="94"/>
      <c r="F654" s="113"/>
      <c r="G654" s="113"/>
      <c r="H654" s="42"/>
      <c r="I654" s="42"/>
      <c r="J654" s="42"/>
      <c r="K654" s="94"/>
      <c r="L654" s="94"/>
      <c r="M654" s="94"/>
      <c r="N654" s="94"/>
      <c r="O654" s="94"/>
      <c r="P654" s="94"/>
      <c r="Q654" s="94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</row>
    <row r="655" ht="16.5" customHeight="1">
      <c r="A655" s="94"/>
      <c r="B655" s="113"/>
      <c r="C655" s="94"/>
      <c r="D655" s="94"/>
      <c r="E655" s="94"/>
      <c r="F655" s="113"/>
      <c r="G655" s="113"/>
      <c r="H655" s="42"/>
      <c r="I655" s="42"/>
      <c r="J655" s="42"/>
      <c r="K655" s="94"/>
      <c r="L655" s="94"/>
      <c r="M655" s="94"/>
      <c r="N655" s="94"/>
      <c r="O655" s="94"/>
      <c r="P655" s="94"/>
      <c r="Q655" s="94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</row>
    <row r="656" ht="16.5" customHeight="1">
      <c r="A656" s="94"/>
      <c r="B656" s="113"/>
      <c r="C656" s="94"/>
      <c r="D656" s="94"/>
      <c r="E656" s="94"/>
      <c r="F656" s="113"/>
      <c r="G656" s="113"/>
      <c r="H656" s="42"/>
      <c r="I656" s="42"/>
      <c r="J656" s="42"/>
      <c r="K656" s="94"/>
      <c r="L656" s="94"/>
      <c r="M656" s="94"/>
      <c r="N656" s="94"/>
      <c r="O656" s="94"/>
      <c r="P656" s="94"/>
      <c r="Q656" s="94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</row>
    <row r="657" ht="16.5" customHeight="1">
      <c r="A657" s="94"/>
      <c r="B657" s="113"/>
      <c r="C657" s="94"/>
      <c r="D657" s="94"/>
      <c r="E657" s="94"/>
      <c r="F657" s="113"/>
      <c r="G657" s="113"/>
      <c r="H657" s="42"/>
      <c r="I657" s="42"/>
      <c r="J657" s="42"/>
      <c r="K657" s="94"/>
      <c r="L657" s="94"/>
      <c r="M657" s="94"/>
      <c r="N657" s="94"/>
      <c r="O657" s="94"/>
      <c r="P657" s="94"/>
      <c r="Q657" s="94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</row>
    <row r="658" ht="16.5" customHeight="1">
      <c r="A658" s="94"/>
      <c r="B658" s="113"/>
      <c r="C658" s="94"/>
      <c r="D658" s="94"/>
      <c r="E658" s="94"/>
      <c r="F658" s="113"/>
      <c r="G658" s="113"/>
      <c r="H658" s="42"/>
      <c r="I658" s="42"/>
      <c r="J658" s="42"/>
      <c r="K658" s="94"/>
      <c r="L658" s="94"/>
      <c r="M658" s="94"/>
      <c r="N658" s="94"/>
      <c r="O658" s="94"/>
      <c r="P658" s="94"/>
      <c r="Q658" s="94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</row>
    <row r="659" ht="16.5" customHeight="1">
      <c r="A659" s="94"/>
      <c r="B659" s="113"/>
      <c r="C659" s="94"/>
      <c r="D659" s="94"/>
      <c r="E659" s="94"/>
      <c r="F659" s="113"/>
      <c r="G659" s="113"/>
      <c r="H659" s="42"/>
      <c r="I659" s="42"/>
      <c r="J659" s="42"/>
      <c r="K659" s="94"/>
      <c r="L659" s="94"/>
      <c r="M659" s="94"/>
      <c r="N659" s="94"/>
      <c r="O659" s="94"/>
      <c r="P659" s="94"/>
      <c r="Q659" s="94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</row>
    <row r="660" ht="16.5" customHeight="1">
      <c r="A660" s="94"/>
      <c r="B660" s="113"/>
      <c r="C660" s="94"/>
      <c r="D660" s="94"/>
      <c r="E660" s="94"/>
      <c r="F660" s="113"/>
      <c r="G660" s="113"/>
      <c r="H660" s="42"/>
      <c r="I660" s="42"/>
      <c r="J660" s="42"/>
      <c r="K660" s="94"/>
      <c r="L660" s="94"/>
      <c r="M660" s="94"/>
      <c r="N660" s="94"/>
      <c r="O660" s="94"/>
      <c r="P660" s="94"/>
      <c r="Q660" s="94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</row>
    <row r="661" ht="16.5" customHeight="1">
      <c r="A661" s="94"/>
      <c r="B661" s="113"/>
      <c r="C661" s="94"/>
      <c r="D661" s="94"/>
      <c r="E661" s="94"/>
      <c r="F661" s="113"/>
      <c r="G661" s="113"/>
      <c r="H661" s="42"/>
      <c r="I661" s="42"/>
      <c r="J661" s="42"/>
      <c r="K661" s="94"/>
      <c r="L661" s="94"/>
      <c r="M661" s="94"/>
      <c r="N661" s="94"/>
      <c r="O661" s="94"/>
      <c r="P661" s="94"/>
      <c r="Q661" s="94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</row>
    <row r="662" ht="16.5" customHeight="1">
      <c r="A662" s="94"/>
      <c r="B662" s="113"/>
      <c r="C662" s="94"/>
      <c r="D662" s="94"/>
      <c r="E662" s="94"/>
      <c r="F662" s="113"/>
      <c r="G662" s="113"/>
      <c r="H662" s="42"/>
      <c r="I662" s="42"/>
      <c r="J662" s="42"/>
      <c r="K662" s="94"/>
      <c r="L662" s="94"/>
      <c r="M662" s="94"/>
      <c r="N662" s="94"/>
      <c r="O662" s="94"/>
      <c r="P662" s="94"/>
      <c r="Q662" s="94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</row>
    <row r="663" ht="16.5" customHeight="1">
      <c r="A663" s="94"/>
      <c r="B663" s="113"/>
      <c r="C663" s="94"/>
      <c r="D663" s="94"/>
      <c r="E663" s="94"/>
      <c r="F663" s="113"/>
      <c r="G663" s="113"/>
      <c r="H663" s="42"/>
      <c r="I663" s="42"/>
      <c r="J663" s="42"/>
      <c r="K663" s="94"/>
      <c r="L663" s="94"/>
      <c r="M663" s="94"/>
      <c r="N663" s="94"/>
      <c r="O663" s="94"/>
      <c r="P663" s="94"/>
      <c r="Q663" s="94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</row>
    <row r="664" ht="16.5" customHeight="1">
      <c r="A664" s="94"/>
      <c r="B664" s="113"/>
      <c r="C664" s="94"/>
      <c r="D664" s="94"/>
      <c r="E664" s="94"/>
      <c r="F664" s="113"/>
      <c r="G664" s="113"/>
      <c r="H664" s="42"/>
      <c r="I664" s="42"/>
      <c r="J664" s="42"/>
      <c r="K664" s="94"/>
      <c r="L664" s="94"/>
      <c r="M664" s="94"/>
      <c r="N664" s="94"/>
      <c r="O664" s="94"/>
      <c r="P664" s="94"/>
      <c r="Q664" s="94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</row>
    <row r="665" ht="16.5" customHeight="1">
      <c r="A665" s="94"/>
      <c r="B665" s="113"/>
      <c r="C665" s="94"/>
      <c r="D665" s="94"/>
      <c r="E665" s="94"/>
      <c r="F665" s="113"/>
      <c r="G665" s="113"/>
      <c r="H665" s="42"/>
      <c r="I665" s="42"/>
      <c r="J665" s="42"/>
      <c r="K665" s="94"/>
      <c r="L665" s="94"/>
      <c r="M665" s="94"/>
      <c r="N665" s="94"/>
      <c r="O665" s="94"/>
      <c r="P665" s="94"/>
      <c r="Q665" s="94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</row>
    <row r="666" ht="16.5" customHeight="1">
      <c r="A666" s="94"/>
      <c r="B666" s="113"/>
      <c r="C666" s="94"/>
      <c r="D666" s="94"/>
      <c r="E666" s="94"/>
      <c r="F666" s="113"/>
      <c r="G666" s="113"/>
      <c r="H666" s="42"/>
      <c r="I666" s="42"/>
      <c r="J666" s="42"/>
      <c r="K666" s="94"/>
      <c r="L666" s="94"/>
      <c r="M666" s="94"/>
      <c r="N666" s="94"/>
      <c r="O666" s="94"/>
      <c r="P666" s="94"/>
      <c r="Q666" s="94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</row>
    <row r="667" ht="16.5" customHeight="1">
      <c r="A667" s="94"/>
      <c r="B667" s="113"/>
      <c r="C667" s="94"/>
      <c r="D667" s="94"/>
      <c r="E667" s="94"/>
      <c r="F667" s="113"/>
      <c r="G667" s="113"/>
      <c r="H667" s="42"/>
      <c r="I667" s="42"/>
      <c r="J667" s="42"/>
      <c r="K667" s="94"/>
      <c r="L667" s="94"/>
      <c r="M667" s="94"/>
      <c r="N667" s="94"/>
      <c r="O667" s="94"/>
      <c r="P667" s="94"/>
      <c r="Q667" s="94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</row>
    <row r="668" ht="16.5" customHeight="1">
      <c r="A668" s="94"/>
      <c r="B668" s="113"/>
      <c r="C668" s="94"/>
      <c r="D668" s="94"/>
      <c r="E668" s="94"/>
      <c r="F668" s="113"/>
      <c r="G668" s="113"/>
      <c r="H668" s="42"/>
      <c r="I668" s="42"/>
      <c r="J668" s="42"/>
      <c r="K668" s="94"/>
      <c r="L668" s="94"/>
      <c r="M668" s="94"/>
      <c r="N668" s="94"/>
      <c r="O668" s="94"/>
      <c r="P668" s="94"/>
      <c r="Q668" s="94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</row>
    <row r="669" ht="16.5" customHeight="1">
      <c r="A669" s="94"/>
      <c r="B669" s="113"/>
      <c r="C669" s="94"/>
      <c r="D669" s="94"/>
      <c r="E669" s="94"/>
      <c r="F669" s="113"/>
      <c r="G669" s="113"/>
      <c r="H669" s="42"/>
      <c r="I669" s="42"/>
      <c r="J669" s="42"/>
      <c r="K669" s="94"/>
      <c r="L669" s="94"/>
      <c r="M669" s="94"/>
      <c r="N669" s="94"/>
      <c r="O669" s="94"/>
      <c r="P669" s="94"/>
      <c r="Q669" s="94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</row>
    <row r="670" ht="16.5" customHeight="1">
      <c r="A670" s="94"/>
      <c r="B670" s="113"/>
      <c r="C670" s="94"/>
      <c r="D670" s="94"/>
      <c r="E670" s="94"/>
      <c r="F670" s="113"/>
      <c r="G670" s="113"/>
      <c r="H670" s="42"/>
      <c r="I670" s="42"/>
      <c r="J670" s="42"/>
      <c r="K670" s="94"/>
      <c r="L670" s="94"/>
      <c r="M670" s="94"/>
      <c r="N670" s="94"/>
      <c r="O670" s="94"/>
      <c r="P670" s="94"/>
      <c r="Q670" s="94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</row>
    <row r="671" ht="16.5" customHeight="1">
      <c r="A671" s="94"/>
      <c r="B671" s="113"/>
      <c r="C671" s="94"/>
      <c r="D671" s="94"/>
      <c r="E671" s="94"/>
      <c r="F671" s="113"/>
      <c r="G671" s="113"/>
      <c r="H671" s="42"/>
      <c r="I671" s="42"/>
      <c r="J671" s="42"/>
      <c r="K671" s="94"/>
      <c r="L671" s="94"/>
      <c r="M671" s="94"/>
      <c r="N671" s="94"/>
      <c r="O671" s="94"/>
      <c r="P671" s="94"/>
      <c r="Q671" s="94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</row>
    <row r="672" ht="16.5" customHeight="1">
      <c r="A672" s="94"/>
      <c r="B672" s="113"/>
      <c r="C672" s="94"/>
      <c r="D672" s="94"/>
      <c r="E672" s="94"/>
      <c r="F672" s="113"/>
      <c r="G672" s="113"/>
      <c r="H672" s="42"/>
      <c r="I672" s="42"/>
      <c r="J672" s="42"/>
      <c r="K672" s="94"/>
      <c r="L672" s="94"/>
      <c r="M672" s="94"/>
      <c r="N672" s="94"/>
      <c r="O672" s="94"/>
      <c r="P672" s="94"/>
      <c r="Q672" s="94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</row>
    <row r="673" ht="16.5" customHeight="1">
      <c r="A673" s="94"/>
      <c r="B673" s="113"/>
      <c r="C673" s="94"/>
      <c r="D673" s="94"/>
      <c r="E673" s="94"/>
      <c r="F673" s="113"/>
      <c r="G673" s="113"/>
      <c r="H673" s="42"/>
      <c r="I673" s="42"/>
      <c r="J673" s="42"/>
      <c r="K673" s="94"/>
      <c r="L673" s="94"/>
      <c r="M673" s="94"/>
      <c r="N673" s="94"/>
      <c r="O673" s="94"/>
      <c r="P673" s="94"/>
      <c r="Q673" s="94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</row>
    <row r="674" ht="16.5" customHeight="1">
      <c r="A674" s="94"/>
      <c r="B674" s="113"/>
      <c r="C674" s="94"/>
      <c r="D674" s="94"/>
      <c r="E674" s="94"/>
      <c r="F674" s="113"/>
      <c r="G674" s="113"/>
      <c r="H674" s="42"/>
      <c r="I674" s="42"/>
      <c r="J674" s="42"/>
      <c r="K674" s="94"/>
      <c r="L674" s="94"/>
      <c r="M674" s="94"/>
      <c r="N674" s="94"/>
      <c r="O674" s="94"/>
      <c r="P674" s="94"/>
      <c r="Q674" s="94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</row>
    <row r="675" ht="16.5" customHeight="1">
      <c r="A675" s="94"/>
      <c r="B675" s="113"/>
      <c r="C675" s="94"/>
      <c r="D675" s="94"/>
      <c r="E675" s="94"/>
      <c r="F675" s="113"/>
      <c r="G675" s="113"/>
      <c r="H675" s="42"/>
      <c r="I675" s="42"/>
      <c r="J675" s="42"/>
      <c r="K675" s="94"/>
      <c r="L675" s="94"/>
      <c r="M675" s="94"/>
      <c r="N675" s="94"/>
      <c r="O675" s="94"/>
      <c r="P675" s="94"/>
      <c r="Q675" s="94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</row>
    <row r="676" ht="16.5" customHeight="1">
      <c r="A676" s="94"/>
      <c r="B676" s="113"/>
      <c r="C676" s="94"/>
      <c r="D676" s="94"/>
      <c r="E676" s="94"/>
      <c r="F676" s="113"/>
      <c r="G676" s="113"/>
      <c r="H676" s="42"/>
      <c r="I676" s="42"/>
      <c r="J676" s="42"/>
      <c r="K676" s="94"/>
      <c r="L676" s="94"/>
      <c r="M676" s="94"/>
      <c r="N676" s="94"/>
      <c r="O676" s="94"/>
      <c r="P676" s="94"/>
      <c r="Q676" s="94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</row>
    <row r="677" ht="16.5" customHeight="1">
      <c r="A677" s="94"/>
      <c r="B677" s="113"/>
      <c r="C677" s="94"/>
      <c r="D677" s="94"/>
      <c r="E677" s="94"/>
      <c r="F677" s="113"/>
      <c r="G677" s="113"/>
      <c r="H677" s="42"/>
      <c r="I677" s="42"/>
      <c r="J677" s="42"/>
      <c r="K677" s="94"/>
      <c r="L677" s="94"/>
      <c r="M677" s="94"/>
      <c r="N677" s="94"/>
      <c r="O677" s="94"/>
      <c r="P677" s="94"/>
      <c r="Q677" s="94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</row>
    <row r="678" ht="16.5" customHeight="1">
      <c r="A678" s="94"/>
      <c r="B678" s="113"/>
      <c r="C678" s="94"/>
      <c r="D678" s="94"/>
      <c r="E678" s="94"/>
      <c r="F678" s="113"/>
      <c r="G678" s="113"/>
      <c r="H678" s="42"/>
      <c r="I678" s="42"/>
      <c r="J678" s="42"/>
      <c r="K678" s="94"/>
      <c r="L678" s="94"/>
      <c r="M678" s="94"/>
      <c r="N678" s="94"/>
      <c r="O678" s="94"/>
      <c r="P678" s="94"/>
      <c r="Q678" s="94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</row>
    <row r="679" ht="16.5" customHeight="1">
      <c r="A679" s="94"/>
      <c r="B679" s="113"/>
      <c r="C679" s="94"/>
      <c r="D679" s="94"/>
      <c r="E679" s="94"/>
      <c r="F679" s="113"/>
      <c r="G679" s="113"/>
      <c r="H679" s="42"/>
      <c r="I679" s="42"/>
      <c r="J679" s="42"/>
      <c r="K679" s="94"/>
      <c r="L679" s="94"/>
      <c r="M679" s="94"/>
      <c r="N679" s="94"/>
      <c r="O679" s="94"/>
      <c r="P679" s="94"/>
      <c r="Q679" s="94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</row>
    <row r="680" ht="16.5" customHeight="1">
      <c r="A680" s="94"/>
      <c r="B680" s="113"/>
      <c r="C680" s="94"/>
      <c r="D680" s="94"/>
      <c r="E680" s="94"/>
      <c r="F680" s="113"/>
      <c r="G680" s="113"/>
      <c r="H680" s="42"/>
      <c r="I680" s="42"/>
      <c r="J680" s="42"/>
      <c r="K680" s="94"/>
      <c r="L680" s="94"/>
      <c r="M680" s="94"/>
      <c r="N680" s="94"/>
      <c r="O680" s="94"/>
      <c r="P680" s="94"/>
      <c r="Q680" s="94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</row>
    <row r="681" ht="16.5" customHeight="1">
      <c r="A681" s="94"/>
      <c r="B681" s="113"/>
      <c r="C681" s="94"/>
      <c r="D681" s="94"/>
      <c r="E681" s="94"/>
      <c r="F681" s="113"/>
      <c r="G681" s="113"/>
      <c r="H681" s="42"/>
      <c r="I681" s="42"/>
      <c r="J681" s="42"/>
      <c r="K681" s="94"/>
      <c r="L681" s="94"/>
      <c r="M681" s="94"/>
      <c r="N681" s="94"/>
      <c r="O681" s="94"/>
      <c r="P681" s="94"/>
      <c r="Q681" s="94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</row>
    <row r="682" ht="16.5" customHeight="1">
      <c r="A682" s="94"/>
      <c r="B682" s="113"/>
      <c r="C682" s="94"/>
      <c r="D682" s="94"/>
      <c r="E682" s="94"/>
      <c r="F682" s="113"/>
      <c r="G682" s="113"/>
      <c r="H682" s="42"/>
      <c r="I682" s="42"/>
      <c r="J682" s="42"/>
      <c r="K682" s="94"/>
      <c r="L682" s="94"/>
      <c r="M682" s="94"/>
      <c r="N682" s="94"/>
      <c r="O682" s="94"/>
      <c r="P682" s="94"/>
      <c r="Q682" s="94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</row>
    <row r="683" ht="16.5" customHeight="1">
      <c r="A683" s="94"/>
      <c r="B683" s="113"/>
      <c r="C683" s="94"/>
      <c r="D683" s="94"/>
      <c r="E683" s="94"/>
      <c r="F683" s="113"/>
      <c r="G683" s="113"/>
      <c r="H683" s="42"/>
      <c r="I683" s="42"/>
      <c r="J683" s="42"/>
      <c r="K683" s="94"/>
      <c r="L683" s="94"/>
      <c r="M683" s="94"/>
      <c r="N683" s="94"/>
      <c r="O683" s="94"/>
      <c r="P683" s="94"/>
      <c r="Q683" s="94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</row>
    <row r="684" ht="16.5" customHeight="1">
      <c r="A684" s="94"/>
      <c r="B684" s="113"/>
      <c r="C684" s="94"/>
      <c r="D684" s="94"/>
      <c r="E684" s="94"/>
      <c r="F684" s="113"/>
      <c r="G684" s="113"/>
      <c r="H684" s="42"/>
      <c r="I684" s="42"/>
      <c r="J684" s="42"/>
      <c r="K684" s="94"/>
      <c r="L684" s="94"/>
      <c r="M684" s="94"/>
      <c r="N684" s="94"/>
      <c r="O684" s="94"/>
      <c r="P684" s="94"/>
      <c r="Q684" s="94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</row>
    <row r="685" ht="16.5" customHeight="1">
      <c r="A685" s="94"/>
      <c r="B685" s="113"/>
      <c r="C685" s="94"/>
      <c r="D685" s="94"/>
      <c r="E685" s="94"/>
      <c r="F685" s="113"/>
      <c r="G685" s="113"/>
      <c r="H685" s="42"/>
      <c r="I685" s="42"/>
      <c r="J685" s="42"/>
      <c r="K685" s="94"/>
      <c r="L685" s="94"/>
      <c r="M685" s="94"/>
      <c r="N685" s="94"/>
      <c r="O685" s="94"/>
      <c r="P685" s="94"/>
      <c r="Q685" s="94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</row>
    <row r="686" ht="16.5" customHeight="1">
      <c r="A686" s="94"/>
      <c r="B686" s="113"/>
      <c r="C686" s="94"/>
      <c r="D686" s="94"/>
      <c r="E686" s="94"/>
      <c r="F686" s="113"/>
      <c r="G686" s="113"/>
      <c r="H686" s="42"/>
      <c r="I686" s="42"/>
      <c r="J686" s="42"/>
      <c r="K686" s="94"/>
      <c r="L686" s="94"/>
      <c r="M686" s="94"/>
      <c r="N686" s="94"/>
      <c r="O686" s="94"/>
      <c r="P686" s="94"/>
      <c r="Q686" s="94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</row>
    <row r="687" ht="16.5" customHeight="1">
      <c r="A687" s="94"/>
      <c r="B687" s="113"/>
      <c r="C687" s="94"/>
      <c r="D687" s="94"/>
      <c r="E687" s="94"/>
      <c r="F687" s="113"/>
      <c r="G687" s="113"/>
      <c r="H687" s="42"/>
      <c r="I687" s="42"/>
      <c r="J687" s="42"/>
      <c r="K687" s="94"/>
      <c r="L687" s="94"/>
      <c r="M687" s="94"/>
      <c r="N687" s="94"/>
      <c r="O687" s="94"/>
      <c r="P687" s="94"/>
      <c r="Q687" s="94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</row>
    <row r="688" ht="16.5" customHeight="1">
      <c r="A688" s="94"/>
      <c r="B688" s="113"/>
      <c r="C688" s="94"/>
      <c r="D688" s="94"/>
      <c r="E688" s="94"/>
      <c r="F688" s="113"/>
      <c r="G688" s="113"/>
      <c r="H688" s="42"/>
      <c r="I688" s="42"/>
      <c r="J688" s="42"/>
      <c r="K688" s="94"/>
      <c r="L688" s="94"/>
      <c r="M688" s="94"/>
      <c r="N688" s="94"/>
      <c r="O688" s="94"/>
      <c r="P688" s="94"/>
      <c r="Q688" s="94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</row>
    <row r="689" ht="16.5" customHeight="1">
      <c r="A689" s="94"/>
      <c r="B689" s="113"/>
      <c r="C689" s="94"/>
      <c r="D689" s="94"/>
      <c r="E689" s="94"/>
      <c r="F689" s="113"/>
      <c r="G689" s="113"/>
      <c r="H689" s="42"/>
      <c r="I689" s="42"/>
      <c r="J689" s="42"/>
      <c r="K689" s="94"/>
      <c r="L689" s="94"/>
      <c r="M689" s="94"/>
      <c r="N689" s="94"/>
      <c r="O689" s="94"/>
      <c r="P689" s="94"/>
      <c r="Q689" s="94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</row>
    <row r="690" ht="16.5" customHeight="1">
      <c r="A690" s="94"/>
      <c r="B690" s="113"/>
      <c r="C690" s="94"/>
      <c r="D690" s="94"/>
      <c r="E690" s="94"/>
      <c r="F690" s="113"/>
      <c r="G690" s="113"/>
      <c r="H690" s="42"/>
      <c r="I690" s="42"/>
      <c r="J690" s="42"/>
      <c r="K690" s="94"/>
      <c r="L690" s="94"/>
      <c r="M690" s="94"/>
      <c r="N690" s="94"/>
      <c r="O690" s="94"/>
      <c r="P690" s="94"/>
      <c r="Q690" s="94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</row>
    <row r="691" ht="16.5" customHeight="1">
      <c r="A691" s="94"/>
      <c r="B691" s="113"/>
      <c r="C691" s="94"/>
      <c r="D691" s="94"/>
      <c r="E691" s="94"/>
      <c r="F691" s="113"/>
      <c r="G691" s="113"/>
      <c r="H691" s="42"/>
      <c r="I691" s="42"/>
      <c r="J691" s="42"/>
      <c r="K691" s="94"/>
      <c r="L691" s="94"/>
      <c r="M691" s="94"/>
      <c r="N691" s="94"/>
      <c r="O691" s="94"/>
      <c r="P691" s="94"/>
      <c r="Q691" s="94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</row>
    <row r="692" ht="16.5" customHeight="1">
      <c r="A692" s="94"/>
      <c r="B692" s="113"/>
      <c r="C692" s="94"/>
      <c r="D692" s="94"/>
      <c r="E692" s="94"/>
      <c r="F692" s="113"/>
      <c r="G692" s="113"/>
      <c r="H692" s="42"/>
      <c r="I692" s="42"/>
      <c r="J692" s="42"/>
      <c r="K692" s="94"/>
      <c r="L692" s="94"/>
      <c r="M692" s="94"/>
      <c r="N692" s="94"/>
      <c r="O692" s="94"/>
      <c r="P692" s="94"/>
      <c r="Q692" s="94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</row>
    <row r="693" ht="16.5" customHeight="1">
      <c r="A693" s="94"/>
      <c r="B693" s="113"/>
      <c r="C693" s="94"/>
      <c r="D693" s="94"/>
      <c r="E693" s="94"/>
      <c r="F693" s="113"/>
      <c r="G693" s="113"/>
      <c r="H693" s="42"/>
      <c r="I693" s="42"/>
      <c r="J693" s="42"/>
      <c r="K693" s="94"/>
      <c r="L693" s="94"/>
      <c r="M693" s="94"/>
      <c r="N693" s="94"/>
      <c r="O693" s="94"/>
      <c r="P693" s="94"/>
      <c r="Q693" s="94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</row>
    <row r="694" ht="16.5" customHeight="1">
      <c r="A694" s="94"/>
      <c r="B694" s="113"/>
      <c r="C694" s="94"/>
      <c r="D694" s="94"/>
      <c r="E694" s="94"/>
      <c r="F694" s="113"/>
      <c r="G694" s="113"/>
      <c r="H694" s="42"/>
      <c r="I694" s="42"/>
      <c r="J694" s="42"/>
      <c r="K694" s="94"/>
      <c r="L694" s="94"/>
      <c r="M694" s="94"/>
      <c r="N694" s="94"/>
      <c r="O694" s="94"/>
      <c r="P694" s="94"/>
      <c r="Q694" s="94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</row>
    <row r="695" ht="16.5" customHeight="1">
      <c r="A695" s="94"/>
      <c r="B695" s="113"/>
      <c r="C695" s="94"/>
      <c r="D695" s="94"/>
      <c r="E695" s="94"/>
      <c r="F695" s="113"/>
      <c r="G695" s="113"/>
      <c r="H695" s="42"/>
      <c r="I695" s="42"/>
      <c r="J695" s="42"/>
      <c r="K695" s="94"/>
      <c r="L695" s="94"/>
      <c r="M695" s="94"/>
      <c r="N695" s="94"/>
      <c r="O695" s="94"/>
      <c r="P695" s="94"/>
      <c r="Q695" s="94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</row>
    <row r="696" ht="16.5" customHeight="1">
      <c r="A696" s="94"/>
      <c r="B696" s="113"/>
      <c r="C696" s="94"/>
      <c r="D696" s="94"/>
      <c r="E696" s="94"/>
      <c r="F696" s="113"/>
      <c r="G696" s="113"/>
      <c r="H696" s="42"/>
      <c r="I696" s="42"/>
      <c r="J696" s="42"/>
      <c r="K696" s="94"/>
      <c r="L696" s="94"/>
      <c r="M696" s="94"/>
      <c r="N696" s="94"/>
      <c r="O696" s="94"/>
      <c r="P696" s="94"/>
      <c r="Q696" s="94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</row>
    <row r="697" ht="16.5" customHeight="1">
      <c r="A697" s="94"/>
      <c r="B697" s="113"/>
      <c r="C697" s="94"/>
      <c r="D697" s="94"/>
      <c r="E697" s="94"/>
      <c r="F697" s="113"/>
      <c r="G697" s="113"/>
      <c r="H697" s="42"/>
      <c r="I697" s="42"/>
      <c r="J697" s="42"/>
      <c r="K697" s="94"/>
      <c r="L697" s="94"/>
      <c r="M697" s="94"/>
      <c r="N697" s="94"/>
      <c r="O697" s="94"/>
      <c r="P697" s="94"/>
      <c r="Q697" s="94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</row>
    <row r="698" ht="16.5" customHeight="1">
      <c r="A698" s="94"/>
      <c r="B698" s="113"/>
      <c r="C698" s="94"/>
      <c r="D698" s="94"/>
      <c r="E698" s="94"/>
      <c r="F698" s="113"/>
      <c r="G698" s="113"/>
      <c r="H698" s="42"/>
      <c r="I698" s="42"/>
      <c r="J698" s="42"/>
      <c r="K698" s="94"/>
      <c r="L698" s="94"/>
      <c r="M698" s="94"/>
      <c r="N698" s="94"/>
      <c r="O698" s="94"/>
      <c r="P698" s="94"/>
      <c r="Q698" s="94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</row>
    <row r="699" ht="16.5" customHeight="1">
      <c r="A699" s="94"/>
      <c r="B699" s="113"/>
      <c r="C699" s="94"/>
      <c r="D699" s="94"/>
      <c r="E699" s="94"/>
      <c r="F699" s="113"/>
      <c r="G699" s="113"/>
      <c r="H699" s="42"/>
      <c r="I699" s="42"/>
      <c r="J699" s="42"/>
      <c r="K699" s="94"/>
      <c r="L699" s="94"/>
      <c r="M699" s="94"/>
      <c r="N699" s="94"/>
      <c r="O699" s="94"/>
      <c r="P699" s="94"/>
      <c r="Q699" s="94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</row>
    <row r="700" ht="16.5" customHeight="1">
      <c r="A700" s="94"/>
      <c r="B700" s="113"/>
      <c r="C700" s="94"/>
      <c r="D700" s="94"/>
      <c r="E700" s="94"/>
      <c r="F700" s="113"/>
      <c r="G700" s="113"/>
      <c r="H700" s="42"/>
      <c r="I700" s="42"/>
      <c r="J700" s="42"/>
      <c r="K700" s="94"/>
      <c r="L700" s="94"/>
      <c r="M700" s="94"/>
      <c r="N700" s="94"/>
      <c r="O700" s="94"/>
      <c r="P700" s="94"/>
      <c r="Q700" s="94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</row>
    <row r="701" ht="16.5" customHeight="1">
      <c r="A701" s="94"/>
      <c r="B701" s="113"/>
      <c r="C701" s="94"/>
      <c r="D701" s="94"/>
      <c r="E701" s="94"/>
      <c r="F701" s="113"/>
      <c r="G701" s="113"/>
      <c r="H701" s="42"/>
      <c r="I701" s="42"/>
      <c r="J701" s="42"/>
      <c r="K701" s="94"/>
      <c r="L701" s="94"/>
      <c r="M701" s="94"/>
      <c r="N701" s="94"/>
      <c r="O701" s="94"/>
      <c r="P701" s="94"/>
      <c r="Q701" s="94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</row>
    <row r="702" ht="16.5" customHeight="1">
      <c r="A702" s="94"/>
      <c r="B702" s="113"/>
      <c r="C702" s="94"/>
      <c r="D702" s="94"/>
      <c r="E702" s="94"/>
      <c r="F702" s="113"/>
      <c r="G702" s="113"/>
      <c r="H702" s="42"/>
      <c r="I702" s="42"/>
      <c r="J702" s="42"/>
      <c r="K702" s="94"/>
      <c r="L702" s="94"/>
      <c r="M702" s="94"/>
      <c r="N702" s="94"/>
      <c r="O702" s="94"/>
      <c r="P702" s="94"/>
      <c r="Q702" s="94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</row>
    <row r="703" ht="16.5" customHeight="1">
      <c r="A703" s="94"/>
      <c r="B703" s="113"/>
      <c r="C703" s="94"/>
      <c r="D703" s="94"/>
      <c r="E703" s="94"/>
      <c r="F703" s="113"/>
      <c r="G703" s="113"/>
      <c r="H703" s="42"/>
      <c r="I703" s="42"/>
      <c r="J703" s="42"/>
      <c r="K703" s="94"/>
      <c r="L703" s="94"/>
      <c r="M703" s="94"/>
      <c r="N703" s="94"/>
      <c r="O703" s="94"/>
      <c r="P703" s="94"/>
      <c r="Q703" s="94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</row>
    <row r="704" ht="16.5" customHeight="1">
      <c r="A704" s="94"/>
      <c r="B704" s="113"/>
      <c r="C704" s="94"/>
      <c r="D704" s="94"/>
      <c r="E704" s="94"/>
      <c r="F704" s="113"/>
      <c r="G704" s="113"/>
      <c r="H704" s="42"/>
      <c r="I704" s="42"/>
      <c r="J704" s="42"/>
      <c r="K704" s="94"/>
      <c r="L704" s="94"/>
      <c r="M704" s="94"/>
      <c r="N704" s="94"/>
      <c r="O704" s="94"/>
      <c r="P704" s="94"/>
      <c r="Q704" s="94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</row>
    <row r="705" ht="16.5" customHeight="1">
      <c r="A705" s="94"/>
      <c r="B705" s="113"/>
      <c r="C705" s="94"/>
      <c r="D705" s="94"/>
      <c r="E705" s="94"/>
      <c r="F705" s="113"/>
      <c r="G705" s="113"/>
      <c r="H705" s="42"/>
      <c r="I705" s="42"/>
      <c r="J705" s="42"/>
      <c r="K705" s="94"/>
      <c r="L705" s="94"/>
      <c r="M705" s="94"/>
      <c r="N705" s="94"/>
      <c r="O705" s="94"/>
      <c r="P705" s="94"/>
      <c r="Q705" s="94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</row>
    <row r="706" ht="16.5" customHeight="1">
      <c r="A706" s="94"/>
      <c r="B706" s="113"/>
      <c r="C706" s="94"/>
      <c r="D706" s="94"/>
      <c r="E706" s="94"/>
      <c r="F706" s="113"/>
      <c r="G706" s="113"/>
      <c r="H706" s="42"/>
      <c r="I706" s="42"/>
      <c r="J706" s="42"/>
      <c r="K706" s="94"/>
      <c r="L706" s="94"/>
      <c r="M706" s="94"/>
      <c r="N706" s="94"/>
      <c r="O706" s="94"/>
      <c r="P706" s="94"/>
      <c r="Q706" s="94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</row>
    <row r="707" ht="16.5" customHeight="1">
      <c r="A707" s="94"/>
      <c r="B707" s="113"/>
      <c r="C707" s="94"/>
      <c r="D707" s="94"/>
      <c r="E707" s="94"/>
      <c r="F707" s="113"/>
      <c r="G707" s="113"/>
      <c r="H707" s="42"/>
      <c r="I707" s="42"/>
      <c r="J707" s="42"/>
      <c r="K707" s="94"/>
      <c r="L707" s="94"/>
      <c r="M707" s="94"/>
      <c r="N707" s="94"/>
      <c r="O707" s="94"/>
      <c r="P707" s="94"/>
      <c r="Q707" s="94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</row>
    <row r="708" ht="16.5" customHeight="1">
      <c r="A708" s="94"/>
      <c r="B708" s="113"/>
      <c r="C708" s="94"/>
      <c r="D708" s="94"/>
      <c r="E708" s="94"/>
      <c r="F708" s="113"/>
      <c r="G708" s="113"/>
      <c r="H708" s="42"/>
      <c r="I708" s="42"/>
      <c r="J708" s="42"/>
      <c r="K708" s="94"/>
      <c r="L708" s="94"/>
      <c r="M708" s="94"/>
      <c r="N708" s="94"/>
      <c r="O708" s="94"/>
      <c r="P708" s="94"/>
      <c r="Q708" s="94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</row>
    <row r="709" ht="16.5" customHeight="1">
      <c r="A709" s="94"/>
      <c r="B709" s="113"/>
      <c r="C709" s="94"/>
      <c r="D709" s="94"/>
      <c r="E709" s="94"/>
      <c r="F709" s="113"/>
      <c r="G709" s="113"/>
      <c r="H709" s="42"/>
      <c r="I709" s="42"/>
      <c r="J709" s="42"/>
      <c r="K709" s="94"/>
      <c r="L709" s="94"/>
      <c r="M709" s="94"/>
      <c r="N709" s="94"/>
      <c r="O709" s="94"/>
      <c r="P709" s="94"/>
      <c r="Q709" s="94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</row>
    <row r="710" ht="16.5" customHeight="1">
      <c r="A710" s="94"/>
      <c r="B710" s="113"/>
      <c r="C710" s="94"/>
      <c r="D710" s="94"/>
      <c r="E710" s="94"/>
      <c r="F710" s="113"/>
      <c r="G710" s="113"/>
      <c r="H710" s="42"/>
      <c r="I710" s="42"/>
      <c r="J710" s="42"/>
      <c r="K710" s="94"/>
      <c r="L710" s="94"/>
      <c r="M710" s="94"/>
      <c r="N710" s="94"/>
      <c r="O710" s="94"/>
      <c r="P710" s="94"/>
      <c r="Q710" s="94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</row>
    <row r="711" ht="16.5" customHeight="1">
      <c r="A711" s="94"/>
      <c r="B711" s="113"/>
      <c r="C711" s="94"/>
      <c r="D711" s="94"/>
      <c r="E711" s="94"/>
      <c r="F711" s="113"/>
      <c r="G711" s="113"/>
      <c r="H711" s="42"/>
      <c r="I711" s="42"/>
      <c r="J711" s="42"/>
      <c r="K711" s="94"/>
      <c r="L711" s="94"/>
      <c r="M711" s="94"/>
      <c r="N711" s="94"/>
      <c r="O711" s="94"/>
      <c r="P711" s="94"/>
      <c r="Q711" s="94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</row>
    <row r="712" ht="16.5" customHeight="1">
      <c r="A712" s="94"/>
      <c r="B712" s="113"/>
      <c r="C712" s="94"/>
      <c r="D712" s="94"/>
      <c r="E712" s="94"/>
      <c r="F712" s="113"/>
      <c r="G712" s="113"/>
      <c r="H712" s="42"/>
      <c r="I712" s="42"/>
      <c r="J712" s="42"/>
      <c r="K712" s="94"/>
      <c r="L712" s="94"/>
      <c r="M712" s="94"/>
      <c r="N712" s="94"/>
      <c r="O712" s="94"/>
      <c r="P712" s="94"/>
      <c r="Q712" s="94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</row>
    <row r="713" ht="16.5" customHeight="1">
      <c r="A713" s="94"/>
      <c r="B713" s="113"/>
      <c r="C713" s="94"/>
      <c r="D713" s="94"/>
      <c r="E713" s="94"/>
      <c r="F713" s="113"/>
      <c r="G713" s="113"/>
      <c r="H713" s="42"/>
      <c r="I713" s="42"/>
      <c r="J713" s="42"/>
      <c r="K713" s="94"/>
      <c r="L713" s="94"/>
      <c r="M713" s="94"/>
      <c r="N713" s="94"/>
      <c r="O713" s="94"/>
      <c r="P713" s="94"/>
      <c r="Q713" s="94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</row>
    <row r="714" ht="16.5" customHeight="1">
      <c r="A714" s="94"/>
      <c r="B714" s="113"/>
      <c r="C714" s="94"/>
      <c r="D714" s="94"/>
      <c r="E714" s="94"/>
      <c r="F714" s="113"/>
      <c r="G714" s="113"/>
      <c r="H714" s="42"/>
      <c r="I714" s="42"/>
      <c r="J714" s="42"/>
      <c r="K714" s="94"/>
      <c r="L714" s="94"/>
      <c r="M714" s="94"/>
      <c r="N714" s="94"/>
      <c r="O714" s="94"/>
      <c r="P714" s="94"/>
      <c r="Q714" s="94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</row>
    <row r="715" ht="16.5" customHeight="1">
      <c r="A715" s="94"/>
      <c r="B715" s="113"/>
      <c r="C715" s="94"/>
      <c r="D715" s="94"/>
      <c r="E715" s="94"/>
      <c r="F715" s="113"/>
      <c r="G715" s="113"/>
      <c r="H715" s="42"/>
      <c r="I715" s="42"/>
      <c r="J715" s="42"/>
      <c r="K715" s="94"/>
      <c r="L715" s="94"/>
      <c r="M715" s="94"/>
      <c r="N715" s="94"/>
      <c r="O715" s="94"/>
      <c r="P715" s="94"/>
      <c r="Q715" s="94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</row>
    <row r="716" ht="16.5" customHeight="1">
      <c r="A716" s="94"/>
      <c r="B716" s="113"/>
      <c r="C716" s="94"/>
      <c r="D716" s="94"/>
      <c r="E716" s="94"/>
      <c r="F716" s="113"/>
      <c r="G716" s="113"/>
      <c r="H716" s="42"/>
      <c r="I716" s="42"/>
      <c r="J716" s="42"/>
      <c r="K716" s="94"/>
      <c r="L716" s="94"/>
      <c r="M716" s="94"/>
      <c r="N716" s="94"/>
      <c r="O716" s="94"/>
      <c r="P716" s="94"/>
      <c r="Q716" s="94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</row>
    <row r="717" ht="16.5" customHeight="1">
      <c r="A717" s="94"/>
      <c r="B717" s="113"/>
      <c r="C717" s="94"/>
      <c r="D717" s="94"/>
      <c r="E717" s="94"/>
      <c r="F717" s="113"/>
      <c r="G717" s="113"/>
      <c r="H717" s="42"/>
      <c r="I717" s="42"/>
      <c r="J717" s="42"/>
      <c r="K717" s="94"/>
      <c r="L717" s="94"/>
      <c r="M717" s="94"/>
      <c r="N717" s="94"/>
      <c r="O717" s="94"/>
      <c r="P717" s="94"/>
      <c r="Q717" s="94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</row>
    <row r="718" ht="16.5" customHeight="1">
      <c r="A718" s="94"/>
      <c r="B718" s="113"/>
      <c r="C718" s="94"/>
      <c r="D718" s="94"/>
      <c r="E718" s="94"/>
      <c r="F718" s="113"/>
      <c r="G718" s="113"/>
      <c r="H718" s="42"/>
      <c r="I718" s="42"/>
      <c r="J718" s="42"/>
      <c r="K718" s="94"/>
      <c r="L718" s="94"/>
      <c r="M718" s="94"/>
      <c r="N718" s="94"/>
      <c r="O718" s="94"/>
      <c r="P718" s="94"/>
      <c r="Q718" s="94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</row>
    <row r="719" ht="16.5" customHeight="1">
      <c r="A719" s="94"/>
      <c r="B719" s="113"/>
      <c r="C719" s="94"/>
      <c r="D719" s="94"/>
      <c r="E719" s="94"/>
      <c r="F719" s="113"/>
      <c r="G719" s="113"/>
      <c r="H719" s="42"/>
      <c r="I719" s="42"/>
      <c r="J719" s="42"/>
      <c r="K719" s="94"/>
      <c r="L719" s="94"/>
      <c r="M719" s="94"/>
      <c r="N719" s="94"/>
      <c r="O719" s="94"/>
      <c r="P719" s="94"/>
      <c r="Q719" s="94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</row>
    <row r="720" ht="16.5" customHeight="1">
      <c r="A720" s="94"/>
      <c r="B720" s="113"/>
      <c r="C720" s="94"/>
      <c r="D720" s="94"/>
      <c r="E720" s="94"/>
      <c r="F720" s="113"/>
      <c r="G720" s="113"/>
      <c r="H720" s="42"/>
      <c r="I720" s="42"/>
      <c r="J720" s="42"/>
      <c r="K720" s="94"/>
      <c r="L720" s="94"/>
      <c r="M720" s="94"/>
      <c r="N720" s="94"/>
      <c r="O720" s="94"/>
      <c r="P720" s="94"/>
      <c r="Q720" s="94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</row>
    <row r="721" ht="16.5" customHeight="1">
      <c r="A721" s="94"/>
      <c r="B721" s="113"/>
      <c r="C721" s="94"/>
      <c r="D721" s="94"/>
      <c r="E721" s="94"/>
      <c r="F721" s="113"/>
      <c r="G721" s="113"/>
      <c r="H721" s="42"/>
      <c r="I721" s="42"/>
      <c r="J721" s="42"/>
      <c r="K721" s="94"/>
      <c r="L721" s="94"/>
      <c r="M721" s="94"/>
      <c r="N721" s="94"/>
      <c r="O721" s="94"/>
      <c r="P721" s="94"/>
      <c r="Q721" s="94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</row>
    <row r="722" ht="16.5" customHeight="1">
      <c r="A722" s="94"/>
      <c r="B722" s="113"/>
      <c r="C722" s="94"/>
      <c r="D722" s="94"/>
      <c r="E722" s="94"/>
      <c r="F722" s="113"/>
      <c r="G722" s="113"/>
      <c r="H722" s="42"/>
      <c r="I722" s="42"/>
      <c r="J722" s="42"/>
      <c r="K722" s="94"/>
      <c r="L722" s="94"/>
      <c r="M722" s="94"/>
      <c r="N722" s="94"/>
      <c r="O722" s="94"/>
      <c r="P722" s="94"/>
      <c r="Q722" s="94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</row>
    <row r="723" ht="16.5" customHeight="1">
      <c r="A723" s="94"/>
      <c r="B723" s="113"/>
      <c r="C723" s="94"/>
      <c r="D723" s="94"/>
      <c r="E723" s="94"/>
      <c r="F723" s="113"/>
      <c r="G723" s="113"/>
      <c r="H723" s="42"/>
      <c r="I723" s="42"/>
      <c r="J723" s="42"/>
      <c r="K723" s="94"/>
      <c r="L723" s="94"/>
      <c r="M723" s="94"/>
      <c r="N723" s="94"/>
      <c r="O723" s="94"/>
      <c r="P723" s="94"/>
      <c r="Q723" s="94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</row>
    <row r="724" ht="16.5" customHeight="1">
      <c r="A724" s="94"/>
      <c r="B724" s="113"/>
      <c r="C724" s="94"/>
      <c r="D724" s="94"/>
      <c r="E724" s="94"/>
      <c r="F724" s="113"/>
      <c r="G724" s="113"/>
      <c r="H724" s="42"/>
      <c r="I724" s="42"/>
      <c r="J724" s="42"/>
      <c r="K724" s="94"/>
      <c r="L724" s="94"/>
      <c r="M724" s="94"/>
      <c r="N724" s="94"/>
      <c r="O724" s="94"/>
      <c r="P724" s="94"/>
      <c r="Q724" s="94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</row>
    <row r="725" ht="16.5" customHeight="1">
      <c r="A725" s="94"/>
      <c r="B725" s="113"/>
      <c r="C725" s="94"/>
      <c r="D725" s="94"/>
      <c r="E725" s="94"/>
      <c r="F725" s="113"/>
      <c r="G725" s="113"/>
      <c r="H725" s="42"/>
      <c r="I725" s="42"/>
      <c r="J725" s="42"/>
      <c r="K725" s="94"/>
      <c r="L725" s="94"/>
      <c r="M725" s="94"/>
      <c r="N725" s="94"/>
      <c r="O725" s="94"/>
      <c r="P725" s="94"/>
      <c r="Q725" s="94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</row>
    <row r="726" ht="16.5" customHeight="1">
      <c r="A726" s="94"/>
      <c r="B726" s="113"/>
      <c r="C726" s="94"/>
      <c r="D726" s="94"/>
      <c r="E726" s="94"/>
      <c r="F726" s="113"/>
      <c r="G726" s="113"/>
      <c r="H726" s="42"/>
      <c r="I726" s="42"/>
      <c r="J726" s="42"/>
      <c r="K726" s="94"/>
      <c r="L726" s="94"/>
      <c r="M726" s="94"/>
      <c r="N726" s="94"/>
      <c r="O726" s="94"/>
      <c r="P726" s="94"/>
      <c r="Q726" s="94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</row>
    <row r="727" ht="16.5" customHeight="1">
      <c r="A727" s="94"/>
      <c r="B727" s="113"/>
      <c r="C727" s="94"/>
      <c r="D727" s="94"/>
      <c r="E727" s="94"/>
      <c r="F727" s="113"/>
      <c r="G727" s="113"/>
      <c r="H727" s="42"/>
      <c r="I727" s="42"/>
      <c r="J727" s="42"/>
      <c r="K727" s="94"/>
      <c r="L727" s="94"/>
      <c r="M727" s="94"/>
      <c r="N727" s="94"/>
      <c r="O727" s="94"/>
      <c r="P727" s="94"/>
      <c r="Q727" s="94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</row>
    <row r="728" ht="16.5" customHeight="1">
      <c r="A728" s="94"/>
      <c r="B728" s="113"/>
      <c r="C728" s="94"/>
      <c r="D728" s="94"/>
      <c r="E728" s="94"/>
      <c r="F728" s="113"/>
      <c r="G728" s="113"/>
      <c r="H728" s="42"/>
      <c r="I728" s="42"/>
      <c r="J728" s="42"/>
      <c r="K728" s="94"/>
      <c r="L728" s="94"/>
      <c r="M728" s="94"/>
      <c r="N728" s="94"/>
      <c r="O728" s="94"/>
      <c r="P728" s="94"/>
      <c r="Q728" s="94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</row>
    <row r="729" ht="16.5" customHeight="1">
      <c r="A729" s="94"/>
      <c r="B729" s="113"/>
      <c r="C729" s="94"/>
      <c r="D729" s="94"/>
      <c r="E729" s="94"/>
      <c r="F729" s="113"/>
      <c r="G729" s="113"/>
      <c r="H729" s="42"/>
      <c r="I729" s="42"/>
      <c r="J729" s="42"/>
      <c r="K729" s="94"/>
      <c r="L729" s="94"/>
      <c r="M729" s="94"/>
      <c r="N729" s="94"/>
      <c r="O729" s="94"/>
      <c r="P729" s="94"/>
      <c r="Q729" s="94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</row>
    <row r="730" ht="16.5" customHeight="1">
      <c r="A730" s="94"/>
      <c r="B730" s="113"/>
      <c r="C730" s="94"/>
      <c r="D730" s="94"/>
      <c r="E730" s="94"/>
      <c r="F730" s="113"/>
      <c r="G730" s="113"/>
      <c r="H730" s="42"/>
      <c r="I730" s="42"/>
      <c r="J730" s="42"/>
      <c r="K730" s="94"/>
      <c r="L730" s="94"/>
      <c r="M730" s="94"/>
      <c r="N730" s="94"/>
      <c r="O730" s="94"/>
      <c r="P730" s="94"/>
      <c r="Q730" s="94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</row>
    <row r="731" ht="16.5" customHeight="1">
      <c r="A731" s="94"/>
      <c r="B731" s="113"/>
      <c r="C731" s="94"/>
      <c r="D731" s="94"/>
      <c r="E731" s="94"/>
      <c r="F731" s="113"/>
      <c r="G731" s="113"/>
      <c r="H731" s="42"/>
      <c r="I731" s="42"/>
      <c r="J731" s="42"/>
      <c r="K731" s="94"/>
      <c r="L731" s="94"/>
      <c r="M731" s="94"/>
      <c r="N731" s="94"/>
      <c r="O731" s="94"/>
      <c r="P731" s="94"/>
      <c r="Q731" s="94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</row>
    <row r="732" ht="16.5" customHeight="1">
      <c r="A732" s="94"/>
      <c r="B732" s="113"/>
      <c r="C732" s="94"/>
      <c r="D732" s="94"/>
      <c r="E732" s="94"/>
      <c r="F732" s="113"/>
      <c r="G732" s="113"/>
      <c r="H732" s="42"/>
      <c r="I732" s="42"/>
      <c r="J732" s="42"/>
      <c r="K732" s="94"/>
      <c r="L732" s="94"/>
      <c r="M732" s="94"/>
      <c r="N732" s="94"/>
      <c r="O732" s="94"/>
      <c r="P732" s="94"/>
      <c r="Q732" s="94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</row>
    <row r="733" ht="16.5" customHeight="1">
      <c r="A733" s="94"/>
      <c r="B733" s="113"/>
      <c r="C733" s="94"/>
      <c r="D733" s="94"/>
      <c r="E733" s="94"/>
      <c r="F733" s="113"/>
      <c r="G733" s="113"/>
      <c r="H733" s="42"/>
      <c r="I733" s="42"/>
      <c r="J733" s="42"/>
      <c r="K733" s="94"/>
      <c r="L733" s="94"/>
      <c r="M733" s="94"/>
      <c r="N733" s="94"/>
      <c r="O733" s="94"/>
      <c r="P733" s="94"/>
      <c r="Q733" s="94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</row>
    <row r="734" ht="16.5" customHeight="1">
      <c r="A734" s="94"/>
      <c r="B734" s="113"/>
      <c r="C734" s="94"/>
      <c r="D734" s="94"/>
      <c r="E734" s="94"/>
      <c r="F734" s="113"/>
      <c r="G734" s="113"/>
      <c r="H734" s="42"/>
      <c r="I734" s="42"/>
      <c r="J734" s="42"/>
      <c r="K734" s="94"/>
      <c r="L734" s="94"/>
      <c r="M734" s="94"/>
      <c r="N734" s="94"/>
      <c r="O734" s="94"/>
      <c r="P734" s="94"/>
      <c r="Q734" s="94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</row>
    <row r="735" ht="16.5" customHeight="1">
      <c r="A735" s="94"/>
      <c r="B735" s="113"/>
      <c r="C735" s="94"/>
      <c r="D735" s="94"/>
      <c r="E735" s="94"/>
      <c r="F735" s="113"/>
      <c r="G735" s="113"/>
      <c r="H735" s="42"/>
      <c r="I735" s="42"/>
      <c r="J735" s="42"/>
      <c r="K735" s="94"/>
      <c r="L735" s="94"/>
      <c r="M735" s="94"/>
      <c r="N735" s="94"/>
      <c r="O735" s="94"/>
      <c r="P735" s="94"/>
      <c r="Q735" s="94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</row>
    <row r="736" ht="16.5" customHeight="1">
      <c r="A736" s="94"/>
      <c r="B736" s="113"/>
      <c r="C736" s="94"/>
      <c r="D736" s="94"/>
      <c r="E736" s="94"/>
      <c r="F736" s="113"/>
      <c r="G736" s="113"/>
      <c r="H736" s="42"/>
      <c r="I736" s="42"/>
      <c r="J736" s="42"/>
      <c r="K736" s="94"/>
      <c r="L736" s="94"/>
      <c r="M736" s="94"/>
      <c r="N736" s="94"/>
      <c r="O736" s="94"/>
      <c r="P736" s="94"/>
      <c r="Q736" s="94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</row>
    <row r="737" ht="16.5" customHeight="1">
      <c r="A737" s="94"/>
      <c r="B737" s="113"/>
      <c r="C737" s="94"/>
      <c r="D737" s="94"/>
      <c r="E737" s="94"/>
      <c r="F737" s="113"/>
      <c r="G737" s="113"/>
      <c r="H737" s="42"/>
      <c r="I737" s="42"/>
      <c r="J737" s="42"/>
      <c r="K737" s="94"/>
      <c r="L737" s="94"/>
      <c r="M737" s="94"/>
      <c r="N737" s="94"/>
      <c r="O737" s="94"/>
      <c r="P737" s="94"/>
      <c r="Q737" s="94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</row>
    <row r="738" ht="16.5" customHeight="1">
      <c r="A738" s="94"/>
      <c r="B738" s="113"/>
      <c r="C738" s="94"/>
      <c r="D738" s="94"/>
      <c r="E738" s="94"/>
      <c r="F738" s="113"/>
      <c r="G738" s="113"/>
      <c r="H738" s="42"/>
      <c r="I738" s="42"/>
      <c r="J738" s="42"/>
      <c r="K738" s="94"/>
      <c r="L738" s="94"/>
      <c r="M738" s="94"/>
      <c r="N738" s="94"/>
      <c r="O738" s="94"/>
      <c r="P738" s="94"/>
      <c r="Q738" s="94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</row>
    <row r="739" ht="16.5" customHeight="1">
      <c r="A739" s="94"/>
      <c r="B739" s="113"/>
      <c r="C739" s="94"/>
      <c r="D739" s="94"/>
      <c r="E739" s="94"/>
      <c r="F739" s="113"/>
      <c r="G739" s="113"/>
      <c r="H739" s="42"/>
      <c r="I739" s="42"/>
      <c r="J739" s="42"/>
      <c r="K739" s="94"/>
      <c r="L739" s="94"/>
      <c r="M739" s="94"/>
      <c r="N739" s="94"/>
      <c r="O739" s="94"/>
      <c r="P739" s="94"/>
      <c r="Q739" s="94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</row>
    <row r="740" ht="16.5" customHeight="1">
      <c r="A740" s="94"/>
      <c r="B740" s="113"/>
      <c r="C740" s="94"/>
      <c r="D740" s="94"/>
      <c r="E740" s="94"/>
      <c r="F740" s="113"/>
      <c r="G740" s="113"/>
      <c r="H740" s="42"/>
      <c r="I740" s="42"/>
      <c r="J740" s="42"/>
      <c r="K740" s="94"/>
      <c r="L740" s="94"/>
      <c r="M740" s="94"/>
      <c r="N740" s="94"/>
      <c r="O740" s="94"/>
      <c r="P740" s="94"/>
      <c r="Q740" s="94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</row>
    <row r="741" ht="16.5" customHeight="1">
      <c r="A741" s="94"/>
      <c r="B741" s="113"/>
      <c r="C741" s="94"/>
      <c r="D741" s="94"/>
      <c r="E741" s="94"/>
      <c r="F741" s="113"/>
      <c r="G741" s="113"/>
      <c r="H741" s="42"/>
      <c r="I741" s="42"/>
      <c r="J741" s="42"/>
      <c r="K741" s="94"/>
      <c r="L741" s="94"/>
      <c r="M741" s="94"/>
      <c r="N741" s="94"/>
      <c r="O741" s="94"/>
      <c r="P741" s="94"/>
      <c r="Q741" s="94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</row>
    <row r="742" ht="16.5" customHeight="1">
      <c r="A742" s="94"/>
      <c r="B742" s="113"/>
      <c r="C742" s="94"/>
      <c r="D742" s="94"/>
      <c r="E742" s="94"/>
      <c r="F742" s="113"/>
      <c r="G742" s="113"/>
      <c r="H742" s="42"/>
      <c r="I742" s="42"/>
      <c r="J742" s="42"/>
      <c r="K742" s="94"/>
      <c r="L742" s="94"/>
      <c r="M742" s="94"/>
      <c r="N742" s="94"/>
      <c r="O742" s="94"/>
      <c r="P742" s="94"/>
      <c r="Q742" s="94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</row>
    <row r="743" ht="16.5" customHeight="1">
      <c r="A743" s="94"/>
      <c r="B743" s="113"/>
      <c r="C743" s="94"/>
      <c r="D743" s="94"/>
      <c r="E743" s="94"/>
      <c r="F743" s="113"/>
      <c r="G743" s="113"/>
      <c r="H743" s="42"/>
      <c r="I743" s="42"/>
      <c r="J743" s="42"/>
      <c r="K743" s="94"/>
      <c r="L743" s="94"/>
      <c r="M743" s="94"/>
      <c r="N743" s="94"/>
      <c r="O743" s="94"/>
      <c r="P743" s="94"/>
      <c r="Q743" s="94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</row>
    <row r="744" ht="16.5" customHeight="1">
      <c r="A744" s="94"/>
      <c r="B744" s="113"/>
      <c r="C744" s="94"/>
      <c r="D744" s="94"/>
      <c r="E744" s="94"/>
      <c r="F744" s="113"/>
      <c r="G744" s="113"/>
      <c r="H744" s="42"/>
      <c r="I744" s="42"/>
      <c r="J744" s="42"/>
      <c r="K744" s="94"/>
      <c r="L744" s="94"/>
      <c r="M744" s="94"/>
      <c r="N744" s="94"/>
      <c r="O744" s="94"/>
      <c r="P744" s="94"/>
      <c r="Q744" s="94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</row>
    <row r="745" ht="16.5" customHeight="1">
      <c r="A745" s="94"/>
      <c r="B745" s="113"/>
      <c r="C745" s="94"/>
      <c r="D745" s="94"/>
      <c r="E745" s="94"/>
      <c r="F745" s="113"/>
      <c r="G745" s="113"/>
      <c r="H745" s="42"/>
      <c r="I745" s="42"/>
      <c r="J745" s="42"/>
      <c r="K745" s="94"/>
      <c r="L745" s="94"/>
      <c r="M745" s="94"/>
      <c r="N745" s="94"/>
      <c r="O745" s="94"/>
      <c r="P745" s="94"/>
      <c r="Q745" s="94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</row>
    <row r="746" ht="16.5" customHeight="1">
      <c r="A746" s="94"/>
      <c r="B746" s="113"/>
      <c r="C746" s="94"/>
      <c r="D746" s="94"/>
      <c r="E746" s="94"/>
      <c r="F746" s="113"/>
      <c r="G746" s="113"/>
      <c r="H746" s="42"/>
      <c r="I746" s="42"/>
      <c r="J746" s="42"/>
      <c r="K746" s="94"/>
      <c r="L746" s="94"/>
      <c r="M746" s="94"/>
      <c r="N746" s="94"/>
      <c r="O746" s="94"/>
      <c r="P746" s="94"/>
      <c r="Q746" s="94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</row>
    <row r="747" ht="16.5" customHeight="1">
      <c r="A747" s="94"/>
      <c r="B747" s="113"/>
      <c r="C747" s="94"/>
      <c r="D747" s="94"/>
      <c r="E747" s="94"/>
      <c r="F747" s="113"/>
      <c r="G747" s="113"/>
      <c r="H747" s="42"/>
      <c r="I747" s="42"/>
      <c r="J747" s="42"/>
      <c r="K747" s="94"/>
      <c r="L747" s="94"/>
      <c r="M747" s="94"/>
      <c r="N747" s="94"/>
      <c r="O747" s="94"/>
      <c r="P747" s="94"/>
      <c r="Q747" s="94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</row>
    <row r="748" ht="16.5" customHeight="1">
      <c r="A748" s="94"/>
      <c r="B748" s="113"/>
      <c r="C748" s="94"/>
      <c r="D748" s="94"/>
      <c r="E748" s="94"/>
      <c r="F748" s="113"/>
      <c r="G748" s="113"/>
      <c r="H748" s="42"/>
      <c r="I748" s="42"/>
      <c r="J748" s="42"/>
      <c r="K748" s="94"/>
      <c r="L748" s="94"/>
      <c r="M748" s="94"/>
      <c r="N748" s="94"/>
      <c r="O748" s="94"/>
      <c r="P748" s="94"/>
      <c r="Q748" s="94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</row>
    <row r="749" ht="16.5" customHeight="1">
      <c r="A749" s="94"/>
      <c r="B749" s="113"/>
      <c r="C749" s="94"/>
      <c r="D749" s="94"/>
      <c r="E749" s="94"/>
      <c r="F749" s="113"/>
      <c r="G749" s="113"/>
      <c r="H749" s="42"/>
      <c r="I749" s="42"/>
      <c r="J749" s="42"/>
      <c r="K749" s="94"/>
      <c r="L749" s="94"/>
      <c r="M749" s="94"/>
      <c r="N749" s="94"/>
      <c r="O749" s="94"/>
      <c r="P749" s="94"/>
      <c r="Q749" s="94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</row>
    <row r="750" ht="16.5" customHeight="1">
      <c r="A750" s="94"/>
      <c r="B750" s="113"/>
      <c r="C750" s="94"/>
      <c r="D750" s="94"/>
      <c r="E750" s="94"/>
      <c r="F750" s="113"/>
      <c r="G750" s="113"/>
      <c r="H750" s="42"/>
      <c r="I750" s="42"/>
      <c r="J750" s="42"/>
      <c r="K750" s="94"/>
      <c r="L750" s="94"/>
      <c r="M750" s="94"/>
      <c r="N750" s="94"/>
      <c r="O750" s="94"/>
      <c r="P750" s="94"/>
      <c r="Q750" s="94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</row>
    <row r="751" ht="16.5" customHeight="1">
      <c r="A751" s="94"/>
      <c r="B751" s="113"/>
      <c r="C751" s="94"/>
      <c r="D751" s="94"/>
      <c r="E751" s="94"/>
      <c r="F751" s="113"/>
      <c r="G751" s="113"/>
      <c r="H751" s="42"/>
      <c r="I751" s="42"/>
      <c r="J751" s="42"/>
      <c r="K751" s="94"/>
      <c r="L751" s="94"/>
      <c r="M751" s="94"/>
      <c r="N751" s="94"/>
      <c r="O751" s="94"/>
      <c r="P751" s="94"/>
      <c r="Q751" s="94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</row>
    <row r="752" ht="16.5" customHeight="1">
      <c r="A752" s="94"/>
      <c r="B752" s="113"/>
      <c r="C752" s="94"/>
      <c r="D752" s="94"/>
      <c r="E752" s="94"/>
      <c r="F752" s="113"/>
      <c r="G752" s="113"/>
      <c r="H752" s="42"/>
      <c r="I752" s="42"/>
      <c r="J752" s="42"/>
      <c r="K752" s="94"/>
      <c r="L752" s="94"/>
      <c r="M752" s="94"/>
      <c r="N752" s="94"/>
      <c r="O752" s="94"/>
      <c r="P752" s="94"/>
      <c r="Q752" s="94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</row>
    <row r="753" ht="16.5" customHeight="1">
      <c r="A753" s="94"/>
      <c r="B753" s="113"/>
      <c r="C753" s="94"/>
      <c r="D753" s="94"/>
      <c r="E753" s="94"/>
      <c r="F753" s="113"/>
      <c r="G753" s="113"/>
      <c r="H753" s="42"/>
      <c r="I753" s="42"/>
      <c r="J753" s="42"/>
      <c r="K753" s="94"/>
      <c r="L753" s="94"/>
      <c r="M753" s="94"/>
      <c r="N753" s="94"/>
      <c r="O753" s="94"/>
      <c r="P753" s="94"/>
      <c r="Q753" s="94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</row>
    <row r="754" ht="16.5" customHeight="1">
      <c r="A754" s="94"/>
      <c r="B754" s="113"/>
      <c r="C754" s="94"/>
      <c r="D754" s="94"/>
      <c r="E754" s="94"/>
      <c r="F754" s="113"/>
      <c r="G754" s="113"/>
      <c r="H754" s="42"/>
      <c r="I754" s="42"/>
      <c r="J754" s="42"/>
      <c r="K754" s="94"/>
      <c r="L754" s="94"/>
      <c r="M754" s="94"/>
      <c r="N754" s="94"/>
      <c r="O754" s="94"/>
      <c r="P754" s="94"/>
      <c r="Q754" s="94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</row>
    <row r="755" ht="16.5" customHeight="1">
      <c r="A755" s="94"/>
      <c r="B755" s="113"/>
      <c r="C755" s="94"/>
      <c r="D755" s="94"/>
      <c r="E755" s="94"/>
      <c r="F755" s="113"/>
      <c r="G755" s="113"/>
      <c r="H755" s="42"/>
      <c r="I755" s="42"/>
      <c r="J755" s="42"/>
      <c r="K755" s="94"/>
      <c r="L755" s="94"/>
      <c r="M755" s="94"/>
      <c r="N755" s="94"/>
      <c r="O755" s="94"/>
      <c r="P755" s="94"/>
      <c r="Q755" s="94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</row>
    <row r="756" ht="16.5" customHeight="1">
      <c r="A756" s="94"/>
      <c r="B756" s="113"/>
      <c r="C756" s="94"/>
      <c r="D756" s="94"/>
      <c r="E756" s="94"/>
      <c r="F756" s="113"/>
      <c r="G756" s="113"/>
      <c r="H756" s="42"/>
      <c r="I756" s="42"/>
      <c r="J756" s="42"/>
      <c r="K756" s="94"/>
      <c r="L756" s="94"/>
      <c r="M756" s="94"/>
      <c r="N756" s="94"/>
      <c r="O756" s="94"/>
      <c r="P756" s="94"/>
      <c r="Q756" s="94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</row>
    <row r="757" ht="16.5" customHeight="1">
      <c r="A757" s="94"/>
      <c r="B757" s="113"/>
      <c r="C757" s="94"/>
      <c r="D757" s="94"/>
      <c r="E757" s="94"/>
      <c r="F757" s="113"/>
      <c r="G757" s="113"/>
      <c r="H757" s="42"/>
      <c r="I757" s="42"/>
      <c r="J757" s="42"/>
      <c r="K757" s="94"/>
      <c r="L757" s="94"/>
      <c r="M757" s="94"/>
      <c r="N757" s="94"/>
      <c r="O757" s="94"/>
      <c r="P757" s="94"/>
      <c r="Q757" s="94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</row>
    <row r="758" ht="16.5" customHeight="1">
      <c r="A758" s="94"/>
      <c r="B758" s="113"/>
      <c r="C758" s="94"/>
      <c r="D758" s="94"/>
      <c r="E758" s="94"/>
      <c r="F758" s="113"/>
      <c r="G758" s="113"/>
      <c r="H758" s="42"/>
      <c r="I758" s="42"/>
      <c r="J758" s="42"/>
      <c r="K758" s="94"/>
      <c r="L758" s="94"/>
      <c r="M758" s="94"/>
      <c r="N758" s="94"/>
      <c r="O758" s="94"/>
      <c r="P758" s="94"/>
      <c r="Q758" s="94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</row>
    <row r="759" ht="16.5" customHeight="1">
      <c r="A759" s="94"/>
      <c r="B759" s="113"/>
      <c r="C759" s="94"/>
      <c r="D759" s="94"/>
      <c r="E759" s="94"/>
      <c r="F759" s="113"/>
      <c r="G759" s="113"/>
      <c r="H759" s="42"/>
      <c r="I759" s="42"/>
      <c r="J759" s="42"/>
      <c r="K759" s="94"/>
      <c r="L759" s="94"/>
      <c r="M759" s="94"/>
      <c r="N759" s="94"/>
      <c r="O759" s="94"/>
      <c r="P759" s="94"/>
      <c r="Q759" s="94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</row>
    <row r="760" ht="16.5" customHeight="1">
      <c r="A760" s="94"/>
      <c r="B760" s="113"/>
      <c r="C760" s="94"/>
      <c r="D760" s="94"/>
      <c r="E760" s="94"/>
      <c r="F760" s="113"/>
      <c r="G760" s="113"/>
      <c r="H760" s="42"/>
      <c r="I760" s="42"/>
      <c r="J760" s="42"/>
      <c r="K760" s="94"/>
      <c r="L760" s="94"/>
      <c r="M760" s="94"/>
      <c r="N760" s="94"/>
      <c r="O760" s="94"/>
      <c r="P760" s="94"/>
      <c r="Q760" s="94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</row>
    <row r="761" ht="16.5" customHeight="1">
      <c r="A761" s="94"/>
      <c r="B761" s="113"/>
      <c r="C761" s="94"/>
      <c r="D761" s="94"/>
      <c r="E761" s="94"/>
      <c r="F761" s="113"/>
      <c r="G761" s="113"/>
      <c r="H761" s="42"/>
      <c r="I761" s="42"/>
      <c r="J761" s="42"/>
      <c r="K761" s="94"/>
      <c r="L761" s="94"/>
      <c r="M761" s="94"/>
      <c r="N761" s="94"/>
      <c r="O761" s="94"/>
      <c r="P761" s="94"/>
      <c r="Q761" s="94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</row>
    <row r="762" ht="16.5" customHeight="1">
      <c r="A762" s="94"/>
      <c r="B762" s="113"/>
      <c r="C762" s="94"/>
      <c r="D762" s="94"/>
      <c r="E762" s="94"/>
      <c r="F762" s="113"/>
      <c r="G762" s="113"/>
      <c r="H762" s="42"/>
      <c r="I762" s="42"/>
      <c r="J762" s="42"/>
      <c r="K762" s="94"/>
      <c r="L762" s="94"/>
      <c r="M762" s="94"/>
      <c r="N762" s="94"/>
      <c r="O762" s="94"/>
      <c r="P762" s="94"/>
      <c r="Q762" s="94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</row>
    <row r="763" ht="16.5" customHeight="1">
      <c r="A763" s="94"/>
      <c r="B763" s="113"/>
      <c r="C763" s="94"/>
      <c r="D763" s="94"/>
      <c r="E763" s="94"/>
      <c r="F763" s="113"/>
      <c r="G763" s="113"/>
      <c r="H763" s="42"/>
      <c r="I763" s="42"/>
      <c r="J763" s="42"/>
      <c r="K763" s="94"/>
      <c r="L763" s="94"/>
      <c r="M763" s="94"/>
      <c r="N763" s="94"/>
      <c r="O763" s="94"/>
      <c r="P763" s="94"/>
      <c r="Q763" s="94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</row>
    <row r="764" ht="16.5" customHeight="1">
      <c r="A764" s="94"/>
      <c r="B764" s="113"/>
      <c r="C764" s="94"/>
      <c r="D764" s="94"/>
      <c r="E764" s="94"/>
      <c r="F764" s="113"/>
      <c r="G764" s="113"/>
      <c r="H764" s="42"/>
      <c r="I764" s="42"/>
      <c r="J764" s="42"/>
      <c r="K764" s="94"/>
      <c r="L764" s="94"/>
      <c r="M764" s="94"/>
      <c r="N764" s="94"/>
      <c r="O764" s="94"/>
      <c r="P764" s="94"/>
      <c r="Q764" s="94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</row>
    <row r="765" ht="16.5" customHeight="1">
      <c r="A765" s="94"/>
      <c r="B765" s="113"/>
      <c r="C765" s="94"/>
      <c r="D765" s="94"/>
      <c r="E765" s="94"/>
      <c r="F765" s="113"/>
      <c r="G765" s="113"/>
      <c r="H765" s="42"/>
      <c r="I765" s="42"/>
      <c r="J765" s="42"/>
      <c r="K765" s="94"/>
      <c r="L765" s="94"/>
      <c r="M765" s="94"/>
      <c r="N765" s="94"/>
      <c r="O765" s="94"/>
      <c r="P765" s="94"/>
      <c r="Q765" s="94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</row>
    <row r="766" ht="16.5" customHeight="1">
      <c r="A766" s="94"/>
      <c r="B766" s="113"/>
      <c r="C766" s="94"/>
      <c r="D766" s="94"/>
      <c r="E766" s="94"/>
      <c r="F766" s="113"/>
      <c r="G766" s="113"/>
      <c r="H766" s="42"/>
      <c r="I766" s="42"/>
      <c r="J766" s="42"/>
      <c r="K766" s="94"/>
      <c r="L766" s="94"/>
      <c r="M766" s="94"/>
      <c r="N766" s="94"/>
      <c r="O766" s="94"/>
      <c r="P766" s="94"/>
      <c r="Q766" s="94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</row>
    <row r="767" ht="16.5" customHeight="1">
      <c r="A767" s="94"/>
      <c r="B767" s="113"/>
      <c r="C767" s="94"/>
      <c r="D767" s="94"/>
      <c r="E767" s="94"/>
      <c r="F767" s="113"/>
      <c r="G767" s="113"/>
      <c r="H767" s="42"/>
      <c r="I767" s="42"/>
      <c r="J767" s="42"/>
      <c r="K767" s="94"/>
      <c r="L767" s="94"/>
      <c r="M767" s="94"/>
      <c r="N767" s="94"/>
      <c r="O767" s="94"/>
      <c r="P767" s="94"/>
      <c r="Q767" s="94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</row>
    <row r="768" ht="16.5" customHeight="1">
      <c r="A768" s="94"/>
      <c r="B768" s="113"/>
      <c r="C768" s="94"/>
      <c r="D768" s="94"/>
      <c r="E768" s="94"/>
      <c r="F768" s="113"/>
      <c r="G768" s="113"/>
      <c r="H768" s="42"/>
      <c r="I768" s="42"/>
      <c r="J768" s="42"/>
      <c r="K768" s="94"/>
      <c r="L768" s="94"/>
      <c r="M768" s="94"/>
      <c r="N768" s="94"/>
      <c r="O768" s="94"/>
      <c r="P768" s="94"/>
      <c r="Q768" s="94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</row>
    <row r="769" ht="16.5" customHeight="1">
      <c r="A769" s="94"/>
      <c r="B769" s="113"/>
      <c r="C769" s="94"/>
      <c r="D769" s="94"/>
      <c r="E769" s="94"/>
      <c r="F769" s="113"/>
      <c r="G769" s="113"/>
      <c r="H769" s="42"/>
      <c r="I769" s="42"/>
      <c r="J769" s="42"/>
      <c r="K769" s="94"/>
      <c r="L769" s="94"/>
      <c r="M769" s="94"/>
      <c r="N769" s="94"/>
      <c r="O769" s="94"/>
      <c r="P769" s="94"/>
      <c r="Q769" s="94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</row>
    <row r="770" ht="16.5" customHeight="1">
      <c r="A770" s="94"/>
      <c r="B770" s="113"/>
      <c r="C770" s="94"/>
      <c r="D770" s="94"/>
      <c r="E770" s="94"/>
      <c r="F770" s="113"/>
      <c r="G770" s="113"/>
      <c r="H770" s="42"/>
      <c r="I770" s="42"/>
      <c r="J770" s="42"/>
      <c r="K770" s="94"/>
      <c r="L770" s="94"/>
      <c r="M770" s="94"/>
      <c r="N770" s="94"/>
      <c r="O770" s="94"/>
      <c r="P770" s="94"/>
      <c r="Q770" s="94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</row>
    <row r="771" ht="16.5" customHeight="1">
      <c r="A771" s="94"/>
      <c r="B771" s="113"/>
      <c r="C771" s="94"/>
      <c r="D771" s="94"/>
      <c r="E771" s="94"/>
      <c r="F771" s="113"/>
      <c r="G771" s="113"/>
      <c r="H771" s="42"/>
      <c r="I771" s="42"/>
      <c r="J771" s="42"/>
      <c r="K771" s="94"/>
      <c r="L771" s="94"/>
      <c r="M771" s="94"/>
      <c r="N771" s="94"/>
      <c r="O771" s="94"/>
      <c r="P771" s="94"/>
      <c r="Q771" s="94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</row>
    <row r="772" ht="16.5" customHeight="1">
      <c r="A772" s="94"/>
      <c r="B772" s="113"/>
      <c r="C772" s="94"/>
      <c r="D772" s="94"/>
      <c r="E772" s="94"/>
      <c r="F772" s="113"/>
      <c r="G772" s="113"/>
      <c r="H772" s="42"/>
      <c r="I772" s="42"/>
      <c r="J772" s="42"/>
      <c r="K772" s="94"/>
      <c r="L772" s="94"/>
      <c r="M772" s="94"/>
      <c r="N772" s="94"/>
      <c r="O772" s="94"/>
      <c r="P772" s="94"/>
      <c r="Q772" s="94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</row>
    <row r="773" ht="16.5" customHeight="1">
      <c r="A773" s="94"/>
      <c r="B773" s="113"/>
      <c r="C773" s="94"/>
      <c r="D773" s="94"/>
      <c r="E773" s="94"/>
      <c r="F773" s="113"/>
      <c r="G773" s="113"/>
      <c r="H773" s="42"/>
      <c r="I773" s="42"/>
      <c r="J773" s="42"/>
      <c r="K773" s="94"/>
      <c r="L773" s="94"/>
      <c r="M773" s="94"/>
      <c r="N773" s="94"/>
      <c r="O773" s="94"/>
      <c r="P773" s="94"/>
      <c r="Q773" s="94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</row>
    <row r="774" ht="16.5" customHeight="1">
      <c r="A774" s="94"/>
      <c r="B774" s="113"/>
      <c r="C774" s="94"/>
      <c r="D774" s="94"/>
      <c r="E774" s="94"/>
      <c r="F774" s="113"/>
      <c r="G774" s="113"/>
      <c r="H774" s="42"/>
      <c r="I774" s="42"/>
      <c r="J774" s="42"/>
      <c r="K774" s="94"/>
      <c r="L774" s="94"/>
      <c r="M774" s="94"/>
      <c r="N774" s="94"/>
      <c r="O774" s="94"/>
      <c r="P774" s="94"/>
      <c r="Q774" s="94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</row>
    <row r="775" ht="16.5" customHeight="1">
      <c r="A775" s="94"/>
      <c r="B775" s="113"/>
      <c r="C775" s="94"/>
      <c r="D775" s="94"/>
      <c r="E775" s="94"/>
      <c r="F775" s="113"/>
      <c r="G775" s="113"/>
      <c r="H775" s="42"/>
      <c r="I775" s="42"/>
      <c r="J775" s="42"/>
      <c r="K775" s="94"/>
      <c r="L775" s="94"/>
      <c r="M775" s="94"/>
      <c r="N775" s="94"/>
      <c r="O775" s="94"/>
      <c r="P775" s="94"/>
      <c r="Q775" s="94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</row>
    <row r="776" ht="16.5" customHeight="1">
      <c r="A776" s="94"/>
      <c r="B776" s="113"/>
      <c r="C776" s="94"/>
      <c r="D776" s="94"/>
      <c r="E776" s="94"/>
      <c r="F776" s="113"/>
      <c r="G776" s="113"/>
      <c r="H776" s="42"/>
      <c r="I776" s="42"/>
      <c r="J776" s="42"/>
      <c r="K776" s="94"/>
      <c r="L776" s="94"/>
      <c r="M776" s="94"/>
      <c r="N776" s="94"/>
      <c r="O776" s="94"/>
      <c r="P776" s="94"/>
      <c r="Q776" s="94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</row>
    <row r="777" ht="16.5" customHeight="1">
      <c r="A777" s="94"/>
      <c r="B777" s="113"/>
      <c r="C777" s="94"/>
      <c r="D777" s="94"/>
      <c r="E777" s="94"/>
      <c r="F777" s="113"/>
      <c r="G777" s="113"/>
      <c r="H777" s="42"/>
      <c r="I777" s="42"/>
      <c r="J777" s="42"/>
      <c r="K777" s="94"/>
      <c r="L777" s="94"/>
      <c r="M777" s="94"/>
      <c r="N777" s="94"/>
      <c r="O777" s="94"/>
      <c r="P777" s="94"/>
      <c r="Q777" s="94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</row>
    <row r="778" ht="16.5" customHeight="1">
      <c r="A778" s="94"/>
      <c r="B778" s="113"/>
      <c r="C778" s="94"/>
      <c r="D778" s="94"/>
      <c r="E778" s="94"/>
      <c r="F778" s="113"/>
      <c r="G778" s="113"/>
      <c r="H778" s="42"/>
      <c r="I778" s="42"/>
      <c r="J778" s="42"/>
      <c r="K778" s="94"/>
      <c r="L778" s="94"/>
      <c r="M778" s="94"/>
      <c r="N778" s="94"/>
      <c r="O778" s="94"/>
      <c r="P778" s="94"/>
      <c r="Q778" s="94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</row>
    <row r="779" ht="16.5" customHeight="1">
      <c r="A779" s="94"/>
      <c r="B779" s="113"/>
      <c r="C779" s="94"/>
      <c r="D779" s="94"/>
      <c r="E779" s="94"/>
      <c r="F779" s="113"/>
      <c r="G779" s="113"/>
      <c r="H779" s="42"/>
      <c r="I779" s="42"/>
      <c r="J779" s="42"/>
      <c r="K779" s="94"/>
      <c r="L779" s="94"/>
      <c r="M779" s="94"/>
      <c r="N779" s="94"/>
      <c r="O779" s="94"/>
      <c r="P779" s="94"/>
      <c r="Q779" s="94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</row>
    <row r="780" ht="16.5" customHeight="1">
      <c r="A780" s="94"/>
      <c r="B780" s="113"/>
      <c r="C780" s="94"/>
      <c r="D780" s="94"/>
      <c r="E780" s="94"/>
      <c r="F780" s="113"/>
      <c r="G780" s="113"/>
      <c r="H780" s="42"/>
      <c r="I780" s="42"/>
      <c r="J780" s="42"/>
      <c r="K780" s="94"/>
      <c r="L780" s="94"/>
      <c r="M780" s="94"/>
      <c r="N780" s="94"/>
      <c r="O780" s="94"/>
      <c r="P780" s="94"/>
      <c r="Q780" s="94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</row>
    <row r="781" ht="16.5" customHeight="1">
      <c r="A781" s="94"/>
      <c r="B781" s="113"/>
      <c r="C781" s="94"/>
      <c r="D781" s="94"/>
      <c r="E781" s="94"/>
      <c r="F781" s="113"/>
      <c r="G781" s="113"/>
      <c r="H781" s="42"/>
      <c r="I781" s="42"/>
      <c r="J781" s="42"/>
      <c r="K781" s="94"/>
      <c r="L781" s="94"/>
      <c r="M781" s="94"/>
      <c r="N781" s="94"/>
      <c r="O781" s="94"/>
      <c r="P781" s="94"/>
      <c r="Q781" s="94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</row>
    <row r="782" ht="16.5" customHeight="1">
      <c r="A782" s="94"/>
      <c r="B782" s="113"/>
      <c r="C782" s="94"/>
      <c r="D782" s="94"/>
      <c r="E782" s="94"/>
      <c r="F782" s="113"/>
      <c r="G782" s="113"/>
      <c r="H782" s="42"/>
      <c r="I782" s="42"/>
      <c r="J782" s="42"/>
      <c r="K782" s="94"/>
      <c r="L782" s="94"/>
      <c r="M782" s="94"/>
      <c r="N782" s="94"/>
      <c r="O782" s="94"/>
      <c r="P782" s="94"/>
      <c r="Q782" s="94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</row>
    <row r="783" ht="16.5" customHeight="1">
      <c r="A783" s="94"/>
      <c r="B783" s="113"/>
      <c r="C783" s="94"/>
      <c r="D783" s="94"/>
      <c r="E783" s="94"/>
      <c r="F783" s="113"/>
      <c r="G783" s="113"/>
      <c r="H783" s="42"/>
      <c r="I783" s="42"/>
      <c r="J783" s="42"/>
      <c r="K783" s="94"/>
      <c r="L783" s="94"/>
      <c r="M783" s="94"/>
      <c r="N783" s="94"/>
      <c r="O783" s="94"/>
      <c r="P783" s="94"/>
      <c r="Q783" s="94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</row>
    <row r="784" ht="16.5" customHeight="1">
      <c r="A784" s="94"/>
      <c r="B784" s="113"/>
      <c r="C784" s="94"/>
      <c r="D784" s="94"/>
      <c r="E784" s="94"/>
      <c r="F784" s="113"/>
      <c r="G784" s="113"/>
      <c r="H784" s="42"/>
      <c r="I784" s="42"/>
      <c r="J784" s="42"/>
      <c r="K784" s="94"/>
      <c r="L784" s="94"/>
      <c r="M784" s="94"/>
      <c r="N784" s="94"/>
      <c r="O784" s="94"/>
      <c r="P784" s="94"/>
      <c r="Q784" s="94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</row>
    <row r="785" ht="16.5" customHeight="1">
      <c r="A785" s="94"/>
      <c r="B785" s="113"/>
      <c r="C785" s="94"/>
      <c r="D785" s="94"/>
      <c r="E785" s="94"/>
      <c r="F785" s="113"/>
      <c r="G785" s="113"/>
      <c r="H785" s="42"/>
      <c r="I785" s="42"/>
      <c r="J785" s="42"/>
      <c r="K785" s="94"/>
      <c r="L785" s="94"/>
      <c r="M785" s="94"/>
      <c r="N785" s="94"/>
      <c r="O785" s="94"/>
      <c r="P785" s="94"/>
      <c r="Q785" s="94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</row>
    <row r="786" ht="16.5" customHeight="1">
      <c r="A786" s="94"/>
      <c r="B786" s="113"/>
      <c r="C786" s="94"/>
      <c r="D786" s="94"/>
      <c r="E786" s="94"/>
      <c r="F786" s="113"/>
      <c r="G786" s="113"/>
      <c r="H786" s="42"/>
      <c r="I786" s="42"/>
      <c r="J786" s="42"/>
      <c r="K786" s="94"/>
      <c r="L786" s="94"/>
      <c r="M786" s="94"/>
      <c r="N786" s="94"/>
      <c r="O786" s="94"/>
      <c r="P786" s="94"/>
      <c r="Q786" s="94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</row>
    <row r="787" ht="16.5" customHeight="1">
      <c r="A787" s="94"/>
      <c r="B787" s="113"/>
      <c r="C787" s="94"/>
      <c r="D787" s="94"/>
      <c r="E787" s="94"/>
      <c r="F787" s="113"/>
      <c r="G787" s="113"/>
      <c r="H787" s="42"/>
      <c r="I787" s="42"/>
      <c r="J787" s="42"/>
      <c r="K787" s="94"/>
      <c r="L787" s="94"/>
      <c r="M787" s="94"/>
      <c r="N787" s="94"/>
      <c r="O787" s="94"/>
      <c r="P787" s="94"/>
      <c r="Q787" s="94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</row>
    <row r="788" ht="16.5" customHeight="1">
      <c r="A788" s="94"/>
      <c r="B788" s="113"/>
      <c r="C788" s="94"/>
      <c r="D788" s="94"/>
      <c r="E788" s="94"/>
      <c r="F788" s="113"/>
      <c r="G788" s="113"/>
      <c r="H788" s="42"/>
      <c r="I788" s="42"/>
      <c r="J788" s="42"/>
      <c r="K788" s="94"/>
      <c r="L788" s="94"/>
      <c r="M788" s="94"/>
      <c r="N788" s="94"/>
      <c r="O788" s="94"/>
      <c r="P788" s="94"/>
      <c r="Q788" s="94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</row>
    <row r="789" ht="16.5" customHeight="1">
      <c r="A789" s="94"/>
      <c r="B789" s="113"/>
      <c r="C789" s="94"/>
      <c r="D789" s="94"/>
      <c r="E789" s="94"/>
      <c r="F789" s="113"/>
      <c r="G789" s="113"/>
      <c r="H789" s="42"/>
      <c r="I789" s="42"/>
      <c r="J789" s="42"/>
      <c r="K789" s="94"/>
      <c r="L789" s="94"/>
      <c r="M789" s="94"/>
      <c r="N789" s="94"/>
      <c r="O789" s="94"/>
      <c r="P789" s="94"/>
      <c r="Q789" s="94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</row>
    <row r="790" ht="16.5" customHeight="1">
      <c r="A790" s="94"/>
      <c r="B790" s="113"/>
      <c r="C790" s="94"/>
      <c r="D790" s="94"/>
      <c r="E790" s="94"/>
      <c r="F790" s="113"/>
      <c r="G790" s="113"/>
      <c r="H790" s="42"/>
      <c r="I790" s="42"/>
      <c r="J790" s="42"/>
      <c r="K790" s="94"/>
      <c r="L790" s="94"/>
      <c r="M790" s="94"/>
      <c r="N790" s="94"/>
      <c r="O790" s="94"/>
      <c r="P790" s="94"/>
      <c r="Q790" s="94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</row>
    <row r="791" ht="16.5" customHeight="1">
      <c r="A791" s="94"/>
      <c r="B791" s="113"/>
      <c r="C791" s="94"/>
      <c r="D791" s="94"/>
      <c r="E791" s="94"/>
      <c r="F791" s="113"/>
      <c r="G791" s="113"/>
      <c r="H791" s="42"/>
      <c r="I791" s="42"/>
      <c r="J791" s="42"/>
      <c r="K791" s="94"/>
      <c r="L791" s="94"/>
      <c r="M791" s="94"/>
      <c r="N791" s="94"/>
      <c r="O791" s="94"/>
      <c r="P791" s="94"/>
      <c r="Q791" s="94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</row>
    <row r="792" ht="16.5" customHeight="1">
      <c r="A792" s="94"/>
      <c r="B792" s="113"/>
      <c r="C792" s="94"/>
      <c r="D792" s="94"/>
      <c r="E792" s="94"/>
      <c r="F792" s="113"/>
      <c r="G792" s="113"/>
      <c r="H792" s="42"/>
      <c r="I792" s="42"/>
      <c r="J792" s="42"/>
      <c r="K792" s="94"/>
      <c r="L792" s="94"/>
      <c r="M792" s="94"/>
      <c r="N792" s="94"/>
      <c r="O792" s="94"/>
      <c r="P792" s="94"/>
      <c r="Q792" s="94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</row>
    <row r="793" ht="16.5" customHeight="1">
      <c r="A793" s="94"/>
      <c r="B793" s="113"/>
      <c r="C793" s="94"/>
      <c r="D793" s="94"/>
      <c r="E793" s="94"/>
      <c r="F793" s="113"/>
      <c r="G793" s="113"/>
      <c r="H793" s="42"/>
      <c r="I793" s="42"/>
      <c r="J793" s="42"/>
      <c r="K793" s="94"/>
      <c r="L793" s="94"/>
      <c r="M793" s="94"/>
      <c r="N793" s="94"/>
      <c r="O793" s="94"/>
      <c r="P793" s="94"/>
      <c r="Q793" s="94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</row>
    <row r="794" ht="16.5" customHeight="1">
      <c r="A794" s="94"/>
      <c r="B794" s="113"/>
      <c r="C794" s="94"/>
      <c r="D794" s="94"/>
      <c r="E794" s="94"/>
      <c r="F794" s="113"/>
      <c r="G794" s="113"/>
      <c r="H794" s="42"/>
      <c r="I794" s="42"/>
      <c r="J794" s="42"/>
      <c r="K794" s="94"/>
      <c r="L794" s="94"/>
      <c r="M794" s="94"/>
      <c r="N794" s="94"/>
      <c r="O794" s="94"/>
      <c r="P794" s="94"/>
      <c r="Q794" s="94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</row>
    <row r="795" ht="16.5" customHeight="1">
      <c r="A795" s="94"/>
      <c r="B795" s="113"/>
      <c r="C795" s="94"/>
      <c r="D795" s="94"/>
      <c r="E795" s="94"/>
      <c r="F795" s="113"/>
      <c r="G795" s="113"/>
      <c r="H795" s="42"/>
      <c r="I795" s="42"/>
      <c r="J795" s="42"/>
      <c r="K795" s="94"/>
      <c r="L795" s="94"/>
      <c r="M795" s="94"/>
      <c r="N795" s="94"/>
      <c r="O795" s="94"/>
      <c r="P795" s="94"/>
      <c r="Q795" s="94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</row>
    <row r="796" ht="16.5" customHeight="1">
      <c r="A796" s="94"/>
      <c r="B796" s="113"/>
      <c r="C796" s="94"/>
      <c r="D796" s="94"/>
      <c r="E796" s="94"/>
      <c r="F796" s="113"/>
      <c r="G796" s="113"/>
      <c r="H796" s="42"/>
      <c r="I796" s="42"/>
      <c r="J796" s="42"/>
      <c r="K796" s="94"/>
      <c r="L796" s="94"/>
      <c r="M796" s="94"/>
      <c r="N796" s="94"/>
      <c r="O796" s="94"/>
      <c r="P796" s="94"/>
      <c r="Q796" s="94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</row>
    <row r="797" ht="16.5" customHeight="1">
      <c r="A797" s="94"/>
      <c r="B797" s="113"/>
      <c r="C797" s="94"/>
      <c r="D797" s="94"/>
      <c r="E797" s="94"/>
      <c r="F797" s="113"/>
      <c r="G797" s="113"/>
      <c r="H797" s="42"/>
      <c r="I797" s="42"/>
      <c r="J797" s="42"/>
      <c r="K797" s="94"/>
      <c r="L797" s="94"/>
      <c r="M797" s="94"/>
      <c r="N797" s="94"/>
      <c r="O797" s="94"/>
      <c r="P797" s="94"/>
      <c r="Q797" s="94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</row>
    <row r="798" ht="16.5" customHeight="1">
      <c r="A798" s="94"/>
      <c r="B798" s="113"/>
      <c r="C798" s="94"/>
      <c r="D798" s="94"/>
      <c r="E798" s="94"/>
      <c r="F798" s="113"/>
      <c r="G798" s="113"/>
      <c r="H798" s="42"/>
      <c r="I798" s="42"/>
      <c r="J798" s="42"/>
      <c r="K798" s="94"/>
      <c r="L798" s="94"/>
      <c r="M798" s="94"/>
      <c r="N798" s="94"/>
      <c r="O798" s="94"/>
      <c r="P798" s="94"/>
      <c r="Q798" s="94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</row>
    <row r="799" ht="16.5" customHeight="1">
      <c r="A799" s="94"/>
      <c r="B799" s="113"/>
      <c r="C799" s="94"/>
      <c r="D799" s="94"/>
      <c r="E799" s="94"/>
      <c r="F799" s="113"/>
      <c r="G799" s="113"/>
      <c r="H799" s="42"/>
      <c r="I799" s="42"/>
      <c r="J799" s="42"/>
      <c r="K799" s="94"/>
      <c r="L799" s="94"/>
      <c r="M799" s="94"/>
      <c r="N799" s="94"/>
      <c r="O799" s="94"/>
      <c r="P799" s="94"/>
      <c r="Q799" s="94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</row>
    <row r="800" ht="16.5" customHeight="1">
      <c r="A800" s="94"/>
      <c r="B800" s="113"/>
      <c r="C800" s="94"/>
      <c r="D800" s="94"/>
      <c r="E800" s="94"/>
      <c r="F800" s="113"/>
      <c r="G800" s="113"/>
      <c r="H800" s="42"/>
      <c r="I800" s="42"/>
      <c r="J800" s="42"/>
      <c r="K800" s="94"/>
      <c r="L800" s="94"/>
      <c r="M800" s="94"/>
      <c r="N800" s="94"/>
      <c r="O800" s="94"/>
      <c r="P800" s="94"/>
      <c r="Q800" s="94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</row>
    <row r="801" ht="16.5" customHeight="1">
      <c r="A801" s="94"/>
      <c r="B801" s="113"/>
      <c r="C801" s="94"/>
      <c r="D801" s="94"/>
      <c r="E801" s="94"/>
      <c r="F801" s="113"/>
      <c r="G801" s="113"/>
      <c r="H801" s="42"/>
      <c r="I801" s="42"/>
      <c r="J801" s="42"/>
      <c r="K801" s="94"/>
      <c r="L801" s="94"/>
      <c r="M801" s="94"/>
      <c r="N801" s="94"/>
      <c r="O801" s="94"/>
      <c r="P801" s="94"/>
      <c r="Q801" s="94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</row>
    <row r="802" ht="16.5" customHeight="1">
      <c r="A802" s="94"/>
      <c r="B802" s="113"/>
      <c r="C802" s="94"/>
      <c r="D802" s="94"/>
      <c r="E802" s="94"/>
      <c r="F802" s="113"/>
      <c r="G802" s="113"/>
      <c r="H802" s="42"/>
      <c r="I802" s="42"/>
      <c r="J802" s="42"/>
      <c r="K802" s="94"/>
      <c r="L802" s="94"/>
      <c r="M802" s="94"/>
      <c r="N802" s="94"/>
      <c r="O802" s="94"/>
      <c r="P802" s="94"/>
      <c r="Q802" s="94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</row>
    <row r="803" ht="16.5" customHeight="1">
      <c r="A803" s="94"/>
      <c r="B803" s="113"/>
      <c r="C803" s="94"/>
      <c r="D803" s="94"/>
      <c r="E803" s="94"/>
      <c r="F803" s="113"/>
      <c r="G803" s="113"/>
      <c r="H803" s="42"/>
      <c r="I803" s="42"/>
      <c r="J803" s="42"/>
      <c r="K803" s="94"/>
      <c r="L803" s="94"/>
      <c r="M803" s="94"/>
      <c r="N803" s="94"/>
      <c r="O803" s="94"/>
      <c r="P803" s="94"/>
      <c r="Q803" s="94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</row>
    <row r="804" ht="16.5" customHeight="1">
      <c r="A804" s="94"/>
      <c r="B804" s="113"/>
      <c r="C804" s="94"/>
      <c r="D804" s="94"/>
      <c r="E804" s="94"/>
      <c r="F804" s="113"/>
      <c r="G804" s="113"/>
      <c r="H804" s="42"/>
      <c r="I804" s="42"/>
      <c r="J804" s="42"/>
      <c r="K804" s="94"/>
      <c r="L804" s="94"/>
      <c r="M804" s="94"/>
      <c r="N804" s="94"/>
      <c r="O804" s="94"/>
      <c r="P804" s="94"/>
      <c r="Q804" s="94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</row>
    <row r="805" ht="16.5" customHeight="1">
      <c r="A805" s="94"/>
      <c r="B805" s="113"/>
      <c r="C805" s="94"/>
      <c r="D805" s="94"/>
      <c r="E805" s="94"/>
      <c r="F805" s="113"/>
      <c r="G805" s="113"/>
      <c r="H805" s="42"/>
      <c r="I805" s="42"/>
      <c r="J805" s="42"/>
      <c r="K805" s="94"/>
      <c r="L805" s="94"/>
      <c r="M805" s="94"/>
      <c r="N805" s="94"/>
      <c r="O805" s="94"/>
      <c r="P805" s="94"/>
      <c r="Q805" s="94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</row>
    <row r="806" ht="16.5" customHeight="1">
      <c r="A806" s="94"/>
      <c r="B806" s="113"/>
      <c r="C806" s="94"/>
      <c r="D806" s="94"/>
      <c r="E806" s="94"/>
      <c r="F806" s="113"/>
      <c r="G806" s="113"/>
      <c r="H806" s="42"/>
      <c r="I806" s="42"/>
      <c r="J806" s="42"/>
      <c r="K806" s="94"/>
      <c r="L806" s="94"/>
      <c r="M806" s="94"/>
      <c r="N806" s="94"/>
      <c r="O806" s="94"/>
      <c r="P806" s="94"/>
      <c r="Q806" s="94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</row>
    <row r="807" ht="16.5" customHeight="1">
      <c r="A807" s="94"/>
      <c r="B807" s="113"/>
      <c r="C807" s="94"/>
      <c r="D807" s="94"/>
      <c r="E807" s="94"/>
      <c r="F807" s="113"/>
      <c r="G807" s="113"/>
      <c r="H807" s="42"/>
      <c r="I807" s="42"/>
      <c r="J807" s="42"/>
      <c r="K807" s="94"/>
      <c r="L807" s="94"/>
      <c r="M807" s="94"/>
      <c r="N807" s="94"/>
      <c r="O807" s="94"/>
      <c r="P807" s="94"/>
      <c r="Q807" s="94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</row>
    <row r="808" ht="16.5" customHeight="1">
      <c r="A808" s="94"/>
      <c r="B808" s="113"/>
      <c r="C808" s="94"/>
      <c r="D808" s="94"/>
      <c r="E808" s="94"/>
      <c r="F808" s="113"/>
      <c r="G808" s="113"/>
      <c r="H808" s="42"/>
      <c r="I808" s="42"/>
      <c r="J808" s="42"/>
      <c r="K808" s="94"/>
      <c r="L808" s="94"/>
      <c r="M808" s="94"/>
      <c r="N808" s="94"/>
      <c r="O808" s="94"/>
      <c r="P808" s="94"/>
      <c r="Q808" s="94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</row>
    <row r="809" ht="16.5" customHeight="1">
      <c r="A809" s="94"/>
      <c r="B809" s="113"/>
      <c r="C809" s="94"/>
      <c r="D809" s="94"/>
      <c r="E809" s="94"/>
      <c r="F809" s="113"/>
      <c r="G809" s="113"/>
      <c r="H809" s="42"/>
      <c r="I809" s="42"/>
      <c r="J809" s="42"/>
      <c r="K809" s="94"/>
      <c r="L809" s="94"/>
      <c r="M809" s="94"/>
      <c r="N809" s="94"/>
      <c r="O809" s="94"/>
      <c r="P809" s="94"/>
      <c r="Q809" s="94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</row>
    <row r="810" ht="16.5" customHeight="1">
      <c r="A810" s="94"/>
      <c r="B810" s="113"/>
      <c r="C810" s="94"/>
      <c r="D810" s="94"/>
      <c r="E810" s="94"/>
      <c r="F810" s="113"/>
      <c r="G810" s="113"/>
      <c r="H810" s="42"/>
      <c r="I810" s="42"/>
      <c r="J810" s="42"/>
      <c r="K810" s="94"/>
      <c r="L810" s="94"/>
      <c r="M810" s="94"/>
      <c r="N810" s="94"/>
      <c r="O810" s="94"/>
      <c r="P810" s="94"/>
      <c r="Q810" s="94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</row>
    <row r="811" ht="16.5" customHeight="1">
      <c r="A811" s="94"/>
      <c r="B811" s="113"/>
      <c r="C811" s="94"/>
      <c r="D811" s="94"/>
      <c r="E811" s="94"/>
      <c r="F811" s="113"/>
      <c r="G811" s="113"/>
      <c r="H811" s="42"/>
      <c r="I811" s="42"/>
      <c r="J811" s="42"/>
      <c r="K811" s="94"/>
      <c r="L811" s="94"/>
      <c r="M811" s="94"/>
      <c r="N811" s="94"/>
      <c r="O811" s="94"/>
      <c r="P811" s="94"/>
      <c r="Q811" s="94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</row>
    <row r="812" ht="16.5" customHeight="1">
      <c r="A812" s="94"/>
      <c r="B812" s="113"/>
      <c r="C812" s="94"/>
      <c r="D812" s="94"/>
      <c r="E812" s="94"/>
      <c r="F812" s="113"/>
      <c r="G812" s="113"/>
      <c r="H812" s="42"/>
      <c r="I812" s="42"/>
      <c r="J812" s="42"/>
      <c r="K812" s="94"/>
      <c r="L812" s="94"/>
      <c r="M812" s="94"/>
      <c r="N812" s="94"/>
      <c r="O812" s="94"/>
      <c r="P812" s="94"/>
      <c r="Q812" s="94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</row>
    <row r="813" ht="16.5" customHeight="1">
      <c r="A813" s="94"/>
      <c r="B813" s="113"/>
      <c r="C813" s="94"/>
      <c r="D813" s="94"/>
      <c r="E813" s="94"/>
      <c r="F813" s="113"/>
      <c r="G813" s="113"/>
      <c r="H813" s="42"/>
      <c r="I813" s="42"/>
      <c r="J813" s="42"/>
      <c r="K813" s="94"/>
      <c r="L813" s="94"/>
      <c r="M813" s="94"/>
      <c r="N813" s="94"/>
      <c r="O813" s="94"/>
      <c r="P813" s="94"/>
      <c r="Q813" s="94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</row>
    <row r="814" ht="16.5" customHeight="1">
      <c r="A814" s="94"/>
      <c r="B814" s="113"/>
      <c r="C814" s="94"/>
      <c r="D814" s="94"/>
      <c r="E814" s="94"/>
      <c r="F814" s="113"/>
      <c r="G814" s="113"/>
      <c r="H814" s="42"/>
      <c r="I814" s="42"/>
      <c r="J814" s="42"/>
      <c r="K814" s="94"/>
      <c r="L814" s="94"/>
      <c r="M814" s="94"/>
      <c r="N814" s="94"/>
      <c r="O814" s="94"/>
      <c r="P814" s="94"/>
      <c r="Q814" s="94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</row>
    <row r="815" ht="16.5" customHeight="1">
      <c r="A815" s="94"/>
      <c r="B815" s="113"/>
      <c r="C815" s="94"/>
      <c r="D815" s="94"/>
      <c r="E815" s="94"/>
      <c r="F815" s="113"/>
      <c r="G815" s="113"/>
      <c r="H815" s="42"/>
      <c r="I815" s="42"/>
      <c r="J815" s="42"/>
      <c r="K815" s="94"/>
      <c r="L815" s="94"/>
      <c r="M815" s="94"/>
      <c r="N815" s="94"/>
      <c r="O815" s="94"/>
      <c r="P815" s="94"/>
      <c r="Q815" s="94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</row>
    <row r="816" ht="16.5" customHeight="1">
      <c r="A816" s="94"/>
      <c r="B816" s="113"/>
      <c r="C816" s="94"/>
      <c r="D816" s="94"/>
      <c r="E816" s="94"/>
      <c r="F816" s="113"/>
      <c r="G816" s="113"/>
      <c r="H816" s="42"/>
      <c r="I816" s="42"/>
      <c r="J816" s="42"/>
      <c r="K816" s="94"/>
      <c r="L816" s="94"/>
      <c r="M816" s="94"/>
      <c r="N816" s="94"/>
      <c r="O816" s="94"/>
      <c r="P816" s="94"/>
      <c r="Q816" s="94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</row>
    <row r="817" ht="16.5" customHeight="1">
      <c r="A817" s="94"/>
      <c r="B817" s="113"/>
      <c r="C817" s="94"/>
      <c r="D817" s="94"/>
      <c r="E817" s="94"/>
      <c r="F817" s="113"/>
      <c r="G817" s="113"/>
      <c r="H817" s="42"/>
      <c r="I817" s="42"/>
      <c r="J817" s="42"/>
      <c r="K817" s="94"/>
      <c r="L817" s="94"/>
      <c r="M817" s="94"/>
      <c r="N817" s="94"/>
      <c r="O817" s="94"/>
      <c r="P817" s="94"/>
      <c r="Q817" s="94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</row>
    <row r="818" ht="16.5" customHeight="1">
      <c r="A818" s="94"/>
      <c r="B818" s="113"/>
      <c r="C818" s="94"/>
      <c r="D818" s="94"/>
      <c r="E818" s="94"/>
      <c r="F818" s="113"/>
      <c r="G818" s="113"/>
      <c r="H818" s="42"/>
      <c r="I818" s="42"/>
      <c r="J818" s="42"/>
      <c r="K818" s="94"/>
      <c r="L818" s="94"/>
      <c r="M818" s="94"/>
      <c r="N818" s="94"/>
      <c r="O818" s="94"/>
      <c r="P818" s="94"/>
      <c r="Q818" s="94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</row>
    <row r="819" ht="16.5" customHeight="1">
      <c r="A819" s="94"/>
      <c r="B819" s="113"/>
      <c r="C819" s="94"/>
      <c r="D819" s="94"/>
      <c r="E819" s="94"/>
      <c r="F819" s="113"/>
      <c r="G819" s="113"/>
      <c r="H819" s="42"/>
      <c r="I819" s="42"/>
      <c r="J819" s="42"/>
      <c r="K819" s="94"/>
      <c r="L819" s="94"/>
      <c r="M819" s="94"/>
      <c r="N819" s="94"/>
      <c r="O819" s="94"/>
      <c r="P819" s="94"/>
      <c r="Q819" s="94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</row>
    <row r="820" ht="16.5" customHeight="1">
      <c r="A820" s="94"/>
      <c r="B820" s="113"/>
      <c r="C820" s="94"/>
      <c r="D820" s="94"/>
      <c r="E820" s="94"/>
      <c r="F820" s="113"/>
      <c r="G820" s="113"/>
      <c r="H820" s="42"/>
      <c r="I820" s="42"/>
      <c r="J820" s="42"/>
      <c r="K820" s="94"/>
      <c r="L820" s="94"/>
      <c r="M820" s="94"/>
      <c r="N820" s="94"/>
      <c r="O820" s="94"/>
      <c r="P820" s="94"/>
      <c r="Q820" s="94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</row>
    <row r="821" ht="16.5" customHeight="1">
      <c r="A821" s="94"/>
      <c r="B821" s="113"/>
      <c r="C821" s="94"/>
      <c r="D821" s="94"/>
      <c r="E821" s="94"/>
      <c r="F821" s="113"/>
      <c r="G821" s="113"/>
      <c r="H821" s="42"/>
      <c r="I821" s="42"/>
      <c r="J821" s="42"/>
      <c r="K821" s="94"/>
      <c r="L821" s="94"/>
      <c r="M821" s="94"/>
      <c r="N821" s="94"/>
      <c r="O821" s="94"/>
      <c r="P821" s="94"/>
      <c r="Q821" s="94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</row>
    <row r="822" ht="16.5" customHeight="1">
      <c r="A822" s="94"/>
      <c r="B822" s="113"/>
      <c r="C822" s="94"/>
      <c r="D822" s="94"/>
      <c r="E822" s="94"/>
      <c r="F822" s="113"/>
      <c r="G822" s="113"/>
      <c r="H822" s="42"/>
      <c r="I822" s="42"/>
      <c r="J822" s="42"/>
      <c r="K822" s="94"/>
      <c r="L822" s="94"/>
      <c r="M822" s="94"/>
      <c r="N822" s="94"/>
      <c r="O822" s="94"/>
      <c r="P822" s="94"/>
      <c r="Q822" s="94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</row>
    <row r="823" ht="16.5" customHeight="1">
      <c r="A823" s="94"/>
      <c r="B823" s="113"/>
      <c r="C823" s="94"/>
      <c r="D823" s="94"/>
      <c r="E823" s="94"/>
      <c r="F823" s="113"/>
      <c r="G823" s="113"/>
      <c r="H823" s="42"/>
      <c r="I823" s="42"/>
      <c r="J823" s="42"/>
      <c r="K823" s="94"/>
      <c r="L823" s="94"/>
      <c r="M823" s="94"/>
      <c r="N823" s="94"/>
      <c r="O823" s="94"/>
      <c r="P823" s="94"/>
      <c r="Q823" s="94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</row>
    <row r="824" ht="16.5" customHeight="1">
      <c r="A824" s="94"/>
      <c r="B824" s="113"/>
      <c r="C824" s="94"/>
      <c r="D824" s="94"/>
      <c r="E824" s="94"/>
      <c r="F824" s="113"/>
      <c r="G824" s="113"/>
      <c r="H824" s="42"/>
      <c r="I824" s="42"/>
      <c r="J824" s="42"/>
      <c r="K824" s="94"/>
      <c r="L824" s="94"/>
      <c r="M824" s="94"/>
      <c r="N824" s="94"/>
      <c r="O824" s="94"/>
      <c r="P824" s="94"/>
      <c r="Q824" s="94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</row>
    <row r="825" ht="16.5" customHeight="1">
      <c r="A825" s="94"/>
      <c r="B825" s="113"/>
      <c r="C825" s="94"/>
      <c r="D825" s="94"/>
      <c r="E825" s="94"/>
      <c r="F825" s="113"/>
      <c r="G825" s="113"/>
      <c r="H825" s="42"/>
      <c r="I825" s="42"/>
      <c r="J825" s="42"/>
      <c r="K825" s="94"/>
      <c r="L825" s="94"/>
      <c r="M825" s="94"/>
      <c r="N825" s="94"/>
      <c r="O825" s="94"/>
      <c r="P825" s="94"/>
      <c r="Q825" s="94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</row>
    <row r="826" ht="16.5" customHeight="1">
      <c r="A826" s="94"/>
      <c r="B826" s="113"/>
      <c r="C826" s="94"/>
      <c r="D826" s="94"/>
      <c r="E826" s="94"/>
      <c r="F826" s="113"/>
      <c r="G826" s="113"/>
      <c r="H826" s="42"/>
      <c r="I826" s="42"/>
      <c r="J826" s="42"/>
      <c r="K826" s="94"/>
      <c r="L826" s="94"/>
      <c r="M826" s="94"/>
      <c r="N826" s="94"/>
      <c r="O826" s="94"/>
      <c r="P826" s="94"/>
      <c r="Q826" s="94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</row>
    <row r="827" ht="16.5" customHeight="1">
      <c r="A827" s="94"/>
      <c r="B827" s="113"/>
      <c r="C827" s="94"/>
      <c r="D827" s="94"/>
      <c r="E827" s="94"/>
      <c r="F827" s="113"/>
      <c r="G827" s="113"/>
      <c r="H827" s="42"/>
      <c r="I827" s="42"/>
      <c r="J827" s="42"/>
      <c r="K827" s="94"/>
      <c r="L827" s="94"/>
      <c r="M827" s="94"/>
      <c r="N827" s="94"/>
      <c r="O827" s="94"/>
      <c r="P827" s="94"/>
      <c r="Q827" s="94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</row>
    <row r="828" ht="16.5" customHeight="1">
      <c r="A828" s="94"/>
      <c r="B828" s="113"/>
      <c r="C828" s="94"/>
      <c r="D828" s="94"/>
      <c r="E828" s="94"/>
      <c r="F828" s="113"/>
      <c r="G828" s="113"/>
      <c r="H828" s="42"/>
      <c r="I828" s="42"/>
      <c r="J828" s="42"/>
      <c r="K828" s="94"/>
      <c r="L828" s="94"/>
      <c r="M828" s="94"/>
      <c r="N828" s="94"/>
      <c r="O828" s="94"/>
      <c r="P828" s="94"/>
      <c r="Q828" s="94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</row>
    <row r="829" ht="16.5" customHeight="1">
      <c r="A829" s="94"/>
      <c r="B829" s="113"/>
      <c r="C829" s="94"/>
      <c r="D829" s="94"/>
      <c r="E829" s="94"/>
      <c r="F829" s="113"/>
      <c r="G829" s="113"/>
      <c r="H829" s="42"/>
      <c r="I829" s="42"/>
      <c r="J829" s="42"/>
      <c r="K829" s="94"/>
      <c r="L829" s="94"/>
      <c r="M829" s="94"/>
      <c r="N829" s="94"/>
      <c r="O829" s="94"/>
      <c r="P829" s="94"/>
      <c r="Q829" s="94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</row>
    <row r="830" ht="16.5" customHeight="1">
      <c r="A830" s="94"/>
      <c r="B830" s="113"/>
      <c r="C830" s="94"/>
      <c r="D830" s="94"/>
      <c r="E830" s="94"/>
      <c r="F830" s="113"/>
      <c r="G830" s="113"/>
      <c r="H830" s="42"/>
      <c r="I830" s="42"/>
      <c r="J830" s="42"/>
      <c r="K830" s="94"/>
      <c r="L830" s="94"/>
      <c r="M830" s="94"/>
      <c r="N830" s="94"/>
      <c r="O830" s="94"/>
      <c r="P830" s="94"/>
      <c r="Q830" s="94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</row>
    <row r="831" ht="16.5" customHeight="1">
      <c r="A831" s="94"/>
      <c r="B831" s="113"/>
      <c r="C831" s="94"/>
      <c r="D831" s="94"/>
      <c r="E831" s="94"/>
      <c r="F831" s="113"/>
      <c r="G831" s="113"/>
      <c r="H831" s="42"/>
      <c r="I831" s="42"/>
      <c r="J831" s="42"/>
      <c r="K831" s="94"/>
      <c r="L831" s="94"/>
      <c r="M831" s="94"/>
      <c r="N831" s="94"/>
      <c r="O831" s="94"/>
      <c r="P831" s="94"/>
      <c r="Q831" s="94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</row>
    <row r="832" ht="16.5" customHeight="1">
      <c r="A832" s="94"/>
      <c r="B832" s="113"/>
      <c r="C832" s="94"/>
      <c r="D832" s="94"/>
      <c r="E832" s="94"/>
      <c r="F832" s="113"/>
      <c r="G832" s="113"/>
      <c r="H832" s="42"/>
      <c r="I832" s="42"/>
      <c r="J832" s="42"/>
      <c r="K832" s="94"/>
      <c r="L832" s="94"/>
      <c r="M832" s="94"/>
      <c r="N832" s="94"/>
      <c r="O832" s="94"/>
      <c r="P832" s="94"/>
      <c r="Q832" s="94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</row>
    <row r="833" ht="16.5" customHeight="1">
      <c r="A833" s="94"/>
      <c r="B833" s="113"/>
      <c r="C833" s="94"/>
      <c r="D833" s="94"/>
      <c r="E833" s="94"/>
      <c r="F833" s="113"/>
      <c r="G833" s="113"/>
      <c r="H833" s="42"/>
      <c r="I833" s="42"/>
      <c r="J833" s="42"/>
      <c r="K833" s="94"/>
      <c r="L833" s="94"/>
      <c r="M833" s="94"/>
      <c r="N833" s="94"/>
      <c r="O833" s="94"/>
      <c r="P833" s="94"/>
      <c r="Q833" s="94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</row>
    <row r="834" ht="16.5" customHeight="1">
      <c r="A834" s="94"/>
      <c r="B834" s="113"/>
      <c r="C834" s="94"/>
      <c r="D834" s="94"/>
      <c r="E834" s="94"/>
      <c r="F834" s="113"/>
      <c r="G834" s="113"/>
      <c r="H834" s="42"/>
      <c r="I834" s="42"/>
      <c r="J834" s="42"/>
      <c r="K834" s="94"/>
      <c r="L834" s="94"/>
      <c r="M834" s="94"/>
      <c r="N834" s="94"/>
      <c r="O834" s="94"/>
      <c r="P834" s="94"/>
      <c r="Q834" s="94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</row>
    <row r="835" ht="16.5" customHeight="1">
      <c r="A835" s="94"/>
      <c r="B835" s="113"/>
      <c r="C835" s="94"/>
      <c r="D835" s="94"/>
      <c r="E835" s="94"/>
      <c r="F835" s="113"/>
      <c r="G835" s="113"/>
      <c r="H835" s="42"/>
      <c r="I835" s="42"/>
      <c r="J835" s="42"/>
      <c r="K835" s="94"/>
      <c r="L835" s="94"/>
      <c r="M835" s="94"/>
      <c r="N835" s="94"/>
      <c r="O835" s="94"/>
      <c r="P835" s="94"/>
      <c r="Q835" s="94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</row>
    <row r="836" ht="16.5" customHeight="1">
      <c r="A836" s="94"/>
      <c r="B836" s="113"/>
      <c r="C836" s="94"/>
      <c r="D836" s="94"/>
      <c r="E836" s="94"/>
      <c r="F836" s="113"/>
      <c r="G836" s="113"/>
      <c r="H836" s="42"/>
      <c r="I836" s="42"/>
      <c r="J836" s="42"/>
      <c r="K836" s="94"/>
      <c r="L836" s="94"/>
      <c r="M836" s="94"/>
      <c r="N836" s="94"/>
      <c r="O836" s="94"/>
      <c r="P836" s="94"/>
      <c r="Q836" s="94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</row>
    <row r="837" ht="16.5" customHeight="1">
      <c r="A837" s="94"/>
      <c r="B837" s="113"/>
      <c r="C837" s="94"/>
      <c r="D837" s="94"/>
      <c r="E837" s="94"/>
      <c r="F837" s="113"/>
      <c r="G837" s="113"/>
      <c r="H837" s="42"/>
      <c r="I837" s="42"/>
      <c r="J837" s="42"/>
      <c r="K837" s="94"/>
      <c r="L837" s="94"/>
      <c r="M837" s="94"/>
      <c r="N837" s="94"/>
      <c r="O837" s="94"/>
      <c r="P837" s="94"/>
      <c r="Q837" s="94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</row>
    <row r="838" ht="16.5" customHeight="1">
      <c r="A838" s="94"/>
      <c r="B838" s="113"/>
      <c r="C838" s="94"/>
      <c r="D838" s="94"/>
      <c r="E838" s="94"/>
      <c r="F838" s="113"/>
      <c r="G838" s="113"/>
      <c r="H838" s="42"/>
      <c r="I838" s="42"/>
      <c r="J838" s="42"/>
      <c r="K838" s="94"/>
      <c r="L838" s="94"/>
      <c r="M838" s="94"/>
      <c r="N838" s="94"/>
      <c r="O838" s="94"/>
      <c r="P838" s="94"/>
      <c r="Q838" s="94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</row>
    <row r="839" ht="16.5" customHeight="1">
      <c r="A839" s="94"/>
      <c r="B839" s="113"/>
      <c r="C839" s="94"/>
      <c r="D839" s="94"/>
      <c r="E839" s="94"/>
      <c r="F839" s="113"/>
      <c r="G839" s="113"/>
      <c r="H839" s="42"/>
      <c r="I839" s="42"/>
      <c r="J839" s="42"/>
      <c r="K839" s="94"/>
      <c r="L839" s="94"/>
      <c r="M839" s="94"/>
      <c r="N839" s="94"/>
      <c r="O839" s="94"/>
      <c r="P839" s="94"/>
      <c r="Q839" s="94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</row>
    <row r="840" ht="16.5" customHeight="1">
      <c r="A840" s="94"/>
      <c r="B840" s="113"/>
      <c r="C840" s="94"/>
      <c r="D840" s="94"/>
      <c r="E840" s="94"/>
      <c r="F840" s="113"/>
      <c r="G840" s="113"/>
      <c r="H840" s="42"/>
      <c r="I840" s="42"/>
      <c r="J840" s="42"/>
      <c r="K840" s="94"/>
      <c r="L840" s="94"/>
      <c r="M840" s="94"/>
      <c r="N840" s="94"/>
      <c r="O840" s="94"/>
      <c r="P840" s="94"/>
      <c r="Q840" s="94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</row>
    <row r="841" ht="16.5" customHeight="1">
      <c r="A841" s="94"/>
      <c r="B841" s="113"/>
      <c r="C841" s="94"/>
      <c r="D841" s="94"/>
      <c r="E841" s="94"/>
      <c r="F841" s="113"/>
      <c r="G841" s="113"/>
      <c r="H841" s="42"/>
      <c r="I841" s="42"/>
      <c r="J841" s="42"/>
      <c r="K841" s="94"/>
      <c r="L841" s="94"/>
      <c r="M841" s="94"/>
      <c r="N841" s="94"/>
      <c r="O841" s="94"/>
      <c r="P841" s="94"/>
      <c r="Q841" s="94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</row>
    <row r="842" ht="16.5" customHeight="1">
      <c r="A842" s="94"/>
      <c r="B842" s="113"/>
      <c r="C842" s="94"/>
      <c r="D842" s="94"/>
      <c r="E842" s="94"/>
      <c r="F842" s="113"/>
      <c r="G842" s="113"/>
      <c r="H842" s="42"/>
      <c r="I842" s="42"/>
      <c r="J842" s="42"/>
      <c r="K842" s="94"/>
      <c r="L842" s="94"/>
      <c r="M842" s="94"/>
      <c r="N842" s="94"/>
      <c r="O842" s="94"/>
      <c r="P842" s="94"/>
      <c r="Q842" s="94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</row>
    <row r="843" ht="16.5" customHeight="1">
      <c r="A843" s="94"/>
      <c r="B843" s="113"/>
      <c r="C843" s="94"/>
      <c r="D843" s="94"/>
      <c r="E843" s="94"/>
      <c r="F843" s="113"/>
      <c r="G843" s="113"/>
      <c r="H843" s="42"/>
      <c r="I843" s="42"/>
      <c r="J843" s="42"/>
      <c r="K843" s="94"/>
      <c r="L843" s="94"/>
      <c r="M843" s="94"/>
      <c r="N843" s="94"/>
      <c r="O843" s="94"/>
      <c r="P843" s="94"/>
      <c r="Q843" s="94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</row>
    <row r="844" ht="16.5" customHeight="1">
      <c r="A844" s="94"/>
      <c r="B844" s="113"/>
      <c r="C844" s="94"/>
      <c r="D844" s="94"/>
      <c r="E844" s="94"/>
      <c r="F844" s="113"/>
      <c r="G844" s="113"/>
      <c r="H844" s="42"/>
      <c r="I844" s="42"/>
      <c r="J844" s="42"/>
      <c r="K844" s="94"/>
      <c r="L844" s="94"/>
      <c r="M844" s="94"/>
      <c r="N844" s="94"/>
      <c r="O844" s="94"/>
      <c r="P844" s="94"/>
      <c r="Q844" s="94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</row>
    <row r="845" ht="16.5" customHeight="1">
      <c r="A845" s="94"/>
      <c r="B845" s="113"/>
      <c r="C845" s="94"/>
      <c r="D845" s="94"/>
      <c r="E845" s="94"/>
      <c r="F845" s="113"/>
      <c r="G845" s="113"/>
      <c r="H845" s="42"/>
      <c r="I845" s="42"/>
      <c r="J845" s="42"/>
      <c r="K845" s="94"/>
      <c r="L845" s="94"/>
      <c r="M845" s="94"/>
      <c r="N845" s="94"/>
      <c r="O845" s="94"/>
      <c r="P845" s="94"/>
      <c r="Q845" s="94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</row>
    <row r="846" ht="16.5" customHeight="1">
      <c r="A846" s="94"/>
      <c r="B846" s="113"/>
      <c r="C846" s="94"/>
      <c r="D846" s="94"/>
      <c r="E846" s="94"/>
      <c r="F846" s="113"/>
      <c r="G846" s="113"/>
      <c r="H846" s="42"/>
      <c r="I846" s="42"/>
      <c r="J846" s="42"/>
      <c r="K846" s="94"/>
      <c r="L846" s="94"/>
      <c r="M846" s="94"/>
      <c r="N846" s="94"/>
      <c r="O846" s="94"/>
      <c r="P846" s="94"/>
      <c r="Q846" s="94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</row>
    <row r="847" ht="16.5" customHeight="1">
      <c r="A847" s="94"/>
      <c r="B847" s="113"/>
      <c r="C847" s="94"/>
      <c r="D847" s="94"/>
      <c r="E847" s="94"/>
      <c r="F847" s="113"/>
      <c r="G847" s="113"/>
      <c r="H847" s="42"/>
      <c r="I847" s="42"/>
      <c r="J847" s="42"/>
      <c r="K847" s="94"/>
      <c r="L847" s="94"/>
      <c r="M847" s="94"/>
      <c r="N847" s="94"/>
      <c r="O847" s="94"/>
      <c r="P847" s="94"/>
      <c r="Q847" s="94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</row>
    <row r="848" ht="16.5" customHeight="1">
      <c r="A848" s="94"/>
      <c r="B848" s="113"/>
      <c r="C848" s="94"/>
      <c r="D848" s="94"/>
      <c r="E848" s="94"/>
      <c r="F848" s="113"/>
      <c r="G848" s="113"/>
      <c r="H848" s="42"/>
      <c r="I848" s="42"/>
      <c r="J848" s="42"/>
      <c r="K848" s="94"/>
      <c r="L848" s="94"/>
      <c r="M848" s="94"/>
      <c r="N848" s="94"/>
      <c r="O848" s="94"/>
      <c r="P848" s="94"/>
      <c r="Q848" s="94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</row>
    <row r="849" ht="16.5" customHeight="1">
      <c r="A849" s="94"/>
      <c r="B849" s="113"/>
      <c r="C849" s="94"/>
      <c r="D849" s="94"/>
      <c r="E849" s="94"/>
      <c r="F849" s="113"/>
      <c r="G849" s="113"/>
      <c r="H849" s="42"/>
      <c r="I849" s="42"/>
      <c r="J849" s="42"/>
      <c r="K849" s="94"/>
      <c r="L849" s="94"/>
      <c r="M849" s="94"/>
      <c r="N849" s="94"/>
      <c r="O849" s="94"/>
      <c r="P849" s="94"/>
      <c r="Q849" s="94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</row>
    <row r="850" ht="16.5" customHeight="1">
      <c r="A850" s="94"/>
      <c r="B850" s="113"/>
      <c r="C850" s="94"/>
      <c r="D850" s="94"/>
      <c r="E850" s="94"/>
      <c r="F850" s="113"/>
      <c r="G850" s="113"/>
      <c r="H850" s="42"/>
      <c r="I850" s="42"/>
      <c r="J850" s="42"/>
      <c r="K850" s="94"/>
      <c r="L850" s="94"/>
      <c r="M850" s="94"/>
      <c r="N850" s="94"/>
      <c r="O850" s="94"/>
      <c r="P850" s="94"/>
      <c r="Q850" s="94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</row>
    <row r="851" ht="16.5" customHeight="1">
      <c r="A851" s="94"/>
      <c r="B851" s="113"/>
      <c r="C851" s="94"/>
      <c r="D851" s="94"/>
      <c r="E851" s="94"/>
      <c r="F851" s="113"/>
      <c r="G851" s="113"/>
      <c r="H851" s="42"/>
      <c r="I851" s="42"/>
      <c r="J851" s="42"/>
      <c r="K851" s="94"/>
      <c r="L851" s="94"/>
      <c r="M851" s="94"/>
      <c r="N851" s="94"/>
      <c r="O851" s="94"/>
      <c r="P851" s="94"/>
      <c r="Q851" s="94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</row>
    <row r="852" ht="16.5" customHeight="1">
      <c r="A852" s="94"/>
      <c r="B852" s="113"/>
      <c r="C852" s="94"/>
      <c r="D852" s="94"/>
      <c r="E852" s="94"/>
      <c r="F852" s="113"/>
      <c r="G852" s="113"/>
      <c r="H852" s="42"/>
      <c r="I852" s="42"/>
      <c r="J852" s="42"/>
      <c r="K852" s="94"/>
      <c r="L852" s="94"/>
      <c r="M852" s="94"/>
      <c r="N852" s="94"/>
      <c r="O852" s="94"/>
      <c r="P852" s="94"/>
      <c r="Q852" s="94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</row>
    <row r="853" ht="16.5" customHeight="1">
      <c r="A853" s="94"/>
      <c r="B853" s="113"/>
      <c r="C853" s="94"/>
      <c r="D853" s="94"/>
      <c r="E853" s="94"/>
      <c r="F853" s="113"/>
      <c r="G853" s="113"/>
      <c r="H853" s="42"/>
      <c r="I853" s="42"/>
      <c r="J853" s="42"/>
      <c r="K853" s="94"/>
      <c r="L853" s="94"/>
      <c r="M853" s="94"/>
      <c r="N853" s="94"/>
      <c r="O853" s="94"/>
      <c r="P853" s="94"/>
      <c r="Q853" s="94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</row>
    <row r="854" ht="16.5" customHeight="1">
      <c r="A854" s="94"/>
      <c r="B854" s="113"/>
      <c r="C854" s="94"/>
      <c r="D854" s="94"/>
      <c r="E854" s="94"/>
      <c r="F854" s="113"/>
      <c r="G854" s="113"/>
      <c r="H854" s="42"/>
      <c r="I854" s="42"/>
      <c r="J854" s="42"/>
      <c r="K854" s="94"/>
      <c r="L854" s="94"/>
      <c r="M854" s="94"/>
      <c r="N854" s="94"/>
      <c r="O854" s="94"/>
      <c r="P854" s="94"/>
      <c r="Q854" s="94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</row>
    <row r="855" ht="16.5" customHeight="1">
      <c r="A855" s="94"/>
      <c r="B855" s="113"/>
      <c r="C855" s="94"/>
      <c r="D855" s="94"/>
      <c r="E855" s="94"/>
      <c r="F855" s="113"/>
      <c r="G855" s="113"/>
      <c r="H855" s="42"/>
      <c r="I855" s="42"/>
      <c r="J855" s="42"/>
      <c r="K855" s="94"/>
      <c r="L855" s="94"/>
      <c r="M855" s="94"/>
      <c r="N855" s="94"/>
      <c r="O855" s="94"/>
      <c r="P855" s="94"/>
      <c r="Q855" s="94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</row>
    <row r="856" ht="16.5" customHeight="1">
      <c r="A856" s="94"/>
      <c r="B856" s="113"/>
      <c r="C856" s="94"/>
      <c r="D856" s="94"/>
      <c r="E856" s="94"/>
      <c r="F856" s="113"/>
      <c r="G856" s="113"/>
      <c r="H856" s="42"/>
      <c r="I856" s="42"/>
      <c r="J856" s="42"/>
      <c r="K856" s="94"/>
      <c r="L856" s="94"/>
      <c r="M856" s="94"/>
      <c r="N856" s="94"/>
      <c r="O856" s="94"/>
      <c r="P856" s="94"/>
      <c r="Q856" s="94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</row>
    <row r="857" ht="16.5" customHeight="1">
      <c r="A857" s="94"/>
      <c r="B857" s="113"/>
      <c r="C857" s="94"/>
      <c r="D857" s="94"/>
      <c r="E857" s="94"/>
      <c r="F857" s="113"/>
      <c r="G857" s="113"/>
      <c r="H857" s="42"/>
      <c r="I857" s="42"/>
      <c r="J857" s="42"/>
      <c r="K857" s="94"/>
      <c r="L857" s="94"/>
      <c r="M857" s="94"/>
      <c r="N857" s="94"/>
      <c r="O857" s="94"/>
      <c r="P857" s="94"/>
      <c r="Q857" s="94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</row>
    <row r="858" ht="16.5" customHeight="1">
      <c r="A858" s="94"/>
      <c r="B858" s="113"/>
      <c r="C858" s="94"/>
      <c r="D858" s="94"/>
      <c r="E858" s="94"/>
      <c r="F858" s="113"/>
      <c r="G858" s="113"/>
      <c r="H858" s="42"/>
      <c r="I858" s="42"/>
      <c r="J858" s="42"/>
      <c r="K858" s="94"/>
      <c r="L858" s="94"/>
      <c r="M858" s="94"/>
      <c r="N858" s="94"/>
      <c r="O858" s="94"/>
      <c r="P858" s="94"/>
      <c r="Q858" s="94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</row>
    <row r="859" ht="16.5" customHeight="1">
      <c r="A859" s="94"/>
      <c r="B859" s="113"/>
      <c r="C859" s="94"/>
      <c r="D859" s="94"/>
      <c r="E859" s="94"/>
      <c r="F859" s="113"/>
      <c r="G859" s="113"/>
      <c r="H859" s="42"/>
      <c r="I859" s="42"/>
      <c r="J859" s="42"/>
      <c r="K859" s="94"/>
      <c r="L859" s="94"/>
      <c r="M859" s="94"/>
      <c r="N859" s="94"/>
      <c r="O859" s="94"/>
      <c r="P859" s="94"/>
      <c r="Q859" s="94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</row>
    <row r="860" ht="16.5" customHeight="1">
      <c r="A860" s="94"/>
      <c r="B860" s="113"/>
      <c r="C860" s="94"/>
      <c r="D860" s="94"/>
      <c r="E860" s="94"/>
      <c r="F860" s="113"/>
      <c r="G860" s="113"/>
      <c r="H860" s="42"/>
      <c r="I860" s="42"/>
      <c r="J860" s="42"/>
      <c r="K860" s="94"/>
      <c r="L860" s="94"/>
      <c r="M860" s="94"/>
      <c r="N860" s="94"/>
      <c r="O860" s="94"/>
      <c r="P860" s="94"/>
      <c r="Q860" s="94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</row>
    <row r="861" ht="16.5" customHeight="1">
      <c r="A861" s="94"/>
      <c r="B861" s="113"/>
      <c r="C861" s="94"/>
      <c r="D861" s="94"/>
      <c r="E861" s="94"/>
      <c r="F861" s="113"/>
      <c r="G861" s="113"/>
      <c r="H861" s="42"/>
      <c r="I861" s="42"/>
      <c r="J861" s="42"/>
      <c r="K861" s="94"/>
      <c r="L861" s="94"/>
      <c r="M861" s="94"/>
      <c r="N861" s="94"/>
      <c r="O861" s="94"/>
      <c r="P861" s="94"/>
      <c r="Q861" s="94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</row>
    <row r="862" ht="16.5" customHeight="1">
      <c r="A862" s="94"/>
      <c r="B862" s="113"/>
      <c r="C862" s="94"/>
      <c r="D862" s="94"/>
      <c r="E862" s="94"/>
      <c r="F862" s="113"/>
      <c r="G862" s="113"/>
      <c r="H862" s="42"/>
      <c r="I862" s="42"/>
      <c r="J862" s="42"/>
      <c r="K862" s="94"/>
      <c r="L862" s="94"/>
      <c r="M862" s="94"/>
      <c r="N862" s="94"/>
      <c r="O862" s="94"/>
      <c r="P862" s="94"/>
      <c r="Q862" s="94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</row>
    <row r="863" ht="16.5" customHeight="1">
      <c r="A863" s="94"/>
      <c r="B863" s="113"/>
      <c r="C863" s="94"/>
      <c r="D863" s="94"/>
      <c r="E863" s="94"/>
      <c r="F863" s="113"/>
      <c r="G863" s="113"/>
      <c r="H863" s="42"/>
      <c r="I863" s="42"/>
      <c r="J863" s="42"/>
      <c r="K863" s="94"/>
      <c r="L863" s="94"/>
      <c r="M863" s="94"/>
      <c r="N863" s="94"/>
      <c r="O863" s="94"/>
      <c r="P863" s="94"/>
      <c r="Q863" s="94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</row>
    <row r="864" ht="16.5" customHeight="1">
      <c r="A864" s="94"/>
      <c r="B864" s="113"/>
      <c r="C864" s="94"/>
      <c r="D864" s="94"/>
      <c r="E864" s="94"/>
      <c r="F864" s="113"/>
      <c r="G864" s="113"/>
      <c r="H864" s="42"/>
      <c r="I864" s="42"/>
      <c r="J864" s="42"/>
      <c r="K864" s="94"/>
      <c r="L864" s="94"/>
      <c r="M864" s="94"/>
      <c r="N864" s="94"/>
      <c r="O864" s="94"/>
      <c r="P864" s="94"/>
      <c r="Q864" s="94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</row>
    <row r="865" ht="16.5" customHeight="1">
      <c r="A865" s="94"/>
      <c r="B865" s="113"/>
      <c r="C865" s="94"/>
      <c r="D865" s="94"/>
      <c r="E865" s="94"/>
      <c r="F865" s="113"/>
      <c r="G865" s="113"/>
      <c r="H865" s="42"/>
      <c r="I865" s="42"/>
      <c r="J865" s="42"/>
      <c r="K865" s="94"/>
      <c r="L865" s="94"/>
      <c r="M865" s="94"/>
      <c r="N865" s="94"/>
      <c r="O865" s="94"/>
      <c r="P865" s="94"/>
      <c r="Q865" s="94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</row>
    <row r="866" ht="16.5" customHeight="1">
      <c r="A866" s="94"/>
      <c r="B866" s="113"/>
      <c r="C866" s="94"/>
      <c r="D866" s="94"/>
      <c r="E866" s="94"/>
      <c r="F866" s="113"/>
      <c r="G866" s="113"/>
      <c r="H866" s="42"/>
      <c r="I866" s="42"/>
      <c r="J866" s="42"/>
      <c r="K866" s="94"/>
      <c r="L866" s="94"/>
      <c r="M866" s="94"/>
      <c r="N866" s="94"/>
      <c r="O866" s="94"/>
      <c r="P866" s="94"/>
      <c r="Q866" s="94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</row>
    <row r="867" ht="16.5" customHeight="1">
      <c r="A867" s="94"/>
      <c r="B867" s="113"/>
      <c r="C867" s="94"/>
      <c r="D867" s="94"/>
      <c r="E867" s="94"/>
      <c r="F867" s="113"/>
      <c r="G867" s="113"/>
      <c r="H867" s="42"/>
      <c r="I867" s="42"/>
      <c r="J867" s="42"/>
      <c r="K867" s="94"/>
      <c r="L867" s="94"/>
      <c r="M867" s="94"/>
      <c r="N867" s="94"/>
      <c r="O867" s="94"/>
      <c r="P867" s="94"/>
      <c r="Q867" s="94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</row>
    <row r="868" ht="16.5" customHeight="1">
      <c r="A868" s="94"/>
      <c r="B868" s="113"/>
      <c r="C868" s="94"/>
      <c r="D868" s="94"/>
      <c r="E868" s="94"/>
      <c r="F868" s="113"/>
      <c r="G868" s="113"/>
      <c r="H868" s="42"/>
      <c r="I868" s="42"/>
      <c r="J868" s="42"/>
      <c r="K868" s="94"/>
      <c r="L868" s="94"/>
      <c r="M868" s="94"/>
      <c r="N868" s="94"/>
      <c r="O868" s="94"/>
      <c r="P868" s="94"/>
      <c r="Q868" s="94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</row>
    <row r="869" ht="16.5" customHeight="1">
      <c r="A869" s="94"/>
      <c r="B869" s="113"/>
      <c r="C869" s="94"/>
      <c r="D869" s="94"/>
      <c r="E869" s="94"/>
      <c r="F869" s="113"/>
      <c r="G869" s="113"/>
      <c r="H869" s="42"/>
      <c r="I869" s="42"/>
      <c r="J869" s="42"/>
      <c r="K869" s="94"/>
      <c r="L869" s="94"/>
      <c r="M869" s="94"/>
      <c r="N869" s="94"/>
      <c r="O869" s="94"/>
      <c r="P869" s="94"/>
      <c r="Q869" s="94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</row>
    <row r="870" ht="16.5" customHeight="1">
      <c r="A870" s="94"/>
      <c r="B870" s="113"/>
      <c r="C870" s="94"/>
      <c r="D870" s="94"/>
      <c r="E870" s="94"/>
      <c r="F870" s="113"/>
      <c r="G870" s="113"/>
      <c r="H870" s="42"/>
      <c r="I870" s="42"/>
      <c r="J870" s="42"/>
      <c r="K870" s="94"/>
      <c r="L870" s="94"/>
      <c r="M870" s="94"/>
      <c r="N870" s="94"/>
      <c r="O870" s="94"/>
      <c r="P870" s="94"/>
      <c r="Q870" s="94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</row>
    <row r="871" ht="16.5" customHeight="1">
      <c r="A871" s="94"/>
      <c r="B871" s="113"/>
      <c r="C871" s="94"/>
      <c r="D871" s="94"/>
      <c r="E871" s="94"/>
      <c r="F871" s="113"/>
      <c r="G871" s="113"/>
      <c r="H871" s="42"/>
      <c r="I871" s="42"/>
      <c r="J871" s="42"/>
      <c r="K871" s="94"/>
      <c r="L871" s="94"/>
      <c r="M871" s="94"/>
      <c r="N871" s="94"/>
      <c r="O871" s="94"/>
      <c r="P871" s="94"/>
      <c r="Q871" s="94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</row>
    <row r="872" ht="16.5" customHeight="1">
      <c r="A872" s="94"/>
      <c r="B872" s="113"/>
      <c r="C872" s="94"/>
      <c r="D872" s="94"/>
      <c r="E872" s="94"/>
      <c r="F872" s="113"/>
      <c r="G872" s="113"/>
      <c r="H872" s="42"/>
      <c r="I872" s="42"/>
      <c r="J872" s="42"/>
      <c r="K872" s="94"/>
      <c r="L872" s="94"/>
      <c r="M872" s="94"/>
      <c r="N872" s="94"/>
      <c r="O872" s="94"/>
      <c r="P872" s="94"/>
      <c r="Q872" s="94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</row>
    <row r="873" ht="16.5" customHeight="1">
      <c r="A873" s="94"/>
      <c r="B873" s="113"/>
      <c r="C873" s="94"/>
      <c r="D873" s="94"/>
      <c r="E873" s="94"/>
      <c r="F873" s="113"/>
      <c r="G873" s="113"/>
      <c r="H873" s="42"/>
      <c r="I873" s="42"/>
      <c r="J873" s="42"/>
      <c r="K873" s="94"/>
      <c r="L873" s="94"/>
      <c r="M873" s="94"/>
      <c r="N873" s="94"/>
      <c r="O873" s="94"/>
      <c r="P873" s="94"/>
      <c r="Q873" s="94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</row>
    <row r="874" ht="16.5" customHeight="1">
      <c r="A874" s="94"/>
      <c r="B874" s="113"/>
      <c r="C874" s="94"/>
      <c r="D874" s="94"/>
      <c r="E874" s="94"/>
      <c r="F874" s="113"/>
      <c r="G874" s="113"/>
      <c r="H874" s="42"/>
      <c r="I874" s="42"/>
      <c r="J874" s="42"/>
      <c r="K874" s="94"/>
      <c r="L874" s="94"/>
      <c r="M874" s="94"/>
      <c r="N874" s="94"/>
      <c r="O874" s="94"/>
      <c r="P874" s="94"/>
      <c r="Q874" s="94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</row>
    <row r="875" ht="16.5" customHeight="1">
      <c r="A875" s="94"/>
      <c r="B875" s="113"/>
      <c r="C875" s="94"/>
      <c r="D875" s="94"/>
      <c r="E875" s="94"/>
      <c r="F875" s="113"/>
      <c r="G875" s="113"/>
      <c r="H875" s="42"/>
      <c r="I875" s="42"/>
      <c r="J875" s="42"/>
      <c r="K875" s="94"/>
      <c r="L875" s="94"/>
      <c r="M875" s="94"/>
      <c r="N875" s="94"/>
      <c r="O875" s="94"/>
      <c r="P875" s="94"/>
      <c r="Q875" s="94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</row>
    <row r="876" ht="16.5" customHeight="1">
      <c r="A876" s="94"/>
      <c r="B876" s="113"/>
      <c r="C876" s="94"/>
      <c r="D876" s="94"/>
      <c r="E876" s="94"/>
      <c r="F876" s="113"/>
      <c r="G876" s="113"/>
      <c r="H876" s="42"/>
      <c r="I876" s="42"/>
      <c r="J876" s="42"/>
      <c r="K876" s="94"/>
      <c r="L876" s="94"/>
      <c r="M876" s="94"/>
      <c r="N876" s="94"/>
      <c r="O876" s="94"/>
      <c r="P876" s="94"/>
      <c r="Q876" s="94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</row>
    <row r="877" ht="16.5" customHeight="1">
      <c r="A877" s="94"/>
      <c r="B877" s="113"/>
      <c r="C877" s="94"/>
      <c r="D877" s="94"/>
      <c r="E877" s="94"/>
      <c r="F877" s="113"/>
      <c r="G877" s="113"/>
      <c r="H877" s="42"/>
      <c r="I877" s="42"/>
      <c r="J877" s="42"/>
      <c r="K877" s="94"/>
      <c r="L877" s="94"/>
      <c r="M877" s="94"/>
      <c r="N877" s="94"/>
      <c r="O877" s="94"/>
      <c r="P877" s="94"/>
      <c r="Q877" s="94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</row>
    <row r="878" ht="16.5" customHeight="1">
      <c r="A878" s="94"/>
      <c r="B878" s="113"/>
      <c r="C878" s="94"/>
      <c r="D878" s="94"/>
      <c r="E878" s="94"/>
      <c r="F878" s="113"/>
      <c r="G878" s="113"/>
      <c r="H878" s="42"/>
      <c r="I878" s="42"/>
      <c r="J878" s="42"/>
      <c r="K878" s="94"/>
      <c r="L878" s="94"/>
      <c r="M878" s="94"/>
      <c r="N878" s="94"/>
      <c r="O878" s="94"/>
      <c r="P878" s="94"/>
      <c r="Q878" s="94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</row>
    <row r="879" ht="16.5" customHeight="1">
      <c r="A879" s="94"/>
      <c r="B879" s="113"/>
      <c r="C879" s="94"/>
      <c r="D879" s="94"/>
      <c r="E879" s="94"/>
      <c r="F879" s="113"/>
      <c r="G879" s="113"/>
      <c r="H879" s="42"/>
      <c r="I879" s="42"/>
      <c r="J879" s="42"/>
      <c r="K879" s="94"/>
      <c r="L879" s="94"/>
      <c r="M879" s="94"/>
      <c r="N879" s="94"/>
      <c r="O879" s="94"/>
      <c r="P879" s="94"/>
      <c r="Q879" s="94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</row>
    <row r="880" ht="16.5" customHeight="1">
      <c r="A880" s="94"/>
      <c r="B880" s="113"/>
      <c r="C880" s="94"/>
      <c r="D880" s="94"/>
      <c r="E880" s="94"/>
      <c r="F880" s="113"/>
      <c r="G880" s="113"/>
      <c r="H880" s="42"/>
      <c r="I880" s="42"/>
      <c r="J880" s="42"/>
      <c r="K880" s="94"/>
      <c r="L880" s="94"/>
      <c r="M880" s="94"/>
      <c r="N880" s="94"/>
      <c r="O880" s="94"/>
      <c r="P880" s="94"/>
      <c r="Q880" s="94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</row>
    <row r="881" ht="16.5" customHeight="1">
      <c r="A881" s="94"/>
      <c r="B881" s="113"/>
      <c r="C881" s="94"/>
      <c r="D881" s="94"/>
      <c r="E881" s="94"/>
      <c r="F881" s="113"/>
      <c r="G881" s="113"/>
      <c r="H881" s="42"/>
      <c r="I881" s="42"/>
      <c r="J881" s="42"/>
      <c r="K881" s="94"/>
      <c r="L881" s="94"/>
      <c r="M881" s="94"/>
      <c r="N881" s="94"/>
      <c r="O881" s="94"/>
      <c r="P881" s="94"/>
      <c r="Q881" s="94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</row>
    <row r="882" ht="16.5" customHeight="1">
      <c r="A882" s="94"/>
      <c r="B882" s="113"/>
      <c r="C882" s="94"/>
      <c r="D882" s="94"/>
      <c r="E882" s="94"/>
      <c r="F882" s="113"/>
      <c r="G882" s="113"/>
      <c r="H882" s="42"/>
      <c r="I882" s="42"/>
      <c r="J882" s="42"/>
      <c r="K882" s="94"/>
      <c r="L882" s="94"/>
      <c r="M882" s="94"/>
      <c r="N882" s="94"/>
      <c r="O882" s="94"/>
      <c r="P882" s="94"/>
      <c r="Q882" s="94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</row>
    <row r="883" ht="16.5" customHeight="1">
      <c r="A883" s="94"/>
      <c r="B883" s="113"/>
      <c r="C883" s="94"/>
      <c r="D883" s="94"/>
      <c r="E883" s="94"/>
      <c r="F883" s="113"/>
      <c r="G883" s="113"/>
      <c r="H883" s="42"/>
      <c r="I883" s="42"/>
      <c r="J883" s="42"/>
      <c r="K883" s="94"/>
      <c r="L883" s="94"/>
      <c r="M883" s="94"/>
      <c r="N883" s="94"/>
      <c r="O883" s="94"/>
      <c r="P883" s="94"/>
      <c r="Q883" s="94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</row>
    <row r="884" ht="16.5" customHeight="1">
      <c r="A884" s="94"/>
      <c r="B884" s="113"/>
      <c r="C884" s="94"/>
      <c r="D884" s="94"/>
      <c r="E884" s="94"/>
      <c r="F884" s="113"/>
      <c r="G884" s="113"/>
      <c r="H884" s="42"/>
      <c r="I884" s="42"/>
      <c r="J884" s="42"/>
      <c r="K884" s="94"/>
      <c r="L884" s="94"/>
      <c r="M884" s="94"/>
      <c r="N884" s="94"/>
      <c r="O884" s="94"/>
      <c r="P884" s="94"/>
      <c r="Q884" s="94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</row>
    <row r="885" ht="16.5" customHeight="1">
      <c r="A885" s="94"/>
      <c r="B885" s="113"/>
      <c r="C885" s="94"/>
      <c r="D885" s="94"/>
      <c r="E885" s="94"/>
      <c r="F885" s="113"/>
      <c r="G885" s="113"/>
      <c r="H885" s="42"/>
      <c r="I885" s="42"/>
      <c r="J885" s="42"/>
      <c r="K885" s="94"/>
      <c r="L885" s="94"/>
      <c r="M885" s="94"/>
      <c r="N885" s="94"/>
      <c r="O885" s="94"/>
      <c r="P885" s="94"/>
      <c r="Q885" s="94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</row>
    <row r="886" ht="16.5" customHeight="1">
      <c r="A886" s="94"/>
      <c r="B886" s="113"/>
      <c r="C886" s="94"/>
      <c r="D886" s="94"/>
      <c r="E886" s="94"/>
      <c r="F886" s="113"/>
      <c r="G886" s="113"/>
      <c r="H886" s="42"/>
      <c r="I886" s="42"/>
      <c r="J886" s="42"/>
      <c r="K886" s="94"/>
      <c r="L886" s="94"/>
      <c r="M886" s="94"/>
      <c r="N886" s="94"/>
      <c r="O886" s="94"/>
      <c r="P886" s="94"/>
      <c r="Q886" s="94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</row>
    <row r="887" ht="16.5" customHeight="1">
      <c r="A887" s="94"/>
      <c r="B887" s="113"/>
      <c r="C887" s="94"/>
      <c r="D887" s="94"/>
      <c r="E887" s="94"/>
      <c r="F887" s="113"/>
      <c r="G887" s="113"/>
      <c r="H887" s="42"/>
      <c r="I887" s="42"/>
      <c r="J887" s="42"/>
      <c r="K887" s="94"/>
      <c r="L887" s="94"/>
      <c r="M887" s="94"/>
      <c r="N887" s="94"/>
      <c r="O887" s="94"/>
      <c r="P887" s="94"/>
      <c r="Q887" s="94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</row>
    <row r="888" ht="16.5" customHeight="1">
      <c r="A888" s="94"/>
      <c r="B888" s="113"/>
      <c r="C888" s="94"/>
      <c r="D888" s="94"/>
      <c r="E888" s="94"/>
      <c r="F888" s="113"/>
      <c r="G888" s="113"/>
      <c r="H888" s="42"/>
      <c r="I888" s="42"/>
      <c r="J888" s="42"/>
      <c r="K888" s="94"/>
      <c r="L888" s="94"/>
      <c r="M888" s="94"/>
      <c r="N888" s="94"/>
      <c r="O888" s="94"/>
      <c r="P888" s="94"/>
      <c r="Q888" s="94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</row>
    <row r="889" ht="16.5" customHeight="1">
      <c r="A889" s="94"/>
      <c r="B889" s="113"/>
      <c r="C889" s="94"/>
      <c r="D889" s="94"/>
      <c r="E889" s="94"/>
      <c r="F889" s="113"/>
      <c r="G889" s="113"/>
      <c r="H889" s="42"/>
      <c r="I889" s="42"/>
      <c r="J889" s="42"/>
      <c r="K889" s="94"/>
      <c r="L889" s="94"/>
      <c r="M889" s="94"/>
      <c r="N889" s="94"/>
      <c r="O889" s="94"/>
      <c r="P889" s="94"/>
      <c r="Q889" s="94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</row>
    <row r="890" ht="16.5" customHeight="1">
      <c r="A890" s="94"/>
      <c r="B890" s="113"/>
      <c r="C890" s="94"/>
      <c r="D890" s="94"/>
      <c r="E890" s="94"/>
      <c r="F890" s="113"/>
      <c r="G890" s="113"/>
      <c r="H890" s="42"/>
      <c r="I890" s="42"/>
      <c r="J890" s="42"/>
      <c r="K890" s="94"/>
      <c r="L890" s="94"/>
      <c r="M890" s="94"/>
      <c r="N890" s="94"/>
      <c r="O890" s="94"/>
      <c r="P890" s="94"/>
      <c r="Q890" s="94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</row>
    <row r="891" ht="16.5" customHeight="1">
      <c r="A891" s="94"/>
      <c r="B891" s="113"/>
      <c r="C891" s="94"/>
      <c r="D891" s="94"/>
      <c r="E891" s="94"/>
      <c r="F891" s="113"/>
      <c r="G891" s="113"/>
      <c r="H891" s="42"/>
      <c r="I891" s="42"/>
      <c r="J891" s="42"/>
      <c r="K891" s="94"/>
      <c r="L891" s="94"/>
      <c r="M891" s="94"/>
      <c r="N891" s="94"/>
      <c r="O891" s="94"/>
      <c r="P891" s="94"/>
      <c r="Q891" s="94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</row>
    <row r="892" ht="16.5" customHeight="1">
      <c r="A892" s="94"/>
      <c r="B892" s="113"/>
      <c r="C892" s="94"/>
      <c r="D892" s="94"/>
      <c r="E892" s="94"/>
      <c r="F892" s="113"/>
      <c r="G892" s="113"/>
      <c r="H892" s="42"/>
      <c r="I892" s="42"/>
      <c r="J892" s="42"/>
      <c r="K892" s="94"/>
      <c r="L892" s="94"/>
      <c r="M892" s="94"/>
      <c r="N892" s="94"/>
      <c r="O892" s="94"/>
      <c r="P892" s="94"/>
      <c r="Q892" s="94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</row>
    <row r="893" ht="16.5" customHeight="1">
      <c r="A893" s="94"/>
      <c r="B893" s="113"/>
      <c r="C893" s="94"/>
      <c r="D893" s="94"/>
      <c r="E893" s="94"/>
      <c r="F893" s="113"/>
      <c r="G893" s="113"/>
      <c r="H893" s="42"/>
      <c r="I893" s="42"/>
      <c r="J893" s="42"/>
      <c r="K893" s="94"/>
      <c r="L893" s="94"/>
      <c r="M893" s="94"/>
      <c r="N893" s="94"/>
      <c r="O893" s="94"/>
      <c r="P893" s="94"/>
      <c r="Q893" s="94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</row>
    <row r="894" ht="16.5" customHeight="1">
      <c r="A894" s="94"/>
      <c r="B894" s="113"/>
      <c r="C894" s="94"/>
      <c r="D894" s="94"/>
      <c r="E894" s="94"/>
      <c r="F894" s="113"/>
      <c r="G894" s="113"/>
      <c r="H894" s="42"/>
      <c r="I894" s="42"/>
      <c r="J894" s="42"/>
      <c r="K894" s="94"/>
      <c r="L894" s="94"/>
      <c r="M894" s="94"/>
      <c r="N894" s="94"/>
      <c r="O894" s="94"/>
      <c r="P894" s="94"/>
      <c r="Q894" s="94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</row>
    <row r="895" ht="16.5" customHeight="1">
      <c r="A895" s="94"/>
      <c r="B895" s="113"/>
      <c r="C895" s="94"/>
      <c r="D895" s="94"/>
      <c r="E895" s="94"/>
      <c r="F895" s="113"/>
      <c r="G895" s="113"/>
      <c r="H895" s="42"/>
      <c r="I895" s="42"/>
      <c r="J895" s="42"/>
      <c r="K895" s="94"/>
      <c r="L895" s="94"/>
      <c r="M895" s="94"/>
      <c r="N895" s="94"/>
      <c r="O895" s="94"/>
      <c r="P895" s="94"/>
      <c r="Q895" s="94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</row>
    <row r="896" ht="16.5" customHeight="1">
      <c r="A896" s="94"/>
      <c r="B896" s="113"/>
      <c r="C896" s="94"/>
      <c r="D896" s="94"/>
      <c r="E896" s="94"/>
      <c r="F896" s="113"/>
      <c r="G896" s="113"/>
      <c r="H896" s="42"/>
      <c r="I896" s="42"/>
      <c r="J896" s="42"/>
      <c r="K896" s="94"/>
      <c r="L896" s="94"/>
      <c r="M896" s="94"/>
      <c r="N896" s="94"/>
      <c r="O896" s="94"/>
      <c r="P896" s="94"/>
      <c r="Q896" s="94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</row>
    <row r="897" ht="16.5" customHeight="1">
      <c r="A897" s="94"/>
      <c r="B897" s="113"/>
      <c r="C897" s="94"/>
      <c r="D897" s="94"/>
      <c r="E897" s="94"/>
      <c r="F897" s="113"/>
      <c r="G897" s="113"/>
      <c r="H897" s="42"/>
      <c r="I897" s="42"/>
      <c r="J897" s="42"/>
      <c r="K897" s="94"/>
      <c r="L897" s="94"/>
      <c r="M897" s="94"/>
      <c r="N897" s="94"/>
      <c r="O897" s="94"/>
      <c r="P897" s="94"/>
      <c r="Q897" s="94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</row>
    <row r="898" ht="16.5" customHeight="1">
      <c r="A898" s="94"/>
      <c r="B898" s="113"/>
      <c r="C898" s="94"/>
      <c r="D898" s="94"/>
      <c r="E898" s="94"/>
      <c r="F898" s="113"/>
      <c r="G898" s="113"/>
      <c r="H898" s="42"/>
      <c r="I898" s="42"/>
      <c r="J898" s="42"/>
      <c r="K898" s="94"/>
      <c r="L898" s="94"/>
      <c r="M898" s="94"/>
      <c r="N898" s="94"/>
      <c r="O898" s="94"/>
      <c r="P898" s="94"/>
      <c r="Q898" s="94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</row>
    <row r="899" ht="16.5" customHeight="1">
      <c r="A899" s="94"/>
      <c r="B899" s="113"/>
      <c r="C899" s="94"/>
      <c r="D899" s="94"/>
      <c r="E899" s="94"/>
      <c r="F899" s="113"/>
      <c r="G899" s="113"/>
      <c r="H899" s="42"/>
      <c r="I899" s="42"/>
      <c r="J899" s="42"/>
      <c r="K899" s="94"/>
      <c r="L899" s="94"/>
      <c r="M899" s="94"/>
      <c r="N899" s="94"/>
      <c r="O899" s="94"/>
      <c r="P899" s="94"/>
      <c r="Q899" s="94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</row>
    <row r="900" ht="16.5" customHeight="1">
      <c r="A900" s="94"/>
      <c r="B900" s="113"/>
      <c r="C900" s="94"/>
      <c r="D900" s="94"/>
      <c r="E900" s="94"/>
      <c r="F900" s="113"/>
      <c r="G900" s="113"/>
      <c r="H900" s="42"/>
      <c r="I900" s="42"/>
      <c r="J900" s="42"/>
      <c r="K900" s="94"/>
      <c r="L900" s="94"/>
      <c r="M900" s="94"/>
      <c r="N900" s="94"/>
      <c r="O900" s="94"/>
      <c r="P900" s="94"/>
      <c r="Q900" s="94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</row>
    <row r="901" ht="16.5" customHeight="1">
      <c r="A901" s="94"/>
      <c r="B901" s="113"/>
      <c r="C901" s="94"/>
      <c r="D901" s="94"/>
      <c r="E901" s="94"/>
      <c r="F901" s="113"/>
      <c r="G901" s="113"/>
      <c r="H901" s="42"/>
      <c r="I901" s="42"/>
      <c r="J901" s="42"/>
      <c r="K901" s="94"/>
      <c r="L901" s="94"/>
      <c r="M901" s="94"/>
      <c r="N901" s="94"/>
      <c r="O901" s="94"/>
      <c r="P901" s="94"/>
      <c r="Q901" s="94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</row>
    <row r="902" ht="16.5" customHeight="1">
      <c r="A902" s="94"/>
      <c r="B902" s="113"/>
      <c r="C902" s="94"/>
      <c r="D902" s="94"/>
      <c r="E902" s="94"/>
      <c r="F902" s="113"/>
      <c r="G902" s="113"/>
      <c r="H902" s="42"/>
      <c r="I902" s="42"/>
      <c r="J902" s="42"/>
      <c r="K902" s="94"/>
      <c r="L902" s="94"/>
      <c r="M902" s="94"/>
      <c r="N902" s="94"/>
      <c r="O902" s="94"/>
      <c r="P902" s="94"/>
      <c r="Q902" s="94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</row>
    <row r="903" ht="16.5" customHeight="1">
      <c r="A903" s="94"/>
      <c r="B903" s="113"/>
      <c r="C903" s="94"/>
      <c r="D903" s="94"/>
      <c r="E903" s="94"/>
      <c r="F903" s="113"/>
      <c r="G903" s="113"/>
      <c r="H903" s="42"/>
      <c r="I903" s="42"/>
      <c r="J903" s="42"/>
      <c r="K903" s="94"/>
      <c r="L903" s="94"/>
      <c r="M903" s="94"/>
      <c r="N903" s="94"/>
      <c r="O903" s="94"/>
      <c r="P903" s="94"/>
      <c r="Q903" s="94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</row>
    <row r="904" ht="16.5" customHeight="1">
      <c r="A904" s="94"/>
      <c r="B904" s="113"/>
      <c r="C904" s="94"/>
      <c r="D904" s="94"/>
      <c r="E904" s="94"/>
      <c r="F904" s="113"/>
      <c r="G904" s="113"/>
      <c r="H904" s="42"/>
      <c r="I904" s="42"/>
      <c r="J904" s="42"/>
      <c r="K904" s="94"/>
      <c r="L904" s="94"/>
      <c r="M904" s="94"/>
      <c r="N904" s="94"/>
      <c r="O904" s="94"/>
      <c r="P904" s="94"/>
      <c r="Q904" s="94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</row>
    <row r="905" ht="16.5" customHeight="1">
      <c r="A905" s="94"/>
      <c r="B905" s="113"/>
      <c r="C905" s="94"/>
      <c r="D905" s="94"/>
      <c r="E905" s="94"/>
      <c r="F905" s="113"/>
      <c r="G905" s="113"/>
      <c r="H905" s="42"/>
      <c r="I905" s="42"/>
      <c r="J905" s="42"/>
      <c r="K905" s="94"/>
      <c r="L905" s="94"/>
      <c r="M905" s="94"/>
      <c r="N905" s="94"/>
      <c r="O905" s="94"/>
      <c r="P905" s="94"/>
      <c r="Q905" s="94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</row>
    <row r="906" ht="16.5" customHeight="1">
      <c r="A906" s="94"/>
      <c r="B906" s="113"/>
      <c r="C906" s="94"/>
      <c r="D906" s="94"/>
      <c r="E906" s="94"/>
      <c r="F906" s="113"/>
      <c r="G906" s="113"/>
      <c r="H906" s="42"/>
      <c r="I906" s="42"/>
      <c r="J906" s="42"/>
      <c r="K906" s="94"/>
      <c r="L906" s="94"/>
      <c r="M906" s="94"/>
      <c r="N906" s="94"/>
      <c r="O906" s="94"/>
      <c r="P906" s="94"/>
      <c r="Q906" s="94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</row>
    <row r="907" ht="16.5" customHeight="1">
      <c r="A907" s="94"/>
      <c r="B907" s="113"/>
      <c r="C907" s="94"/>
      <c r="D907" s="94"/>
      <c r="E907" s="94"/>
      <c r="F907" s="113"/>
      <c r="G907" s="113"/>
      <c r="H907" s="42"/>
      <c r="I907" s="42"/>
      <c r="J907" s="42"/>
      <c r="K907" s="94"/>
      <c r="L907" s="94"/>
      <c r="M907" s="94"/>
      <c r="N907" s="94"/>
      <c r="O907" s="94"/>
      <c r="P907" s="94"/>
      <c r="Q907" s="94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</row>
    <row r="908" ht="16.5" customHeight="1">
      <c r="A908" s="94"/>
      <c r="B908" s="113"/>
      <c r="C908" s="94"/>
      <c r="D908" s="94"/>
      <c r="E908" s="94"/>
      <c r="F908" s="113"/>
      <c r="G908" s="113"/>
      <c r="H908" s="42"/>
      <c r="I908" s="42"/>
      <c r="J908" s="42"/>
      <c r="K908" s="94"/>
      <c r="L908" s="94"/>
      <c r="M908" s="94"/>
      <c r="N908" s="94"/>
      <c r="O908" s="94"/>
      <c r="P908" s="94"/>
      <c r="Q908" s="94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</row>
    <row r="909" ht="16.5" customHeight="1">
      <c r="A909" s="94"/>
      <c r="B909" s="113"/>
      <c r="C909" s="94"/>
      <c r="D909" s="94"/>
      <c r="E909" s="94"/>
      <c r="F909" s="113"/>
      <c r="G909" s="113"/>
      <c r="H909" s="42"/>
      <c r="I909" s="42"/>
      <c r="J909" s="42"/>
      <c r="K909" s="94"/>
      <c r="L909" s="94"/>
      <c r="M909" s="94"/>
      <c r="N909" s="94"/>
      <c r="O909" s="94"/>
      <c r="P909" s="94"/>
      <c r="Q909" s="94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</row>
    <row r="910" ht="16.5" customHeight="1">
      <c r="A910" s="94"/>
      <c r="B910" s="113"/>
      <c r="C910" s="94"/>
      <c r="D910" s="94"/>
      <c r="E910" s="94"/>
      <c r="F910" s="113"/>
      <c r="G910" s="113"/>
      <c r="H910" s="42"/>
      <c r="I910" s="42"/>
      <c r="J910" s="42"/>
      <c r="K910" s="94"/>
      <c r="L910" s="94"/>
      <c r="M910" s="94"/>
      <c r="N910" s="94"/>
      <c r="O910" s="94"/>
      <c r="P910" s="94"/>
      <c r="Q910" s="94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</row>
    <row r="911" ht="16.5" customHeight="1">
      <c r="A911" s="94"/>
      <c r="B911" s="113"/>
      <c r="C911" s="94"/>
      <c r="D911" s="94"/>
      <c r="E911" s="94"/>
      <c r="F911" s="113"/>
      <c r="G911" s="113"/>
      <c r="H911" s="42"/>
      <c r="I911" s="42"/>
      <c r="J911" s="42"/>
      <c r="K911" s="94"/>
      <c r="L911" s="94"/>
      <c r="M911" s="94"/>
      <c r="N911" s="94"/>
      <c r="O911" s="94"/>
      <c r="P911" s="94"/>
      <c r="Q911" s="94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</row>
    <row r="912" ht="16.5" customHeight="1">
      <c r="A912" s="94"/>
      <c r="B912" s="113"/>
      <c r="C912" s="94"/>
      <c r="D912" s="94"/>
      <c r="E912" s="94"/>
      <c r="F912" s="113"/>
      <c r="G912" s="113"/>
      <c r="H912" s="42"/>
      <c r="I912" s="42"/>
      <c r="J912" s="42"/>
      <c r="K912" s="94"/>
      <c r="L912" s="94"/>
      <c r="M912" s="94"/>
      <c r="N912" s="94"/>
      <c r="O912" s="94"/>
      <c r="P912" s="94"/>
      <c r="Q912" s="94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</row>
    <row r="913" ht="16.5" customHeight="1">
      <c r="A913" s="94"/>
      <c r="B913" s="113"/>
      <c r="C913" s="94"/>
      <c r="D913" s="94"/>
      <c r="E913" s="94"/>
      <c r="F913" s="113"/>
      <c r="G913" s="113"/>
      <c r="H913" s="42"/>
      <c r="I913" s="42"/>
      <c r="J913" s="42"/>
      <c r="K913" s="94"/>
      <c r="L913" s="94"/>
      <c r="M913" s="94"/>
      <c r="N913" s="94"/>
      <c r="O913" s="94"/>
      <c r="P913" s="94"/>
      <c r="Q913" s="94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</row>
    <row r="914" ht="16.5" customHeight="1">
      <c r="A914" s="94"/>
      <c r="B914" s="113"/>
      <c r="C914" s="94"/>
      <c r="D914" s="94"/>
      <c r="E914" s="94"/>
      <c r="F914" s="113"/>
      <c r="G914" s="113"/>
      <c r="H914" s="42"/>
      <c r="I914" s="42"/>
      <c r="J914" s="42"/>
      <c r="K914" s="94"/>
      <c r="L914" s="94"/>
      <c r="M914" s="94"/>
      <c r="N914" s="94"/>
      <c r="O914" s="94"/>
      <c r="P914" s="94"/>
      <c r="Q914" s="94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</row>
    <row r="915" ht="16.5" customHeight="1">
      <c r="A915" s="94"/>
      <c r="B915" s="113"/>
      <c r="C915" s="94"/>
      <c r="D915" s="94"/>
      <c r="E915" s="94"/>
      <c r="F915" s="113"/>
      <c r="G915" s="113"/>
      <c r="H915" s="42"/>
      <c r="I915" s="42"/>
      <c r="J915" s="42"/>
      <c r="K915" s="94"/>
      <c r="L915" s="94"/>
      <c r="M915" s="94"/>
      <c r="N915" s="94"/>
      <c r="O915" s="94"/>
      <c r="P915" s="94"/>
      <c r="Q915" s="94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</row>
    <row r="916" ht="16.5" customHeight="1">
      <c r="A916" s="94"/>
      <c r="B916" s="113"/>
      <c r="C916" s="94"/>
      <c r="D916" s="94"/>
      <c r="E916" s="94"/>
      <c r="F916" s="113"/>
      <c r="G916" s="113"/>
      <c r="H916" s="42"/>
      <c r="I916" s="42"/>
      <c r="J916" s="42"/>
      <c r="K916" s="94"/>
      <c r="L916" s="94"/>
      <c r="M916" s="94"/>
      <c r="N916" s="94"/>
      <c r="O916" s="94"/>
      <c r="P916" s="94"/>
      <c r="Q916" s="94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</row>
    <row r="917" ht="16.5" customHeight="1">
      <c r="A917" s="94"/>
      <c r="B917" s="113"/>
      <c r="C917" s="94"/>
      <c r="D917" s="94"/>
      <c r="E917" s="94"/>
      <c r="F917" s="113"/>
      <c r="G917" s="113"/>
      <c r="H917" s="42"/>
      <c r="I917" s="42"/>
      <c r="J917" s="42"/>
      <c r="K917" s="94"/>
      <c r="L917" s="94"/>
      <c r="M917" s="94"/>
      <c r="N917" s="94"/>
      <c r="O917" s="94"/>
      <c r="P917" s="94"/>
      <c r="Q917" s="94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</row>
    <row r="918" ht="16.5" customHeight="1">
      <c r="A918" s="94"/>
      <c r="B918" s="113"/>
      <c r="C918" s="94"/>
      <c r="D918" s="94"/>
      <c r="E918" s="94"/>
      <c r="F918" s="113"/>
      <c r="G918" s="113"/>
      <c r="H918" s="42"/>
      <c r="I918" s="42"/>
      <c r="J918" s="42"/>
      <c r="K918" s="94"/>
      <c r="L918" s="94"/>
      <c r="M918" s="94"/>
      <c r="N918" s="94"/>
      <c r="O918" s="94"/>
      <c r="P918" s="94"/>
      <c r="Q918" s="94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</row>
    <row r="919" ht="16.5" customHeight="1">
      <c r="A919" s="94"/>
      <c r="B919" s="113"/>
      <c r="C919" s="94"/>
      <c r="D919" s="94"/>
      <c r="E919" s="94"/>
      <c r="F919" s="113"/>
      <c r="G919" s="113"/>
      <c r="H919" s="42"/>
      <c r="I919" s="42"/>
      <c r="J919" s="42"/>
      <c r="K919" s="94"/>
      <c r="L919" s="94"/>
      <c r="M919" s="94"/>
      <c r="N919" s="94"/>
      <c r="O919" s="94"/>
      <c r="P919" s="94"/>
      <c r="Q919" s="94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</row>
    <row r="920" ht="16.5" customHeight="1">
      <c r="A920" s="94"/>
      <c r="B920" s="113"/>
      <c r="C920" s="94"/>
      <c r="D920" s="94"/>
      <c r="E920" s="94"/>
      <c r="F920" s="113"/>
      <c r="G920" s="113"/>
      <c r="H920" s="42"/>
      <c r="I920" s="42"/>
      <c r="J920" s="42"/>
      <c r="K920" s="94"/>
      <c r="L920" s="94"/>
      <c r="M920" s="94"/>
      <c r="N920" s="94"/>
      <c r="O920" s="94"/>
      <c r="P920" s="94"/>
      <c r="Q920" s="94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</row>
    <row r="921" ht="16.5" customHeight="1">
      <c r="A921" s="94"/>
      <c r="B921" s="113"/>
      <c r="C921" s="94"/>
      <c r="D921" s="94"/>
      <c r="E921" s="94"/>
      <c r="F921" s="113"/>
      <c r="G921" s="113"/>
      <c r="H921" s="42"/>
      <c r="I921" s="42"/>
      <c r="J921" s="42"/>
      <c r="K921" s="94"/>
      <c r="L921" s="94"/>
      <c r="M921" s="94"/>
      <c r="N921" s="94"/>
      <c r="O921" s="94"/>
      <c r="P921" s="94"/>
      <c r="Q921" s="94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</row>
    <row r="922" ht="16.5" customHeight="1">
      <c r="A922" s="94"/>
      <c r="B922" s="113"/>
      <c r="C922" s="94"/>
      <c r="D922" s="94"/>
      <c r="E922" s="94"/>
      <c r="F922" s="113"/>
      <c r="G922" s="113"/>
      <c r="H922" s="42"/>
      <c r="I922" s="42"/>
      <c r="J922" s="42"/>
      <c r="K922" s="94"/>
      <c r="L922" s="94"/>
      <c r="M922" s="94"/>
      <c r="N922" s="94"/>
      <c r="O922" s="94"/>
      <c r="P922" s="94"/>
      <c r="Q922" s="94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</row>
    <row r="923" ht="16.5" customHeight="1">
      <c r="A923" s="94"/>
      <c r="B923" s="113"/>
      <c r="C923" s="94"/>
      <c r="D923" s="94"/>
      <c r="E923" s="94"/>
      <c r="F923" s="113"/>
      <c r="G923" s="113"/>
      <c r="H923" s="42"/>
      <c r="I923" s="42"/>
      <c r="J923" s="42"/>
      <c r="K923" s="94"/>
      <c r="L923" s="94"/>
      <c r="M923" s="94"/>
      <c r="N923" s="94"/>
      <c r="O923" s="94"/>
      <c r="P923" s="94"/>
      <c r="Q923" s="94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</row>
    <row r="924" ht="16.5" customHeight="1">
      <c r="A924" s="94"/>
      <c r="B924" s="113"/>
      <c r="C924" s="94"/>
      <c r="D924" s="94"/>
      <c r="E924" s="94"/>
      <c r="F924" s="113"/>
      <c r="G924" s="113"/>
      <c r="H924" s="42"/>
      <c r="I924" s="42"/>
      <c r="J924" s="42"/>
      <c r="K924" s="94"/>
      <c r="L924" s="94"/>
      <c r="M924" s="94"/>
      <c r="N924" s="94"/>
      <c r="O924" s="94"/>
      <c r="P924" s="94"/>
      <c r="Q924" s="94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</row>
    <row r="925" ht="16.5" customHeight="1">
      <c r="A925" s="94"/>
      <c r="B925" s="113"/>
      <c r="C925" s="94"/>
      <c r="D925" s="94"/>
      <c r="E925" s="94"/>
      <c r="F925" s="113"/>
      <c r="G925" s="113"/>
      <c r="H925" s="42"/>
      <c r="I925" s="42"/>
      <c r="J925" s="42"/>
      <c r="K925" s="94"/>
      <c r="L925" s="94"/>
      <c r="M925" s="94"/>
      <c r="N925" s="94"/>
      <c r="O925" s="94"/>
      <c r="P925" s="94"/>
      <c r="Q925" s="94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</row>
    <row r="926" ht="16.5" customHeight="1">
      <c r="A926" s="94"/>
      <c r="B926" s="113"/>
      <c r="C926" s="94"/>
      <c r="D926" s="94"/>
      <c r="E926" s="94"/>
      <c r="F926" s="113"/>
      <c r="G926" s="113"/>
      <c r="H926" s="42"/>
      <c r="I926" s="42"/>
      <c r="J926" s="42"/>
      <c r="K926" s="94"/>
      <c r="L926" s="94"/>
      <c r="M926" s="94"/>
      <c r="N926" s="94"/>
      <c r="O926" s="94"/>
      <c r="P926" s="94"/>
      <c r="Q926" s="94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</row>
    <row r="927" ht="16.5" customHeight="1">
      <c r="A927" s="94"/>
      <c r="B927" s="113"/>
      <c r="C927" s="94"/>
      <c r="D927" s="94"/>
      <c r="E927" s="94"/>
      <c r="F927" s="113"/>
      <c r="G927" s="113"/>
      <c r="H927" s="42"/>
      <c r="I927" s="42"/>
      <c r="J927" s="42"/>
      <c r="K927" s="94"/>
      <c r="L927" s="94"/>
      <c r="M927" s="94"/>
      <c r="N927" s="94"/>
      <c r="O927" s="94"/>
      <c r="P927" s="94"/>
      <c r="Q927" s="94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</row>
    <row r="928" ht="16.5" customHeight="1">
      <c r="A928" s="94"/>
      <c r="B928" s="113"/>
      <c r="C928" s="94"/>
      <c r="D928" s="94"/>
      <c r="E928" s="94"/>
      <c r="F928" s="113"/>
      <c r="G928" s="113"/>
      <c r="H928" s="42"/>
      <c r="I928" s="42"/>
      <c r="J928" s="42"/>
      <c r="K928" s="94"/>
      <c r="L928" s="94"/>
      <c r="M928" s="94"/>
      <c r="N928" s="94"/>
      <c r="O928" s="94"/>
      <c r="P928" s="94"/>
      <c r="Q928" s="94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</row>
    <row r="929" ht="16.5" customHeight="1">
      <c r="A929" s="94"/>
      <c r="B929" s="113"/>
      <c r="C929" s="94"/>
      <c r="D929" s="94"/>
      <c r="E929" s="94"/>
      <c r="F929" s="113"/>
      <c r="G929" s="113"/>
      <c r="H929" s="42"/>
      <c r="I929" s="42"/>
      <c r="J929" s="42"/>
      <c r="K929" s="94"/>
      <c r="L929" s="94"/>
      <c r="M929" s="94"/>
      <c r="N929" s="94"/>
      <c r="O929" s="94"/>
      <c r="P929" s="94"/>
      <c r="Q929" s="94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</row>
    <row r="930" ht="16.5" customHeight="1">
      <c r="A930" s="94"/>
      <c r="B930" s="113"/>
      <c r="C930" s="94"/>
      <c r="D930" s="94"/>
      <c r="E930" s="94"/>
      <c r="F930" s="113"/>
      <c r="G930" s="113"/>
      <c r="H930" s="42"/>
      <c r="I930" s="42"/>
      <c r="J930" s="42"/>
      <c r="K930" s="94"/>
      <c r="L930" s="94"/>
      <c r="M930" s="94"/>
      <c r="N930" s="94"/>
      <c r="O930" s="94"/>
      <c r="P930" s="94"/>
      <c r="Q930" s="94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</row>
    <row r="931" ht="16.5" customHeight="1">
      <c r="A931" s="94"/>
      <c r="B931" s="113"/>
      <c r="C931" s="94"/>
      <c r="D931" s="94"/>
      <c r="E931" s="94"/>
      <c r="F931" s="113"/>
      <c r="G931" s="113"/>
      <c r="H931" s="42"/>
      <c r="I931" s="42"/>
      <c r="J931" s="42"/>
      <c r="K931" s="94"/>
      <c r="L931" s="94"/>
      <c r="M931" s="94"/>
      <c r="N931" s="94"/>
      <c r="O931" s="94"/>
      <c r="P931" s="94"/>
      <c r="Q931" s="94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</row>
    <row r="932" ht="16.5" customHeight="1">
      <c r="A932" s="94"/>
      <c r="B932" s="113"/>
      <c r="C932" s="94"/>
      <c r="D932" s="94"/>
      <c r="E932" s="94"/>
      <c r="F932" s="113"/>
      <c r="G932" s="113"/>
      <c r="H932" s="42"/>
      <c r="I932" s="42"/>
      <c r="J932" s="42"/>
      <c r="K932" s="94"/>
      <c r="L932" s="94"/>
      <c r="M932" s="94"/>
      <c r="N932" s="94"/>
      <c r="O932" s="94"/>
      <c r="P932" s="94"/>
      <c r="Q932" s="94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</row>
    <row r="933" ht="16.5" customHeight="1">
      <c r="A933" s="94"/>
      <c r="B933" s="113"/>
      <c r="C933" s="94"/>
      <c r="D933" s="94"/>
      <c r="E933" s="94"/>
      <c r="F933" s="113"/>
      <c r="G933" s="113"/>
      <c r="H933" s="42"/>
      <c r="I933" s="42"/>
      <c r="J933" s="42"/>
      <c r="K933" s="94"/>
      <c r="L933" s="94"/>
      <c r="M933" s="94"/>
      <c r="N933" s="94"/>
      <c r="O933" s="94"/>
      <c r="P933" s="94"/>
      <c r="Q933" s="94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</row>
    <row r="934" ht="16.5" customHeight="1">
      <c r="A934" s="94"/>
      <c r="B934" s="113"/>
      <c r="C934" s="94"/>
      <c r="D934" s="94"/>
      <c r="E934" s="94"/>
      <c r="F934" s="113"/>
      <c r="G934" s="113"/>
      <c r="H934" s="42"/>
      <c r="I934" s="42"/>
      <c r="J934" s="42"/>
      <c r="K934" s="94"/>
      <c r="L934" s="94"/>
      <c r="M934" s="94"/>
      <c r="N934" s="94"/>
      <c r="O934" s="94"/>
      <c r="P934" s="94"/>
      <c r="Q934" s="94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</row>
    <row r="935" ht="16.5" customHeight="1">
      <c r="A935" s="94"/>
      <c r="B935" s="113"/>
      <c r="C935" s="94"/>
      <c r="D935" s="94"/>
      <c r="E935" s="94"/>
      <c r="F935" s="113"/>
      <c r="G935" s="113"/>
      <c r="H935" s="42"/>
      <c r="I935" s="42"/>
      <c r="J935" s="42"/>
      <c r="K935" s="94"/>
      <c r="L935" s="94"/>
      <c r="M935" s="94"/>
      <c r="N935" s="94"/>
      <c r="O935" s="94"/>
      <c r="P935" s="94"/>
      <c r="Q935" s="94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</row>
    <row r="936" ht="16.5" customHeight="1">
      <c r="A936" s="94"/>
      <c r="B936" s="113"/>
      <c r="C936" s="94"/>
      <c r="D936" s="94"/>
      <c r="E936" s="94"/>
      <c r="F936" s="113"/>
      <c r="G936" s="113"/>
      <c r="H936" s="42"/>
      <c r="I936" s="42"/>
      <c r="J936" s="42"/>
      <c r="K936" s="94"/>
      <c r="L936" s="94"/>
      <c r="M936" s="94"/>
      <c r="N936" s="94"/>
      <c r="O936" s="94"/>
      <c r="P936" s="94"/>
      <c r="Q936" s="94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</row>
    <row r="937" ht="16.5" customHeight="1">
      <c r="A937" s="94"/>
      <c r="B937" s="113"/>
      <c r="C937" s="94"/>
      <c r="D937" s="94"/>
      <c r="E937" s="94"/>
      <c r="F937" s="113"/>
      <c r="G937" s="113"/>
      <c r="H937" s="42"/>
      <c r="I937" s="42"/>
      <c r="J937" s="42"/>
      <c r="K937" s="94"/>
      <c r="L937" s="94"/>
      <c r="M937" s="94"/>
      <c r="N937" s="94"/>
      <c r="O937" s="94"/>
      <c r="P937" s="94"/>
      <c r="Q937" s="94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</row>
    <row r="938" ht="16.5" customHeight="1">
      <c r="A938" s="94"/>
      <c r="B938" s="113"/>
      <c r="C938" s="94"/>
      <c r="D938" s="94"/>
      <c r="E938" s="94"/>
      <c r="F938" s="113"/>
      <c r="G938" s="113"/>
      <c r="H938" s="42"/>
      <c r="I938" s="42"/>
      <c r="J938" s="42"/>
      <c r="K938" s="94"/>
      <c r="L938" s="94"/>
      <c r="M938" s="94"/>
      <c r="N938" s="94"/>
      <c r="O938" s="94"/>
      <c r="P938" s="94"/>
      <c r="Q938" s="94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</row>
    <row r="939" ht="16.5" customHeight="1">
      <c r="A939" s="94"/>
      <c r="B939" s="113"/>
      <c r="C939" s="94"/>
      <c r="D939" s="94"/>
      <c r="E939" s="94"/>
      <c r="F939" s="113"/>
      <c r="G939" s="113"/>
      <c r="H939" s="42"/>
      <c r="I939" s="42"/>
      <c r="J939" s="42"/>
      <c r="K939" s="94"/>
      <c r="L939" s="94"/>
      <c r="M939" s="94"/>
      <c r="N939" s="94"/>
      <c r="O939" s="94"/>
      <c r="P939" s="94"/>
      <c r="Q939" s="94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</row>
    <row r="940" ht="16.5" customHeight="1">
      <c r="A940" s="94"/>
      <c r="B940" s="113"/>
      <c r="C940" s="94"/>
      <c r="D940" s="94"/>
      <c r="E940" s="94"/>
      <c r="F940" s="113"/>
      <c r="G940" s="113"/>
      <c r="H940" s="42"/>
      <c r="I940" s="42"/>
      <c r="J940" s="42"/>
      <c r="K940" s="94"/>
      <c r="L940" s="94"/>
      <c r="M940" s="94"/>
      <c r="N940" s="94"/>
      <c r="O940" s="94"/>
      <c r="P940" s="94"/>
      <c r="Q940" s="94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</row>
    <row r="941" ht="16.5" customHeight="1">
      <c r="A941" s="94"/>
      <c r="B941" s="113"/>
      <c r="C941" s="94"/>
      <c r="D941" s="94"/>
      <c r="E941" s="94"/>
      <c r="F941" s="113"/>
      <c r="G941" s="113"/>
      <c r="H941" s="42"/>
      <c r="I941" s="42"/>
      <c r="J941" s="42"/>
      <c r="K941" s="94"/>
      <c r="L941" s="94"/>
      <c r="M941" s="94"/>
      <c r="N941" s="94"/>
      <c r="O941" s="94"/>
      <c r="P941" s="94"/>
      <c r="Q941" s="94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</row>
    <row r="942" ht="16.5" customHeight="1">
      <c r="A942" s="94"/>
      <c r="B942" s="113"/>
      <c r="C942" s="94"/>
      <c r="D942" s="94"/>
      <c r="E942" s="94"/>
      <c r="F942" s="113"/>
      <c r="G942" s="113"/>
      <c r="H942" s="42"/>
      <c r="I942" s="42"/>
      <c r="J942" s="42"/>
      <c r="K942" s="94"/>
      <c r="L942" s="94"/>
      <c r="M942" s="94"/>
      <c r="N942" s="94"/>
      <c r="O942" s="94"/>
      <c r="P942" s="94"/>
      <c r="Q942" s="94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</row>
    <row r="943" ht="16.5" customHeight="1">
      <c r="A943" s="94"/>
      <c r="B943" s="113"/>
      <c r="C943" s="94"/>
      <c r="D943" s="94"/>
      <c r="E943" s="94"/>
      <c r="F943" s="113"/>
      <c r="G943" s="113"/>
      <c r="H943" s="42"/>
      <c r="I943" s="42"/>
      <c r="J943" s="42"/>
      <c r="K943" s="94"/>
      <c r="L943" s="94"/>
      <c r="M943" s="94"/>
      <c r="N943" s="94"/>
      <c r="O943" s="94"/>
      <c r="P943" s="94"/>
      <c r="Q943" s="94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</row>
    <row r="944" ht="16.5" customHeight="1">
      <c r="A944" s="94"/>
      <c r="B944" s="113"/>
      <c r="C944" s="94"/>
      <c r="D944" s="94"/>
      <c r="E944" s="94"/>
      <c r="F944" s="113"/>
      <c r="G944" s="113"/>
      <c r="H944" s="42"/>
      <c r="I944" s="42"/>
      <c r="J944" s="42"/>
      <c r="K944" s="94"/>
      <c r="L944" s="94"/>
      <c r="M944" s="94"/>
      <c r="N944" s="94"/>
      <c r="O944" s="94"/>
      <c r="P944" s="94"/>
      <c r="Q944" s="94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</row>
    <row r="945" ht="16.5" customHeight="1">
      <c r="A945" s="94"/>
      <c r="B945" s="113"/>
      <c r="C945" s="94"/>
      <c r="D945" s="94"/>
      <c r="E945" s="94"/>
      <c r="F945" s="113"/>
      <c r="G945" s="113"/>
      <c r="H945" s="42"/>
      <c r="I945" s="42"/>
      <c r="J945" s="42"/>
      <c r="K945" s="94"/>
      <c r="L945" s="94"/>
      <c r="M945" s="94"/>
      <c r="N945" s="94"/>
      <c r="O945" s="94"/>
      <c r="P945" s="94"/>
      <c r="Q945" s="94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</row>
    <row r="946" ht="16.5" customHeight="1">
      <c r="A946" s="94"/>
      <c r="B946" s="113"/>
      <c r="C946" s="94"/>
      <c r="D946" s="94"/>
      <c r="E946" s="94"/>
      <c r="F946" s="113"/>
      <c r="G946" s="113"/>
      <c r="H946" s="42"/>
      <c r="I946" s="42"/>
      <c r="J946" s="42"/>
      <c r="K946" s="94"/>
      <c r="L946" s="94"/>
      <c r="M946" s="94"/>
      <c r="N946" s="94"/>
      <c r="O946" s="94"/>
      <c r="P946" s="94"/>
      <c r="Q946" s="94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</row>
    <row r="947" ht="16.5" customHeight="1">
      <c r="A947" s="94"/>
      <c r="B947" s="113"/>
      <c r="C947" s="94"/>
      <c r="D947" s="94"/>
      <c r="E947" s="94"/>
      <c r="F947" s="113"/>
      <c r="G947" s="113"/>
      <c r="H947" s="42"/>
      <c r="I947" s="42"/>
      <c r="J947" s="42"/>
      <c r="K947" s="94"/>
      <c r="L947" s="94"/>
      <c r="M947" s="94"/>
      <c r="N947" s="94"/>
      <c r="O947" s="94"/>
      <c r="P947" s="94"/>
      <c r="Q947" s="94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</row>
    <row r="948" ht="16.5" customHeight="1">
      <c r="A948" s="94"/>
      <c r="B948" s="113"/>
      <c r="C948" s="94"/>
      <c r="D948" s="94"/>
      <c r="E948" s="94"/>
      <c r="F948" s="113"/>
      <c r="G948" s="113"/>
      <c r="H948" s="42"/>
      <c r="I948" s="42"/>
      <c r="J948" s="42"/>
      <c r="K948" s="94"/>
      <c r="L948" s="94"/>
      <c r="M948" s="94"/>
      <c r="N948" s="94"/>
      <c r="O948" s="94"/>
      <c r="P948" s="94"/>
      <c r="Q948" s="94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</row>
    <row r="949" ht="16.5" customHeight="1">
      <c r="A949" s="94"/>
      <c r="B949" s="113"/>
      <c r="C949" s="94"/>
      <c r="D949" s="94"/>
      <c r="E949" s="94"/>
      <c r="F949" s="113"/>
      <c r="G949" s="113"/>
      <c r="H949" s="42"/>
      <c r="I949" s="42"/>
      <c r="J949" s="42"/>
      <c r="K949" s="94"/>
      <c r="L949" s="94"/>
      <c r="M949" s="94"/>
      <c r="N949" s="94"/>
      <c r="O949" s="94"/>
      <c r="P949" s="94"/>
      <c r="Q949" s="94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</row>
    <row r="950" ht="16.5" customHeight="1">
      <c r="A950" s="94"/>
      <c r="B950" s="113"/>
      <c r="C950" s="94"/>
      <c r="D950" s="94"/>
      <c r="E950" s="94"/>
      <c r="F950" s="113"/>
      <c r="G950" s="113"/>
      <c r="H950" s="42"/>
      <c r="I950" s="42"/>
      <c r="J950" s="42"/>
      <c r="K950" s="94"/>
      <c r="L950" s="94"/>
      <c r="M950" s="94"/>
      <c r="N950" s="94"/>
      <c r="O950" s="94"/>
      <c r="P950" s="94"/>
      <c r="Q950" s="94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</row>
    <row r="951" ht="16.5" customHeight="1">
      <c r="A951" s="94"/>
      <c r="B951" s="113"/>
      <c r="C951" s="94"/>
      <c r="D951" s="94"/>
      <c r="E951" s="94"/>
      <c r="F951" s="113"/>
      <c r="G951" s="113"/>
      <c r="H951" s="42"/>
      <c r="I951" s="42"/>
      <c r="J951" s="42"/>
      <c r="K951" s="94"/>
      <c r="L951" s="94"/>
      <c r="M951" s="94"/>
      <c r="N951" s="94"/>
      <c r="O951" s="94"/>
      <c r="P951" s="94"/>
      <c r="Q951" s="94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</row>
    <row r="952" ht="16.5" customHeight="1">
      <c r="A952" s="94"/>
      <c r="B952" s="113"/>
      <c r="C952" s="94"/>
      <c r="D952" s="94"/>
      <c r="E952" s="94"/>
      <c r="F952" s="113"/>
      <c r="G952" s="113"/>
      <c r="H952" s="42"/>
      <c r="I952" s="42"/>
      <c r="J952" s="42"/>
      <c r="K952" s="94"/>
      <c r="L952" s="94"/>
      <c r="M952" s="94"/>
      <c r="N952" s="94"/>
      <c r="O952" s="94"/>
      <c r="P952" s="94"/>
      <c r="Q952" s="94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</row>
    <row r="953" ht="16.5" customHeight="1">
      <c r="A953" s="94"/>
      <c r="B953" s="113"/>
      <c r="C953" s="94"/>
      <c r="D953" s="94"/>
      <c r="E953" s="94"/>
      <c r="F953" s="113"/>
      <c r="G953" s="113"/>
      <c r="H953" s="42"/>
      <c r="I953" s="42"/>
      <c r="J953" s="42"/>
      <c r="K953" s="94"/>
      <c r="L953" s="94"/>
      <c r="M953" s="94"/>
      <c r="N953" s="94"/>
      <c r="O953" s="94"/>
      <c r="P953" s="94"/>
      <c r="Q953" s="94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</row>
    <row r="954" ht="16.5" customHeight="1">
      <c r="A954" s="94"/>
      <c r="B954" s="113"/>
      <c r="C954" s="94"/>
      <c r="D954" s="94"/>
      <c r="E954" s="94"/>
      <c r="F954" s="113"/>
      <c r="G954" s="113"/>
      <c r="H954" s="42"/>
      <c r="I954" s="42"/>
      <c r="J954" s="42"/>
      <c r="K954" s="94"/>
      <c r="L954" s="94"/>
      <c r="M954" s="94"/>
      <c r="N954" s="94"/>
      <c r="O954" s="94"/>
      <c r="P954" s="94"/>
      <c r="Q954" s="94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</row>
    <row r="955" ht="16.5" customHeight="1">
      <c r="A955" s="94"/>
      <c r="B955" s="113"/>
      <c r="C955" s="94"/>
      <c r="D955" s="94"/>
      <c r="E955" s="94"/>
      <c r="F955" s="113"/>
      <c r="G955" s="113"/>
      <c r="H955" s="42"/>
      <c r="I955" s="42"/>
      <c r="J955" s="42"/>
      <c r="K955" s="94"/>
      <c r="L955" s="94"/>
      <c r="M955" s="94"/>
      <c r="N955" s="94"/>
      <c r="O955" s="94"/>
      <c r="P955" s="94"/>
      <c r="Q955" s="94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</row>
    <row r="956" ht="16.5" customHeight="1">
      <c r="A956" s="94"/>
      <c r="B956" s="113"/>
      <c r="C956" s="94"/>
      <c r="D956" s="94"/>
      <c r="E956" s="94"/>
      <c r="F956" s="113"/>
      <c r="G956" s="113"/>
      <c r="H956" s="42"/>
      <c r="I956" s="42"/>
      <c r="J956" s="42"/>
      <c r="K956" s="94"/>
      <c r="L956" s="94"/>
      <c r="M956" s="94"/>
      <c r="N956" s="94"/>
      <c r="O956" s="94"/>
      <c r="P956" s="94"/>
      <c r="Q956" s="94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</row>
    <row r="957" ht="16.5" customHeight="1">
      <c r="A957" s="94"/>
      <c r="B957" s="113"/>
      <c r="C957" s="94"/>
      <c r="D957" s="94"/>
      <c r="E957" s="94"/>
      <c r="F957" s="113"/>
      <c r="G957" s="113"/>
      <c r="H957" s="42"/>
      <c r="I957" s="42"/>
      <c r="J957" s="42"/>
      <c r="K957" s="94"/>
      <c r="L957" s="94"/>
      <c r="M957" s="94"/>
      <c r="N957" s="94"/>
      <c r="O957" s="94"/>
      <c r="P957" s="94"/>
      <c r="Q957" s="94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</row>
    <row r="958" ht="16.5" customHeight="1">
      <c r="A958" s="94"/>
      <c r="B958" s="113"/>
      <c r="C958" s="94"/>
      <c r="D958" s="94"/>
      <c r="E958" s="94"/>
      <c r="F958" s="113"/>
      <c r="G958" s="113"/>
      <c r="H958" s="42"/>
      <c r="I958" s="42"/>
      <c r="J958" s="42"/>
      <c r="K958" s="94"/>
      <c r="L958" s="94"/>
      <c r="M958" s="94"/>
      <c r="N958" s="94"/>
      <c r="O958" s="94"/>
      <c r="P958" s="94"/>
      <c r="Q958" s="94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</row>
    <row r="959" ht="16.5" customHeight="1">
      <c r="A959" s="94"/>
      <c r="B959" s="113"/>
      <c r="C959" s="94"/>
      <c r="D959" s="94"/>
      <c r="E959" s="94"/>
      <c r="F959" s="113"/>
      <c r="G959" s="113"/>
      <c r="H959" s="42"/>
      <c r="I959" s="42"/>
      <c r="J959" s="42"/>
      <c r="K959" s="94"/>
      <c r="L959" s="94"/>
      <c r="M959" s="94"/>
      <c r="N959" s="94"/>
      <c r="O959" s="94"/>
      <c r="P959" s="94"/>
      <c r="Q959" s="94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</row>
    <row r="960" ht="16.5" customHeight="1">
      <c r="A960" s="94"/>
      <c r="B960" s="113"/>
      <c r="C960" s="94"/>
      <c r="D960" s="94"/>
      <c r="E960" s="94"/>
      <c r="F960" s="113"/>
      <c r="G960" s="113"/>
      <c r="H960" s="42"/>
      <c r="I960" s="42"/>
      <c r="J960" s="42"/>
      <c r="K960" s="94"/>
      <c r="L960" s="94"/>
      <c r="M960" s="94"/>
      <c r="N960" s="94"/>
      <c r="O960" s="94"/>
      <c r="P960" s="94"/>
      <c r="Q960" s="94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</row>
    <row r="961" ht="16.5" customHeight="1">
      <c r="A961" s="94"/>
      <c r="B961" s="113"/>
      <c r="C961" s="94"/>
      <c r="D961" s="94"/>
      <c r="E961" s="94"/>
      <c r="F961" s="113"/>
      <c r="G961" s="113"/>
      <c r="H961" s="42"/>
      <c r="I961" s="42"/>
      <c r="J961" s="42"/>
      <c r="K961" s="94"/>
      <c r="L961" s="94"/>
      <c r="M961" s="94"/>
      <c r="N961" s="94"/>
      <c r="O961" s="94"/>
      <c r="P961" s="94"/>
      <c r="Q961" s="94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</row>
    <row r="962" ht="16.5" customHeight="1">
      <c r="A962" s="94"/>
      <c r="B962" s="113"/>
      <c r="C962" s="94"/>
      <c r="D962" s="94"/>
      <c r="E962" s="94"/>
      <c r="F962" s="113"/>
      <c r="G962" s="113"/>
      <c r="H962" s="42"/>
      <c r="I962" s="42"/>
      <c r="J962" s="42"/>
      <c r="K962" s="94"/>
      <c r="L962" s="94"/>
      <c r="M962" s="94"/>
      <c r="N962" s="94"/>
      <c r="O962" s="94"/>
      <c r="P962" s="94"/>
      <c r="Q962" s="94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</row>
    <row r="963" ht="16.5" customHeight="1">
      <c r="A963" s="94"/>
      <c r="B963" s="113"/>
      <c r="C963" s="94"/>
      <c r="D963" s="94"/>
      <c r="E963" s="94"/>
      <c r="F963" s="113"/>
      <c r="G963" s="113"/>
      <c r="H963" s="42"/>
      <c r="I963" s="42"/>
      <c r="J963" s="42"/>
      <c r="K963" s="94"/>
      <c r="L963" s="94"/>
      <c r="M963" s="94"/>
      <c r="N963" s="94"/>
      <c r="O963" s="94"/>
      <c r="P963" s="94"/>
      <c r="Q963" s="94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</row>
    <row r="964" ht="16.5" customHeight="1">
      <c r="A964" s="94"/>
      <c r="B964" s="113"/>
      <c r="C964" s="94"/>
      <c r="D964" s="94"/>
      <c r="E964" s="94"/>
      <c r="F964" s="113"/>
      <c r="G964" s="113"/>
      <c r="H964" s="42"/>
      <c r="I964" s="42"/>
      <c r="J964" s="42"/>
      <c r="K964" s="94"/>
      <c r="L964" s="94"/>
      <c r="M964" s="94"/>
      <c r="N964" s="94"/>
      <c r="O964" s="94"/>
      <c r="P964" s="94"/>
      <c r="Q964" s="94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</row>
    <row r="965" ht="16.5" customHeight="1">
      <c r="A965" s="94"/>
      <c r="B965" s="113"/>
      <c r="C965" s="94"/>
      <c r="D965" s="94"/>
      <c r="E965" s="94"/>
      <c r="F965" s="113"/>
      <c r="G965" s="113"/>
      <c r="H965" s="42"/>
      <c r="I965" s="42"/>
      <c r="J965" s="42"/>
      <c r="K965" s="94"/>
      <c r="L965" s="94"/>
      <c r="M965" s="94"/>
      <c r="N965" s="94"/>
      <c r="O965" s="94"/>
      <c r="P965" s="94"/>
      <c r="Q965" s="94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</row>
    <row r="966" ht="16.5" customHeight="1">
      <c r="A966" s="94"/>
      <c r="B966" s="113"/>
      <c r="C966" s="94"/>
      <c r="D966" s="94"/>
      <c r="E966" s="94"/>
      <c r="F966" s="113"/>
      <c r="G966" s="113"/>
      <c r="H966" s="42"/>
      <c r="I966" s="42"/>
      <c r="J966" s="42"/>
      <c r="K966" s="94"/>
      <c r="L966" s="94"/>
      <c r="M966" s="94"/>
      <c r="N966" s="94"/>
      <c r="O966" s="94"/>
      <c r="P966" s="94"/>
      <c r="Q966" s="94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</row>
    <row r="967" ht="16.5" customHeight="1">
      <c r="A967" s="94"/>
      <c r="B967" s="113"/>
      <c r="C967" s="94"/>
      <c r="D967" s="94"/>
      <c r="E967" s="94"/>
      <c r="F967" s="113"/>
      <c r="G967" s="113"/>
      <c r="H967" s="42"/>
      <c r="I967" s="42"/>
      <c r="J967" s="42"/>
      <c r="K967" s="94"/>
      <c r="L967" s="94"/>
      <c r="M967" s="94"/>
      <c r="N967" s="94"/>
      <c r="O967" s="94"/>
      <c r="P967" s="94"/>
      <c r="Q967" s="94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</row>
    <row r="968" ht="16.5" customHeight="1">
      <c r="A968" s="94"/>
      <c r="B968" s="113"/>
      <c r="C968" s="94"/>
      <c r="D968" s="94"/>
      <c r="E968" s="94"/>
      <c r="F968" s="113"/>
      <c r="G968" s="113"/>
      <c r="H968" s="42"/>
      <c r="I968" s="42"/>
      <c r="J968" s="42"/>
      <c r="K968" s="94"/>
      <c r="L968" s="94"/>
      <c r="M968" s="94"/>
      <c r="N968" s="94"/>
      <c r="O968" s="94"/>
      <c r="P968" s="94"/>
      <c r="Q968" s="94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</row>
    <row r="969" ht="16.5" customHeight="1">
      <c r="A969" s="94"/>
      <c r="B969" s="113"/>
      <c r="C969" s="94"/>
      <c r="D969" s="94"/>
      <c r="E969" s="94"/>
      <c r="F969" s="113"/>
      <c r="G969" s="113"/>
      <c r="H969" s="42"/>
      <c r="I969" s="42"/>
      <c r="J969" s="42"/>
      <c r="K969" s="94"/>
      <c r="L969" s="94"/>
      <c r="M969" s="94"/>
      <c r="N969" s="94"/>
      <c r="O969" s="94"/>
      <c r="P969" s="94"/>
      <c r="Q969" s="94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</row>
    <row r="970" ht="16.5" customHeight="1">
      <c r="A970" s="94"/>
      <c r="B970" s="113"/>
      <c r="C970" s="94"/>
      <c r="D970" s="94"/>
      <c r="E970" s="94"/>
      <c r="F970" s="113"/>
      <c r="G970" s="113"/>
      <c r="H970" s="42"/>
      <c r="I970" s="42"/>
      <c r="J970" s="42"/>
      <c r="K970" s="94"/>
      <c r="L970" s="94"/>
      <c r="M970" s="94"/>
      <c r="N970" s="94"/>
      <c r="O970" s="94"/>
      <c r="P970" s="94"/>
      <c r="Q970" s="94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</row>
    <row r="971" ht="16.5" customHeight="1">
      <c r="A971" s="94"/>
      <c r="B971" s="113"/>
      <c r="C971" s="94"/>
      <c r="D971" s="94"/>
      <c r="E971" s="94"/>
      <c r="F971" s="113"/>
      <c r="G971" s="113"/>
      <c r="H971" s="42"/>
      <c r="I971" s="42"/>
      <c r="J971" s="42"/>
      <c r="K971" s="94"/>
      <c r="L971" s="94"/>
      <c r="M971" s="94"/>
      <c r="N971" s="94"/>
      <c r="O971" s="94"/>
      <c r="P971" s="94"/>
      <c r="Q971" s="94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</row>
    <row r="972" ht="16.5" customHeight="1">
      <c r="A972" s="94"/>
      <c r="B972" s="113"/>
      <c r="C972" s="94"/>
      <c r="D972" s="94"/>
      <c r="E972" s="94"/>
      <c r="F972" s="113"/>
      <c r="G972" s="113"/>
      <c r="H972" s="42"/>
      <c r="I972" s="42"/>
      <c r="J972" s="42"/>
      <c r="K972" s="94"/>
      <c r="L972" s="94"/>
      <c r="M972" s="94"/>
      <c r="N972" s="94"/>
      <c r="O972" s="94"/>
      <c r="P972" s="94"/>
      <c r="Q972" s="94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</row>
    <row r="973" ht="16.5" customHeight="1">
      <c r="A973" s="94"/>
      <c r="B973" s="113"/>
      <c r="C973" s="94"/>
      <c r="D973" s="94"/>
      <c r="E973" s="94"/>
      <c r="F973" s="113"/>
      <c r="G973" s="113"/>
      <c r="H973" s="42"/>
      <c r="I973" s="42"/>
      <c r="J973" s="42"/>
      <c r="K973" s="94"/>
      <c r="L973" s="94"/>
      <c r="M973" s="94"/>
      <c r="N973" s="94"/>
      <c r="O973" s="94"/>
      <c r="P973" s="94"/>
      <c r="Q973" s="94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</row>
    <row r="974" ht="16.5" customHeight="1">
      <c r="A974" s="94"/>
      <c r="B974" s="113"/>
      <c r="C974" s="94"/>
      <c r="D974" s="94"/>
      <c r="E974" s="94"/>
      <c r="F974" s="113"/>
      <c r="G974" s="113"/>
      <c r="H974" s="42"/>
      <c r="I974" s="42"/>
      <c r="J974" s="42"/>
      <c r="K974" s="94"/>
      <c r="L974" s="94"/>
      <c r="M974" s="94"/>
      <c r="N974" s="94"/>
      <c r="O974" s="94"/>
      <c r="P974" s="94"/>
      <c r="Q974" s="94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</row>
    <row r="975" ht="16.5" customHeight="1">
      <c r="A975" s="94"/>
      <c r="B975" s="113"/>
      <c r="C975" s="94"/>
      <c r="D975" s="94"/>
      <c r="E975" s="94"/>
      <c r="F975" s="113"/>
      <c r="G975" s="113"/>
      <c r="H975" s="42"/>
      <c r="I975" s="42"/>
      <c r="J975" s="42"/>
      <c r="K975" s="94"/>
      <c r="L975" s="94"/>
      <c r="M975" s="94"/>
      <c r="N975" s="94"/>
      <c r="O975" s="94"/>
      <c r="P975" s="94"/>
      <c r="Q975" s="94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</row>
    <row r="976" ht="16.5" customHeight="1">
      <c r="A976" s="94"/>
      <c r="B976" s="113"/>
      <c r="C976" s="94"/>
      <c r="D976" s="94"/>
      <c r="E976" s="94"/>
      <c r="F976" s="113"/>
      <c r="G976" s="113"/>
      <c r="H976" s="42"/>
      <c r="I976" s="42"/>
      <c r="J976" s="42"/>
      <c r="K976" s="94"/>
      <c r="L976" s="94"/>
      <c r="M976" s="94"/>
      <c r="N976" s="94"/>
      <c r="O976" s="94"/>
      <c r="P976" s="94"/>
      <c r="Q976" s="94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</row>
    <row r="977" ht="16.5" customHeight="1">
      <c r="A977" s="94"/>
      <c r="B977" s="113"/>
      <c r="C977" s="94"/>
      <c r="D977" s="94"/>
      <c r="E977" s="94"/>
      <c r="F977" s="113"/>
      <c r="G977" s="113"/>
      <c r="H977" s="42"/>
      <c r="I977" s="42"/>
      <c r="J977" s="42"/>
      <c r="K977" s="94"/>
      <c r="L977" s="94"/>
      <c r="M977" s="94"/>
      <c r="N977" s="94"/>
      <c r="O977" s="94"/>
      <c r="P977" s="94"/>
      <c r="Q977" s="94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</row>
    <row r="978" ht="16.5" customHeight="1">
      <c r="A978" s="94"/>
      <c r="B978" s="113"/>
      <c r="C978" s="94"/>
      <c r="D978" s="94"/>
      <c r="E978" s="94"/>
      <c r="F978" s="113"/>
      <c r="G978" s="113"/>
      <c r="H978" s="42"/>
      <c r="I978" s="42"/>
      <c r="J978" s="42"/>
      <c r="K978" s="94"/>
      <c r="L978" s="94"/>
      <c r="M978" s="94"/>
      <c r="N978" s="94"/>
      <c r="O978" s="94"/>
      <c r="P978" s="94"/>
      <c r="Q978" s="94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</row>
    <row r="979" ht="16.5" customHeight="1">
      <c r="A979" s="94"/>
      <c r="B979" s="113"/>
      <c r="C979" s="94"/>
      <c r="D979" s="94"/>
      <c r="E979" s="94"/>
      <c r="F979" s="113"/>
      <c r="G979" s="113"/>
      <c r="H979" s="42"/>
      <c r="I979" s="42"/>
      <c r="J979" s="42"/>
      <c r="K979" s="94"/>
      <c r="L979" s="94"/>
      <c r="M979" s="94"/>
      <c r="N979" s="94"/>
      <c r="O979" s="94"/>
      <c r="P979" s="94"/>
      <c r="Q979" s="94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</row>
    <row r="980" ht="16.5" customHeight="1">
      <c r="A980" s="94"/>
      <c r="B980" s="113"/>
      <c r="C980" s="94"/>
      <c r="D980" s="94"/>
      <c r="E980" s="94"/>
      <c r="F980" s="113"/>
      <c r="G980" s="113"/>
      <c r="H980" s="42"/>
      <c r="I980" s="42"/>
      <c r="J980" s="42"/>
      <c r="K980" s="94"/>
      <c r="L980" s="94"/>
      <c r="M980" s="94"/>
      <c r="N980" s="94"/>
      <c r="O980" s="94"/>
      <c r="P980" s="94"/>
      <c r="Q980" s="94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</row>
    <row r="981" ht="16.5" customHeight="1">
      <c r="A981" s="94"/>
      <c r="B981" s="113"/>
      <c r="C981" s="94"/>
      <c r="D981" s="94"/>
      <c r="E981" s="94"/>
      <c r="F981" s="113"/>
      <c r="G981" s="113"/>
      <c r="H981" s="42"/>
      <c r="I981" s="42"/>
      <c r="J981" s="42"/>
      <c r="K981" s="94"/>
      <c r="L981" s="94"/>
      <c r="M981" s="94"/>
      <c r="N981" s="94"/>
      <c r="O981" s="94"/>
      <c r="P981" s="94"/>
      <c r="Q981" s="94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</row>
    <row r="982" ht="16.5" customHeight="1">
      <c r="A982" s="94"/>
      <c r="B982" s="113"/>
      <c r="C982" s="94"/>
      <c r="D982" s="94"/>
      <c r="E982" s="94"/>
      <c r="F982" s="113"/>
      <c r="G982" s="113"/>
      <c r="H982" s="42"/>
      <c r="I982" s="42"/>
      <c r="J982" s="42"/>
      <c r="K982" s="94"/>
      <c r="L982" s="94"/>
      <c r="M982" s="94"/>
      <c r="N982" s="94"/>
      <c r="O982" s="94"/>
      <c r="P982" s="94"/>
      <c r="Q982" s="94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</row>
    <row r="983" ht="16.5" customHeight="1">
      <c r="A983" s="94"/>
      <c r="B983" s="113"/>
      <c r="C983" s="94"/>
      <c r="D983" s="94"/>
      <c r="E983" s="94"/>
      <c r="F983" s="113"/>
      <c r="G983" s="113"/>
      <c r="H983" s="42"/>
      <c r="I983" s="42"/>
      <c r="J983" s="42"/>
      <c r="K983" s="94"/>
      <c r="L983" s="94"/>
      <c r="M983" s="94"/>
      <c r="N983" s="94"/>
      <c r="O983" s="94"/>
      <c r="P983" s="94"/>
      <c r="Q983" s="94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</row>
    <row r="984" ht="16.5" customHeight="1">
      <c r="A984" s="94"/>
      <c r="B984" s="113"/>
      <c r="C984" s="94"/>
      <c r="D984" s="94"/>
      <c r="E984" s="94"/>
      <c r="F984" s="113"/>
      <c r="G984" s="113"/>
      <c r="H984" s="42"/>
      <c r="I984" s="42"/>
      <c r="J984" s="42"/>
      <c r="K984" s="94"/>
      <c r="L984" s="94"/>
      <c r="M984" s="94"/>
      <c r="N984" s="94"/>
      <c r="O984" s="94"/>
      <c r="P984" s="94"/>
      <c r="Q984" s="94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</row>
    <row r="985" ht="16.5" customHeight="1">
      <c r="A985" s="94"/>
      <c r="B985" s="113"/>
      <c r="C985" s="94"/>
      <c r="D985" s="94"/>
      <c r="E985" s="94"/>
      <c r="F985" s="113"/>
      <c r="G985" s="113"/>
      <c r="H985" s="42"/>
      <c r="I985" s="42"/>
      <c r="J985" s="42"/>
      <c r="K985" s="94"/>
      <c r="L985" s="94"/>
      <c r="M985" s="94"/>
      <c r="N985" s="94"/>
      <c r="O985" s="94"/>
      <c r="P985" s="94"/>
      <c r="Q985" s="94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</row>
    <row r="986" ht="16.5" customHeight="1">
      <c r="A986" s="94"/>
      <c r="B986" s="113"/>
      <c r="C986" s="94"/>
      <c r="D986" s="94"/>
      <c r="E986" s="94"/>
      <c r="F986" s="113"/>
      <c r="G986" s="113"/>
      <c r="H986" s="42"/>
      <c r="I986" s="42"/>
      <c r="J986" s="42"/>
      <c r="K986" s="94"/>
      <c r="L986" s="94"/>
      <c r="M986" s="94"/>
      <c r="N986" s="94"/>
      <c r="O986" s="94"/>
      <c r="P986" s="94"/>
      <c r="Q986" s="94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</row>
    <row r="987" ht="16.5" customHeight="1">
      <c r="A987" s="94"/>
      <c r="B987" s="113"/>
      <c r="C987" s="94"/>
      <c r="D987" s="94"/>
      <c r="E987" s="94"/>
      <c r="F987" s="113"/>
      <c r="G987" s="113"/>
      <c r="H987" s="42"/>
      <c r="I987" s="42"/>
      <c r="J987" s="42"/>
      <c r="K987" s="94"/>
      <c r="L987" s="94"/>
      <c r="M987" s="94"/>
      <c r="N987" s="94"/>
      <c r="O987" s="94"/>
      <c r="P987" s="94"/>
      <c r="Q987" s="94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</row>
    <row r="988" ht="16.5" customHeight="1">
      <c r="A988" s="94"/>
      <c r="B988" s="113"/>
      <c r="C988" s="94"/>
      <c r="D988" s="94"/>
      <c r="E988" s="94"/>
      <c r="F988" s="113"/>
      <c r="G988" s="113"/>
      <c r="H988" s="42"/>
      <c r="I988" s="42"/>
      <c r="J988" s="42"/>
      <c r="K988" s="94"/>
      <c r="L988" s="94"/>
      <c r="M988" s="94"/>
      <c r="N988" s="94"/>
      <c r="O988" s="94"/>
      <c r="P988" s="94"/>
      <c r="Q988" s="94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</row>
    <row r="989" ht="16.5" customHeight="1">
      <c r="A989" s="94"/>
      <c r="B989" s="113"/>
      <c r="C989" s="94"/>
      <c r="D989" s="94"/>
      <c r="E989" s="94"/>
      <c r="F989" s="113"/>
      <c r="G989" s="113"/>
      <c r="H989" s="42"/>
      <c r="I989" s="42"/>
      <c r="J989" s="42"/>
      <c r="K989" s="94"/>
      <c r="L989" s="94"/>
      <c r="M989" s="94"/>
      <c r="N989" s="94"/>
      <c r="O989" s="94"/>
      <c r="P989" s="94"/>
      <c r="Q989" s="94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</row>
    <row r="990" ht="16.5" customHeight="1">
      <c r="A990" s="94"/>
      <c r="B990" s="113"/>
      <c r="C990" s="94"/>
      <c r="D990" s="94"/>
      <c r="E990" s="94"/>
      <c r="F990" s="113"/>
      <c r="G990" s="113"/>
      <c r="H990" s="42"/>
      <c r="I990" s="42"/>
      <c r="J990" s="42"/>
      <c r="K990" s="94"/>
      <c r="L990" s="94"/>
      <c r="M990" s="94"/>
      <c r="N990" s="94"/>
      <c r="O990" s="94"/>
      <c r="P990" s="94"/>
      <c r="Q990" s="94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</row>
    <row r="991" ht="16.5" customHeight="1">
      <c r="A991" s="94"/>
      <c r="B991" s="113"/>
      <c r="C991" s="94"/>
      <c r="D991" s="94"/>
      <c r="E991" s="94"/>
      <c r="F991" s="113"/>
      <c r="G991" s="113"/>
      <c r="H991" s="42"/>
      <c r="I991" s="42"/>
      <c r="J991" s="42"/>
      <c r="K991" s="94"/>
      <c r="L991" s="94"/>
      <c r="M991" s="94"/>
      <c r="N991" s="94"/>
      <c r="O991" s="94"/>
      <c r="P991" s="94"/>
      <c r="Q991" s="94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</row>
    <row r="992" ht="16.5" customHeight="1">
      <c r="A992" s="94"/>
      <c r="B992" s="113"/>
      <c r="C992" s="94"/>
      <c r="D992" s="94"/>
      <c r="E992" s="94"/>
      <c r="F992" s="113"/>
      <c r="G992" s="113"/>
      <c r="H992" s="42"/>
      <c r="I992" s="42"/>
      <c r="J992" s="42"/>
      <c r="K992" s="94"/>
      <c r="L992" s="94"/>
      <c r="M992" s="94"/>
      <c r="N992" s="94"/>
      <c r="O992" s="94"/>
      <c r="P992" s="94"/>
      <c r="Q992" s="94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</row>
    <row r="993" ht="16.5" customHeight="1">
      <c r="A993" s="94"/>
      <c r="B993" s="113"/>
      <c r="C993" s="94"/>
      <c r="D993" s="94"/>
      <c r="E993" s="94"/>
      <c r="F993" s="113"/>
      <c r="G993" s="113"/>
      <c r="H993" s="42"/>
      <c r="I993" s="42"/>
      <c r="J993" s="42"/>
      <c r="K993" s="94"/>
      <c r="L993" s="94"/>
      <c r="M993" s="94"/>
      <c r="N993" s="94"/>
      <c r="O993" s="94"/>
      <c r="P993" s="94"/>
      <c r="Q993" s="94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  <c r="AC993" s="42"/>
    </row>
    <row r="994" ht="16.5" customHeight="1">
      <c r="A994" s="94"/>
      <c r="B994" s="113"/>
      <c r="C994" s="94"/>
      <c r="D994" s="94"/>
      <c r="E994" s="94"/>
      <c r="F994" s="113"/>
      <c r="G994" s="113"/>
      <c r="H994" s="42"/>
      <c r="I994" s="42"/>
      <c r="J994" s="42"/>
      <c r="K994" s="94"/>
      <c r="L994" s="94"/>
      <c r="M994" s="94"/>
      <c r="N994" s="94"/>
      <c r="O994" s="94"/>
      <c r="P994" s="94"/>
      <c r="Q994" s="94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  <c r="AC994" s="42"/>
    </row>
    <row r="995" ht="16.5" customHeight="1">
      <c r="A995" s="94"/>
      <c r="B995" s="113"/>
      <c r="C995" s="94"/>
      <c r="D995" s="94"/>
      <c r="E995" s="94"/>
      <c r="F995" s="113"/>
      <c r="G995" s="113"/>
      <c r="H995" s="42"/>
      <c r="I995" s="42"/>
      <c r="J995" s="42"/>
      <c r="K995" s="94"/>
      <c r="L995" s="94"/>
      <c r="M995" s="94"/>
      <c r="N995" s="94"/>
      <c r="O995" s="94"/>
      <c r="P995" s="94"/>
      <c r="Q995" s="94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  <c r="AC995" s="42"/>
    </row>
    <row r="996" ht="16.5" customHeight="1">
      <c r="A996" s="94"/>
      <c r="B996" s="113"/>
      <c r="C996" s="94"/>
      <c r="D996" s="94"/>
      <c r="E996" s="94"/>
      <c r="F996" s="113"/>
      <c r="G996" s="113"/>
      <c r="H996" s="42"/>
      <c r="I996" s="42"/>
      <c r="J996" s="42"/>
      <c r="K996" s="94"/>
      <c r="L996" s="94"/>
      <c r="M996" s="94"/>
      <c r="N996" s="94"/>
      <c r="O996" s="94"/>
      <c r="P996" s="94"/>
      <c r="Q996" s="94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</row>
    <row r="997" ht="16.5" customHeight="1">
      <c r="A997" s="94"/>
      <c r="B997" s="113"/>
      <c r="C997" s="94"/>
      <c r="D997" s="94"/>
      <c r="E997" s="94"/>
      <c r="F997" s="113"/>
      <c r="G997" s="113"/>
      <c r="H997" s="42"/>
      <c r="I997" s="42"/>
      <c r="J997" s="42"/>
      <c r="K997" s="94"/>
      <c r="L997" s="94"/>
      <c r="M997" s="94"/>
      <c r="N997" s="94"/>
      <c r="O997" s="94"/>
      <c r="P997" s="94"/>
      <c r="Q997" s="94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  <c r="AC997" s="42"/>
    </row>
    <row r="998" ht="16.5" customHeight="1">
      <c r="A998" s="94"/>
      <c r="B998" s="113"/>
      <c r="C998" s="94"/>
      <c r="D998" s="94"/>
      <c r="E998" s="94"/>
      <c r="F998" s="113"/>
      <c r="G998" s="113"/>
      <c r="H998" s="42"/>
      <c r="I998" s="42"/>
      <c r="J998" s="42"/>
      <c r="K998" s="94"/>
      <c r="L998" s="94"/>
      <c r="M998" s="94"/>
      <c r="N998" s="94"/>
      <c r="O998" s="94"/>
      <c r="P998" s="94"/>
      <c r="Q998" s="94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  <c r="AC998" s="42"/>
    </row>
    <row r="999" ht="16.5" customHeight="1">
      <c r="A999" s="94"/>
      <c r="B999" s="113"/>
      <c r="C999" s="94"/>
      <c r="D999" s="94"/>
      <c r="E999" s="94"/>
      <c r="F999" s="113"/>
      <c r="G999" s="113"/>
      <c r="H999" s="42"/>
      <c r="I999" s="42"/>
      <c r="J999" s="42"/>
      <c r="K999" s="94"/>
      <c r="L999" s="94"/>
      <c r="M999" s="94"/>
      <c r="N999" s="94"/>
      <c r="O999" s="94"/>
      <c r="P999" s="94"/>
      <c r="Q999" s="94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</row>
  </sheetData>
  <mergeCells count="1">
    <mergeCell ref="K12:Q12"/>
  </mergeCells>
  <conditionalFormatting sqref="H4 H7 H10">
    <cfRule type="cellIs" dxfId="3" priority="1" operator="lessThan">
      <formula>0</formula>
    </cfRule>
  </conditionalFormatting>
  <conditionalFormatting sqref="H14 H17">
    <cfRule type="cellIs" dxfId="3" priority="2" operator="lessThan">
      <formula>0</formula>
    </cfRule>
  </conditionalFormatting>
  <conditionalFormatting sqref="H17">
    <cfRule type="cellIs" dxfId="3" priority="3" operator="lessThan">
      <formula>0</formula>
    </cfRule>
  </conditionalFormatting>
  <conditionalFormatting sqref="H4 H7 H10">
    <cfRule type="cellIs" dxfId="4" priority="4" operator="equal">
      <formula>0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63"/>
    <col customWidth="1" min="2" max="2" width="20.25"/>
    <col customWidth="1" min="3" max="3" width="7.25"/>
    <col customWidth="1" min="4" max="4" width="7.75"/>
    <col customWidth="1" min="5" max="5" width="8.88"/>
    <col customWidth="1" min="6" max="6" width="8.0"/>
    <col customWidth="1" min="7" max="7" width="10.38"/>
    <col customWidth="1" min="8" max="8" width="13.25"/>
    <col customWidth="1" min="9" max="9" width="2.25"/>
    <col customWidth="1" min="10" max="10" width="15.5"/>
    <col customWidth="1" hidden="1" min="11" max="11" width="9.63"/>
    <col customWidth="1" min="12" max="17" width="9.63"/>
    <col customWidth="1" min="18" max="29" width="7.25"/>
  </cols>
  <sheetData>
    <row r="1" ht="16.5" customHeight="1">
      <c r="A1" s="89" t="s">
        <v>86</v>
      </c>
      <c r="B1" s="89" t="s">
        <v>11</v>
      </c>
      <c r="C1" s="89" t="s">
        <v>15</v>
      </c>
      <c r="D1" s="89" t="s">
        <v>88</v>
      </c>
      <c r="E1" s="89" t="s">
        <v>89</v>
      </c>
      <c r="F1" s="89" t="s">
        <v>90</v>
      </c>
      <c r="G1" s="89" t="s">
        <v>91</v>
      </c>
      <c r="H1" s="90"/>
      <c r="I1" s="90"/>
      <c r="J1" s="90"/>
      <c r="K1" s="89">
        <v>2022.0</v>
      </c>
      <c r="L1" s="89">
        <v>2023.0</v>
      </c>
      <c r="M1" s="89">
        <v>2024.0</v>
      </c>
      <c r="N1" s="89">
        <v>2025.0</v>
      </c>
      <c r="O1" s="89">
        <v>2026.0</v>
      </c>
      <c r="P1" s="89">
        <v>2027.0</v>
      </c>
      <c r="Q1" s="89">
        <v>2028.0</v>
      </c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</row>
    <row r="2" ht="16.5" customHeight="1">
      <c r="A2" s="91" t="str">
        <f>VLOOKUP($B2,Players,2,FALSE)</f>
        <v>QB</v>
      </c>
      <c r="B2" s="111" t="s">
        <v>382</v>
      </c>
      <c r="C2" s="93">
        <f>VLOOKUP($B2,Players,4,FALSE)</f>
        <v>33</v>
      </c>
      <c r="D2" s="91">
        <f>VLOOKUP($B2,Players,5,FALSE)</f>
        <v>2026</v>
      </c>
      <c r="E2" s="94">
        <f>IF(COUNTA(D2)=1,D2-(Master!$C$2-1),"")</f>
        <v>4</v>
      </c>
      <c r="F2" s="95">
        <f>VLOOKUP($B2,Players,7,FALSE)</f>
        <v>500</v>
      </c>
      <c r="G2" s="96" t="str">
        <f>VLOOKUP($B2,Players,8,FALSE)</f>
        <v/>
      </c>
      <c r="H2" s="97" t="s">
        <v>1</v>
      </c>
      <c r="I2" s="42"/>
      <c r="J2" s="98" t="s">
        <v>696</v>
      </c>
      <c r="K2" s="99"/>
      <c r="L2" s="99"/>
      <c r="M2" s="99">
        <v>2.0</v>
      </c>
      <c r="N2" s="99">
        <v>1.0</v>
      </c>
      <c r="O2" s="99">
        <v>1.0</v>
      </c>
      <c r="P2" s="99">
        <v>1.0</v>
      </c>
      <c r="Q2" s="99">
        <v>1.0</v>
      </c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</row>
    <row r="3" ht="16.5" customHeight="1">
      <c r="A3" s="91" t="str">
        <f>VLOOKUP($B3,Players,2,FALSE)</f>
        <v>QB</v>
      </c>
      <c r="B3" s="111" t="s">
        <v>544</v>
      </c>
      <c r="C3" s="93">
        <f>VLOOKUP($B3,Players,4,FALSE)</f>
        <v>1</v>
      </c>
      <c r="D3" s="91">
        <f>VLOOKUP($B3,Players,5,FALSE)</f>
        <v>2023</v>
      </c>
      <c r="E3" s="94">
        <f>IF(COUNTA(D3)=1,D3-(Master!$C$2-1),"")</f>
        <v>1</v>
      </c>
      <c r="F3" s="95">
        <f>VLOOKUP($B3,Players,7,FALSE)</f>
        <v>500</v>
      </c>
      <c r="G3" s="96" t="str">
        <f>VLOOKUP($B3,Players,8,FALSE)</f>
        <v>Rls by Zach ($2)</v>
      </c>
      <c r="H3" s="101" t="s">
        <v>84</v>
      </c>
      <c r="I3" s="42"/>
      <c r="J3" s="32"/>
      <c r="K3" s="99"/>
      <c r="L3" s="99"/>
      <c r="M3" s="99">
        <v>3.0</v>
      </c>
      <c r="N3" s="99">
        <v>2.0</v>
      </c>
      <c r="O3" s="99">
        <v>2.0</v>
      </c>
      <c r="P3" s="99">
        <v>2.0</v>
      </c>
      <c r="Q3" s="99">
        <v>2.0</v>
      </c>
      <c r="R3" s="42"/>
      <c r="S3" s="38"/>
      <c r="T3" s="42"/>
      <c r="U3" s="42"/>
      <c r="V3" s="42"/>
      <c r="W3" s="42"/>
      <c r="X3" s="42"/>
      <c r="Y3" s="42"/>
      <c r="Z3" s="42"/>
      <c r="AA3" s="42"/>
      <c r="AB3" s="42"/>
      <c r="AC3" s="42"/>
    </row>
    <row r="4" ht="16.5" customHeight="1">
      <c r="A4" s="91" t="str">
        <f>VLOOKUP($B4,Players,2,FALSE)</f>
        <v>QB</v>
      </c>
      <c r="B4" s="111" t="s">
        <v>575</v>
      </c>
      <c r="C4" s="93">
        <f>VLOOKUP($B4,Players,4,FALSE)</f>
        <v>1</v>
      </c>
      <c r="D4" s="91">
        <f>VLOOKUP($B4,Players,5,FALSE)</f>
        <v>2023</v>
      </c>
      <c r="E4" s="94">
        <f>IF(COUNTA(D4)=1,D4-(Master!$C$2-1),"")</f>
        <v>1</v>
      </c>
      <c r="F4" s="95">
        <f>VLOOKUP($B4,Players,7,FALSE)</f>
        <v>500</v>
      </c>
      <c r="G4" s="96" t="str">
        <f>VLOOKUP($B4,Players,8,FALSE)</f>
        <v>Ext by Michael ('22)</v>
      </c>
      <c r="H4" s="102">
        <f>Master!C15-(SUMIF(E2:E26,"&gt;0",C2:C26)+(IF(Master!C2=2022,K13,IF(Master!C2=2023,L13,IF(Master!C2=2024,M13,IF(Master!C2=2025,N13,IF(Master!C2=2026,O13,IF(Master!C2=2027,P13,IF(Master!C2=2028,Q13)))))))))</f>
        <v>0</v>
      </c>
      <c r="I4" s="42"/>
      <c r="J4" s="32"/>
      <c r="K4" s="99"/>
      <c r="L4" s="99"/>
      <c r="M4" s="99">
        <v>4.0</v>
      </c>
      <c r="N4" s="99">
        <v>3.0</v>
      </c>
      <c r="O4" s="99">
        <v>3.0</v>
      </c>
      <c r="P4" s="99">
        <v>3.0</v>
      </c>
      <c r="Q4" s="99">
        <v>3.0</v>
      </c>
      <c r="R4" s="42"/>
      <c r="S4" s="38"/>
      <c r="T4" s="42"/>
      <c r="U4" s="42"/>
      <c r="V4" s="42"/>
      <c r="W4" s="42"/>
      <c r="X4" s="42"/>
      <c r="Y4" s="42"/>
      <c r="Z4" s="42"/>
      <c r="AA4" s="42"/>
      <c r="AB4" s="42"/>
      <c r="AC4" s="42"/>
    </row>
    <row r="5" ht="16.5" customHeight="1">
      <c r="A5" s="91" t="str">
        <f>VLOOKUP($B5,Players,2,FALSE)</f>
        <v>RB</v>
      </c>
      <c r="B5" s="111" t="s">
        <v>351</v>
      </c>
      <c r="C5" s="93">
        <f>VLOOKUP($B5,Players,4,FALSE)</f>
        <v>67</v>
      </c>
      <c r="D5" s="91">
        <f>VLOOKUP($B5,Players,5,FALSE)</f>
        <v>2024</v>
      </c>
      <c r="E5" s="94">
        <f>IF(COUNTA(D5)=1,D5-(Master!$C$2-1),"")</f>
        <v>2</v>
      </c>
      <c r="F5" s="95">
        <f>VLOOKUP($B5,Players,7,FALSE)</f>
        <v>500</v>
      </c>
      <c r="G5" s="96" t="str">
        <f>VLOOKUP($B5,Players,8,FALSE)</f>
        <v/>
      </c>
      <c r="H5" s="32"/>
      <c r="I5" s="42"/>
      <c r="J5" s="32"/>
      <c r="K5" s="99"/>
      <c r="L5" s="99"/>
      <c r="M5" s="99" t="s">
        <v>796</v>
      </c>
      <c r="N5" s="99">
        <v>4.0</v>
      </c>
      <c r="O5" s="99">
        <v>4.0</v>
      </c>
      <c r="P5" s="99">
        <v>4.0</v>
      </c>
      <c r="Q5" s="99">
        <v>4.0</v>
      </c>
      <c r="R5" s="42"/>
      <c r="S5" s="38"/>
      <c r="T5" s="42"/>
      <c r="U5" s="42"/>
      <c r="V5" s="42"/>
      <c r="W5" s="42"/>
      <c r="X5" s="42"/>
      <c r="Y5" s="42"/>
      <c r="Z5" s="42"/>
      <c r="AA5" s="42"/>
      <c r="AB5" s="42"/>
      <c r="AC5" s="42"/>
    </row>
    <row r="6" ht="16.5" customHeight="1">
      <c r="A6" s="91" t="str">
        <f>VLOOKUP($B6,Players,2,FALSE)</f>
        <v>RB</v>
      </c>
      <c r="B6" s="111" t="s">
        <v>359</v>
      </c>
      <c r="C6" s="93">
        <f>VLOOKUP($B6,Players,4,FALSE)</f>
        <v>53</v>
      </c>
      <c r="D6" s="91">
        <f>VLOOKUP($B6,Players,5,FALSE)</f>
        <v>2025</v>
      </c>
      <c r="E6" s="94">
        <f>IF(COUNTA(D6)=1,D6-(Master!$C$2-1),"")</f>
        <v>3</v>
      </c>
      <c r="F6" s="95">
        <f>VLOOKUP($B6,Players,7,FALSE)</f>
        <v>500</v>
      </c>
      <c r="G6" s="96" t="str">
        <f>VLOOKUP($B6,Players,8,FALSE)</f>
        <v/>
      </c>
      <c r="H6" s="101" t="s">
        <v>695</v>
      </c>
      <c r="I6" s="42"/>
      <c r="J6" s="32"/>
      <c r="K6" s="99"/>
      <c r="L6" s="99"/>
      <c r="M6" s="99"/>
      <c r="N6" s="99"/>
      <c r="O6" s="99"/>
      <c r="P6" s="99"/>
      <c r="Q6" s="99"/>
      <c r="R6" s="42"/>
      <c r="S6" s="38"/>
      <c r="T6" s="42"/>
      <c r="U6" s="42"/>
      <c r="V6" s="42"/>
      <c r="W6" s="42"/>
      <c r="X6" s="42"/>
      <c r="Y6" s="42"/>
      <c r="Z6" s="42"/>
      <c r="AA6" s="42"/>
      <c r="AB6" s="42"/>
      <c r="AC6" s="42"/>
    </row>
    <row r="7" ht="16.5" customHeight="1">
      <c r="A7" s="91" t="str">
        <f>VLOOKUP($B7,Players,2,FALSE)</f>
        <v>RB</v>
      </c>
      <c r="B7" s="111" t="s">
        <v>368</v>
      </c>
      <c r="C7" s="93">
        <f>VLOOKUP($B7,Players,4,FALSE)</f>
        <v>46</v>
      </c>
      <c r="D7" s="91">
        <f>VLOOKUP($B7,Players,5,FALSE)</f>
        <v>2025</v>
      </c>
      <c r="E7" s="94">
        <f>IF(COUNTA(D7)=1,D7-(Master!$C$2-1),"")</f>
        <v>3</v>
      </c>
      <c r="F7" s="95">
        <f>VLOOKUP($B7,Players,7,FALSE)</f>
        <v>500</v>
      </c>
      <c r="G7" s="96" t="str">
        <f>VLOOKUP($B7,Players,8,FALSE)</f>
        <v/>
      </c>
      <c r="H7" s="89">
        <f>Master!C4-SUMIF(E2:E26,"&gt;0",E2:E26)</f>
        <v>30</v>
      </c>
      <c r="I7" s="42"/>
      <c r="J7" s="32"/>
      <c r="K7" s="99"/>
      <c r="L7" s="99"/>
      <c r="M7" s="99"/>
      <c r="N7" s="99"/>
      <c r="O7" s="99"/>
      <c r="P7" s="99"/>
      <c r="Q7" s="99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</row>
    <row r="8" ht="16.5" customHeight="1">
      <c r="A8" s="91" t="str">
        <f>VLOOKUP($B8,Players,2,FALSE)</f>
        <v>RB</v>
      </c>
      <c r="B8" s="111" t="s">
        <v>81</v>
      </c>
      <c r="C8" s="93">
        <f>VLOOKUP($B8,Players,4,FALSE)</f>
        <v>3</v>
      </c>
      <c r="D8" s="91">
        <f>VLOOKUP($B8,Players,5,FALSE)</f>
        <v>2025</v>
      </c>
      <c r="E8" s="94">
        <f>IF(COUNTA(D8)=1,D8-(Master!$C$2-1),"")</f>
        <v>3</v>
      </c>
      <c r="F8" s="95">
        <f>VLOOKUP($B8,Players,7,FALSE)</f>
        <v>500</v>
      </c>
      <c r="G8" s="96" t="str">
        <f>VLOOKUP($B8,Players,8,FALSE)</f>
        <v>Rls by Zach/Andrew ($1/1)</v>
      </c>
      <c r="H8" s="32"/>
      <c r="I8" s="32"/>
      <c r="J8" s="32"/>
      <c r="K8" s="99"/>
      <c r="L8" s="99"/>
      <c r="M8" s="99"/>
      <c r="N8" s="99"/>
      <c r="O8" s="99"/>
      <c r="P8" s="99"/>
      <c r="Q8" s="99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</row>
    <row r="9" ht="16.5" customHeight="1">
      <c r="A9" s="91" t="str">
        <f>VLOOKUP($B9,Players,2,FALSE)</f>
        <v>WR</v>
      </c>
      <c r="B9" s="111" t="s">
        <v>353</v>
      </c>
      <c r="C9" s="93">
        <f>VLOOKUP($B9,Players,4,FALSE)</f>
        <v>58</v>
      </c>
      <c r="D9" s="91">
        <f>VLOOKUP($B9,Players,5,FALSE)</f>
        <v>2025</v>
      </c>
      <c r="E9" s="94">
        <f>IF(COUNTA(D9)=1,D9-(Master!$C$2-1),"")</f>
        <v>3</v>
      </c>
      <c r="F9" s="95">
        <f>VLOOKUP($B9,Players,7,FALSE)</f>
        <v>500</v>
      </c>
      <c r="G9" s="96" t="str">
        <f>VLOOKUP($B9,Players,8,FALSE)</f>
        <v/>
      </c>
      <c r="H9" s="101" t="s">
        <v>85</v>
      </c>
      <c r="I9" s="42"/>
      <c r="J9" s="32"/>
      <c r="K9" s="104"/>
      <c r="L9" s="104"/>
      <c r="M9" s="104"/>
      <c r="N9" s="104"/>
      <c r="O9" s="99"/>
      <c r="P9" s="99"/>
      <c r="Q9" s="99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</row>
    <row r="10" ht="16.5" customHeight="1">
      <c r="A10" s="91" t="str">
        <f>VLOOKUP($B10,Players,2,FALSE)</f>
        <v>WR</v>
      </c>
      <c r="B10" s="111" t="s">
        <v>421</v>
      </c>
      <c r="C10" s="93">
        <f>VLOOKUP($B10,Players,4,FALSE)</f>
        <v>15</v>
      </c>
      <c r="D10" s="91">
        <f>VLOOKUP($B10,Players,5,FALSE)</f>
        <v>2024</v>
      </c>
      <c r="E10" s="94">
        <f>IF(COUNTA(D10)=1,D10-(Master!$C$2-1),"")</f>
        <v>2</v>
      </c>
      <c r="F10" s="95">
        <f>VLOOKUP($B10,Players,7,FALSE)</f>
        <v>500</v>
      </c>
      <c r="G10" s="96" t="str">
        <f>VLOOKUP($B10,Players,8,FALSE)</f>
        <v/>
      </c>
      <c r="H10" s="105">
        <f>25-COUNT(D2:D26)</f>
        <v>8</v>
      </c>
      <c r="I10" s="42"/>
      <c r="J10" s="32"/>
      <c r="K10" s="104"/>
      <c r="L10" s="104"/>
      <c r="M10" s="104"/>
      <c r="N10" s="104"/>
      <c r="O10" s="99"/>
      <c r="P10" s="99"/>
      <c r="Q10" s="99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</row>
    <row r="11" ht="16.5" customHeight="1">
      <c r="A11" s="91" t="str">
        <f>VLOOKUP($B11,Players,2,FALSE)</f>
        <v>WR</v>
      </c>
      <c r="B11" s="111" t="s">
        <v>433</v>
      </c>
      <c r="C11" s="93">
        <f>VLOOKUP($B11,Players,4,FALSE)</f>
        <v>11</v>
      </c>
      <c r="D11" s="91">
        <f>VLOOKUP($B11,Players,5,FALSE)</f>
        <v>2025</v>
      </c>
      <c r="E11" s="94">
        <f>IF(COUNTA(D11)=1,D11-(Master!$C$2-1),"")</f>
        <v>3</v>
      </c>
      <c r="F11" s="95">
        <f>VLOOKUP($B11,Players,7,FALSE)</f>
        <v>500</v>
      </c>
      <c r="G11" s="96" t="str">
        <f>VLOOKUP($B11,Players,8,FALSE)</f>
        <v/>
      </c>
      <c r="H11" s="32"/>
      <c r="I11" s="42"/>
      <c r="J11" s="106" t="s">
        <v>770</v>
      </c>
      <c r="K11" s="99">
        <v>1.0</v>
      </c>
      <c r="L11" s="99">
        <v>1.0</v>
      </c>
      <c r="M11" s="99">
        <v>1.0</v>
      </c>
      <c r="N11" s="99">
        <v>1.0</v>
      </c>
      <c r="O11" s="99">
        <v>1.0</v>
      </c>
      <c r="P11" s="99">
        <v>1.0</v>
      </c>
      <c r="Q11" s="99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</row>
    <row r="12" ht="16.5" customHeight="1">
      <c r="A12" s="91" t="str">
        <f>VLOOKUP($B12,Players,2,FALSE)</f>
        <v>WR</v>
      </c>
      <c r="B12" s="111" t="s">
        <v>487</v>
      </c>
      <c r="C12" s="93">
        <f>VLOOKUP($B12,Players,4,FALSE)</f>
        <v>4</v>
      </c>
      <c r="D12" s="91">
        <f>VLOOKUP($B12,Players,5,FALSE)</f>
        <v>2024</v>
      </c>
      <c r="E12" s="94">
        <f>IF(COUNTA(D12)=1,D12-(Master!$C$2-1),"")</f>
        <v>2</v>
      </c>
      <c r="F12" s="95">
        <f>VLOOKUP($B12,Players,7,FALSE)</f>
        <v>500</v>
      </c>
      <c r="G12" s="96" t="str">
        <f>VLOOKUP($B12,Players,8,FALSE)</f>
        <v>Rls by Sam ($4)</v>
      </c>
      <c r="H12" s="97" t="s">
        <v>693</v>
      </c>
      <c r="I12" s="42"/>
      <c r="J12" s="42"/>
      <c r="K12" s="97" t="s">
        <v>771</v>
      </c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</row>
    <row r="13" ht="16.5" customHeight="1">
      <c r="A13" s="91" t="str">
        <f>VLOOKUP($B13,Players,2,FALSE)</f>
        <v>WR</v>
      </c>
      <c r="B13" s="111" t="s">
        <v>527</v>
      </c>
      <c r="C13" s="93">
        <f>VLOOKUP($B13,Players,4,FALSE)</f>
        <v>2</v>
      </c>
      <c r="D13" s="91">
        <f>VLOOKUP($B13,Players,5,FALSE)</f>
        <v>2024</v>
      </c>
      <c r="E13" s="94">
        <f>IF(COUNTA(D13)=1,D13-(Master!$C$2-1),"")</f>
        <v>2</v>
      </c>
      <c r="F13" s="95">
        <f>VLOOKUP($B13,Players,7,FALSE)</f>
        <v>500</v>
      </c>
      <c r="G13" s="96" t="str">
        <f>VLOOKUP($B13,Players,8,FALSE)</f>
        <v/>
      </c>
      <c r="H13" s="101" t="s">
        <v>84</v>
      </c>
      <c r="I13" s="42"/>
      <c r="J13" s="106" t="s">
        <v>772</v>
      </c>
      <c r="K13" s="107">
        <f t="shared" ref="K13:Q13" si="1">SUM(K14:K52)</f>
        <v>3</v>
      </c>
      <c r="L13" s="107">
        <f t="shared" si="1"/>
        <v>13</v>
      </c>
      <c r="M13" s="107">
        <f t="shared" si="1"/>
        <v>5</v>
      </c>
      <c r="N13" s="107">
        <f t="shared" si="1"/>
        <v>2</v>
      </c>
      <c r="O13" s="107">
        <f t="shared" si="1"/>
        <v>0</v>
      </c>
      <c r="P13" s="107">
        <f t="shared" si="1"/>
        <v>0</v>
      </c>
      <c r="Q13" s="107">
        <f t="shared" si="1"/>
        <v>0</v>
      </c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</row>
    <row r="14" ht="16.5" customHeight="1">
      <c r="A14" s="91" t="str">
        <f>VLOOKUP($B14,Players,2,FALSE)</f>
        <v>WR</v>
      </c>
      <c r="B14" s="111" t="s">
        <v>72</v>
      </c>
      <c r="C14" s="93">
        <f>VLOOKUP($B14,Players,4,FALSE)</f>
        <v>1</v>
      </c>
      <c r="D14" s="91">
        <f>VLOOKUP($B14,Players,5,FALSE)</f>
        <v>2023</v>
      </c>
      <c r="E14" s="94">
        <f>IF(COUNTA(D14)=1,D14-(Master!$C$2-1),"")</f>
        <v>1</v>
      </c>
      <c r="F14" s="95">
        <f>VLOOKUP($B14,Players,7,FALSE)</f>
        <v>500</v>
      </c>
      <c r="G14" s="96" t="str">
        <f>VLOOKUP($B14,Players,8,FALSE)</f>
        <v>Rls by Zach ($2)</v>
      </c>
      <c r="H14" s="108">
        <f>if(Master!C8=7,"N/A",(SUMIF(E2:E26,1,C2:C26))+H4+(IF(Master!C2=2022,K13,IF(Master!C2=2023,L13,IF(Master!C2=2024,M13,IF(Master!C2=2025,N13,IF(Master!C2=2026,O13,IF(Master!C2=2027,P13,IF(Master!C2=2028,Q13))))))))-(IF(Master!C2+1=2022,K13,IF(Master!C2+1=2023,L13,IF(Master!C2+1=2024,M13,IF(Master!C2+1=2025,N13,IF(Master!C2+1=2026,O13,IF(Master!C2+1=2027,P13,IF(Master!C2+1=2028,Q13)))))))))</f>
        <v>13</v>
      </c>
      <c r="I14" s="42"/>
      <c r="J14" s="38" t="s">
        <v>313</v>
      </c>
      <c r="K14" s="109">
        <v>2.0</v>
      </c>
      <c r="L14" s="109">
        <v>1.0</v>
      </c>
      <c r="M14" s="93"/>
      <c r="N14" s="93"/>
      <c r="O14" s="93"/>
      <c r="P14" s="93"/>
      <c r="Q14" s="93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</row>
    <row r="15" ht="16.5" customHeight="1">
      <c r="A15" s="91" t="str">
        <f>VLOOKUP($B15,Players,2,FALSE)</f>
        <v>TE</v>
      </c>
      <c r="B15" s="111" t="s">
        <v>425</v>
      </c>
      <c r="C15" s="93">
        <f>VLOOKUP($B15,Players,4,FALSE)</f>
        <v>14</v>
      </c>
      <c r="D15" s="91">
        <f>VLOOKUP($B15,Players,5,FALSE)</f>
        <v>2027</v>
      </c>
      <c r="E15" s="94">
        <f>IF(COUNTA(D15)=1,D15-(Master!$C$2-1),"")</f>
        <v>5</v>
      </c>
      <c r="F15" s="95">
        <f>VLOOKUP($B15,Players,7,FALSE)</f>
        <v>500</v>
      </c>
      <c r="G15" s="96" t="str">
        <f>VLOOKUP($B15,Players,8,FALSE)</f>
        <v/>
      </c>
      <c r="H15" s="42"/>
      <c r="I15" s="42"/>
      <c r="J15" s="111" t="s">
        <v>298</v>
      </c>
      <c r="K15" s="109">
        <v>1.0</v>
      </c>
      <c r="L15" s="109">
        <v>1.0</v>
      </c>
      <c r="M15" s="93"/>
      <c r="N15" s="93"/>
      <c r="O15" s="93"/>
      <c r="P15" s="93"/>
      <c r="Q15" s="93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</row>
    <row r="16" ht="16.5" customHeight="1">
      <c r="A16" s="91" t="str">
        <f>VLOOKUP($B16,Players,2,FALSE)</f>
        <v>TE</v>
      </c>
      <c r="B16" s="111" t="s">
        <v>80</v>
      </c>
      <c r="C16" s="93">
        <f>VLOOKUP($B16,Players,4,FALSE)</f>
        <v>1</v>
      </c>
      <c r="D16" s="91">
        <f>VLOOKUP($B16,Players,5,FALSE)</f>
        <v>2024</v>
      </c>
      <c r="E16" s="94">
        <f>IF(COUNTA(D16)=1,D16-(Master!$C$2-1),"")</f>
        <v>2</v>
      </c>
      <c r="F16" s="95">
        <f>VLOOKUP($B16,Players,7,FALSE)</f>
        <v>500</v>
      </c>
      <c r="G16" s="96" t="str">
        <f>VLOOKUP($B16,Players,8,FALSE)</f>
        <v>Rls by Zach ($2)</v>
      </c>
      <c r="H16" s="101" t="s">
        <v>695</v>
      </c>
      <c r="I16" s="42"/>
      <c r="J16" s="111" t="s">
        <v>118</v>
      </c>
      <c r="K16" s="112"/>
      <c r="L16" s="109">
        <v>1.0</v>
      </c>
      <c r="M16" s="93"/>
      <c r="N16" s="93"/>
      <c r="O16" s="93"/>
      <c r="P16" s="93"/>
      <c r="Q16" s="93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</row>
    <row r="17" ht="16.5" customHeight="1">
      <c r="A17" s="91" t="str">
        <f>VLOOKUP($B17,Players,2,FALSE)</f>
        <v>TE</v>
      </c>
      <c r="B17" s="111" t="s">
        <v>613</v>
      </c>
      <c r="C17" s="93">
        <f>VLOOKUP($B17,Players,4,FALSE)</f>
        <v>1</v>
      </c>
      <c r="D17" s="91">
        <f>VLOOKUP($B17,Players,5,FALSE)</f>
        <v>2023</v>
      </c>
      <c r="E17" s="94">
        <f>IF(COUNTA(D17)=1,D17-(Master!$C$2-1),"")</f>
        <v>1</v>
      </c>
      <c r="F17" s="95">
        <f>VLOOKUP($B17,Players,7,FALSE)</f>
        <v>500</v>
      </c>
      <c r="G17" s="96" t="str">
        <f>VLOOKUP($B17,Players,8,FALSE)</f>
        <v>Rls by Sam ($1)</v>
      </c>
      <c r="H17" s="89">
        <f>if(Master!C8=7,"N/A",(Master!C6+COUNTIF(E2:E26,"&gt;0"))-SUMIF(E2:E26,"&gt;0",E2:E26))</f>
        <v>39</v>
      </c>
      <c r="I17" s="42"/>
      <c r="J17" s="111" t="s">
        <v>116</v>
      </c>
      <c r="K17" s="112"/>
      <c r="L17" s="109">
        <v>1.0</v>
      </c>
      <c r="M17" s="110"/>
      <c r="N17" s="93"/>
      <c r="O17" s="93"/>
      <c r="P17" s="93"/>
      <c r="Q17" s="93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</row>
    <row r="18" ht="16.5" customHeight="1">
      <c r="A18" s="91" t="str">
        <f>VLOOKUP($B18,Players,2,FALSE)</f>
        <v>TE</v>
      </c>
      <c r="B18" s="111" t="s">
        <v>556</v>
      </c>
      <c r="C18" s="93">
        <f>VLOOKUP($B18,Players,4,FALSE)</f>
        <v>1</v>
      </c>
      <c r="D18" s="91">
        <f>VLOOKUP($B18,Players,5,FALSE)</f>
        <v>2023</v>
      </c>
      <c r="E18" s="94">
        <f>IF(COUNTA(D18)=1,D18-(Master!$C$2-1),"")</f>
        <v>1</v>
      </c>
      <c r="F18" s="95">
        <f>VLOOKUP($B18,Players,7,FALSE)</f>
        <v>500</v>
      </c>
      <c r="G18" s="96" t="str">
        <f>VLOOKUP($B18,Players,8,FALSE)</f>
        <v>Rookie</v>
      </c>
      <c r="H18" s="42"/>
      <c r="I18" s="42"/>
      <c r="J18" s="111" t="s">
        <v>647</v>
      </c>
      <c r="K18" s="112"/>
      <c r="L18" s="109">
        <v>1.0</v>
      </c>
      <c r="M18" s="93">
        <v>1.0</v>
      </c>
      <c r="N18" s="93">
        <v>1.0</v>
      </c>
      <c r="O18" s="93"/>
      <c r="P18" s="93"/>
      <c r="Q18" s="93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</row>
    <row r="19" ht="16.5" customHeight="1">
      <c r="A19" s="91" t="str">
        <f>VLOOKUP($B19,Players,2,FALSE)</f>
        <v/>
      </c>
      <c r="B19" s="111" t="s">
        <v>345</v>
      </c>
      <c r="C19" s="93" t="str">
        <f>VLOOKUP($B19,Players,4,FALSE)</f>
        <v/>
      </c>
      <c r="D19" s="91" t="str">
        <f>VLOOKUP($B19,Players,5,FALSE)</f>
        <v/>
      </c>
      <c r="E19" s="94" t="str">
        <f>IF(COUNTA(D19)=1,D19-(Master!$C$2-1),"")</f>
        <v/>
      </c>
      <c r="F19" s="95" t="str">
        <f>VLOOKUP($B19,Players,7,FALSE)</f>
        <v/>
      </c>
      <c r="G19" s="96" t="str">
        <f>VLOOKUP($B19,Players,8,FALSE)</f>
        <v/>
      </c>
      <c r="H19" s="101" t="s">
        <v>85</v>
      </c>
      <c r="I19" s="42"/>
      <c r="J19" s="111" t="s">
        <v>649</v>
      </c>
      <c r="K19" s="112"/>
      <c r="L19" s="109">
        <v>1.0</v>
      </c>
      <c r="M19" s="110"/>
      <c r="N19" s="93"/>
      <c r="O19" s="93"/>
      <c r="P19" s="93"/>
      <c r="Q19" s="93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</row>
    <row r="20" ht="16.5" customHeight="1">
      <c r="A20" s="91" t="str">
        <f>VLOOKUP($B20,Players,2,FALSE)</f>
        <v/>
      </c>
      <c r="B20" s="111" t="s">
        <v>345</v>
      </c>
      <c r="C20" s="93" t="str">
        <f>VLOOKUP($B20,Players,4,FALSE)</f>
        <v/>
      </c>
      <c r="D20" s="91" t="str">
        <f>VLOOKUP($B20,Players,5,FALSE)</f>
        <v/>
      </c>
      <c r="E20" s="94" t="str">
        <f>IF(COUNTA(D20)=1,D20-(Master!$C$2-1),"")</f>
        <v/>
      </c>
      <c r="F20" s="95" t="str">
        <f>VLOOKUP($B20,Players,7,FALSE)</f>
        <v/>
      </c>
      <c r="G20" s="96" t="str">
        <f>VLOOKUP($B20,Players,8,FALSE)</f>
        <v/>
      </c>
      <c r="H20" s="105">
        <f>25-COUNT(E2:E26)+COUNTIF(E2:E26,"&lt;2")</f>
        <v>13</v>
      </c>
      <c r="I20" s="42"/>
      <c r="J20" s="111" t="s">
        <v>623</v>
      </c>
      <c r="K20" s="112"/>
      <c r="L20" s="109">
        <v>1.0</v>
      </c>
      <c r="M20" s="93">
        <v>1.0</v>
      </c>
      <c r="N20" s="93">
        <v>1.0</v>
      </c>
      <c r="O20" s="93"/>
      <c r="P20" s="93"/>
      <c r="Q20" s="93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</row>
    <row r="21" ht="16.5" customHeight="1">
      <c r="A21" s="91" t="str">
        <f>VLOOKUP($B21,Players,2,FALSE)</f>
        <v/>
      </c>
      <c r="B21" s="111" t="s">
        <v>345</v>
      </c>
      <c r="C21" s="93" t="str">
        <f>VLOOKUP($B21,Players,4,FALSE)</f>
        <v/>
      </c>
      <c r="D21" s="91" t="str">
        <f>VLOOKUP($B21,Players,5,FALSE)</f>
        <v/>
      </c>
      <c r="E21" s="94" t="str">
        <f>IF(COUNTA(D21)=1,D21-(Master!$C$2-1),"")</f>
        <v/>
      </c>
      <c r="F21" s="95" t="str">
        <f>VLOOKUP($B21,Players,7,FALSE)</f>
        <v/>
      </c>
      <c r="G21" s="96" t="str">
        <f>VLOOKUP($B21,Players,8,FALSE)</f>
        <v/>
      </c>
      <c r="H21" s="42"/>
      <c r="I21" s="42"/>
      <c r="J21" s="111" t="s">
        <v>62</v>
      </c>
      <c r="K21" s="112"/>
      <c r="L21" s="109">
        <v>1.0</v>
      </c>
      <c r="M21" s="110"/>
      <c r="N21" s="93"/>
      <c r="O21" s="93"/>
      <c r="P21" s="93"/>
      <c r="Q21" s="93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</row>
    <row r="22" ht="16.5" customHeight="1">
      <c r="A22" s="91" t="str">
        <f>VLOOKUP($B22,Players,2,FALSE)</f>
        <v/>
      </c>
      <c r="B22" s="111" t="s">
        <v>345</v>
      </c>
      <c r="C22" s="93" t="str">
        <f>VLOOKUP($B22,Players,4,FALSE)</f>
        <v/>
      </c>
      <c r="D22" s="91" t="str">
        <f>VLOOKUP($B22,Players,5,FALSE)</f>
        <v/>
      </c>
      <c r="E22" s="94" t="str">
        <f>IF(COUNTA(D22)=1,D22-(Master!$C$2-1),"")</f>
        <v/>
      </c>
      <c r="F22" s="95" t="str">
        <f>VLOOKUP($B22,Players,7,FALSE)</f>
        <v/>
      </c>
      <c r="G22" s="96" t="str">
        <f>VLOOKUP($B22,Players,8,FALSE)</f>
        <v/>
      </c>
      <c r="H22" s="42"/>
      <c r="I22" s="42"/>
      <c r="J22" s="111" t="s">
        <v>638</v>
      </c>
      <c r="K22" s="112"/>
      <c r="L22" s="109">
        <v>1.0</v>
      </c>
      <c r="M22" s="110"/>
      <c r="N22" s="93"/>
      <c r="O22" s="93"/>
      <c r="P22" s="93"/>
      <c r="Q22" s="93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</row>
    <row r="23" ht="16.5" customHeight="1">
      <c r="A23" s="91" t="str">
        <f>VLOOKUP($B23,Players,2,FALSE)</f>
        <v/>
      </c>
      <c r="B23" s="111" t="s">
        <v>345</v>
      </c>
      <c r="C23" s="93" t="str">
        <f>VLOOKUP($B23,Players,4,FALSE)</f>
        <v/>
      </c>
      <c r="D23" s="91" t="str">
        <f>VLOOKUP($B23,Players,5,FALSE)</f>
        <v/>
      </c>
      <c r="E23" s="94" t="str">
        <f>IF(COUNTA(D23)=1,D23-(Master!$C$2-1),"")</f>
        <v/>
      </c>
      <c r="F23" s="95" t="str">
        <f>VLOOKUP($B23,Players,7,FALSE)</f>
        <v/>
      </c>
      <c r="G23" s="96" t="str">
        <f>VLOOKUP($B23,Players,8,FALSE)</f>
        <v/>
      </c>
      <c r="H23" s="42"/>
      <c r="I23" s="42"/>
      <c r="J23" s="111" t="s">
        <v>640</v>
      </c>
      <c r="K23" s="112"/>
      <c r="L23" s="109">
        <v>1.0</v>
      </c>
      <c r="M23" s="110"/>
      <c r="N23" s="93"/>
      <c r="O23" s="93"/>
      <c r="P23" s="93"/>
      <c r="Q23" s="93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</row>
    <row r="24" ht="16.5" customHeight="1">
      <c r="A24" s="91" t="str">
        <f>VLOOKUP($B24,Players,2,FALSE)</f>
        <v/>
      </c>
      <c r="B24" s="111" t="s">
        <v>345</v>
      </c>
      <c r="C24" s="93" t="str">
        <f>VLOOKUP($B24,Players,4,FALSE)</f>
        <v/>
      </c>
      <c r="D24" s="91" t="str">
        <f>VLOOKUP($B24,Players,5,FALSE)</f>
        <v/>
      </c>
      <c r="E24" s="94" t="str">
        <f>IF(COUNTA(D24)=1,D24-(Master!$C$2-1),"")</f>
        <v/>
      </c>
      <c r="F24" s="95" t="str">
        <f>VLOOKUP($B24,Players,7,FALSE)</f>
        <v/>
      </c>
      <c r="G24" s="96" t="str">
        <f>VLOOKUP($B24,Players,8,FALSE)</f>
        <v/>
      </c>
      <c r="H24" s="42"/>
      <c r="I24" s="42"/>
      <c r="J24" s="111" t="s">
        <v>629</v>
      </c>
      <c r="K24" s="112"/>
      <c r="L24" s="109">
        <v>1.0</v>
      </c>
      <c r="M24" s="93">
        <v>1.0</v>
      </c>
      <c r="N24" s="93"/>
      <c r="O24" s="93"/>
      <c r="P24" s="93"/>
      <c r="Q24" s="93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</row>
    <row r="25" ht="16.5" customHeight="1">
      <c r="A25" s="91" t="str">
        <f>VLOOKUP($B25,Players,2,FALSE)</f>
        <v/>
      </c>
      <c r="B25" s="111" t="s">
        <v>345</v>
      </c>
      <c r="C25" s="93" t="str">
        <f>VLOOKUP($B25,Players,4,FALSE)</f>
        <v/>
      </c>
      <c r="D25" s="91" t="str">
        <f>VLOOKUP($B25,Players,5,FALSE)</f>
        <v/>
      </c>
      <c r="E25" s="94" t="str">
        <f>IF(COUNTA(D25)=1,D25-(Master!$C$2-1),"")</f>
        <v/>
      </c>
      <c r="F25" s="95" t="str">
        <f>VLOOKUP($B25,Players,7,FALSE)</f>
        <v/>
      </c>
      <c r="G25" s="96" t="str">
        <f>VLOOKUP($B25,Players,8,FALSE)</f>
        <v/>
      </c>
      <c r="H25" s="42"/>
      <c r="I25" s="42"/>
      <c r="J25" s="111" t="s">
        <v>69</v>
      </c>
      <c r="K25" s="112"/>
      <c r="L25" s="109">
        <v>1.0</v>
      </c>
      <c r="M25" s="93">
        <v>1.0</v>
      </c>
      <c r="N25" s="93"/>
      <c r="O25" s="93"/>
      <c r="P25" s="93"/>
      <c r="Q25" s="93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</row>
    <row r="26" ht="16.5" customHeight="1">
      <c r="A26" s="91" t="str">
        <f>VLOOKUP($B26,Players,2,FALSE)</f>
        <v/>
      </c>
      <c r="B26" s="111" t="s">
        <v>345</v>
      </c>
      <c r="C26" s="93" t="str">
        <f>VLOOKUP($B26,Players,4,FALSE)</f>
        <v/>
      </c>
      <c r="D26" s="91" t="str">
        <f>VLOOKUP($B26,Players,5,FALSE)</f>
        <v/>
      </c>
      <c r="E26" s="94" t="str">
        <f>IF(COUNTA(D26)=1,D26-(Master!$C$2-1),"")</f>
        <v/>
      </c>
      <c r="F26" s="95" t="str">
        <f>VLOOKUP($B26,Players,7,FALSE)</f>
        <v/>
      </c>
      <c r="G26" s="96" t="str">
        <f>VLOOKUP($B26,Players,8,FALSE)</f>
        <v/>
      </c>
      <c r="H26" s="42"/>
      <c r="I26" s="42"/>
      <c r="J26" s="111" t="s">
        <v>625</v>
      </c>
      <c r="K26" s="112"/>
      <c r="L26" s="109">
        <v>1.0</v>
      </c>
      <c r="M26" s="93">
        <v>1.0</v>
      </c>
      <c r="N26" s="93"/>
      <c r="O26" s="93"/>
      <c r="P26" s="93"/>
      <c r="Q26" s="93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</row>
    <row r="27" ht="16.5" customHeight="1">
      <c r="A27" s="94"/>
      <c r="B27" s="94"/>
      <c r="C27" s="94"/>
      <c r="D27" s="94"/>
      <c r="E27" s="94"/>
      <c r="F27" s="113"/>
      <c r="G27" s="113"/>
      <c r="H27" s="42"/>
      <c r="I27" s="42"/>
      <c r="J27" s="111"/>
      <c r="K27" s="112"/>
      <c r="L27" s="112"/>
      <c r="M27" s="110"/>
      <c r="N27" s="93"/>
      <c r="O27" s="93"/>
      <c r="P27" s="93"/>
      <c r="Q27" s="93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</row>
    <row r="28" ht="16.5" customHeight="1">
      <c r="A28" s="94"/>
      <c r="B28" s="113"/>
      <c r="C28" s="94"/>
      <c r="D28" s="94"/>
      <c r="E28" s="94"/>
      <c r="F28" s="113"/>
      <c r="G28" s="113"/>
      <c r="H28" s="42"/>
      <c r="I28" s="42"/>
      <c r="J28" s="111"/>
      <c r="K28" s="112"/>
      <c r="L28" s="112"/>
      <c r="M28" s="110"/>
      <c r="N28" s="93"/>
      <c r="O28" s="93"/>
      <c r="P28" s="93"/>
      <c r="Q28" s="93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</row>
    <row r="29" ht="16.5" customHeight="1">
      <c r="A29" s="94"/>
      <c r="B29" s="113"/>
      <c r="C29" s="94"/>
      <c r="D29" s="94"/>
      <c r="E29" s="94"/>
      <c r="F29" s="113"/>
      <c r="G29" s="113"/>
      <c r="H29" s="42"/>
      <c r="I29" s="42"/>
      <c r="J29" s="111"/>
      <c r="K29" s="112"/>
      <c r="L29" s="112"/>
      <c r="M29" s="110"/>
      <c r="N29" s="93"/>
      <c r="O29" s="93"/>
      <c r="P29" s="93"/>
      <c r="Q29" s="93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</row>
    <row r="30" ht="16.5" customHeight="1">
      <c r="A30" s="94"/>
      <c r="B30" s="113"/>
      <c r="C30" s="94"/>
      <c r="D30" s="94"/>
      <c r="E30" s="94"/>
      <c r="F30" s="113"/>
      <c r="G30" s="113"/>
      <c r="H30" s="42"/>
      <c r="I30" s="42"/>
      <c r="J30" s="111"/>
      <c r="K30" s="112"/>
      <c r="L30" s="112"/>
      <c r="M30" s="110"/>
      <c r="N30" s="93"/>
      <c r="O30" s="93"/>
      <c r="P30" s="93"/>
      <c r="Q30" s="93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</row>
    <row r="31" ht="16.5" customHeight="1">
      <c r="A31" s="94"/>
      <c r="B31" s="113"/>
      <c r="C31" s="94"/>
      <c r="D31" s="94"/>
      <c r="E31" s="94"/>
      <c r="F31" s="113"/>
      <c r="G31" s="113"/>
      <c r="H31" s="42"/>
      <c r="I31" s="42"/>
      <c r="J31" s="111"/>
      <c r="K31" s="112"/>
      <c r="L31" s="112"/>
      <c r="M31" s="110"/>
      <c r="N31" s="93"/>
      <c r="O31" s="93"/>
      <c r="P31" s="93"/>
      <c r="Q31" s="93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</row>
    <row r="32" ht="16.5" customHeight="1">
      <c r="A32" s="94"/>
      <c r="B32" s="113"/>
      <c r="C32" s="94"/>
      <c r="D32" s="94"/>
      <c r="E32" s="94"/>
      <c r="F32" s="113"/>
      <c r="G32" s="113"/>
      <c r="H32" s="42"/>
      <c r="I32" s="42"/>
      <c r="J32" s="111"/>
      <c r="K32" s="112"/>
      <c r="L32" s="112"/>
      <c r="M32" s="110"/>
      <c r="N32" s="93"/>
      <c r="O32" s="93"/>
      <c r="P32" s="110"/>
      <c r="Q32" s="93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</row>
    <row r="33" ht="16.5" customHeight="1">
      <c r="A33" s="94"/>
      <c r="B33" s="113"/>
      <c r="C33" s="94"/>
      <c r="D33" s="94"/>
      <c r="E33" s="94"/>
      <c r="F33" s="113"/>
      <c r="G33" s="113"/>
      <c r="H33" s="42"/>
      <c r="I33" s="42"/>
      <c r="J33" s="111"/>
      <c r="K33" s="112"/>
      <c r="L33" s="112"/>
      <c r="M33" s="110"/>
      <c r="N33" s="93"/>
      <c r="O33" s="93"/>
      <c r="P33" s="110"/>
      <c r="Q33" s="93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</row>
    <row r="34" ht="16.5" customHeight="1">
      <c r="A34" s="94"/>
      <c r="B34" s="113"/>
      <c r="C34" s="94"/>
      <c r="D34" s="94"/>
      <c r="E34" s="94"/>
      <c r="F34" s="113"/>
      <c r="G34" s="113"/>
      <c r="H34" s="42"/>
      <c r="I34" s="42"/>
      <c r="J34" s="111"/>
      <c r="K34" s="112"/>
      <c r="L34" s="112"/>
      <c r="M34" s="110"/>
      <c r="N34" s="110"/>
      <c r="O34" s="93"/>
      <c r="P34" s="110"/>
      <c r="Q34" s="93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</row>
    <row r="35" ht="16.5" customHeight="1">
      <c r="A35" s="94"/>
      <c r="B35" s="113"/>
      <c r="C35" s="94"/>
      <c r="D35" s="94"/>
      <c r="E35" s="94"/>
      <c r="F35" s="113"/>
      <c r="G35" s="113"/>
      <c r="H35" s="42"/>
      <c r="I35" s="42"/>
      <c r="J35" s="111"/>
      <c r="K35" s="112"/>
      <c r="L35" s="112"/>
      <c r="M35" s="110"/>
      <c r="N35" s="110"/>
      <c r="O35" s="93"/>
      <c r="P35" s="110"/>
      <c r="Q35" s="93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</row>
    <row r="36" ht="16.5" customHeight="1">
      <c r="A36" s="94"/>
      <c r="B36" s="113"/>
      <c r="C36" s="94"/>
      <c r="D36" s="94"/>
      <c r="E36" s="94"/>
      <c r="F36" s="113"/>
      <c r="G36" s="113"/>
      <c r="H36" s="42"/>
      <c r="I36" s="42"/>
      <c r="J36" s="111"/>
      <c r="K36" s="112"/>
      <c r="L36" s="112"/>
      <c r="M36" s="110"/>
      <c r="N36" s="110"/>
      <c r="O36" s="93"/>
      <c r="P36" s="110"/>
      <c r="Q36" s="93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</row>
    <row r="37" ht="16.5" customHeight="1">
      <c r="A37" s="94"/>
      <c r="B37" s="113"/>
      <c r="C37" s="94"/>
      <c r="D37" s="94"/>
      <c r="E37" s="94"/>
      <c r="F37" s="113"/>
      <c r="G37" s="113"/>
      <c r="H37" s="42"/>
      <c r="I37" s="42"/>
      <c r="J37" s="111"/>
      <c r="K37" s="112"/>
      <c r="L37" s="112"/>
      <c r="M37" s="110"/>
      <c r="N37" s="110"/>
      <c r="O37" s="93"/>
      <c r="P37" s="93"/>
      <c r="Q37" s="93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</row>
    <row r="38" ht="16.5" customHeight="1">
      <c r="A38" s="94"/>
      <c r="B38" s="113"/>
      <c r="C38" s="94"/>
      <c r="D38" s="94"/>
      <c r="E38" s="94"/>
      <c r="F38" s="113"/>
      <c r="G38" s="113"/>
      <c r="H38" s="42"/>
      <c r="I38" s="42"/>
      <c r="J38" s="111"/>
      <c r="K38" s="112"/>
      <c r="L38" s="112"/>
      <c r="M38" s="110"/>
      <c r="N38" s="110"/>
      <c r="O38" s="93"/>
      <c r="P38" s="93"/>
      <c r="Q38" s="93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</row>
    <row r="39" ht="16.5" customHeight="1">
      <c r="A39" s="94"/>
      <c r="B39" s="113"/>
      <c r="C39" s="94"/>
      <c r="D39" s="94"/>
      <c r="E39" s="94"/>
      <c r="F39" s="113"/>
      <c r="G39" s="113"/>
      <c r="H39" s="42"/>
      <c r="I39" s="42"/>
      <c r="J39" s="111"/>
      <c r="K39" s="112"/>
      <c r="L39" s="112"/>
      <c r="M39" s="110"/>
      <c r="N39" s="110"/>
      <c r="O39" s="93"/>
      <c r="P39" s="93"/>
      <c r="Q39" s="93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</row>
    <row r="40" ht="16.5" customHeight="1">
      <c r="A40" s="94"/>
      <c r="B40" s="113"/>
      <c r="C40" s="94"/>
      <c r="D40" s="94"/>
      <c r="E40" s="94"/>
      <c r="F40" s="113"/>
      <c r="G40" s="113"/>
      <c r="H40" s="42"/>
      <c r="I40" s="42"/>
      <c r="J40" s="111"/>
      <c r="K40" s="112"/>
      <c r="L40" s="112"/>
      <c r="M40" s="110"/>
      <c r="N40" s="93"/>
      <c r="O40" s="93"/>
      <c r="P40" s="93"/>
      <c r="Q40" s="93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</row>
    <row r="41" ht="16.5" customHeight="1">
      <c r="A41" s="94"/>
      <c r="B41" s="113"/>
      <c r="C41" s="94"/>
      <c r="D41" s="94"/>
      <c r="E41" s="94"/>
      <c r="F41" s="113"/>
      <c r="G41" s="113"/>
      <c r="H41" s="42"/>
      <c r="I41" s="42"/>
      <c r="J41" s="111"/>
      <c r="K41" s="112"/>
      <c r="L41" s="112"/>
      <c r="M41" s="110"/>
      <c r="N41" s="93"/>
      <c r="O41" s="93"/>
      <c r="P41" s="93"/>
      <c r="Q41" s="93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</row>
    <row r="42" ht="16.5" customHeight="1">
      <c r="A42" s="94"/>
      <c r="B42" s="113"/>
      <c r="C42" s="94"/>
      <c r="D42" s="94"/>
      <c r="E42" s="94"/>
      <c r="F42" s="113"/>
      <c r="G42" s="113"/>
      <c r="H42" s="42"/>
      <c r="I42" s="42"/>
      <c r="J42" s="111"/>
      <c r="K42" s="112"/>
      <c r="L42" s="112"/>
      <c r="M42" s="110"/>
      <c r="N42" s="93"/>
      <c r="O42" s="93"/>
      <c r="P42" s="93"/>
      <c r="Q42" s="93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</row>
    <row r="43" ht="16.5" customHeight="1">
      <c r="A43" s="94"/>
      <c r="B43" s="113"/>
      <c r="C43" s="94"/>
      <c r="D43" s="94"/>
      <c r="E43" s="94"/>
      <c r="F43" s="113"/>
      <c r="G43" s="113"/>
      <c r="H43" s="42"/>
      <c r="I43" s="42"/>
      <c r="J43" s="111"/>
      <c r="K43" s="112"/>
      <c r="L43" s="112"/>
      <c r="M43" s="110"/>
      <c r="N43" s="93"/>
      <c r="O43" s="93"/>
      <c r="P43" s="93"/>
      <c r="Q43" s="93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</row>
    <row r="44" ht="16.5" customHeight="1">
      <c r="A44" s="94"/>
      <c r="B44" s="113"/>
      <c r="C44" s="94"/>
      <c r="D44" s="94"/>
      <c r="E44" s="94"/>
      <c r="F44" s="113"/>
      <c r="G44" s="113"/>
      <c r="H44" s="42"/>
      <c r="I44" s="42"/>
      <c r="J44" s="111"/>
      <c r="K44" s="112"/>
      <c r="L44" s="112"/>
      <c r="M44" s="110"/>
      <c r="N44" s="93"/>
      <c r="O44" s="93"/>
      <c r="P44" s="110"/>
      <c r="Q44" s="93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</row>
    <row r="45" ht="16.5" customHeight="1">
      <c r="A45" s="94"/>
      <c r="B45" s="113"/>
      <c r="C45" s="94"/>
      <c r="D45" s="94"/>
      <c r="E45" s="94"/>
      <c r="F45" s="113"/>
      <c r="G45" s="113"/>
      <c r="H45" s="42"/>
      <c r="I45" s="42"/>
      <c r="J45" s="111"/>
      <c r="K45" s="112"/>
      <c r="L45" s="112"/>
      <c r="M45" s="110"/>
      <c r="N45" s="93"/>
      <c r="O45" s="93"/>
      <c r="P45" s="110"/>
      <c r="Q45" s="93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</row>
    <row r="46" ht="16.5" customHeight="1">
      <c r="A46" s="94"/>
      <c r="B46" s="113"/>
      <c r="C46" s="94"/>
      <c r="D46" s="94"/>
      <c r="E46" s="94"/>
      <c r="F46" s="113"/>
      <c r="G46" s="113"/>
      <c r="H46" s="42"/>
      <c r="I46" s="42"/>
      <c r="J46" s="111"/>
      <c r="K46" s="112"/>
      <c r="L46" s="112"/>
      <c r="M46" s="110"/>
      <c r="N46" s="110"/>
      <c r="O46" s="93"/>
      <c r="P46" s="110"/>
      <c r="Q46" s="93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</row>
    <row r="47" ht="16.5" customHeight="1">
      <c r="A47" s="94"/>
      <c r="B47" s="113"/>
      <c r="C47" s="94"/>
      <c r="D47" s="94"/>
      <c r="E47" s="94"/>
      <c r="F47" s="113"/>
      <c r="G47" s="113"/>
      <c r="H47" s="42"/>
      <c r="I47" s="42"/>
      <c r="J47" s="111"/>
      <c r="K47" s="112"/>
      <c r="L47" s="112"/>
      <c r="M47" s="110"/>
      <c r="N47" s="110"/>
      <c r="O47" s="93"/>
      <c r="P47" s="110"/>
      <c r="Q47" s="93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</row>
    <row r="48" ht="16.5" customHeight="1">
      <c r="A48" s="94"/>
      <c r="B48" s="113"/>
      <c r="C48" s="94"/>
      <c r="D48" s="94"/>
      <c r="E48" s="94"/>
      <c r="F48" s="113"/>
      <c r="G48" s="113"/>
      <c r="H48" s="42"/>
      <c r="I48" s="42"/>
      <c r="J48" s="111"/>
      <c r="K48" s="112"/>
      <c r="L48" s="112"/>
      <c r="M48" s="110"/>
      <c r="N48" s="110"/>
      <c r="O48" s="93"/>
      <c r="P48" s="110"/>
      <c r="Q48" s="93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</row>
    <row r="49" ht="16.5" customHeight="1">
      <c r="A49" s="94"/>
      <c r="B49" s="113"/>
      <c r="C49" s="94"/>
      <c r="D49" s="94"/>
      <c r="E49" s="94"/>
      <c r="F49" s="113"/>
      <c r="G49" s="113"/>
      <c r="H49" s="42"/>
      <c r="I49" s="42"/>
      <c r="J49" s="111"/>
      <c r="K49" s="112"/>
      <c r="L49" s="112"/>
      <c r="M49" s="110"/>
      <c r="N49" s="110"/>
      <c r="O49" s="93"/>
      <c r="P49" s="93"/>
      <c r="Q49" s="93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</row>
    <row r="50" ht="16.5" customHeight="1">
      <c r="A50" s="94"/>
      <c r="B50" s="113"/>
      <c r="C50" s="94"/>
      <c r="D50" s="94"/>
      <c r="E50" s="94"/>
      <c r="F50" s="113"/>
      <c r="G50" s="113"/>
      <c r="H50" s="42"/>
      <c r="I50" s="42"/>
      <c r="J50" s="111"/>
      <c r="K50" s="112"/>
      <c r="L50" s="112"/>
      <c r="M50" s="110"/>
      <c r="N50" s="110"/>
      <c r="O50" s="93"/>
      <c r="P50" s="93"/>
      <c r="Q50" s="93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</row>
    <row r="51" ht="16.5" customHeight="1">
      <c r="A51" s="94"/>
      <c r="B51" s="113"/>
      <c r="C51" s="94"/>
      <c r="D51" s="94"/>
      <c r="E51" s="94"/>
      <c r="F51" s="113"/>
      <c r="G51" s="113"/>
      <c r="H51" s="42"/>
      <c r="I51" s="42"/>
      <c r="J51" s="111"/>
      <c r="K51" s="112"/>
      <c r="L51" s="112"/>
      <c r="M51" s="110"/>
      <c r="N51" s="110"/>
      <c r="O51" s="93"/>
      <c r="P51" s="93"/>
      <c r="Q51" s="93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</row>
    <row r="52" ht="16.5" customHeight="1">
      <c r="A52" s="94"/>
      <c r="B52" s="113"/>
      <c r="C52" s="94"/>
      <c r="D52" s="94"/>
      <c r="E52" s="94"/>
      <c r="F52" s="113"/>
      <c r="G52" s="113"/>
      <c r="H52" s="42"/>
      <c r="I52" s="42"/>
      <c r="J52" s="38"/>
      <c r="K52" s="112"/>
      <c r="L52" s="112"/>
      <c r="M52" s="110"/>
      <c r="N52" s="110"/>
      <c r="O52" s="110"/>
      <c r="P52" s="110"/>
      <c r="Q52" s="93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</row>
    <row r="53" ht="16.5" customHeight="1">
      <c r="A53" s="94"/>
      <c r="B53" s="113"/>
      <c r="C53" s="94"/>
      <c r="D53" s="94"/>
      <c r="E53" s="94"/>
      <c r="F53" s="113"/>
      <c r="G53" s="113"/>
      <c r="H53" s="42"/>
      <c r="I53" s="42"/>
      <c r="J53" s="42"/>
      <c r="K53" s="104"/>
      <c r="L53" s="104"/>
      <c r="M53" s="94"/>
      <c r="N53" s="94"/>
      <c r="O53" s="94"/>
      <c r="P53" s="94"/>
      <c r="Q53" s="94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</row>
    <row r="54" ht="16.5" customHeight="1">
      <c r="A54" s="94"/>
      <c r="B54" s="113"/>
      <c r="C54" s="94"/>
      <c r="D54" s="94"/>
      <c r="E54" s="94"/>
      <c r="F54" s="113"/>
      <c r="G54" s="113"/>
      <c r="H54" s="42"/>
      <c r="I54" s="42"/>
      <c r="J54" s="42"/>
      <c r="K54" s="104"/>
      <c r="L54" s="104"/>
      <c r="M54" s="94"/>
      <c r="N54" s="94"/>
      <c r="O54" s="94"/>
      <c r="P54" s="94"/>
      <c r="Q54" s="94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</row>
    <row r="55" ht="16.5" customHeight="1">
      <c r="A55" s="94"/>
      <c r="B55" s="113"/>
      <c r="C55" s="94"/>
      <c r="D55" s="94"/>
      <c r="E55" s="94"/>
      <c r="F55" s="113"/>
      <c r="G55" s="113"/>
      <c r="H55" s="42"/>
      <c r="I55" s="42"/>
      <c r="J55" s="42"/>
      <c r="K55" s="104"/>
      <c r="L55" s="104"/>
      <c r="M55" s="94"/>
      <c r="N55" s="94"/>
      <c r="O55" s="94"/>
      <c r="P55" s="94"/>
      <c r="Q55" s="94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</row>
    <row r="56" ht="16.5" customHeight="1">
      <c r="A56" s="94"/>
      <c r="B56" s="113"/>
      <c r="C56" s="94"/>
      <c r="D56" s="94"/>
      <c r="E56" s="94"/>
      <c r="F56" s="113"/>
      <c r="G56" s="113"/>
      <c r="H56" s="42"/>
      <c r="I56" s="42"/>
      <c r="J56" s="42"/>
      <c r="K56" s="104"/>
      <c r="L56" s="104"/>
      <c r="M56" s="94"/>
      <c r="N56" s="94"/>
      <c r="O56" s="94"/>
      <c r="P56" s="94"/>
      <c r="Q56" s="94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</row>
    <row r="57" ht="16.5" customHeight="1">
      <c r="A57" s="94"/>
      <c r="B57" s="113"/>
      <c r="C57" s="94"/>
      <c r="D57" s="94"/>
      <c r="E57" s="94"/>
      <c r="F57" s="113"/>
      <c r="G57" s="113"/>
      <c r="H57" s="42"/>
      <c r="I57" s="42"/>
      <c r="J57" s="42"/>
      <c r="K57" s="104"/>
      <c r="L57" s="104"/>
      <c r="M57" s="94"/>
      <c r="N57" s="94"/>
      <c r="O57" s="94"/>
      <c r="P57" s="94"/>
      <c r="Q57" s="94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</row>
    <row r="58" ht="16.5" customHeight="1">
      <c r="A58" s="94"/>
      <c r="B58" s="113"/>
      <c r="C58" s="94"/>
      <c r="D58" s="94"/>
      <c r="E58" s="94"/>
      <c r="F58" s="113"/>
      <c r="G58" s="113"/>
      <c r="H58" s="42"/>
      <c r="I58" s="42"/>
      <c r="J58" s="42"/>
      <c r="K58" s="104"/>
      <c r="L58" s="104"/>
      <c r="M58" s="94"/>
      <c r="N58" s="94"/>
      <c r="O58" s="94"/>
      <c r="P58" s="94"/>
      <c r="Q58" s="94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</row>
    <row r="59" ht="16.5" customHeight="1">
      <c r="A59" s="94"/>
      <c r="B59" s="113"/>
      <c r="C59" s="94"/>
      <c r="D59" s="94"/>
      <c r="E59" s="94"/>
      <c r="F59" s="113"/>
      <c r="G59" s="113"/>
      <c r="H59" s="42"/>
      <c r="I59" s="42"/>
      <c r="J59" s="42"/>
      <c r="K59" s="104"/>
      <c r="L59" s="104"/>
      <c r="M59" s="94"/>
      <c r="N59" s="94"/>
      <c r="O59" s="94"/>
      <c r="P59" s="94"/>
      <c r="Q59" s="94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</row>
    <row r="60" ht="16.5" customHeight="1">
      <c r="A60" s="94"/>
      <c r="B60" s="113"/>
      <c r="C60" s="94"/>
      <c r="D60" s="94"/>
      <c r="E60" s="94"/>
      <c r="F60" s="113"/>
      <c r="G60" s="113"/>
      <c r="H60" s="42"/>
      <c r="I60" s="42"/>
      <c r="J60" s="42"/>
      <c r="K60" s="104"/>
      <c r="L60" s="104"/>
      <c r="M60" s="94"/>
      <c r="N60" s="94"/>
      <c r="O60" s="94"/>
      <c r="P60" s="94"/>
      <c r="Q60" s="94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</row>
    <row r="61" ht="16.5" customHeight="1">
      <c r="A61" s="94"/>
      <c r="B61" s="113"/>
      <c r="C61" s="94"/>
      <c r="D61" s="94"/>
      <c r="E61" s="94"/>
      <c r="F61" s="113"/>
      <c r="G61" s="113"/>
      <c r="H61" s="42"/>
      <c r="I61" s="42"/>
      <c r="J61" s="42"/>
      <c r="K61" s="104"/>
      <c r="L61" s="104"/>
      <c r="M61" s="94"/>
      <c r="N61" s="94"/>
      <c r="O61" s="94"/>
      <c r="P61" s="94"/>
      <c r="Q61" s="94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</row>
    <row r="62" ht="16.5" customHeight="1">
      <c r="A62" s="94"/>
      <c r="B62" s="113"/>
      <c r="C62" s="94"/>
      <c r="D62" s="94"/>
      <c r="E62" s="94"/>
      <c r="F62" s="113"/>
      <c r="G62" s="113"/>
      <c r="H62" s="42"/>
      <c r="I62" s="42"/>
      <c r="J62" s="42"/>
      <c r="K62" s="104"/>
      <c r="L62" s="104"/>
      <c r="M62" s="94"/>
      <c r="N62" s="94"/>
      <c r="O62" s="94"/>
      <c r="P62" s="94"/>
      <c r="Q62" s="94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</row>
    <row r="63" ht="16.5" customHeight="1">
      <c r="A63" s="94"/>
      <c r="B63" s="113"/>
      <c r="C63" s="94"/>
      <c r="D63" s="94"/>
      <c r="E63" s="94"/>
      <c r="F63" s="113"/>
      <c r="G63" s="113"/>
      <c r="H63" s="42"/>
      <c r="I63" s="42"/>
      <c r="J63" s="42"/>
      <c r="K63" s="104"/>
      <c r="L63" s="104"/>
      <c r="M63" s="94"/>
      <c r="N63" s="94"/>
      <c r="O63" s="94"/>
      <c r="P63" s="94"/>
      <c r="Q63" s="94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</row>
    <row r="64" ht="16.5" customHeight="1">
      <c r="A64" s="94"/>
      <c r="B64" s="113"/>
      <c r="C64" s="94"/>
      <c r="D64" s="94"/>
      <c r="E64" s="94"/>
      <c r="F64" s="113"/>
      <c r="G64" s="113"/>
      <c r="H64" s="42"/>
      <c r="I64" s="42"/>
      <c r="J64" s="42"/>
      <c r="K64" s="104"/>
      <c r="L64" s="104"/>
      <c r="M64" s="94"/>
      <c r="N64" s="94"/>
      <c r="O64" s="94"/>
      <c r="P64" s="94"/>
      <c r="Q64" s="94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</row>
    <row r="65" ht="16.5" customHeight="1">
      <c r="A65" s="94"/>
      <c r="B65" s="113"/>
      <c r="C65" s="94"/>
      <c r="D65" s="94"/>
      <c r="E65" s="94"/>
      <c r="F65" s="113"/>
      <c r="G65" s="113"/>
      <c r="H65" s="42"/>
      <c r="I65" s="42"/>
      <c r="J65" s="42"/>
      <c r="K65" s="104"/>
      <c r="L65" s="104"/>
      <c r="M65" s="94"/>
      <c r="N65" s="94"/>
      <c r="O65" s="94"/>
      <c r="P65" s="94"/>
      <c r="Q65" s="94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</row>
    <row r="66" ht="16.5" customHeight="1">
      <c r="A66" s="94"/>
      <c r="B66" s="113"/>
      <c r="C66" s="94"/>
      <c r="D66" s="94"/>
      <c r="E66" s="94"/>
      <c r="F66" s="113"/>
      <c r="G66" s="113"/>
      <c r="H66" s="42"/>
      <c r="I66" s="42"/>
      <c r="J66" s="42"/>
      <c r="K66" s="104"/>
      <c r="L66" s="104"/>
      <c r="M66" s="94"/>
      <c r="N66" s="94"/>
      <c r="O66" s="94"/>
      <c r="P66" s="94"/>
      <c r="Q66" s="94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</row>
    <row r="67" ht="16.5" customHeight="1">
      <c r="A67" s="94"/>
      <c r="B67" s="113"/>
      <c r="C67" s="94"/>
      <c r="D67" s="94"/>
      <c r="E67" s="94"/>
      <c r="F67" s="113"/>
      <c r="G67" s="113"/>
      <c r="H67" s="42"/>
      <c r="I67" s="42"/>
      <c r="J67" s="42"/>
      <c r="K67" s="104"/>
      <c r="L67" s="104"/>
      <c r="M67" s="94"/>
      <c r="N67" s="94"/>
      <c r="O67" s="94"/>
      <c r="P67" s="94"/>
      <c r="Q67" s="94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</row>
    <row r="68" ht="16.5" customHeight="1">
      <c r="A68" s="94"/>
      <c r="B68" s="113"/>
      <c r="C68" s="94"/>
      <c r="D68" s="94"/>
      <c r="E68" s="94"/>
      <c r="F68" s="113"/>
      <c r="G68" s="113"/>
      <c r="H68" s="42"/>
      <c r="I68" s="42"/>
      <c r="J68" s="42"/>
      <c r="K68" s="104"/>
      <c r="L68" s="104"/>
      <c r="M68" s="94"/>
      <c r="N68" s="94"/>
      <c r="O68" s="94"/>
      <c r="P68" s="94"/>
      <c r="Q68" s="94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</row>
    <row r="69" ht="16.5" customHeight="1">
      <c r="A69" s="94"/>
      <c r="B69" s="113"/>
      <c r="C69" s="94"/>
      <c r="D69" s="94"/>
      <c r="E69" s="94"/>
      <c r="F69" s="113"/>
      <c r="G69" s="113"/>
      <c r="H69" s="42"/>
      <c r="I69" s="42"/>
      <c r="J69" s="42"/>
      <c r="K69" s="104"/>
      <c r="L69" s="104"/>
      <c r="M69" s="94"/>
      <c r="N69" s="94"/>
      <c r="O69" s="94"/>
      <c r="P69" s="94"/>
      <c r="Q69" s="94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</row>
    <row r="70" ht="16.5" customHeight="1">
      <c r="A70" s="94"/>
      <c r="B70" s="113"/>
      <c r="C70" s="94"/>
      <c r="D70" s="94"/>
      <c r="E70" s="94"/>
      <c r="F70" s="113"/>
      <c r="G70" s="113"/>
      <c r="H70" s="42"/>
      <c r="I70" s="42"/>
      <c r="J70" s="42"/>
      <c r="K70" s="104"/>
      <c r="L70" s="104"/>
      <c r="M70" s="94"/>
      <c r="N70" s="94"/>
      <c r="O70" s="94"/>
      <c r="P70" s="94"/>
      <c r="Q70" s="94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</row>
    <row r="71" ht="16.5" customHeight="1">
      <c r="A71" s="94"/>
      <c r="B71" s="113"/>
      <c r="C71" s="94"/>
      <c r="D71" s="94"/>
      <c r="E71" s="94"/>
      <c r="F71" s="113"/>
      <c r="G71" s="113"/>
      <c r="H71" s="42"/>
      <c r="I71" s="42"/>
      <c r="J71" s="42"/>
      <c r="K71" s="104"/>
      <c r="L71" s="104"/>
      <c r="M71" s="94"/>
      <c r="N71" s="94"/>
      <c r="O71" s="94"/>
      <c r="P71" s="94"/>
      <c r="Q71" s="94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</row>
    <row r="72" ht="16.5" customHeight="1">
      <c r="A72" s="94"/>
      <c r="B72" s="113"/>
      <c r="C72" s="94"/>
      <c r="D72" s="94"/>
      <c r="E72" s="94"/>
      <c r="F72" s="113"/>
      <c r="G72" s="113"/>
      <c r="H72" s="42"/>
      <c r="I72" s="42"/>
      <c r="J72" s="42"/>
      <c r="K72" s="104"/>
      <c r="L72" s="104"/>
      <c r="M72" s="94"/>
      <c r="N72" s="94"/>
      <c r="O72" s="94"/>
      <c r="P72" s="94"/>
      <c r="Q72" s="94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</row>
    <row r="73" ht="16.5" customHeight="1">
      <c r="A73" s="94"/>
      <c r="B73" s="113"/>
      <c r="C73" s="94"/>
      <c r="D73" s="94"/>
      <c r="E73" s="94"/>
      <c r="F73" s="113"/>
      <c r="G73" s="113"/>
      <c r="H73" s="42"/>
      <c r="I73" s="42"/>
      <c r="J73" s="42"/>
      <c r="K73" s="104"/>
      <c r="L73" s="104"/>
      <c r="M73" s="94"/>
      <c r="N73" s="94"/>
      <c r="O73" s="94"/>
      <c r="P73" s="94"/>
      <c r="Q73" s="94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</row>
    <row r="74" ht="16.5" customHeight="1">
      <c r="A74" s="94"/>
      <c r="B74" s="113"/>
      <c r="C74" s="94"/>
      <c r="D74" s="94"/>
      <c r="E74" s="94"/>
      <c r="F74" s="113"/>
      <c r="G74" s="113"/>
      <c r="H74" s="42"/>
      <c r="I74" s="42"/>
      <c r="J74" s="42"/>
      <c r="K74" s="104"/>
      <c r="L74" s="104"/>
      <c r="M74" s="94"/>
      <c r="N74" s="94"/>
      <c r="O74" s="94"/>
      <c r="P74" s="94"/>
      <c r="Q74" s="94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</row>
    <row r="75" ht="16.5" customHeight="1">
      <c r="A75" s="94"/>
      <c r="B75" s="113"/>
      <c r="C75" s="94"/>
      <c r="D75" s="94"/>
      <c r="E75" s="94"/>
      <c r="F75" s="113"/>
      <c r="G75" s="113"/>
      <c r="H75" s="42"/>
      <c r="I75" s="42"/>
      <c r="J75" s="42"/>
      <c r="K75" s="104"/>
      <c r="L75" s="104"/>
      <c r="M75" s="94"/>
      <c r="N75" s="94"/>
      <c r="O75" s="94"/>
      <c r="P75" s="94"/>
      <c r="Q75" s="94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</row>
    <row r="76" ht="16.5" customHeight="1">
      <c r="A76" s="94"/>
      <c r="B76" s="113"/>
      <c r="C76" s="94"/>
      <c r="D76" s="94"/>
      <c r="E76" s="94"/>
      <c r="F76" s="113"/>
      <c r="G76" s="113"/>
      <c r="H76" s="42"/>
      <c r="I76" s="42"/>
      <c r="J76" s="42"/>
      <c r="K76" s="104"/>
      <c r="L76" s="104"/>
      <c r="M76" s="94"/>
      <c r="N76" s="94"/>
      <c r="O76" s="94"/>
      <c r="P76" s="94"/>
      <c r="Q76" s="94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</row>
    <row r="77" ht="16.5" customHeight="1">
      <c r="A77" s="94"/>
      <c r="B77" s="113"/>
      <c r="C77" s="94"/>
      <c r="D77" s="94"/>
      <c r="E77" s="94"/>
      <c r="F77" s="113"/>
      <c r="G77" s="113"/>
      <c r="H77" s="42"/>
      <c r="I77" s="42"/>
      <c r="J77" s="42"/>
      <c r="K77" s="104"/>
      <c r="L77" s="104"/>
      <c r="M77" s="94"/>
      <c r="N77" s="94"/>
      <c r="O77" s="94"/>
      <c r="P77" s="94"/>
      <c r="Q77" s="94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</row>
    <row r="78" ht="16.5" customHeight="1">
      <c r="A78" s="94"/>
      <c r="B78" s="113"/>
      <c r="C78" s="94"/>
      <c r="D78" s="94"/>
      <c r="E78" s="94"/>
      <c r="F78" s="113"/>
      <c r="G78" s="113"/>
      <c r="H78" s="42"/>
      <c r="I78" s="42"/>
      <c r="J78" s="42"/>
      <c r="K78" s="104"/>
      <c r="L78" s="104"/>
      <c r="M78" s="94"/>
      <c r="N78" s="94"/>
      <c r="O78" s="94"/>
      <c r="P78" s="94"/>
      <c r="Q78" s="94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</row>
    <row r="79" ht="16.5" customHeight="1">
      <c r="A79" s="94"/>
      <c r="B79" s="113"/>
      <c r="C79" s="94"/>
      <c r="D79" s="94"/>
      <c r="E79" s="94"/>
      <c r="F79" s="113"/>
      <c r="G79" s="113"/>
      <c r="H79" s="42"/>
      <c r="I79" s="42"/>
      <c r="J79" s="42"/>
      <c r="K79" s="104"/>
      <c r="L79" s="104"/>
      <c r="M79" s="94"/>
      <c r="N79" s="94"/>
      <c r="O79" s="94"/>
      <c r="P79" s="94"/>
      <c r="Q79" s="94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</row>
    <row r="80" ht="16.5" customHeight="1">
      <c r="A80" s="94"/>
      <c r="B80" s="113"/>
      <c r="C80" s="94"/>
      <c r="D80" s="94"/>
      <c r="E80" s="94"/>
      <c r="F80" s="113"/>
      <c r="G80" s="113"/>
      <c r="H80" s="42"/>
      <c r="I80" s="42"/>
      <c r="J80" s="42"/>
      <c r="K80" s="104"/>
      <c r="L80" s="104"/>
      <c r="M80" s="94"/>
      <c r="N80" s="94"/>
      <c r="O80" s="94"/>
      <c r="P80" s="94"/>
      <c r="Q80" s="94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</row>
    <row r="81" ht="16.5" customHeight="1">
      <c r="A81" s="94"/>
      <c r="B81" s="113"/>
      <c r="C81" s="94"/>
      <c r="D81" s="94"/>
      <c r="E81" s="94"/>
      <c r="F81" s="113"/>
      <c r="G81" s="113"/>
      <c r="H81" s="42"/>
      <c r="I81" s="42"/>
      <c r="J81" s="42"/>
      <c r="K81" s="104"/>
      <c r="L81" s="104"/>
      <c r="M81" s="94"/>
      <c r="N81" s="94"/>
      <c r="O81" s="94"/>
      <c r="P81" s="94"/>
      <c r="Q81" s="94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</row>
    <row r="82" ht="16.5" customHeight="1">
      <c r="A82" s="94"/>
      <c r="B82" s="113"/>
      <c r="C82" s="94"/>
      <c r="D82" s="94"/>
      <c r="E82" s="94"/>
      <c r="F82" s="113"/>
      <c r="G82" s="113"/>
      <c r="H82" s="42"/>
      <c r="I82" s="42"/>
      <c r="J82" s="42"/>
      <c r="K82" s="104"/>
      <c r="L82" s="104"/>
      <c r="M82" s="94"/>
      <c r="N82" s="94"/>
      <c r="O82" s="94"/>
      <c r="P82" s="94"/>
      <c r="Q82" s="94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</row>
    <row r="83" ht="16.5" customHeight="1">
      <c r="A83" s="94"/>
      <c r="B83" s="113"/>
      <c r="C83" s="94"/>
      <c r="D83" s="94"/>
      <c r="E83" s="94"/>
      <c r="F83" s="113"/>
      <c r="G83" s="113"/>
      <c r="H83" s="42"/>
      <c r="I83" s="42"/>
      <c r="J83" s="42"/>
      <c r="K83" s="104"/>
      <c r="L83" s="104"/>
      <c r="M83" s="94"/>
      <c r="N83" s="94"/>
      <c r="O83" s="94"/>
      <c r="P83" s="94"/>
      <c r="Q83" s="94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</row>
    <row r="84" ht="16.5" customHeight="1">
      <c r="A84" s="94"/>
      <c r="B84" s="113"/>
      <c r="C84" s="94"/>
      <c r="D84" s="94"/>
      <c r="E84" s="94"/>
      <c r="F84" s="113"/>
      <c r="G84" s="113"/>
      <c r="H84" s="42"/>
      <c r="I84" s="42"/>
      <c r="J84" s="42"/>
      <c r="K84" s="104"/>
      <c r="L84" s="104"/>
      <c r="M84" s="94"/>
      <c r="N84" s="94"/>
      <c r="O84" s="94"/>
      <c r="P84" s="94"/>
      <c r="Q84" s="94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</row>
    <row r="85" ht="16.5" customHeight="1">
      <c r="A85" s="94"/>
      <c r="B85" s="113"/>
      <c r="C85" s="94"/>
      <c r="D85" s="94"/>
      <c r="E85" s="94"/>
      <c r="F85" s="113"/>
      <c r="G85" s="113"/>
      <c r="H85" s="42"/>
      <c r="I85" s="42"/>
      <c r="J85" s="42"/>
      <c r="K85" s="104"/>
      <c r="L85" s="104"/>
      <c r="M85" s="94"/>
      <c r="N85" s="94"/>
      <c r="O85" s="94"/>
      <c r="P85" s="94"/>
      <c r="Q85" s="94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</row>
    <row r="86" ht="16.5" customHeight="1">
      <c r="A86" s="94"/>
      <c r="B86" s="113"/>
      <c r="C86" s="94"/>
      <c r="D86" s="94"/>
      <c r="E86" s="94"/>
      <c r="F86" s="113"/>
      <c r="G86" s="113"/>
      <c r="H86" s="42"/>
      <c r="I86" s="42"/>
      <c r="J86" s="42"/>
      <c r="K86" s="104"/>
      <c r="L86" s="104"/>
      <c r="M86" s="94"/>
      <c r="N86" s="94"/>
      <c r="O86" s="94"/>
      <c r="P86" s="94"/>
      <c r="Q86" s="94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</row>
    <row r="87" ht="16.5" customHeight="1">
      <c r="A87" s="94"/>
      <c r="B87" s="113"/>
      <c r="C87" s="94"/>
      <c r="D87" s="94"/>
      <c r="E87" s="94"/>
      <c r="F87" s="113"/>
      <c r="G87" s="113"/>
      <c r="H87" s="42"/>
      <c r="I87" s="42"/>
      <c r="J87" s="42"/>
      <c r="K87" s="104"/>
      <c r="L87" s="104"/>
      <c r="M87" s="94"/>
      <c r="N87" s="94"/>
      <c r="O87" s="94"/>
      <c r="P87" s="94"/>
      <c r="Q87" s="94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</row>
    <row r="88" ht="16.5" customHeight="1">
      <c r="A88" s="94"/>
      <c r="B88" s="113"/>
      <c r="C88" s="94"/>
      <c r="D88" s="94"/>
      <c r="E88" s="94"/>
      <c r="F88" s="113"/>
      <c r="G88" s="113"/>
      <c r="H88" s="42"/>
      <c r="I88" s="42"/>
      <c r="J88" s="42"/>
      <c r="K88" s="104"/>
      <c r="L88" s="104"/>
      <c r="M88" s="94"/>
      <c r="N88" s="94"/>
      <c r="O88" s="94"/>
      <c r="P88" s="94"/>
      <c r="Q88" s="94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</row>
    <row r="89" ht="16.5" customHeight="1">
      <c r="A89" s="94"/>
      <c r="B89" s="113"/>
      <c r="C89" s="94"/>
      <c r="D89" s="94"/>
      <c r="E89" s="94"/>
      <c r="F89" s="113"/>
      <c r="G89" s="113"/>
      <c r="H89" s="42"/>
      <c r="I89" s="42"/>
      <c r="J89" s="42"/>
      <c r="K89" s="104"/>
      <c r="L89" s="104"/>
      <c r="M89" s="94"/>
      <c r="N89" s="94"/>
      <c r="O89" s="94"/>
      <c r="P89" s="94"/>
      <c r="Q89" s="94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</row>
    <row r="90" ht="16.5" customHeight="1">
      <c r="A90" s="94"/>
      <c r="B90" s="113"/>
      <c r="C90" s="94"/>
      <c r="D90" s="94"/>
      <c r="E90" s="94"/>
      <c r="F90" s="113"/>
      <c r="G90" s="113"/>
      <c r="H90" s="42"/>
      <c r="I90" s="42"/>
      <c r="J90" s="42"/>
      <c r="K90" s="104"/>
      <c r="L90" s="104"/>
      <c r="M90" s="94"/>
      <c r="N90" s="94"/>
      <c r="O90" s="94"/>
      <c r="P90" s="94"/>
      <c r="Q90" s="94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</row>
    <row r="91" ht="16.5" customHeight="1">
      <c r="A91" s="94"/>
      <c r="B91" s="113"/>
      <c r="C91" s="94"/>
      <c r="D91" s="94"/>
      <c r="E91" s="94"/>
      <c r="F91" s="113"/>
      <c r="G91" s="113"/>
      <c r="H91" s="42"/>
      <c r="I91" s="42"/>
      <c r="J91" s="42"/>
      <c r="K91" s="104"/>
      <c r="L91" s="104"/>
      <c r="M91" s="94"/>
      <c r="N91" s="94"/>
      <c r="O91" s="94"/>
      <c r="P91" s="94"/>
      <c r="Q91" s="94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</row>
    <row r="92" ht="16.5" customHeight="1">
      <c r="A92" s="94"/>
      <c r="B92" s="113"/>
      <c r="C92" s="94"/>
      <c r="D92" s="94"/>
      <c r="E92" s="94"/>
      <c r="F92" s="113"/>
      <c r="G92" s="113"/>
      <c r="H92" s="42"/>
      <c r="I92" s="42"/>
      <c r="J92" s="42"/>
      <c r="K92" s="104"/>
      <c r="L92" s="104"/>
      <c r="M92" s="94"/>
      <c r="N92" s="94"/>
      <c r="O92" s="94"/>
      <c r="P92" s="94"/>
      <c r="Q92" s="94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</row>
    <row r="93" ht="16.5" customHeight="1">
      <c r="A93" s="94"/>
      <c r="B93" s="113"/>
      <c r="C93" s="94"/>
      <c r="D93" s="94"/>
      <c r="E93" s="94"/>
      <c r="F93" s="113"/>
      <c r="G93" s="113"/>
      <c r="H93" s="42"/>
      <c r="I93" s="42"/>
      <c r="J93" s="42"/>
      <c r="K93" s="104"/>
      <c r="L93" s="104"/>
      <c r="M93" s="94"/>
      <c r="N93" s="94"/>
      <c r="O93" s="94"/>
      <c r="P93" s="94"/>
      <c r="Q93" s="94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</row>
    <row r="94" ht="16.5" customHeight="1">
      <c r="A94" s="94"/>
      <c r="B94" s="113"/>
      <c r="C94" s="94"/>
      <c r="D94" s="94"/>
      <c r="E94" s="94"/>
      <c r="F94" s="113"/>
      <c r="G94" s="113"/>
      <c r="H94" s="42"/>
      <c r="I94" s="42"/>
      <c r="J94" s="42"/>
      <c r="K94" s="104"/>
      <c r="L94" s="104"/>
      <c r="M94" s="94"/>
      <c r="N94" s="94"/>
      <c r="O94" s="94"/>
      <c r="P94" s="94"/>
      <c r="Q94" s="94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</row>
    <row r="95" ht="16.5" customHeight="1">
      <c r="A95" s="94"/>
      <c r="B95" s="113"/>
      <c r="C95" s="94"/>
      <c r="D95" s="94"/>
      <c r="E95" s="94"/>
      <c r="F95" s="113"/>
      <c r="G95" s="113"/>
      <c r="H95" s="42"/>
      <c r="I95" s="42"/>
      <c r="J95" s="42"/>
      <c r="K95" s="104"/>
      <c r="L95" s="104"/>
      <c r="M95" s="94"/>
      <c r="N95" s="94"/>
      <c r="O95" s="94"/>
      <c r="P95" s="94"/>
      <c r="Q95" s="94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</row>
    <row r="96" ht="16.5" customHeight="1">
      <c r="A96" s="94"/>
      <c r="B96" s="113"/>
      <c r="C96" s="94"/>
      <c r="D96" s="94"/>
      <c r="E96" s="94"/>
      <c r="F96" s="113"/>
      <c r="G96" s="113"/>
      <c r="H96" s="42"/>
      <c r="I96" s="42"/>
      <c r="J96" s="42"/>
      <c r="K96" s="104"/>
      <c r="L96" s="104"/>
      <c r="M96" s="94"/>
      <c r="N96" s="94"/>
      <c r="O96" s="94"/>
      <c r="P96" s="94"/>
      <c r="Q96" s="94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</row>
    <row r="97" ht="16.5" customHeight="1">
      <c r="A97" s="94"/>
      <c r="B97" s="113"/>
      <c r="C97" s="94"/>
      <c r="D97" s="94"/>
      <c r="E97" s="94"/>
      <c r="F97" s="113"/>
      <c r="G97" s="113"/>
      <c r="H97" s="42"/>
      <c r="I97" s="42"/>
      <c r="J97" s="42"/>
      <c r="K97" s="104"/>
      <c r="L97" s="104"/>
      <c r="M97" s="94"/>
      <c r="N97" s="94"/>
      <c r="O97" s="94"/>
      <c r="P97" s="94"/>
      <c r="Q97" s="94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</row>
    <row r="98" ht="16.5" customHeight="1">
      <c r="A98" s="94"/>
      <c r="B98" s="113"/>
      <c r="C98" s="94"/>
      <c r="D98" s="94"/>
      <c r="E98" s="94"/>
      <c r="F98" s="113"/>
      <c r="G98" s="113"/>
      <c r="H98" s="42"/>
      <c r="I98" s="42"/>
      <c r="J98" s="42"/>
      <c r="K98" s="104"/>
      <c r="L98" s="104"/>
      <c r="M98" s="94"/>
      <c r="N98" s="94"/>
      <c r="O98" s="94"/>
      <c r="P98" s="94"/>
      <c r="Q98" s="94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</row>
    <row r="99" ht="16.5" customHeight="1">
      <c r="A99" s="94"/>
      <c r="B99" s="113"/>
      <c r="C99" s="94"/>
      <c r="D99" s="94"/>
      <c r="E99" s="94"/>
      <c r="F99" s="113"/>
      <c r="G99" s="113"/>
      <c r="H99" s="42"/>
      <c r="I99" s="42"/>
      <c r="J99" s="42"/>
      <c r="K99" s="104"/>
      <c r="L99" s="104"/>
      <c r="M99" s="94"/>
      <c r="N99" s="94"/>
      <c r="O99" s="94"/>
      <c r="P99" s="94"/>
      <c r="Q99" s="94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</row>
    <row r="100" ht="16.5" customHeight="1">
      <c r="A100" s="94"/>
      <c r="B100" s="113"/>
      <c r="C100" s="94"/>
      <c r="D100" s="94"/>
      <c r="E100" s="94"/>
      <c r="F100" s="113"/>
      <c r="G100" s="113"/>
      <c r="H100" s="42"/>
      <c r="I100" s="42"/>
      <c r="J100" s="42"/>
      <c r="K100" s="104"/>
      <c r="L100" s="104"/>
      <c r="M100" s="94"/>
      <c r="N100" s="94"/>
      <c r="O100" s="94"/>
      <c r="P100" s="94"/>
      <c r="Q100" s="94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</row>
    <row r="101" ht="16.5" customHeight="1">
      <c r="A101" s="94"/>
      <c r="B101" s="113"/>
      <c r="C101" s="94"/>
      <c r="D101" s="94"/>
      <c r="E101" s="94"/>
      <c r="F101" s="113"/>
      <c r="G101" s="113"/>
      <c r="H101" s="42"/>
      <c r="I101" s="42"/>
      <c r="J101" s="42"/>
      <c r="K101" s="104"/>
      <c r="L101" s="104"/>
      <c r="M101" s="94"/>
      <c r="N101" s="94"/>
      <c r="O101" s="94"/>
      <c r="P101" s="94"/>
      <c r="Q101" s="94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</row>
    <row r="102" ht="16.5" customHeight="1">
      <c r="A102" s="94"/>
      <c r="B102" s="113"/>
      <c r="C102" s="94"/>
      <c r="D102" s="94"/>
      <c r="E102" s="94"/>
      <c r="F102" s="113"/>
      <c r="G102" s="113"/>
      <c r="H102" s="42"/>
      <c r="I102" s="42"/>
      <c r="J102" s="42"/>
      <c r="K102" s="104"/>
      <c r="L102" s="104"/>
      <c r="M102" s="94"/>
      <c r="N102" s="94"/>
      <c r="O102" s="94"/>
      <c r="P102" s="94"/>
      <c r="Q102" s="94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</row>
    <row r="103" ht="16.5" customHeight="1">
      <c r="A103" s="94"/>
      <c r="B103" s="113"/>
      <c r="C103" s="94"/>
      <c r="D103" s="94"/>
      <c r="E103" s="94"/>
      <c r="F103" s="113"/>
      <c r="G103" s="113"/>
      <c r="H103" s="42"/>
      <c r="I103" s="42"/>
      <c r="J103" s="42"/>
      <c r="K103" s="104"/>
      <c r="L103" s="104"/>
      <c r="M103" s="94"/>
      <c r="N103" s="94"/>
      <c r="O103" s="94"/>
      <c r="P103" s="94"/>
      <c r="Q103" s="94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</row>
    <row r="104" ht="16.5" customHeight="1">
      <c r="A104" s="94"/>
      <c r="B104" s="113"/>
      <c r="C104" s="94"/>
      <c r="D104" s="94"/>
      <c r="E104" s="94"/>
      <c r="F104" s="113"/>
      <c r="G104" s="113"/>
      <c r="H104" s="42"/>
      <c r="I104" s="42"/>
      <c r="J104" s="42"/>
      <c r="K104" s="104"/>
      <c r="L104" s="104"/>
      <c r="M104" s="94"/>
      <c r="N104" s="94"/>
      <c r="O104" s="94"/>
      <c r="P104" s="94"/>
      <c r="Q104" s="94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</row>
    <row r="105" ht="16.5" customHeight="1">
      <c r="A105" s="94"/>
      <c r="B105" s="113"/>
      <c r="C105" s="94"/>
      <c r="D105" s="94"/>
      <c r="E105" s="94"/>
      <c r="F105" s="113"/>
      <c r="G105" s="113"/>
      <c r="H105" s="42"/>
      <c r="I105" s="42"/>
      <c r="J105" s="42"/>
      <c r="K105" s="104"/>
      <c r="L105" s="104"/>
      <c r="M105" s="94"/>
      <c r="N105" s="94"/>
      <c r="O105" s="94"/>
      <c r="P105" s="94"/>
      <c r="Q105" s="94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</row>
    <row r="106" ht="16.5" customHeight="1">
      <c r="A106" s="94"/>
      <c r="B106" s="113"/>
      <c r="C106" s="94"/>
      <c r="D106" s="94"/>
      <c r="E106" s="94"/>
      <c r="F106" s="113"/>
      <c r="G106" s="113"/>
      <c r="H106" s="42"/>
      <c r="I106" s="42"/>
      <c r="J106" s="42"/>
      <c r="K106" s="104"/>
      <c r="L106" s="104"/>
      <c r="M106" s="94"/>
      <c r="N106" s="94"/>
      <c r="O106" s="94"/>
      <c r="P106" s="94"/>
      <c r="Q106" s="94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</row>
    <row r="107" ht="16.5" customHeight="1">
      <c r="A107" s="94"/>
      <c r="B107" s="113"/>
      <c r="C107" s="94"/>
      <c r="D107" s="94"/>
      <c r="E107" s="94"/>
      <c r="F107" s="113"/>
      <c r="G107" s="113"/>
      <c r="H107" s="42"/>
      <c r="I107" s="42"/>
      <c r="J107" s="42"/>
      <c r="K107" s="104"/>
      <c r="L107" s="104"/>
      <c r="M107" s="94"/>
      <c r="N107" s="94"/>
      <c r="O107" s="94"/>
      <c r="P107" s="94"/>
      <c r="Q107" s="94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</row>
    <row r="108" ht="16.5" customHeight="1">
      <c r="A108" s="94"/>
      <c r="B108" s="113"/>
      <c r="C108" s="94"/>
      <c r="D108" s="94"/>
      <c r="E108" s="94"/>
      <c r="F108" s="113"/>
      <c r="G108" s="113"/>
      <c r="H108" s="42"/>
      <c r="I108" s="42"/>
      <c r="J108" s="42"/>
      <c r="K108" s="104"/>
      <c r="L108" s="104"/>
      <c r="M108" s="94"/>
      <c r="N108" s="94"/>
      <c r="O108" s="94"/>
      <c r="P108" s="94"/>
      <c r="Q108" s="94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</row>
    <row r="109" ht="16.5" customHeight="1">
      <c r="A109" s="94"/>
      <c r="B109" s="113"/>
      <c r="C109" s="94"/>
      <c r="D109" s="94"/>
      <c r="E109" s="94"/>
      <c r="F109" s="113"/>
      <c r="G109" s="113"/>
      <c r="H109" s="42"/>
      <c r="I109" s="42"/>
      <c r="J109" s="42"/>
      <c r="K109" s="104"/>
      <c r="L109" s="104"/>
      <c r="M109" s="94"/>
      <c r="N109" s="94"/>
      <c r="O109" s="94"/>
      <c r="P109" s="94"/>
      <c r="Q109" s="94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</row>
    <row r="110" ht="16.5" customHeight="1">
      <c r="A110" s="94"/>
      <c r="B110" s="113"/>
      <c r="C110" s="94"/>
      <c r="D110" s="94"/>
      <c r="E110" s="94"/>
      <c r="F110" s="113"/>
      <c r="G110" s="113"/>
      <c r="H110" s="42"/>
      <c r="I110" s="42"/>
      <c r="J110" s="42"/>
      <c r="K110" s="104"/>
      <c r="L110" s="104"/>
      <c r="M110" s="94"/>
      <c r="N110" s="94"/>
      <c r="O110" s="94"/>
      <c r="P110" s="94"/>
      <c r="Q110" s="94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</row>
    <row r="111" ht="16.5" customHeight="1">
      <c r="A111" s="94"/>
      <c r="B111" s="113"/>
      <c r="C111" s="94"/>
      <c r="D111" s="94"/>
      <c r="E111" s="94"/>
      <c r="F111" s="113"/>
      <c r="G111" s="113"/>
      <c r="H111" s="42"/>
      <c r="I111" s="42"/>
      <c r="J111" s="42"/>
      <c r="K111" s="104"/>
      <c r="L111" s="104"/>
      <c r="M111" s="94"/>
      <c r="N111" s="94"/>
      <c r="O111" s="94"/>
      <c r="P111" s="94"/>
      <c r="Q111" s="94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</row>
    <row r="112" ht="16.5" customHeight="1">
      <c r="A112" s="94"/>
      <c r="B112" s="113"/>
      <c r="C112" s="94"/>
      <c r="D112" s="94"/>
      <c r="E112" s="94"/>
      <c r="F112" s="113"/>
      <c r="G112" s="113"/>
      <c r="H112" s="42"/>
      <c r="I112" s="42"/>
      <c r="J112" s="42"/>
      <c r="K112" s="94"/>
      <c r="L112" s="94"/>
      <c r="M112" s="94"/>
      <c r="N112" s="94"/>
      <c r="O112" s="94"/>
      <c r="P112" s="94"/>
      <c r="Q112" s="94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</row>
    <row r="113" ht="16.5" customHeight="1">
      <c r="A113" s="94"/>
      <c r="B113" s="113"/>
      <c r="C113" s="94"/>
      <c r="D113" s="94"/>
      <c r="E113" s="94"/>
      <c r="F113" s="113"/>
      <c r="G113" s="113"/>
      <c r="H113" s="42"/>
      <c r="I113" s="42"/>
      <c r="J113" s="42"/>
      <c r="K113" s="94"/>
      <c r="L113" s="94"/>
      <c r="M113" s="94"/>
      <c r="N113" s="94"/>
      <c r="O113" s="94"/>
      <c r="P113" s="94"/>
      <c r="Q113" s="94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</row>
    <row r="114" ht="16.5" customHeight="1">
      <c r="A114" s="94"/>
      <c r="B114" s="113"/>
      <c r="C114" s="94"/>
      <c r="D114" s="94"/>
      <c r="E114" s="94"/>
      <c r="F114" s="113"/>
      <c r="G114" s="113"/>
      <c r="H114" s="42"/>
      <c r="I114" s="42"/>
      <c r="J114" s="42"/>
      <c r="K114" s="94"/>
      <c r="L114" s="94"/>
      <c r="M114" s="94"/>
      <c r="N114" s="94"/>
      <c r="O114" s="94"/>
      <c r="P114" s="94"/>
      <c r="Q114" s="94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</row>
    <row r="115" ht="16.5" customHeight="1">
      <c r="A115" s="94"/>
      <c r="B115" s="113"/>
      <c r="C115" s="94"/>
      <c r="D115" s="94"/>
      <c r="E115" s="94"/>
      <c r="F115" s="113"/>
      <c r="G115" s="113"/>
      <c r="H115" s="42"/>
      <c r="I115" s="42"/>
      <c r="J115" s="42"/>
      <c r="K115" s="94"/>
      <c r="L115" s="94"/>
      <c r="M115" s="94"/>
      <c r="N115" s="94"/>
      <c r="O115" s="94"/>
      <c r="P115" s="94"/>
      <c r="Q115" s="94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</row>
    <row r="116" ht="16.5" customHeight="1">
      <c r="A116" s="94"/>
      <c r="B116" s="113"/>
      <c r="C116" s="94"/>
      <c r="D116" s="94"/>
      <c r="E116" s="94"/>
      <c r="F116" s="113"/>
      <c r="G116" s="113"/>
      <c r="H116" s="42"/>
      <c r="I116" s="42"/>
      <c r="J116" s="42"/>
      <c r="K116" s="94"/>
      <c r="L116" s="94"/>
      <c r="M116" s="94"/>
      <c r="N116" s="94"/>
      <c r="O116" s="94"/>
      <c r="P116" s="94"/>
      <c r="Q116" s="94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</row>
    <row r="117" ht="16.5" customHeight="1">
      <c r="A117" s="94"/>
      <c r="B117" s="113"/>
      <c r="C117" s="94"/>
      <c r="D117" s="94"/>
      <c r="E117" s="94"/>
      <c r="F117" s="113"/>
      <c r="G117" s="113"/>
      <c r="H117" s="42"/>
      <c r="I117" s="42"/>
      <c r="J117" s="42"/>
      <c r="K117" s="94"/>
      <c r="L117" s="94"/>
      <c r="M117" s="94"/>
      <c r="N117" s="94"/>
      <c r="O117" s="94"/>
      <c r="P117" s="94"/>
      <c r="Q117" s="94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</row>
    <row r="118" ht="16.5" customHeight="1">
      <c r="A118" s="94"/>
      <c r="B118" s="113"/>
      <c r="C118" s="94"/>
      <c r="D118" s="94"/>
      <c r="E118" s="94"/>
      <c r="F118" s="113"/>
      <c r="G118" s="113"/>
      <c r="H118" s="42"/>
      <c r="I118" s="42"/>
      <c r="J118" s="42"/>
      <c r="K118" s="94"/>
      <c r="L118" s="94"/>
      <c r="M118" s="94"/>
      <c r="N118" s="94"/>
      <c r="O118" s="94"/>
      <c r="P118" s="94"/>
      <c r="Q118" s="94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</row>
    <row r="119" ht="16.5" customHeight="1">
      <c r="A119" s="94"/>
      <c r="B119" s="113"/>
      <c r="C119" s="94"/>
      <c r="D119" s="94"/>
      <c r="E119" s="94"/>
      <c r="F119" s="113"/>
      <c r="G119" s="113"/>
      <c r="H119" s="42"/>
      <c r="I119" s="42"/>
      <c r="J119" s="42"/>
      <c r="K119" s="94"/>
      <c r="L119" s="94"/>
      <c r="M119" s="94"/>
      <c r="N119" s="94"/>
      <c r="O119" s="94"/>
      <c r="P119" s="94"/>
      <c r="Q119" s="94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</row>
    <row r="120" ht="16.5" customHeight="1">
      <c r="A120" s="94"/>
      <c r="B120" s="113"/>
      <c r="C120" s="94"/>
      <c r="D120" s="94"/>
      <c r="E120" s="94"/>
      <c r="F120" s="113"/>
      <c r="G120" s="113"/>
      <c r="H120" s="42"/>
      <c r="I120" s="42"/>
      <c r="J120" s="42"/>
      <c r="K120" s="94"/>
      <c r="L120" s="94"/>
      <c r="M120" s="94"/>
      <c r="N120" s="94"/>
      <c r="O120" s="94"/>
      <c r="P120" s="94"/>
      <c r="Q120" s="94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</row>
    <row r="121" ht="16.5" customHeight="1">
      <c r="A121" s="94"/>
      <c r="B121" s="113"/>
      <c r="C121" s="94"/>
      <c r="D121" s="94"/>
      <c r="E121" s="94"/>
      <c r="F121" s="113"/>
      <c r="G121" s="113"/>
      <c r="H121" s="42"/>
      <c r="I121" s="42"/>
      <c r="J121" s="42"/>
      <c r="K121" s="94"/>
      <c r="L121" s="94"/>
      <c r="M121" s="94"/>
      <c r="N121" s="94"/>
      <c r="O121" s="94"/>
      <c r="P121" s="94"/>
      <c r="Q121" s="94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</row>
    <row r="122" ht="16.5" customHeight="1">
      <c r="A122" s="94"/>
      <c r="B122" s="113"/>
      <c r="C122" s="94"/>
      <c r="D122" s="94"/>
      <c r="E122" s="94"/>
      <c r="F122" s="113"/>
      <c r="G122" s="113"/>
      <c r="H122" s="42"/>
      <c r="I122" s="42"/>
      <c r="J122" s="42"/>
      <c r="K122" s="94"/>
      <c r="L122" s="94"/>
      <c r="M122" s="94"/>
      <c r="N122" s="94"/>
      <c r="O122" s="94"/>
      <c r="P122" s="94"/>
      <c r="Q122" s="94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</row>
    <row r="123" ht="16.5" customHeight="1">
      <c r="A123" s="94"/>
      <c r="B123" s="113"/>
      <c r="C123" s="94"/>
      <c r="D123" s="94"/>
      <c r="E123" s="94"/>
      <c r="F123" s="113"/>
      <c r="G123" s="113"/>
      <c r="H123" s="42"/>
      <c r="I123" s="42"/>
      <c r="J123" s="42"/>
      <c r="K123" s="94"/>
      <c r="L123" s="94"/>
      <c r="M123" s="94"/>
      <c r="N123" s="94"/>
      <c r="O123" s="94"/>
      <c r="P123" s="94"/>
      <c r="Q123" s="94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</row>
    <row r="124" ht="16.5" customHeight="1">
      <c r="A124" s="94"/>
      <c r="B124" s="113"/>
      <c r="C124" s="94"/>
      <c r="D124" s="94"/>
      <c r="E124" s="94"/>
      <c r="F124" s="113"/>
      <c r="G124" s="113"/>
      <c r="H124" s="42"/>
      <c r="I124" s="42"/>
      <c r="J124" s="42"/>
      <c r="K124" s="94"/>
      <c r="L124" s="94"/>
      <c r="M124" s="94"/>
      <c r="N124" s="94"/>
      <c r="O124" s="94"/>
      <c r="P124" s="94"/>
      <c r="Q124" s="94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</row>
    <row r="125" ht="16.5" customHeight="1">
      <c r="A125" s="94"/>
      <c r="B125" s="113"/>
      <c r="C125" s="94"/>
      <c r="D125" s="94"/>
      <c r="E125" s="94"/>
      <c r="F125" s="113"/>
      <c r="G125" s="113"/>
      <c r="H125" s="42"/>
      <c r="I125" s="42"/>
      <c r="J125" s="42"/>
      <c r="K125" s="94"/>
      <c r="L125" s="94"/>
      <c r="M125" s="94"/>
      <c r="N125" s="94"/>
      <c r="O125" s="94"/>
      <c r="P125" s="94"/>
      <c r="Q125" s="94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</row>
    <row r="126" ht="16.5" customHeight="1">
      <c r="A126" s="94"/>
      <c r="B126" s="113"/>
      <c r="C126" s="94"/>
      <c r="D126" s="94"/>
      <c r="E126" s="94"/>
      <c r="F126" s="113"/>
      <c r="G126" s="113"/>
      <c r="H126" s="42"/>
      <c r="I126" s="42"/>
      <c r="J126" s="42"/>
      <c r="K126" s="94"/>
      <c r="L126" s="94"/>
      <c r="M126" s="94"/>
      <c r="N126" s="94"/>
      <c r="O126" s="94"/>
      <c r="P126" s="94"/>
      <c r="Q126" s="94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</row>
    <row r="127" ht="16.5" customHeight="1">
      <c r="A127" s="94"/>
      <c r="B127" s="113"/>
      <c r="C127" s="94"/>
      <c r="D127" s="94"/>
      <c r="E127" s="94"/>
      <c r="F127" s="113"/>
      <c r="G127" s="113"/>
      <c r="H127" s="42"/>
      <c r="I127" s="42"/>
      <c r="J127" s="42"/>
      <c r="K127" s="94"/>
      <c r="L127" s="94"/>
      <c r="M127" s="94"/>
      <c r="N127" s="94"/>
      <c r="O127" s="94"/>
      <c r="P127" s="94"/>
      <c r="Q127" s="94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</row>
    <row r="128" ht="16.5" customHeight="1">
      <c r="A128" s="94"/>
      <c r="B128" s="113"/>
      <c r="C128" s="94"/>
      <c r="D128" s="94"/>
      <c r="E128" s="94"/>
      <c r="F128" s="113"/>
      <c r="G128" s="113"/>
      <c r="H128" s="42"/>
      <c r="I128" s="42"/>
      <c r="J128" s="42"/>
      <c r="K128" s="94"/>
      <c r="L128" s="94"/>
      <c r="M128" s="94"/>
      <c r="N128" s="94"/>
      <c r="O128" s="94"/>
      <c r="P128" s="94"/>
      <c r="Q128" s="94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</row>
    <row r="129" ht="16.5" customHeight="1">
      <c r="A129" s="94"/>
      <c r="B129" s="113"/>
      <c r="C129" s="94"/>
      <c r="D129" s="94"/>
      <c r="E129" s="94"/>
      <c r="F129" s="113"/>
      <c r="G129" s="113"/>
      <c r="H129" s="42"/>
      <c r="I129" s="42"/>
      <c r="J129" s="42"/>
      <c r="K129" s="94"/>
      <c r="L129" s="94"/>
      <c r="M129" s="94"/>
      <c r="N129" s="94"/>
      <c r="O129" s="94"/>
      <c r="P129" s="94"/>
      <c r="Q129" s="94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</row>
    <row r="130" ht="16.5" customHeight="1">
      <c r="A130" s="94"/>
      <c r="B130" s="113"/>
      <c r="C130" s="94"/>
      <c r="D130" s="94"/>
      <c r="E130" s="94"/>
      <c r="F130" s="113"/>
      <c r="G130" s="113"/>
      <c r="H130" s="42"/>
      <c r="I130" s="42"/>
      <c r="J130" s="42"/>
      <c r="K130" s="94"/>
      <c r="L130" s="94"/>
      <c r="M130" s="94"/>
      <c r="N130" s="94"/>
      <c r="O130" s="94"/>
      <c r="P130" s="94"/>
      <c r="Q130" s="94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</row>
    <row r="131" ht="16.5" customHeight="1">
      <c r="A131" s="94"/>
      <c r="B131" s="113"/>
      <c r="C131" s="94"/>
      <c r="D131" s="94"/>
      <c r="E131" s="94"/>
      <c r="F131" s="113"/>
      <c r="G131" s="113"/>
      <c r="H131" s="42"/>
      <c r="I131" s="42"/>
      <c r="J131" s="42"/>
      <c r="K131" s="94"/>
      <c r="L131" s="94"/>
      <c r="M131" s="94"/>
      <c r="N131" s="94"/>
      <c r="O131" s="94"/>
      <c r="P131" s="94"/>
      <c r="Q131" s="94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</row>
    <row r="132" ht="16.5" customHeight="1">
      <c r="A132" s="94"/>
      <c r="B132" s="113"/>
      <c r="C132" s="94"/>
      <c r="D132" s="94"/>
      <c r="E132" s="94"/>
      <c r="F132" s="113"/>
      <c r="G132" s="113"/>
      <c r="H132" s="42"/>
      <c r="I132" s="42"/>
      <c r="J132" s="42"/>
      <c r="K132" s="94"/>
      <c r="L132" s="94"/>
      <c r="M132" s="94"/>
      <c r="N132" s="94"/>
      <c r="O132" s="94"/>
      <c r="P132" s="94"/>
      <c r="Q132" s="94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</row>
    <row r="133" ht="16.5" customHeight="1">
      <c r="A133" s="94"/>
      <c r="B133" s="113"/>
      <c r="C133" s="94"/>
      <c r="D133" s="94"/>
      <c r="E133" s="94"/>
      <c r="F133" s="113"/>
      <c r="G133" s="113"/>
      <c r="H133" s="42"/>
      <c r="I133" s="42"/>
      <c r="J133" s="42"/>
      <c r="K133" s="94"/>
      <c r="L133" s="94"/>
      <c r="M133" s="94"/>
      <c r="N133" s="94"/>
      <c r="O133" s="94"/>
      <c r="P133" s="94"/>
      <c r="Q133" s="94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</row>
    <row r="134" ht="16.5" customHeight="1">
      <c r="A134" s="94"/>
      <c r="B134" s="113"/>
      <c r="C134" s="94"/>
      <c r="D134" s="94"/>
      <c r="E134" s="94"/>
      <c r="F134" s="113"/>
      <c r="G134" s="113"/>
      <c r="H134" s="42"/>
      <c r="I134" s="42"/>
      <c r="J134" s="42"/>
      <c r="K134" s="94"/>
      <c r="L134" s="94"/>
      <c r="M134" s="94"/>
      <c r="N134" s="94"/>
      <c r="O134" s="94"/>
      <c r="P134" s="94"/>
      <c r="Q134" s="94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</row>
    <row r="135" ht="16.5" customHeight="1">
      <c r="A135" s="94"/>
      <c r="B135" s="113"/>
      <c r="C135" s="94"/>
      <c r="D135" s="94"/>
      <c r="E135" s="94"/>
      <c r="F135" s="113"/>
      <c r="G135" s="113"/>
      <c r="H135" s="42"/>
      <c r="I135" s="42"/>
      <c r="J135" s="42"/>
      <c r="K135" s="94"/>
      <c r="L135" s="94"/>
      <c r="M135" s="94"/>
      <c r="N135" s="94"/>
      <c r="O135" s="94"/>
      <c r="P135" s="94"/>
      <c r="Q135" s="94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</row>
    <row r="136" ht="16.5" customHeight="1">
      <c r="A136" s="94"/>
      <c r="B136" s="113"/>
      <c r="C136" s="94"/>
      <c r="D136" s="94"/>
      <c r="E136" s="94"/>
      <c r="F136" s="113"/>
      <c r="G136" s="113"/>
      <c r="H136" s="42"/>
      <c r="I136" s="42"/>
      <c r="J136" s="42"/>
      <c r="K136" s="94"/>
      <c r="L136" s="94"/>
      <c r="M136" s="94"/>
      <c r="N136" s="94"/>
      <c r="O136" s="94"/>
      <c r="P136" s="94"/>
      <c r="Q136" s="94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</row>
    <row r="137" ht="16.5" customHeight="1">
      <c r="A137" s="94"/>
      <c r="B137" s="113"/>
      <c r="C137" s="94"/>
      <c r="D137" s="94"/>
      <c r="E137" s="94"/>
      <c r="F137" s="113"/>
      <c r="G137" s="113"/>
      <c r="H137" s="42"/>
      <c r="I137" s="42"/>
      <c r="J137" s="42"/>
      <c r="K137" s="94"/>
      <c r="L137" s="94"/>
      <c r="M137" s="94"/>
      <c r="N137" s="94"/>
      <c r="O137" s="94"/>
      <c r="P137" s="94"/>
      <c r="Q137" s="94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</row>
    <row r="138" ht="16.5" customHeight="1">
      <c r="A138" s="94"/>
      <c r="B138" s="113"/>
      <c r="C138" s="94"/>
      <c r="D138" s="94"/>
      <c r="E138" s="94"/>
      <c r="F138" s="113"/>
      <c r="G138" s="113"/>
      <c r="H138" s="42"/>
      <c r="I138" s="42"/>
      <c r="J138" s="42"/>
      <c r="K138" s="94"/>
      <c r="L138" s="94"/>
      <c r="M138" s="94"/>
      <c r="N138" s="94"/>
      <c r="O138" s="94"/>
      <c r="P138" s="94"/>
      <c r="Q138" s="94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</row>
    <row r="139" ht="16.5" customHeight="1">
      <c r="A139" s="94"/>
      <c r="B139" s="113"/>
      <c r="C139" s="94"/>
      <c r="D139" s="94"/>
      <c r="E139" s="94"/>
      <c r="F139" s="113"/>
      <c r="G139" s="113"/>
      <c r="H139" s="42"/>
      <c r="I139" s="42"/>
      <c r="J139" s="42"/>
      <c r="K139" s="94"/>
      <c r="L139" s="94"/>
      <c r="M139" s="94"/>
      <c r="N139" s="94"/>
      <c r="O139" s="94"/>
      <c r="P139" s="94"/>
      <c r="Q139" s="94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</row>
    <row r="140" ht="16.5" customHeight="1">
      <c r="A140" s="94"/>
      <c r="B140" s="113"/>
      <c r="C140" s="94"/>
      <c r="D140" s="94"/>
      <c r="E140" s="94"/>
      <c r="F140" s="113"/>
      <c r="G140" s="113"/>
      <c r="H140" s="42"/>
      <c r="I140" s="42"/>
      <c r="J140" s="42"/>
      <c r="K140" s="94"/>
      <c r="L140" s="94"/>
      <c r="M140" s="94"/>
      <c r="N140" s="94"/>
      <c r="O140" s="94"/>
      <c r="P140" s="94"/>
      <c r="Q140" s="94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</row>
    <row r="141" ht="16.5" customHeight="1">
      <c r="A141" s="94"/>
      <c r="B141" s="113"/>
      <c r="C141" s="94"/>
      <c r="D141" s="94"/>
      <c r="E141" s="94"/>
      <c r="F141" s="113"/>
      <c r="G141" s="113"/>
      <c r="H141" s="42"/>
      <c r="I141" s="42"/>
      <c r="J141" s="42"/>
      <c r="K141" s="94"/>
      <c r="L141" s="94"/>
      <c r="M141" s="94"/>
      <c r="N141" s="94"/>
      <c r="O141" s="94"/>
      <c r="P141" s="94"/>
      <c r="Q141" s="94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</row>
    <row r="142" ht="16.5" customHeight="1">
      <c r="A142" s="94"/>
      <c r="B142" s="113"/>
      <c r="C142" s="94"/>
      <c r="D142" s="94"/>
      <c r="E142" s="94"/>
      <c r="F142" s="113"/>
      <c r="G142" s="113"/>
      <c r="H142" s="42"/>
      <c r="I142" s="42"/>
      <c r="J142" s="42"/>
      <c r="K142" s="94"/>
      <c r="L142" s="94"/>
      <c r="M142" s="94"/>
      <c r="N142" s="94"/>
      <c r="O142" s="94"/>
      <c r="P142" s="94"/>
      <c r="Q142" s="94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ht="16.5" customHeight="1">
      <c r="A143" s="94"/>
      <c r="B143" s="113"/>
      <c r="C143" s="94"/>
      <c r="D143" s="94"/>
      <c r="E143" s="94"/>
      <c r="F143" s="113"/>
      <c r="G143" s="113"/>
      <c r="H143" s="42"/>
      <c r="I143" s="42"/>
      <c r="J143" s="42"/>
      <c r="K143" s="94"/>
      <c r="L143" s="94"/>
      <c r="M143" s="94"/>
      <c r="N143" s="94"/>
      <c r="O143" s="94"/>
      <c r="P143" s="94"/>
      <c r="Q143" s="94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</row>
    <row r="144" ht="16.5" customHeight="1">
      <c r="A144" s="94"/>
      <c r="B144" s="113"/>
      <c r="C144" s="94"/>
      <c r="D144" s="94"/>
      <c r="E144" s="94"/>
      <c r="F144" s="113"/>
      <c r="G144" s="113"/>
      <c r="H144" s="42"/>
      <c r="I144" s="42"/>
      <c r="J144" s="42"/>
      <c r="K144" s="94"/>
      <c r="L144" s="94"/>
      <c r="M144" s="94"/>
      <c r="N144" s="94"/>
      <c r="O144" s="94"/>
      <c r="P144" s="94"/>
      <c r="Q144" s="94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</row>
    <row r="145" ht="16.5" customHeight="1">
      <c r="A145" s="94"/>
      <c r="B145" s="113"/>
      <c r="C145" s="94"/>
      <c r="D145" s="94"/>
      <c r="E145" s="94"/>
      <c r="F145" s="113"/>
      <c r="G145" s="113"/>
      <c r="H145" s="42"/>
      <c r="I145" s="42"/>
      <c r="J145" s="42"/>
      <c r="K145" s="94"/>
      <c r="L145" s="94"/>
      <c r="M145" s="94"/>
      <c r="N145" s="94"/>
      <c r="O145" s="94"/>
      <c r="P145" s="94"/>
      <c r="Q145" s="94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</row>
    <row r="146" ht="16.5" customHeight="1">
      <c r="A146" s="94"/>
      <c r="B146" s="113"/>
      <c r="C146" s="94"/>
      <c r="D146" s="94"/>
      <c r="E146" s="94"/>
      <c r="F146" s="113"/>
      <c r="G146" s="113"/>
      <c r="H146" s="42"/>
      <c r="I146" s="42"/>
      <c r="J146" s="42"/>
      <c r="K146" s="94"/>
      <c r="L146" s="94"/>
      <c r="M146" s="94"/>
      <c r="N146" s="94"/>
      <c r="O146" s="94"/>
      <c r="P146" s="94"/>
      <c r="Q146" s="94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</row>
    <row r="147" ht="16.5" customHeight="1">
      <c r="A147" s="94"/>
      <c r="B147" s="113"/>
      <c r="C147" s="94"/>
      <c r="D147" s="94"/>
      <c r="E147" s="94"/>
      <c r="F147" s="113"/>
      <c r="G147" s="113"/>
      <c r="H147" s="42"/>
      <c r="I147" s="42"/>
      <c r="J147" s="42"/>
      <c r="K147" s="94"/>
      <c r="L147" s="94"/>
      <c r="M147" s="94"/>
      <c r="N147" s="94"/>
      <c r="O147" s="94"/>
      <c r="P147" s="94"/>
      <c r="Q147" s="94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</row>
    <row r="148" ht="16.5" customHeight="1">
      <c r="A148" s="94"/>
      <c r="B148" s="113"/>
      <c r="C148" s="94"/>
      <c r="D148" s="94"/>
      <c r="E148" s="94"/>
      <c r="F148" s="113"/>
      <c r="G148" s="113"/>
      <c r="H148" s="42"/>
      <c r="I148" s="42"/>
      <c r="J148" s="42"/>
      <c r="K148" s="94"/>
      <c r="L148" s="94"/>
      <c r="M148" s="94"/>
      <c r="N148" s="94"/>
      <c r="O148" s="94"/>
      <c r="P148" s="94"/>
      <c r="Q148" s="94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</row>
    <row r="149" ht="16.5" customHeight="1">
      <c r="A149" s="94"/>
      <c r="B149" s="113"/>
      <c r="C149" s="94"/>
      <c r="D149" s="94"/>
      <c r="E149" s="94"/>
      <c r="F149" s="113"/>
      <c r="G149" s="113"/>
      <c r="H149" s="42"/>
      <c r="I149" s="42"/>
      <c r="J149" s="42"/>
      <c r="K149" s="94"/>
      <c r="L149" s="94"/>
      <c r="M149" s="94"/>
      <c r="N149" s="94"/>
      <c r="O149" s="94"/>
      <c r="P149" s="94"/>
      <c r="Q149" s="94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</row>
    <row r="150" ht="16.5" customHeight="1">
      <c r="A150" s="94"/>
      <c r="B150" s="113"/>
      <c r="C150" s="94"/>
      <c r="D150" s="94"/>
      <c r="E150" s="94"/>
      <c r="F150" s="113"/>
      <c r="G150" s="113"/>
      <c r="H150" s="42"/>
      <c r="I150" s="42"/>
      <c r="J150" s="42"/>
      <c r="K150" s="94"/>
      <c r="L150" s="94"/>
      <c r="M150" s="94"/>
      <c r="N150" s="94"/>
      <c r="O150" s="94"/>
      <c r="P150" s="94"/>
      <c r="Q150" s="94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</row>
    <row r="151" ht="16.5" customHeight="1">
      <c r="A151" s="94"/>
      <c r="B151" s="113"/>
      <c r="C151" s="94"/>
      <c r="D151" s="94"/>
      <c r="E151" s="94"/>
      <c r="F151" s="113"/>
      <c r="G151" s="113"/>
      <c r="H151" s="42"/>
      <c r="I151" s="42"/>
      <c r="J151" s="42"/>
      <c r="K151" s="94"/>
      <c r="L151" s="94"/>
      <c r="M151" s="94"/>
      <c r="N151" s="94"/>
      <c r="O151" s="94"/>
      <c r="P151" s="94"/>
      <c r="Q151" s="94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</row>
    <row r="152" ht="16.5" customHeight="1">
      <c r="A152" s="94"/>
      <c r="B152" s="113"/>
      <c r="C152" s="94"/>
      <c r="D152" s="94"/>
      <c r="E152" s="94"/>
      <c r="F152" s="113"/>
      <c r="G152" s="113"/>
      <c r="H152" s="42"/>
      <c r="I152" s="42"/>
      <c r="J152" s="42"/>
      <c r="K152" s="94"/>
      <c r="L152" s="94"/>
      <c r="M152" s="94"/>
      <c r="N152" s="94"/>
      <c r="O152" s="94"/>
      <c r="P152" s="94"/>
      <c r="Q152" s="94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</row>
    <row r="153" ht="16.5" customHeight="1">
      <c r="A153" s="94"/>
      <c r="B153" s="113"/>
      <c r="C153" s="94"/>
      <c r="D153" s="94"/>
      <c r="E153" s="94"/>
      <c r="F153" s="113"/>
      <c r="G153" s="113"/>
      <c r="H153" s="42"/>
      <c r="I153" s="42"/>
      <c r="J153" s="42"/>
      <c r="K153" s="94"/>
      <c r="L153" s="94"/>
      <c r="M153" s="94"/>
      <c r="N153" s="94"/>
      <c r="O153" s="94"/>
      <c r="P153" s="94"/>
      <c r="Q153" s="94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</row>
    <row r="154" ht="16.5" customHeight="1">
      <c r="A154" s="94"/>
      <c r="B154" s="113"/>
      <c r="C154" s="94"/>
      <c r="D154" s="94"/>
      <c r="E154" s="94"/>
      <c r="F154" s="113"/>
      <c r="G154" s="113"/>
      <c r="H154" s="42"/>
      <c r="I154" s="42"/>
      <c r="J154" s="42"/>
      <c r="K154" s="94"/>
      <c r="L154" s="94"/>
      <c r="M154" s="94"/>
      <c r="N154" s="94"/>
      <c r="O154" s="94"/>
      <c r="P154" s="94"/>
      <c r="Q154" s="94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</row>
    <row r="155" ht="16.5" customHeight="1">
      <c r="A155" s="94"/>
      <c r="B155" s="113"/>
      <c r="C155" s="94"/>
      <c r="D155" s="94"/>
      <c r="E155" s="94"/>
      <c r="F155" s="113"/>
      <c r="G155" s="113"/>
      <c r="H155" s="42"/>
      <c r="I155" s="42"/>
      <c r="J155" s="42"/>
      <c r="K155" s="94"/>
      <c r="L155" s="94"/>
      <c r="M155" s="94"/>
      <c r="N155" s="94"/>
      <c r="O155" s="94"/>
      <c r="P155" s="94"/>
      <c r="Q155" s="94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</row>
    <row r="156" ht="16.5" customHeight="1">
      <c r="A156" s="94"/>
      <c r="B156" s="113"/>
      <c r="C156" s="94"/>
      <c r="D156" s="94"/>
      <c r="E156" s="94"/>
      <c r="F156" s="113"/>
      <c r="G156" s="113"/>
      <c r="H156" s="42"/>
      <c r="I156" s="42"/>
      <c r="J156" s="42"/>
      <c r="K156" s="94"/>
      <c r="L156" s="94"/>
      <c r="M156" s="94"/>
      <c r="N156" s="94"/>
      <c r="O156" s="94"/>
      <c r="P156" s="94"/>
      <c r="Q156" s="94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</row>
    <row r="157" ht="16.5" customHeight="1">
      <c r="A157" s="94"/>
      <c r="B157" s="113"/>
      <c r="C157" s="94"/>
      <c r="D157" s="94"/>
      <c r="E157" s="94"/>
      <c r="F157" s="113"/>
      <c r="G157" s="113"/>
      <c r="H157" s="42"/>
      <c r="I157" s="42"/>
      <c r="J157" s="42"/>
      <c r="K157" s="94"/>
      <c r="L157" s="94"/>
      <c r="M157" s="94"/>
      <c r="N157" s="94"/>
      <c r="O157" s="94"/>
      <c r="P157" s="94"/>
      <c r="Q157" s="94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</row>
    <row r="158" ht="16.5" customHeight="1">
      <c r="A158" s="94"/>
      <c r="B158" s="113"/>
      <c r="C158" s="94"/>
      <c r="D158" s="94"/>
      <c r="E158" s="94"/>
      <c r="F158" s="113"/>
      <c r="G158" s="113"/>
      <c r="H158" s="42"/>
      <c r="I158" s="42"/>
      <c r="J158" s="42"/>
      <c r="K158" s="94"/>
      <c r="L158" s="94"/>
      <c r="M158" s="94"/>
      <c r="N158" s="94"/>
      <c r="O158" s="94"/>
      <c r="P158" s="94"/>
      <c r="Q158" s="94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</row>
    <row r="159" ht="16.5" customHeight="1">
      <c r="A159" s="94"/>
      <c r="B159" s="113"/>
      <c r="C159" s="94"/>
      <c r="D159" s="94"/>
      <c r="E159" s="94"/>
      <c r="F159" s="113"/>
      <c r="G159" s="113"/>
      <c r="H159" s="42"/>
      <c r="I159" s="42"/>
      <c r="J159" s="42"/>
      <c r="K159" s="94"/>
      <c r="L159" s="94"/>
      <c r="M159" s="94"/>
      <c r="N159" s="94"/>
      <c r="O159" s="94"/>
      <c r="P159" s="94"/>
      <c r="Q159" s="94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</row>
    <row r="160" ht="16.5" customHeight="1">
      <c r="A160" s="94"/>
      <c r="B160" s="113"/>
      <c r="C160" s="94"/>
      <c r="D160" s="94"/>
      <c r="E160" s="94"/>
      <c r="F160" s="113"/>
      <c r="G160" s="113"/>
      <c r="H160" s="42"/>
      <c r="I160" s="42"/>
      <c r="J160" s="42"/>
      <c r="K160" s="94"/>
      <c r="L160" s="94"/>
      <c r="M160" s="94"/>
      <c r="N160" s="94"/>
      <c r="O160" s="94"/>
      <c r="P160" s="94"/>
      <c r="Q160" s="94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</row>
    <row r="161" ht="16.5" customHeight="1">
      <c r="A161" s="94"/>
      <c r="B161" s="113"/>
      <c r="C161" s="94"/>
      <c r="D161" s="94"/>
      <c r="E161" s="94"/>
      <c r="F161" s="113"/>
      <c r="G161" s="113"/>
      <c r="H161" s="42"/>
      <c r="I161" s="42"/>
      <c r="J161" s="42"/>
      <c r="K161" s="94"/>
      <c r="L161" s="94"/>
      <c r="M161" s="94"/>
      <c r="N161" s="94"/>
      <c r="O161" s="94"/>
      <c r="P161" s="94"/>
      <c r="Q161" s="94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</row>
    <row r="162" ht="16.5" customHeight="1">
      <c r="A162" s="94"/>
      <c r="B162" s="113"/>
      <c r="C162" s="94"/>
      <c r="D162" s="94"/>
      <c r="E162" s="94"/>
      <c r="F162" s="113"/>
      <c r="G162" s="113"/>
      <c r="H162" s="42"/>
      <c r="I162" s="42"/>
      <c r="J162" s="42"/>
      <c r="K162" s="94"/>
      <c r="L162" s="94"/>
      <c r="M162" s="94"/>
      <c r="N162" s="94"/>
      <c r="O162" s="94"/>
      <c r="P162" s="94"/>
      <c r="Q162" s="94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</row>
    <row r="163" ht="16.5" customHeight="1">
      <c r="A163" s="94"/>
      <c r="B163" s="113"/>
      <c r="C163" s="94"/>
      <c r="D163" s="94"/>
      <c r="E163" s="94"/>
      <c r="F163" s="113"/>
      <c r="G163" s="113"/>
      <c r="H163" s="42"/>
      <c r="I163" s="42"/>
      <c r="J163" s="42"/>
      <c r="K163" s="94"/>
      <c r="L163" s="94"/>
      <c r="M163" s="94"/>
      <c r="N163" s="94"/>
      <c r="O163" s="94"/>
      <c r="P163" s="94"/>
      <c r="Q163" s="94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</row>
    <row r="164" ht="16.5" customHeight="1">
      <c r="A164" s="94"/>
      <c r="B164" s="113"/>
      <c r="C164" s="94"/>
      <c r="D164" s="94"/>
      <c r="E164" s="94"/>
      <c r="F164" s="113"/>
      <c r="G164" s="113"/>
      <c r="H164" s="42"/>
      <c r="I164" s="42"/>
      <c r="J164" s="42"/>
      <c r="K164" s="94"/>
      <c r="L164" s="94"/>
      <c r="M164" s="94"/>
      <c r="N164" s="94"/>
      <c r="O164" s="94"/>
      <c r="P164" s="94"/>
      <c r="Q164" s="94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</row>
    <row r="165" ht="16.5" customHeight="1">
      <c r="A165" s="94"/>
      <c r="B165" s="113"/>
      <c r="C165" s="94"/>
      <c r="D165" s="94"/>
      <c r="E165" s="94"/>
      <c r="F165" s="113"/>
      <c r="G165" s="113"/>
      <c r="H165" s="42"/>
      <c r="I165" s="42"/>
      <c r="J165" s="42"/>
      <c r="K165" s="94"/>
      <c r="L165" s="94"/>
      <c r="M165" s="94"/>
      <c r="N165" s="94"/>
      <c r="O165" s="94"/>
      <c r="P165" s="94"/>
      <c r="Q165" s="94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</row>
    <row r="166" ht="16.5" customHeight="1">
      <c r="A166" s="94"/>
      <c r="B166" s="113"/>
      <c r="C166" s="94"/>
      <c r="D166" s="94"/>
      <c r="E166" s="94"/>
      <c r="F166" s="113"/>
      <c r="G166" s="113"/>
      <c r="H166" s="42"/>
      <c r="I166" s="42"/>
      <c r="J166" s="42"/>
      <c r="K166" s="94"/>
      <c r="L166" s="94"/>
      <c r="M166" s="94"/>
      <c r="N166" s="94"/>
      <c r="O166" s="94"/>
      <c r="P166" s="94"/>
      <c r="Q166" s="94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</row>
    <row r="167" ht="16.5" customHeight="1">
      <c r="A167" s="94"/>
      <c r="B167" s="113"/>
      <c r="C167" s="94"/>
      <c r="D167" s="94"/>
      <c r="E167" s="94"/>
      <c r="F167" s="113"/>
      <c r="G167" s="113"/>
      <c r="H167" s="42"/>
      <c r="I167" s="42"/>
      <c r="J167" s="42"/>
      <c r="K167" s="94"/>
      <c r="L167" s="94"/>
      <c r="M167" s="94"/>
      <c r="N167" s="94"/>
      <c r="O167" s="94"/>
      <c r="P167" s="94"/>
      <c r="Q167" s="94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</row>
    <row r="168" ht="16.5" customHeight="1">
      <c r="A168" s="94"/>
      <c r="B168" s="113"/>
      <c r="C168" s="94"/>
      <c r="D168" s="94"/>
      <c r="E168" s="94"/>
      <c r="F168" s="113"/>
      <c r="G168" s="113"/>
      <c r="H168" s="42"/>
      <c r="I168" s="42"/>
      <c r="J168" s="42"/>
      <c r="K168" s="94"/>
      <c r="L168" s="94"/>
      <c r="M168" s="94"/>
      <c r="N168" s="94"/>
      <c r="O168" s="94"/>
      <c r="P168" s="94"/>
      <c r="Q168" s="94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</row>
    <row r="169" ht="16.5" customHeight="1">
      <c r="A169" s="94"/>
      <c r="B169" s="113"/>
      <c r="C169" s="94"/>
      <c r="D169" s="94"/>
      <c r="E169" s="94"/>
      <c r="F169" s="113"/>
      <c r="G169" s="113"/>
      <c r="H169" s="42"/>
      <c r="I169" s="42"/>
      <c r="J169" s="42"/>
      <c r="K169" s="94"/>
      <c r="L169" s="94"/>
      <c r="M169" s="94"/>
      <c r="N169" s="94"/>
      <c r="O169" s="94"/>
      <c r="P169" s="94"/>
      <c r="Q169" s="94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</row>
    <row r="170" ht="16.5" customHeight="1">
      <c r="A170" s="94"/>
      <c r="B170" s="113"/>
      <c r="C170" s="94"/>
      <c r="D170" s="94"/>
      <c r="E170" s="94"/>
      <c r="F170" s="113"/>
      <c r="G170" s="113"/>
      <c r="H170" s="42"/>
      <c r="I170" s="42"/>
      <c r="J170" s="42"/>
      <c r="K170" s="94"/>
      <c r="L170" s="94"/>
      <c r="M170" s="94"/>
      <c r="N170" s="94"/>
      <c r="O170" s="94"/>
      <c r="P170" s="94"/>
      <c r="Q170" s="94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</row>
    <row r="171" ht="16.5" customHeight="1">
      <c r="A171" s="94"/>
      <c r="B171" s="113"/>
      <c r="C171" s="94"/>
      <c r="D171" s="94"/>
      <c r="E171" s="94"/>
      <c r="F171" s="113"/>
      <c r="G171" s="113"/>
      <c r="H171" s="42"/>
      <c r="I171" s="42"/>
      <c r="J171" s="42"/>
      <c r="K171" s="94"/>
      <c r="L171" s="94"/>
      <c r="M171" s="94"/>
      <c r="N171" s="94"/>
      <c r="O171" s="94"/>
      <c r="P171" s="94"/>
      <c r="Q171" s="94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</row>
    <row r="172" ht="16.5" customHeight="1">
      <c r="A172" s="94"/>
      <c r="B172" s="113"/>
      <c r="C172" s="94"/>
      <c r="D172" s="94"/>
      <c r="E172" s="94"/>
      <c r="F172" s="113"/>
      <c r="G172" s="113"/>
      <c r="H172" s="42"/>
      <c r="I172" s="42"/>
      <c r="J172" s="42"/>
      <c r="K172" s="94"/>
      <c r="L172" s="94"/>
      <c r="M172" s="94"/>
      <c r="N172" s="94"/>
      <c r="O172" s="94"/>
      <c r="P172" s="94"/>
      <c r="Q172" s="94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</row>
    <row r="173" ht="16.5" customHeight="1">
      <c r="A173" s="94"/>
      <c r="B173" s="113"/>
      <c r="C173" s="94"/>
      <c r="D173" s="94"/>
      <c r="E173" s="94"/>
      <c r="F173" s="113"/>
      <c r="G173" s="113"/>
      <c r="H173" s="42"/>
      <c r="I173" s="42"/>
      <c r="J173" s="42"/>
      <c r="K173" s="94"/>
      <c r="L173" s="94"/>
      <c r="M173" s="94"/>
      <c r="N173" s="94"/>
      <c r="O173" s="94"/>
      <c r="P173" s="94"/>
      <c r="Q173" s="94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</row>
    <row r="174" ht="16.5" customHeight="1">
      <c r="A174" s="94"/>
      <c r="B174" s="113"/>
      <c r="C174" s="94"/>
      <c r="D174" s="94"/>
      <c r="E174" s="94"/>
      <c r="F174" s="113"/>
      <c r="G174" s="113"/>
      <c r="H174" s="42"/>
      <c r="I174" s="42"/>
      <c r="J174" s="42"/>
      <c r="K174" s="94"/>
      <c r="L174" s="94"/>
      <c r="M174" s="94"/>
      <c r="N174" s="94"/>
      <c r="O174" s="94"/>
      <c r="P174" s="94"/>
      <c r="Q174" s="94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</row>
    <row r="175" ht="16.5" customHeight="1">
      <c r="A175" s="94"/>
      <c r="B175" s="113"/>
      <c r="C175" s="94"/>
      <c r="D175" s="94"/>
      <c r="E175" s="94"/>
      <c r="F175" s="113"/>
      <c r="G175" s="113"/>
      <c r="H175" s="42"/>
      <c r="I175" s="42"/>
      <c r="J175" s="42"/>
      <c r="K175" s="94"/>
      <c r="L175" s="94"/>
      <c r="M175" s="94"/>
      <c r="N175" s="94"/>
      <c r="O175" s="94"/>
      <c r="P175" s="94"/>
      <c r="Q175" s="94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</row>
    <row r="176" ht="16.5" customHeight="1">
      <c r="A176" s="94"/>
      <c r="B176" s="113"/>
      <c r="C176" s="94"/>
      <c r="D176" s="94"/>
      <c r="E176" s="94"/>
      <c r="F176" s="113"/>
      <c r="G176" s="113"/>
      <c r="H176" s="42"/>
      <c r="I176" s="42"/>
      <c r="J176" s="42"/>
      <c r="K176" s="94"/>
      <c r="L176" s="94"/>
      <c r="M176" s="94"/>
      <c r="N176" s="94"/>
      <c r="O176" s="94"/>
      <c r="P176" s="94"/>
      <c r="Q176" s="94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</row>
    <row r="177" ht="16.5" customHeight="1">
      <c r="A177" s="94"/>
      <c r="B177" s="113"/>
      <c r="C177" s="94"/>
      <c r="D177" s="94"/>
      <c r="E177" s="94"/>
      <c r="F177" s="113"/>
      <c r="G177" s="113"/>
      <c r="H177" s="42"/>
      <c r="I177" s="42"/>
      <c r="J177" s="42"/>
      <c r="K177" s="94"/>
      <c r="L177" s="94"/>
      <c r="M177" s="94"/>
      <c r="N177" s="94"/>
      <c r="O177" s="94"/>
      <c r="P177" s="94"/>
      <c r="Q177" s="94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</row>
    <row r="178" ht="16.5" customHeight="1">
      <c r="A178" s="94"/>
      <c r="B178" s="113"/>
      <c r="C178" s="94"/>
      <c r="D178" s="94"/>
      <c r="E178" s="94"/>
      <c r="F178" s="113"/>
      <c r="G178" s="113"/>
      <c r="H178" s="42"/>
      <c r="I178" s="42"/>
      <c r="J178" s="42"/>
      <c r="K178" s="94"/>
      <c r="L178" s="94"/>
      <c r="M178" s="94"/>
      <c r="N178" s="94"/>
      <c r="O178" s="94"/>
      <c r="P178" s="94"/>
      <c r="Q178" s="94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</row>
    <row r="179" ht="16.5" customHeight="1">
      <c r="A179" s="94"/>
      <c r="B179" s="113"/>
      <c r="C179" s="94"/>
      <c r="D179" s="94"/>
      <c r="E179" s="94"/>
      <c r="F179" s="113"/>
      <c r="G179" s="113"/>
      <c r="H179" s="42"/>
      <c r="I179" s="42"/>
      <c r="J179" s="42"/>
      <c r="K179" s="94"/>
      <c r="L179" s="94"/>
      <c r="M179" s="94"/>
      <c r="N179" s="94"/>
      <c r="O179" s="94"/>
      <c r="P179" s="94"/>
      <c r="Q179" s="94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</row>
    <row r="180" ht="16.5" customHeight="1">
      <c r="A180" s="94"/>
      <c r="B180" s="113"/>
      <c r="C180" s="94"/>
      <c r="D180" s="94"/>
      <c r="E180" s="94"/>
      <c r="F180" s="113"/>
      <c r="G180" s="113"/>
      <c r="H180" s="42"/>
      <c r="I180" s="42"/>
      <c r="J180" s="42"/>
      <c r="K180" s="94"/>
      <c r="L180" s="94"/>
      <c r="M180" s="94"/>
      <c r="N180" s="94"/>
      <c r="O180" s="94"/>
      <c r="P180" s="94"/>
      <c r="Q180" s="94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</row>
    <row r="181" ht="16.5" customHeight="1">
      <c r="A181" s="94"/>
      <c r="B181" s="113"/>
      <c r="C181" s="94"/>
      <c r="D181" s="94"/>
      <c r="E181" s="94"/>
      <c r="F181" s="113"/>
      <c r="G181" s="113"/>
      <c r="H181" s="42"/>
      <c r="I181" s="42"/>
      <c r="J181" s="42"/>
      <c r="K181" s="94"/>
      <c r="L181" s="94"/>
      <c r="M181" s="94"/>
      <c r="N181" s="94"/>
      <c r="O181" s="94"/>
      <c r="P181" s="94"/>
      <c r="Q181" s="94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</row>
    <row r="182" ht="16.5" customHeight="1">
      <c r="A182" s="94"/>
      <c r="B182" s="113"/>
      <c r="C182" s="94"/>
      <c r="D182" s="94"/>
      <c r="E182" s="94"/>
      <c r="F182" s="113"/>
      <c r="G182" s="113"/>
      <c r="H182" s="42"/>
      <c r="I182" s="42"/>
      <c r="J182" s="42"/>
      <c r="K182" s="94"/>
      <c r="L182" s="94"/>
      <c r="M182" s="94"/>
      <c r="N182" s="94"/>
      <c r="O182" s="94"/>
      <c r="P182" s="94"/>
      <c r="Q182" s="94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</row>
    <row r="183" ht="16.5" customHeight="1">
      <c r="A183" s="94"/>
      <c r="B183" s="113"/>
      <c r="C183" s="94"/>
      <c r="D183" s="94"/>
      <c r="E183" s="94"/>
      <c r="F183" s="113"/>
      <c r="G183" s="113"/>
      <c r="H183" s="42"/>
      <c r="I183" s="42"/>
      <c r="J183" s="42"/>
      <c r="K183" s="94"/>
      <c r="L183" s="94"/>
      <c r="M183" s="94"/>
      <c r="N183" s="94"/>
      <c r="O183" s="94"/>
      <c r="P183" s="94"/>
      <c r="Q183" s="94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</row>
    <row r="184" ht="16.5" customHeight="1">
      <c r="A184" s="94"/>
      <c r="B184" s="113"/>
      <c r="C184" s="94"/>
      <c r="D184" s="94"/>
      <c r="E184" s="94"/>
      <c r="F184" s="113"/>
      <c r="G184" s="113"/>
      <c r="H184" s="42"/>
      <c r="I184" s="42"/>
      <c r="J184" s="42"/>
      <c r="K184" s="94"/>
      <c r="L184" s="94"/>
      <c r="M184" s="94"/>
      <c r="N184" s="94"/>
      <c r="O184" s="94"/>
      <c r="P184" s="94"/>
      <c r="Q184" s="94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</row>
    <row r="185" ht="16.5" customHeight="1">
      <c r="A185" s="94"/>
      <c r="B185" s="113"/>
      <c r="C185" s="94"/>
      <c r="D185" s="94"/>
      <c r="E185" s="94"/>
      <c r="F185" s="113"/>
      <c r="G185" s="113"/>
      <c r="H185" s="42"/>
      <c r="I185" s="42"/>
      <c r="J185" s="42"/>
      <c r="K185" s="94"/>
      <c r="L185" s="94"/>
      <c r="M185" s="94"/>
      <c r="N185" s="94"/>
      <c r="O185" s="94"/>
      <c r="P185" s="94"/>
      <c r="Q185" s="94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</row>
    <row r="186" ht="16.5" customHeight="1">
      <c r="A186" s="94"/>
      <c r="B186" s="113"/>
      <c r="C186" s="94"/>
      <c r="D186" s="94"/>
      <c r="E186" s="94"/>
      <c r="F186" s="113"/>
      <c r="G186" s="113"/>
      <c r="H186" s="42"/>
      <c r="I186" s="42"/>
      <c r="J186" s="42"/>
      <c r="K186" s="94"/>
      <c r="L186" s="94"/>
      <c r="M186" s="94"/>
      <c r="N186" s="94"/>
      <c r="O186" s="94"/>
      <c r="P186" s="94"/>
      <c r="Q186" s="94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</row>
    <row r="187" ht="16.5" customHeight="1">
      <c r="A187" s="94"/>
      <c r="B187" s="113"/>
      <c r="C187" s="94"/>
      <c r="D187" s="94"/>
      <c r="E187" s="94"/>
      <c r="F187" s="113"/>
      <c r="G187" s="113"/>
      <c r="H187" s="42"/>
      <c r="I187" s="42"/>
      <c r="J187" s="42"/>
      <c r="K187" s="94"/>
      <c r="L187" s="94"/>
      <c r="M187" s="94"/>
      <c r="N187" s="94"/>
      <c r="O187" s="94"/>
      <c r="P187" s="94"/>
      <c r="Q187" s="94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</row>
    <row r="188" ht="16.5" customHeight="1">
      <c r="A188" s="94"/>
      <c r="B188" s="113"/>
      <c r="C188" s="94"/>
      <c r="D188" s="94"/>
      <c r="E188" s="94"/>
      <c r="F188" s="113"/>
      <c r="G188" s="113"/>
      <c r="H188" s="42"/>
      <c r="I188" s="42"/>
      <c r="J188" s="42"/>
      <c r="K188" s="94"/>
      <c r="L188" s="94"/>
      <c r="M188" s="94"/>
      <c r="N188" s="94"/>
      <c r="O188" s="94"/>
      <c r="P188" s="94"/>
      <c r="Q188" s="94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</row>
    <row r="189" ht="16.5" customHeight="1">
      <c r="A189" s="94"/>
      <c r="B189" s="113"/>
      <c r="C189" s="94"/>
      <c r="D189" s="94"/>
      <c r="E189" s="94"/>
      <c r="F189" s="113"/>
      <c r="G189" s="113"/>
      <c r="H189" s="42"/>
      <c r="I189" s="42"/>
      <c r="J189" s="42"/>
      <c r="K189" s="94"/>
      <c r="L189" s="94"/>
      <c r="M189" s="94"/>
      <c r="N189" s="94"/>
      <c r="O189" s="94"/>
      <c r="P189" s="94"/>
      <c r="Q189" s="94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</row>
    <row r="190" ht="16.5" customHeight="1">
      <c r="A190" s="94"/>
      <c r="B190" s="113"/>
      <c r="C190" s="94"/>
      <c r="D190" s="94"/>
      <c r="E190" s="94"/>
      <c r="F190" s="113"/>
      <c r="G190" s="113"/>
      <c r="H190" s="42"/>
      <c r="I190" s="42"/>
      <c r="J190" s="42"/>
      <c r="K190" s="94"/>
      <c r="L190" s="94"/>
      <c r="M190" s="94"/>
      <c r="N190" s="94"/>
      <c r="O190" s="94"/>
      <c r="P190" s="94"/>
      <c r="Q190" s="94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</row>
    <row r="191" ht="16.5" customHeight="1">
      <c r="A191" s="94"/>
      <c r="B191" s="113"/>
      <c r="C191" s="94"/>
      <c r="D191" s="94"/>
      <c r="E191" s="94"/>
      <c r="F191" s="113"/>
      <c r="G191" s="113"/>
      <c r="H191" s="42"/>
      <c r="I191" s="42"/>
      <c r="J191" s="42"/>
      <c r="K191" s="94"/>
      <c r="L191" s="94"/>
      <c r="M191" s="94"/>
      <c r="N191" s="94"/>
      <c r="O191" s="94"/>
      <c r="P191" s="94"/>
      <c r="Q191" s="94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</row>
    <row r="192" ht="16.5" customHeight="1">
      <c r="A192" s="94"/>
      <c r="B192" s="113"/>
      <c r="C192" s="94"/>
      <c r="D192" s="94"/>
      <c r="E192" s="94"/>
      <c r="F192" s="113"/>
      <c r="G192" s="113"/>
      <c r="H192" s="42"/>
      <c r="I192" s="42"/>
      <c r="J192" s="42"/>
      <c r="K192" s="94"/>
      <c r="L192" s="94"/>
      <c r="M192" s="94"/>
      <c r="N192" s="94"/>
      <c r="O192" s="94"/>
      <c r="P192" s="94"/>
      <c r="Q192" s="94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</row>
    <row r="193" ht="16.5" customHeight="1">
      <c r="A193" s="94"/>
      <c r="B193" s="113"/>
      <c r="C193" s="94"/>
      <c r="D193" s="94"/>
      <c r="E193" s="94"/>
      <c r="F193" s="113"/>
      <c r="G193" s="113"/>
      <c r="H193" s="42"/>
      <c r="I193" s="42"/>
      <c r="J193" s="42"/>
      <c r="K193" s="94"/>
      <c r="L193" s="94"/>
      <c r="M193" s="94"/>
      <c r="N193" s="94"/>
      <c r="O193" s="94"/>
      <c r="P193" s="94"/>
      <c r="Q193" s="94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</row>
    <row r="194" ht="16.5" customHeight="1">
      <c r="A194" s="94"/>
      <c r="B194" s="113"/>
      <c r="C194" s="94"/>
      <c r="D194" s="94"/>
      <c r="E194" s="94"/>
      <c r="F194" s="113"/>
      <c r="G194" s="113"/>
      <c r="H194" s="42"/>
      <c r="I194" s="42"/>
      <c r="J194" s="42"/>
      <c r="K194" s="94"/>
      <c r="L194" s="94"/>
      <c r="M194" s="94"/>
      <c r="N194" s="94"/>
      <c r="O194" s="94"/>
      <c r="P194" s="94"/>
      <c r="Q194" s="94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</row>
    <row r="195" ht="16.5" customHeight="1">
      <c r="A195" s="94"/>
      <c r="B195" s="113"/>
      <c r="C195" s="94"/>
      <c r="D195" s="94"/>
      <c r="E195" s="94"/>
      <c r="F195" s="113"/>
      <c r="G195" s="113"/>
      <c r="H195" s="42"/>
      <c r="I195" s="42"/>
      <c r="J195" s="42"/>
      <c r="K195" s="94"/>
      <c r="L195" s="94"/>
      <c r="M195" s="94"/>
      <c r="N195" s="94"/>
      <c r="O195" s="94"/>
      <c r="P195" s="94"/>
      <c r="Q195" s="94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</row>
    <row r="196" ht="16.5" customHeight="1">
      <c r="A196" s="94"/>
      <c r="B196" s="113"/>
      <c r="C196" s="94"/>
      <c r="D196" s="94"/>
      <c r="E196" s="94"/>
      <c r="F196" s="113"/>
      <c r="G196" s="113"/>
      <c r="H196" s="42"/>
      <c r="I196" s="42"/>
      <c r="J196" s="42"/>
      <c r="K196" s="94"/>
      <c r="L196" s="94"/>
      <c r="M196" s="94"/>
      <c r="N196" s="94"/>
      <c r="O196" s="94"/>
      <c r="P196" s="94"/>
      <c r="Q196" s="94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</row>
    <row r="197" ht="16.5" customHeight="1">
      <c r="A197" s="94"/>
      <c r="B197" s="113"/>
      <c r="C197" s="94"/>
      <c r="D197" s="94"/>
      <c r="E197" s="94"/>
      <c r="F197" s="113"/>
      <c r="G197" s="113"/>
      <c r="H197" s="42"/>
      <c r="I197" s="42"/>
      <c r="J197" s="42"/>
      <c r="K197" s="94"/>
      <c r="L197" s="94"/>
      <c r="M197" s="94"/>
      <c r="N197" s="94"/>
      <c r="O197" s="94"/>
      <c r="P197" s="94"/>
      <c r="Q197" s="94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</row>
    <row r="198" ht="16.5" customHeight="1">
      <c r="A198" s="94"/>
      <c r="B198" s="113"/>
      <c r="C198" s="94"/>
      <c r="D198" s="94"/>
      <c r="E198" s="94"/>
      <c r="F198" s="113"/>
      <c r="G198" s="113"/>
      <c r="H198" s="42"/>
      <c r="I198" s="42"/>
      <c r="J198" s="42"/>
      <c r="K198" s="94"/>
      <c r="L198" s="94"/>
      <c r="M198" s="94"/>
      <c r="N198" s="94"/>
      <c r="O198" s="94"/>
      <c r="P198" s="94"/>
      <c r="Q198" s="94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</row>
    <row r="199" ht="16.5" customHeight="1">
      <c r="A199" s="94"/>
      <c r="B199" s="113"/>
      <c r="C199" s="94"/>
      <c r="D199" s="94"/>
      <c r="E199" s="94"/>
      <c r="F199" s="113"/>
      <c r="G199" s="113"/>
      <c r="H199" s="42"/>
      <c r="I199" s="42"/>
      <c r="J199" s="42"/>
      <c r="K199" s="94"/>
      <c r="L199" s="94"/>
      <c r="M199" s="94"/>
      <c r="N199" s="94"/>
      <c r="O199" s="94"/>
      <c r="P199" s="94"/>
      <c r="Q199" s="94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</row>
    <row r="200" ht="16.5" customHeight="1">
      <c r="A200" s="94"/>
      <c r="B200" s="113"/>
      <c r="C200" s="94"/>
      <c r="D200" s="94"/>
      <c r="E200" s="94"/>
      <c r="F200" s="113"/>
      <c r="G200" s="113"/>
      <c r="H200" s="42"/>
      <c r="I200" s="42"/>
      <c r="J200" s="42"/>
      <c r="K200" s="94"/>
      <c r="L200" s="94"/>
      <c r="M200" s="94"/>
      <c r="N200" s="94"/>
      <c r="O200" s="94"/>
      <c r="P200" s="94"/>
      <c r="Q200" s="94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</row>
    <row r="201" ht="16.5" customHeight="1">
      <c r="A201" s="94"/>
      <c r="B201" s="113"/>
      <c r="C201" s="94"/>
      <c r="D201" s="94"/>
      <c r="E201" s="94"/>
      <c r="F201" s="113"/>
      <c r="G201" s="113"/>
      <c r="H201" s="42"/>
      <c r="I201" s="42"/>
      <c r="J201" s="42"/>
      <c r="K201" s="94"/>
      <c r="L201" s="94"/>
      <c r="M201" s="94"/>
      <c r="N201" s="94"/>
      <c r="O201" s="94"/>
      <c r="P201" s="94"/>
      <c r="Q201" s="94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</row>
    <row r="202" ht="16.5" customHeight="1">
      <c r="A202" s="94"/>
      <c r="B202" s="113"/>
      <c r="C202" s="94"/>
      <c r="D202" s="94"/>
      <c r="E202" s="94"/>
      <c r="F202" s="113"/>
      <c r="G202" s="113"/>
      <c r="H202" s="42"/>
      <c r="I202" s="42"/>
      <c r="J202" s="42"/>
      <c r="K202" s="94"/>
      <c r="L202" s="94"/>
      <c r="M202" s="94"/>
      <c r="N202" s="94"/>
      <c r="O202" s="94"/>
      <c r="P202" s="94"/>
      <c r="Q202" s="94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</row>
    <row r="203" ht="16.5" customHeight="1">
      <c r="A203" s="94"/>
      <c r="B203" s="113"/>
      <c r="C203" s="94"/>
      <c r="D203" s="94"/>
      <c r="E203" s="94"/>
      <c r="F203" s="113"/>
      <c r="G203" s="113"/>
      <c r="H203" s="42"/>
      <c r="I203" s="42"/>
      <c r="J203" s="42"/>
      <c r="K203" s="94"/>
      <c r="L203" s="94"/>
      <c r="M203" s="94"/>
      <c r="N203" s="94"/>
      <c r="O203" s="94"/>
      <c r="P203" s="94"/>
      <c r="Q203" s="94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</row>
    <row r="204" ht="16.5" customHeight="1">
      <c r="A204" s="94"/>
      <c r="B204" s="113"/>
      <c r="C204" s="94"/>
      <c r="D204" s="94"/>
      <c r="E204" s="94"/>
      <c r="F204" s="113"/>
      <c r="G204" s="113"/>
      <c r="H204" s="42"/>
      <c r="I204" s="42"/>
      <c r="J204" s="42"/>
      <c r="K204" s="94"/>
      <c r="L204" s="94"/>
      <c r="M204" s="94"/>
      <c r="N204" s="94"/>
      <c r="O204" s="94"/>
      <c r="P204" s="94"/>
      <c r="Q204" s="94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</row>
    <row r="205" ht="16.5" customHeight="1">
      <c r="A205" s="94"/>
      <c r="B205" s="113"/>
      <c r="C205" s="94"/>
      <c r="D205" s="94"/>
      <c r="E205" s="94"/>
      <c r="F205" s="113"/>
      <c r="G205" s="113"/>
      <c r="H205" s="42"/>
      <c r="I205" s="42"/>
      <c r="J205" s="42"/>
      <c r="K205" s="94"/>
      <c r="L205" s="94"/>
      <c r="M205" s="94"/>
      <c r="N205" s="94"/>
      <c r="O205" s="94"/>
      <c r="P205" s="94"/>
      <c r="Q205" s="94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</row>
    <row r="206" ht="16.5" customHeight="1">
      <c r="A206" s="94"/>
      <c r="B206" s="113"/>
      <c r="C206" s="94"/>
      <c r="D206" s="94"/>
      <c r="E206" s="94"/>
      <c r="F206" s="113"/>
      <c r="G206" s="113"/>
      <c r="H206" s="42"/>
      <c r="I206" s="42"/>
      <c r="J206" s="42"/>
      <c r="K206" s="94"/>
      <c r="L206" s="94"/>
      <c r="M206" s="94"/>
      <c r="N206" s="94"/>
      <c r="O206" s="94"/>
      <c r="P206" s="94"/>
      <c r="Q206" s="94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</row>
    <row r="207" ht="16.5" customHeight="1">
      <c r="A207" s="94"/>
      <c r="B207" s="113"/>
      <c r="C207" s="94"/>
      <c r="D207" s="94"/>
      <c r="E207" s="94"/>
      <c r="F207" s="113"/>
      <c r="G207" s="113"/>
      <c r="H207" s="42"/>
      <c r="I207" s="42"/>
      <c r="J207" s="42"/>
      <c r="K207" s="94"/>
      <c r="L207" s="94"/>
      <c r="M207" s="94"/>
      <c r="N207" s="94"/>
      <c r="O207" s="94"/>
      <c r="P207" s="94"/>
      <c r="Q207" s="94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</row>
    <row r="208" ht="16.5" customHeight="1">
      <c r="A208" s="94"/>
      <c r="B208" s="113"/>
      <c r="C208" s="94"/>
      <c r="D208" s="94"/>
      <c r="E208" s="94"/>
      <c r="F208" s="113"/>
      <c r="G208" s="113"/>
      <c r="H208" s="42"/>
      <c r="I208" s="42"/>
      <c r="J208" s="42"/>
      <c r="K208" s="94"/>
      <c r="L208" s="94"/>
      <c r="M208" s="94"/>
      <c r="N208" s="94"/>
      <c r="O208" s="94"/>
      <c r="P208" s="94"/>
      <c r="Q208" s="94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</row>
    <row r="209" ht="16.5" customHeight="1">
      <c r="A209" s="94"/>
      <c r="B209" s="113"/>
      <c r="C209" s="94"/>
      <c r="D209" s="94"/>
      <c r="E209" s="94"/>
      <c r="F209" s="113"/>
      <c r="G209" s="113"/>
      <c r="H209" s="42"/>
      <c r="I209" s="42"/>
      <c r="J209" s="42"/>
      <c r="K209" s="94"/>
      <c r="L209" s="94"/>
      <c r="M209" s="94"/>
      <c r="N209" s="94"/>
      <c r="O209" s="94"/>
      <c r="P209" s="94"/>
      <c r="Q209" s="94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</row>
    <row r="210" ht="16.5" customHeight="1">
      <c r="A210" s="94"/>
      <c r="B210" s="113"/>
      <c r="C210" s="94"/>
      <c r="D210" s="94"/>
      <c r="E210" s="94"/>
      <c r="F210" s="113"/>
      <c r="G210" s="113"/>
      <c r="H210" s="42"/>
      <c r="I210" s="42"/>
      <c r="J210" s="42"/>
      <c r="K210" s="94"/>
      <c r="L210" s="94"/>
      <c r="M210" s="94"/>
      <c r="N210" s="94"/>
      <c r="O210" s="94"/>
      <c r="P210" s="94"/>
      <c r="Q210" s="94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</row>
    <row r="211" ht="16.5" customHeight="1">
      <c r="A211" s="94"/>
      <c r="B211" s="113"/>
      <c r="C211" s="94"/>
      <c r="D211" s="94"/>
      <c r="E211" s="94"/>
      <c r="F211" s="113"/>
      <c r="G211" s="113"/>
      <c r="H211" s="42"/>
      <c r="I211" s="42"/>
      <c r="J211" s="42"/>
      <c r="K211" s="94"/>
      <c r="L211" s="94"/>
      <c r="M211" s="94"/>
      <c r="N211" s="94"/>
      <c r="O211" s="94"/>
      <c r="P211" s="94"/>
      <c r="Q211" s="94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</row>
    <row r="212" ht="16.5" customHeight="1">
      <c r="A212" s="94"/>
      <c r="B212" s="113"/>
      <c r="C212" s="94"/>
      <c r="D212" s="94"/>
      <c r="E212" s="94"/>
      <c r="F212" s="113"/>
      <c r="G212" s="113"/>
      <c r="H212" s="42"/>
      <c r="I212" s="42"/>
      <c r="J212" s="42"/>
      <c r="K212" s="94"/>
      <c r="L212" s="94"/>
      <c r="M212" s="94"/>
      <c r="N212" s="94"/>
      <c r="O212" s="94"/>
      <c r="P212" s="94"/>
      <c r="Q212" s="94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</row>
    <row r="213" ht="16.5" customHeight="1">
      <c r="A213" s="94"/>
      <c r="B213" s="113"/>
      <c r="C213" s="94"/>
      <c r="D213" s="94"/>
      <c r="E213" s="94"/>
      <c r="F213" s="113"/>
      <c r="G213" s="113"/>
      <c r="H213" s="42"/>
      <c r="I213" s="42"/>
      <c r="J213" s="42"/>
      <c r="K213" s="94"/>
      <c r="L213" s="94"/>
      <c r="M213" s="94"/>
      <c r="N213" s="94"/>
      <c r="O213" s="94"/>
      <c r="P213" s="94"/>
      <c r="Q213" s="94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</row>
    <row r="214" ht="16.5" customHeight="1">
      <c r="A214" s="94"/>
      <c r="B214" s="113"/>
      <c r="C214" s="94"/>
      <c r="D214" s="94"/>
      <c r="E214" s="94"/>
      <c r="F214" s="113"/>
      <c r="G214" s="113"/>
      <c r="H214" s="42"/>
      <c r="I214" s="42"/>
      <c r="J214" s="42"/>
      <c r="K214" s="94"/>
      <c r="L214" s="94"/>
      <c r="M214" s="94"/>
      <c r="N214" s="94"/>
      <c r="O214" s="94"/>
      <c r="P214" s="94"/>
      <c r="Q214" s="94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</row>
    <row r="215" ht="16.5" customHeight="1">
      <c r="A215" s="94"/>
      <c r="B215" s="113"/>
      <c r="C215" s="94"/>
      <c r="D215" s="94"/>
      <c r="E215" s="94"/>
      <c r="F215" s="113"/>
      <c r="G215" s="113"/>
      <c r="H215" s="42"/>
      <c r="I215" s="42"/>
      <c r="J215" s="42"/>
      <c r="K215" s="94"/>
      <c r="L215" s="94"/>
      <c r="M215" s="94"/>
      <c r="N215" s="94"/>
      <c r="O215" s="94"/>
      <c r="P215" s="94"/>
      <c r="Q215" s="94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</row>
    <row r="216" ht="16.5" customHeight="1">
      <c r="A216" s="94"/>
      <c r="B216" s="113"/>
      <c r="C216" s="94"/>
      <c r="D216" s="94"/>
      <c r="E216" s="94"/>
      <c r="F216" s="113"/>
      <c r="G216" s="113"/>
      <c r="H216" s="42"/>
      <c r="I216" s="42"/>
      <c r="J216" s="42"/>
      <c r="K216" s="94"/>
      <c r="L216" s="94"/>
      <c r="M216" s="94"/>
      <c r="N216" s="94"/>
      <c r="O216" s="94"/>
      <c r="P216" s="94"/>
      <c r="Q216" s="94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</row>
    <row r="217" ht="16.5" customHeight="1">
      <c r="A217" s="94"/>
      <c r="B217" s="113"/>
      <c r="C217" s="94"/>
      <c r="D217" s="94"/>
      <c r="E217" s="94"/>
      <c r="F217" s="113"/>
      <c r="G217" s="113"/>
      <c r="H217" s="42"/>
      <c r="I217" s="42"/>
      <c r="J217" s="42"/>
      <c r="K217" s="94"/>
      <c r="L217" s="94"/>
      <c r="M217" s="94"/>
      <c r="N217" s="94"/>
      <c r="O217" s="94"/>
      <c r="P217" s="94"/>
      <c r="Q217" s="94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</row>
    <row r="218" ht="16.5" customHeight="1">
      <c r="A218" s="94"/>
      <c r="B218" s="113"/>
      <c r="C218" s="94"/>
      <c r="D218" s="94"/>
      <c r="E218" s="94"/>
      <c r="F218" s="113"/>
      <c r="G218" s="113"/>
      <c r="H218" s="42"/>
      <c r="I218" s="42"/>
      <c r="J218" s="42"/>
      <c r="K218" s="94"/>
      <c r="L218" s="94"/>
      <c r="M218" s="94"/>
      <c r="N218" s="94"/>
      <c r="O218" s="94"/>
      <c r="P218" s="94"/>
      <c r="Q218" s="94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</row>
    <row r="219" ht="16.5" customHeight="1">
      <c r="A219" s="94"/>
      <c r="B219" s="113"/>
      <c r="C219" s="94"/>
      <c r="D219" s="94"/>
      <c r="E219" s="94"/>
      <c r="F219" s="113"/>
      <c r="G219" s="113"/>
      <c r="H219" s="42"/>
      <c r="I219" s="42"/>
      <c r="J219" s="42"/>
      <c r="K219" s="94"/>
      <c r="L219" s="94"/>
      <c r="M219" s="94"/>
      <c r="N219" s="94"/>
      <c r="O219" s="94"/>
      <c r="P219" s="94"/>
      <c r="Q219" s="94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</row>
    <row r="220" ht="16.5" customHeight="1">
      <c r="A220" s="94"/>
      <c r="B220" s="113"/>
      <c r="C220" s="94"/>
      <c r="D220" s="94"/>
      <c r="E220" s="94"/>
      <c r="F220" s="113"/>
      <c r="G220" s="113"/>
      <c r="H220" s="42"/>
      <c r="I220" s="42"/>
      <c r="J220" s="42"/>
      <c r="K220" s="94"/>
      <c r="L220" s="94"/>
      <c r="M220" s="94"/>
      <c r="N220" s="94"/>
      <c r="O220" s="94"/>
      <c r="P220" s="94"/>
      <c r="Q220" s="94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</row>
    <row r="221" ht="16.5" customHeight="1">
      <c r="A221" s="94"/>
      <c r="B221" s="113"/>
      <c r="C221" s="94"/>
      <c r="D221" s="94"/>
      <c r="E221" s="94"/>
      <c r="F221" s="113"/>
      <c r="G221" s="113"/>
      <c r="H221" s="42"/>
      <c r="I221" s="42"/>
      <c r="J221" s="42"/>
      <c r="K221" s="94"/>
      <c r="L221" s="94"/>
      <c r="M221" s="94"/>
      <c r="N221" s="94"/>
      <c r="O221" s="94"/>
      <c r="P221" s="94"/>
      <c r="Q221" s="94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</row>
    <row r="222" ht="16.5" customHeight="1">
      <c r="A222" s="94"/>
      <c r="B222" s="113"/>
      <c r="C222" s="94"/>
      <c r="D222" s="94"/>
      <c r="E222" s="94"/>
      <c r="F222" s="113"/>
      <c r="G222" s="113"/>
      <c r="H222" s="42"/>
      <c r="I222" s="42"/>
      <c r="J222" s="42"/>
      <c r="K222" s="94"/>
      <c r="L222" s="94"/>
      <c r="M222" s="94"/>
      <c r="N222" s="94"/>
      <c r="O222" s="94"/>
      <c r="P222" s="94"/>
      <c r="Q222" s="94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</row>
    <row r="223" ht="16.5" customHeight="1">
      <c r="A223" s="94"/>
      <c r="B223" s="113"/>
      <c r="C223" s="94"/>
      <c r="D223" s="94"/>
      <c r="E223" s="94"/>
      <c r="F223" s="113"/>
      <c r="G223" s="113"/>
      <c r="H223" s="42"/>
      <c r="I223" s="42"/>
      <c r="J223" s="42"/>
      <c r="K223" s="94"/>
      <c r="L223" s="94"/>
      <c r="M223" s="94"/>
      <c r="N223" s="94"/>
      <c r="O223" s="94"/>
      <c r="P223" s="94"/>
      <c r="Q223" s="94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</row>
    <row r="224" ht="16.5" customHeight="1">
      <c r="A224" s="94"/>
      <c r="B224" s="113"/>
      <c r="C224" s="94"/>
      <c r="D224" s="94"/>
      <c r="E224" s="94"/>
      <c r="F224" s="113"/>
      <c r="G224" s="113"/>
      <c r="H224" s="42"/>
      <c r="I224" s="42"/>
      <c r="J224" s="42"/>
      <c r="K224" s="94"/>
      <c r="L224" s="94"/>
      <c r="M224" s="94"/>
      <c r="N224" s="94"/>
      <c r="O224" s="94"/>
      <c r="P224" s="94"/>
      <c r="Q224" s="94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</row>
    <row r="225" ht="16.5" customHeight="1">
      <c r="A225" s="94"/>
      <c r="B225" s="113"/>
      <c r="C225" s="94"/>
      <c r="D225" s="94"/>
      <c r="E225" s="94"/>
      <c r="F225" s="113"/>
      <c r="G225" s="113"/>
      <c r="H225" s="42"/>
      <c r="I225" s="42"/>
      <c r="J225" s="42"/>
      <c r="K225" s="94"/>
      <c r="L225" s="94"/>
      <c r="M225" s="94"/>
      <c r="N225" s="94"/>
      <c r="O225" s="94"/>
      <c r="P225" s="94"/>
      <c r="Q225" s="94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</row>
    <row r="226" ht="16.5" customHeight="1">
      <c r="A226" s="94"/>
      <c r="B226" s="113"/>
      <c r="C226" s="94"/>
      <c r="D226" s="94"/>
      <c r="E226" s="94"/>
      <c r="F226" s="113"/>
      <c r="G226" s="113"/>
      <c r="H226" s="42"/>
      <c r="I226" s="42"/>
      <c r="J226" s="42"/>
      <c r="K226" s="94"/>
      <c r="L226" s="94"/>
      <c r="M226" s="94"/>
      <c r="N226" s="94"/>
      <c r="O226" s="94"/>
      <c r="P226" s="94"/>
      <c r="Q226" s="94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</row>
    <row r="227" ht="16.5" customHeight="1">
      <c r="A227" s="94"/>
      <c r="B227" s="113"/>
      <c r="C227" s="94"/>
      <c r="D227" s="94"/>
      <c r="E227" s="94"/>
      <c r="F227" s="113"/>
      <c r="G227" s="113"/>
      <c r="H227" s="42"/>
      <c r="I227" s="42"/>
      <c r="J227" s="42"/>
      <c r="K227" s="94"/>
      <c r="L227" s="94"/>
      <c r="M227" s="94"/>
      <c r="N227" s="94"/>
      <c r="O227" s="94"/>
      <c r="P227" s="94"/>
      <c r="Q227" s="94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</row>
    <row r="228" ht="16.5" customHeight="1">
      <c r="A228" s="94"/>
      <c r="B228" s="113"/>
      <c r="C228" s="94"/>
      <c r="D228" s="94"/>
      <c r="E228" s="94"/>
      <c r="F228" s="113"/>
      <c r="G228" s="113"/>
      <c r="H228" s="42"/>
      <c r="I228" s="42"/>
      <c r="J228" s="42"/>
      <c r="K228" s="94"/>
      <c r="L228" s="94"/>
      <c r="M228" s="94"/>
      <c r="N228" s="94"/>
      <c r="O228" s="94"/>
      <c r="P228" s="94"/>
      <c r="Q228" s="94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</row>
    <row r="229" ht="16.5" customHeight="1">
      <c r="A229" s="94"/>
      <c r="B229" s="113"/>
      <c r="C229" s="94"/>
      <c r="D229" s="94"/>
      <c r="E229" s="94"/>
      <c r="F229" s="113"/>
      <c r="G229" s="113"/>
      <c r="H229" s="42"/>
      <c r="I229" s="42"/>
      <c r="J229" s="42"/>
      <c r="K229" s="94"/>
      <c r="L229" s="94"/>
      <c r="M229" s="94"/>
      <c r="N229" s="94"/>
      <c r="O229" s="94"/>
      <c r="P229" s="94"/>
      <c r="Q229" s="94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</row>
    <row r="230" ht="16.5" customHeight="1">
      <c r="A230" s="94"/>
      <c r="B230" s="113"/>
      <c r="C230" s="94"/>
      <c r="D230" s="94"/>
      <c r="E230" s="94"/>
      <c r="F230" s="113"/>
      <c r="G230" s="113"/>
      <c r="H230" s="42"/>
      <c r="I230" s="42"/>
      <c r="J230" s="42"/>
      <c r="K230" s="94"/>
      <c r="L230" s="94"/>
      <c r="M230" s="94"/>
      <c r="N230" s="94"/>
      <c r="O230" s="94"/>
      <c r="P230" s="94"/>
      <c r="Q230" s="94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</row>
    <row r="231" ht="16.5" customHeight="1">
      <c r="A231" s="94"/>
      <c r="B231" s="113"/>
      <c r="C231" s="94"/>
      <c r="D231" s="94"/>
      <c r="E231" s="94"/>
      <c r="F231" s="113"/>
      <c r="G231" s="113"/>
      <c r="H231" s="42"/>
      <c r="I231" s="42"/>
      <c r="J231" s="42"/>
      <c r="K231" s="94"/>
      <c r="L231" s="94"/>
      <c r="M231" s="94"/>
      <c r="N231" s="94"/>
      <c r="O231" s="94"/>
      <c r="P231" s="94"/>
      <c r="Q231" s="94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</row>
    <row r="232" ht="16.5" customHeight="1">
      <c r="A232" s="94"/>
      <c r="B232" s="113"/>
      <c r="C232" s="94"/>
      <c r="D232" s="94"/>
      <c r="E232" s="94"/>
      <c r="F232" s="113"/>
      <c r="G232" s="113"/>
      <c r="H232" s="42"/>
      <c r="I232" s="42"/>
      <c r="J232" s="42"/>
      <c r="K232" s="94"/>
      <c r="L232" s="94"/>
      <c r="M232" s="94"/>
      <c r="N232" s="94"/>
      <c r="O232" s="94"/>
      <c r="P232" s="94"/>
      <c r="Q232" s="94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</row>
    <row r="233" ht="16.5" customHeight="1">
      <c r="A233" s="94"/>
      <c r="B233" s="113"/>
      <c r="C233" s="94"/>
      <c r="D233" s="94"/>
      <c r="E233" s="94"/>
      <c r="F233" s="113"/>
      <c r="G233" s="113"/>
      <c r="H233" s="42"/>
      <c r="I233" s="42"/>
      <c r="J233" s="42"/>
      <c r="K233" s="94"/>
      <c r="L233" s="94"/>
      <c r="M233" s="94"/>
      <c r="N233" s="94"/>
      <c r="O233" s="94"/>
      <c r="P233" s="94"/>
      <c r="Q233" s="94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</row>
    <row r="234" ht="16.5" customHeight="1">
      <c r="A234" s="94"/>
      <c r="B234" s="113"/>
      <c r="C234" s="94"/>
      <c r="D234" s="94"/>
      <c r="E234" s="94"/>
      <c r="F234" s="113"/>
      <c r="G234" s="113"/>
      <c r="H234" s="42"/>
      <c r="I234" s="42"/>
      <c r="J234" s="42"/>
      <c r="K234" s="94"/>
      <c r="L234" s="94"/>
      <c r="M234" s="94"/>
      <c r="N234" s="94"/>
      <c r="O234" s="94"/>
      <c r="P234" s="94"/>
      <c r="Q234" s="94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</row>
    <row r="235" ht="16.5" customHeight="1">
      <c r="A235" s="94"/>
      <c r="B235" s="113"/>
      <c r="C235" s="94"/>
      <c r="D235" s="94"/>
      <c r="E235" s="94"/>
      <c r="F235" s="113"/>
      <c r="G235" s="113"/>
      <c r="H235" s="42"/>
      <c r="I235" s="42"/>
      <c r="J235" s="42"/>
      <c r="K235" s="94"/>
      <c r="L235" s="94"/>
      <c r="M235" s="94"/>
      <c r="N235" s="94"/>
      <c r="O235" s="94"/>
      <c r="P235" s="94"/>
      <c r="Q235" s="94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</row>
    <row r="236" ht="16.5" customHeight="1">
      <c r="A236" s="94"/>
      <c r="B236" s="113"/>
      <c r="C236" s="94"/>
      <c r="D236" s="94"/>
      <c r="E236" s="94"/>
      <c r="F236" s="113"/>
      <c r="G236" s="113"/>
      <c r="H236" s="42"/>
      <c r="I236" s="42"/>
      <c r="J236" s="42"/>
      <c r="K236" s="94"/>
      <c r="L236" s="94"/>
      <c r="M236" s="94"/>
      <c r="N236" s="94"/>
      <c r="O236" s="94"/>
      <c r="P236" s="94"/>
      <c r="Q236" s="94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</row>
    <row r="237" ht="16.5" customHeight="1">
      <c r="A237" s="94"/>
      <c r="B237" s="113"/>
      <c r="C237" s="94"/>
      <c r="D237" s="94"/>
      <c r="E237" s="94"/>
      <c r="F237" s="113"/>
      <c r="G237" s="113"/>
      <c r="H237" s="42"/>
      <c r="I237" s="42"/>
      <c r="J237" s="42"/>
      <c r="K237" s="94"/>
      <c r="L237" s="94"/>
      <c r="M237" s="94"/>
      <c r="N237" s="94"/>
      <c r="O237" s="94"/>
      <c r="P237" s="94"/>
      <c r="Q237" s="94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</row>
    <row r="238" ht="16.5" customHeight="1">
      <c r="A238" s="94"/>
      <c r="B238" s="113"/>
      <c r="C238" s="94"/>
      <c r="D238" s="94"/>
      <c r="E238" s="94"/>
      <c r="F238" s="113"/>
      <c r="G238" s="113"/>
      <c r="H238" s="42"/>
      <c r="I238" s="42"/>
      <c r="J238" s="42"/>
      <c r="K238" s="94"/>
      <c r="L238" s="94"/>
      <c r="M238" s="94"/>
      <c r="N238" s="94"/>
      <c r="O238" s="94"/>
      <c r="P238" s="94"/>
      <c r="Q238" s="94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</row>
    <row r="239" ht="16.5" customHeight="1">
      <c r="A239" s="94"/>
      <c r="B239" s="113"/>
      <c r="C239" s="94"/>
      <c r="D239" s="94"/>
      <c r="E239" s="94"/>
      <c r="F239" s="113"/>
      <c r="G239" s="113"/>
      <c r="H239" s="42"/>
      <c r="I239" s="42"/>
      <c r="J239" s="42"/>
      <c r="K239" s="94"/>
      <c r="L239" s="94"/>
      <c r="M239" s="94"/>
      <c r="N239" s="94"/>
      <c r="O239" s="94"/>
      <c r="P239" s="94"/>
      <c r="Q239" s="94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</row>
    <row r="240" ht="16.5" customHeight="1">
      <c r="A240" s="94"/>
      <c r="B240" s="113"/>
      <c r="C240" s="94"/>
      <c r="D240" s="94"/>
      <c r="E240" s="94"/>
      <c r="F240" s="113"/>
      <c r="G240" s="113"/>
      <c r="H240" s="42"/>
      <c r="I240" s="42"/>
      <c r="J240" s="42"/>
      <c r="K240" s="94"/>
      <c r="L240" s="94"/>
      <c r="M240" s="94"/>
      <c r="N240" s="94"/>
      <c r="O240" s="94"/>
      <c r="P240" s="94"/>
      <c r="Q240" s="94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</row>
    <row r="241" ht="16.5" customHeight="1">
      <c r="A241" s="94"/>
      <c r="B241" s="113"/>
      <c r="C241" s="94"/>
      <c r="D241" s="94"/>
      <c r="E241" s="94"/>
      <c r="F241" s="113"/>
      <c r="G241" s="113"/>
      <c r="H241" s="42"/>
      <c r="I241" s="42"/>
      <c r="J241" s="42"/>
      <c r="K241" s="94"/>
      <c r="L241" s="94"/>
      <c r="M241" s="94"/>
      <c r="N241" s="94"/>
      <c r="O241" s="94"/>
      <c r="P241" s="94"/>
      <c r="Q241" s="94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</row>
    <row r="242" ht="16.5" customHeight="1">
      <c r="A242" s="94"/>
      <c r="B242" s="113"/>
      <c r="C242" s="94"/>
      <c r="D242" s="94"/>
      <c r="E242" s="94"/>
      <c r="F242" s="113"/>
      <c r="G242" s="113"/>
      <c r="H242" s="42"/>
      <c r="I242" s="42"/>
      <c r="J242" s="42"/>
      <c r="K242" s="94"/>
      <c r="L242" s="94"/>
      <c r="M242" s="94"/>
      <c r="N242" s="94"/>
      <c r="O242" s="94"/>
      <c r="P242" s="94"/>
      <c r="Q242" s="94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</row>
    <row r="243" ht="16.5" customHeight="1">
      <c r="A243" s="94"/>
      <c r="B243" s="113"/>
      <c r="C243" s="94"/>
      <c r="D243" s="94"/>
      <c r="E243" s="94"/>
      <c r="F243" s="113"/>
      <c r="G243" s="113"/>
      <c r="H243" s="42"/>
      <c r="I243" s="42"/>
      <c r="J243" s="42"/>
      <c r="K243" s="94"/>
      <c r="L243" s="94"/>
      <c r="M243" s="94"/>
      <c r="N243" s="94"/>
      <c r="O243" s="94"/>
      <c r="P243" s="94"/>
      <c r="Q243" s="94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</row>
    <row r="244" ht="16.5" customHeight="1">
      <c r="A244" s="94"/>
      <c r="B244" s="113"/>
      <c r="C244" s="94"/>
      <c r="D244" s="94"/>
      <c r="E244" s="94"/>
      <c r="F244" s="113"/>
      <c r="G244" s="113"/>
      <c r="H244" s="42"/>
      <c r="I244" s="42"/>
      <c r="J244" s="42"/>
      <c r="K244" s="94"/>
      <c r="L244" s="94"/>
      <c r="M244" s="94"/>
      <c r="N244" s="94"/>
      <c r="O244" s="94"/>
      <c r="P244" s="94"/>
      <c r="Q244" s="94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</row>
    <row r="245" ht="16.5" customHeight="1">
      <c r="A245" s="94"/>
      <c r="B245" s="113"/>
      <c r="C245" s="94"/>
      <c r="D245" s="94"/>
      <c r="E245" s="94"/>
      <c r="F245" s="113"/>
      <c r="G245" s="113"/>
      <c r="H245" s="42"/>
      <c r="I245" s="42"/>
      <c r="J245" s="42"/>
      <c r="K245" s="94"/>
      <c r="L245" s="94"/>
      <c r="M245" s="94"/>
      <c r="N245" s="94"/>
      <c r="O245" s="94"/>
      <c r="P245" s="94"/>
      <c r="Q245" s="94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</row>
    <row r="246" ht="16.5" customHeight="1">
      <c r="A246" s="94"/>
      <c r="B246" s="113"/>
      <c r="C246" s="94"/>
      <c r="D246" s="94"/>
      <c r="E246" s="94"/>
      <c r="F246" s="113"/>
      <c r="G246" s="113"/>
      <c r="H246" s="42"/>
      <c r="I246" s="42"/>
      <c r="J246" s="42"/>
      <c r="K246" s="94"/>
      <c r="L246" s="94"/>
      <c r="M246" s="94"/>
      <c r="N246" s="94"/>
      <c r="O246" s="94"/>
      <c r="P246" s="94"/>
      <c r="Q246" s="94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</row>
    <row r="247" ht="16.5" customHeight="1">
      <c r="A247" s="94"/>
      <c r="B247" s="113"/>
      <c r="C247" s="94"/>
      <c r="D247" s="94"/>
      <c r="E247" s="94"/>
      <c r="F247" s="113"/>
      <c r="G247" s="113"/>
      <c r="H247" s="42"/>
      <c r="I247" s="42"/>
      <c r="J247" s="42"/>
      <c r="K247" s="94"/>
      <c r="L247" s="94"/>
      <c r="M247" s="94"/>
      <c r="N247" s="94"/>
      <c r="O247" s="94"/>
      <c r="P247" s="94"/>
      <c r="Q247" s="94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</row>
    <row r="248" ht="16.5" customHeight="1">
      <c r="A248" s="94"/>
      <c r="B248" s="113"/>
      <c r="C248" s="94"/>
      <c r="D248" s="94"/>
      <c r="E248" s="94"/>
      <c r="F248" s="113"/>
      <c r="G248" s="113"/>
      <c r="H248" s="42"/>
      <c r="I248" s="42"/>
      <c r="J248" s="42"/>
      <c r="K248" s="94"/>
      <c r="L248" s="94"/>
      <c r="M248" s="94"/>
      <c r="N248" s="94"/>
      <c r="O248" s="94"/>
      <c r="P248" s="94"/>
      <c r="Q248" s="94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</row>
    <row r="249" ht="16.5" customHeight="1">
      <c r="A249" s="94"/>
      <c r="B249" s="113"/>
      <c r="C249" s="94"/>
      <c r="D249" s="94"/>
      <c r="E249" s="94"/>
      <c r="F249" s="113"/>
      <c r="G249" s="113"/>
      <c r="H249" s="42"/>
      <c r="I249" s="42"/>
      <c r="J249" s="42"/>
      <c r="K249" s="94"/>
      <c r="L249" s="94"/>
      <c r="M249" s="94"/>
      <c r="N249" s="94"/>
      <c r="O249" s="94"/>
      <c r="P249" s="94"/>
      <c r="Q249" s="94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</row>
    <row r="250" ht="16.5" customHeight="1">
      <c r="A250" s="94"/>
      <c r="B250" s="113"/>
      <c r="C250" s="94"/>
      <c r="D250" s="94"/>
      <c r="E250" s="94"/>
      <c r="F250" s="113"/>
      <c r="G250" s="113"/>
      <c r="H250" s="42"/>
      <c r="I250" s="42"/>
      <c r="J250" s="42"/>
      <c r="K250" s="94"/>
      <c r="L250" s="94"/>
      <c r="M250" s="94"/>
      <c r="N250" s="94"/>
      <c r="O250" s="94"/>
      <c r="P250" s="94"/>
      <c r="Q250" s="94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</row>
    <row r="251" ht="16.5" customHeight="1">
      <c r="A251" s="94"/>
      <c r="B251" s="113"/>
      <c r="C251" s="94"/>
      <c r="D251" s="94"/>
      <c r="E251" s="94"/>
      <c r="F251" s="113"/>
      <c r="G251" s="113"/>
      <c r="H251" s="42"/>
      <c r="I251" s="42"/>
      <c r="J251" s="42"/>
      <c r="K251" s="94"/>
      <c r="L251" s="94"/>
      <c r="M251" s="94"/>
      <c r="N251" s="94"/>
      <c r="O251" s="94"/>
      <c r="P251" s="94"/>
      <c r="Q251" s="94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</row>
    <row r="252" ht="16.5" customHeight="1">
      <c r="A252" s="94"/>
      <c r="B252" s="113"/>
      <c r="C252" s="94"/>
      <c r="D252" s="94"/>
      <c r="E252" s="94"/>
      <c r="F252" s="113"/>
      <c r="G252" s="113"/>
      <c r="H252" s="42"/>
      <c r="I252" s="42"/>
      <c r="J252" s="42"/>
      <c r="K252" s="94"/>
      <c r="L252" s="94"/>
      <c r="M252" s="94"/>
      <c r="N252" s="94"/>
      <c r="O252" s="94"/>
      <c r="P252" s="94"/>
      <c r="Q252" s="94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</row>
    <row r="253" ht="16.5" customHeight="1">
      <c r="A253" s="94"/>
      <c r="B253" s="113"/>
      <c r="C253" s="94"/>
      <c r="D253" s="94"/>
      <c r="E253" s="94"/>
      <c r="F253" s="113"/>
      <c r="G253" s="113"/>
      <c r="H253" s="42"/>
      <c r="I253" s="42"/>
      <c r="J253" s="42"/>
      <c r="K253" s="94"/>
      <c r="L253" s="94"/>
      <c r="M253" s="94"/>
      <c r="N253" s="94"/>
      <c r="O253" s="94"/>
      <c r="P253" s="94"/>
      <c r="Q253" s="94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</row>
    <row r="254" ht="16.5" customHeight="1">
      <c r="A254" s="94"/>
      <c r="B254" s="113"/>
      <c r="C254" s="94"/>
      <c r="D254" s="94"/>
      <c r="E254" s="94"/>
      <c r="F254" s="113"/>
      <c r="G254" s="113"/>
      <c r="H254" s="42"/>
      <c r="I254" s="42"/>
      <c r="J254" s="42"/>
      <c r="K254" s="94"/>
      <c r="L254" s="94"/>
      <c r="M254" s="94"/>
      <c r="N254" s="94"/>
      <c r="O254" s="94"/>
      <c r="P254" s="94"/>
      <c r="Q254" s="94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</row>
    <row r="255" ht="16.5" customHeight="1">
      <c r="A255" s="94"/>
      <c r="B255" s="113"/>
      <c r="C255" s="94"/>
      <c r="D255" s="94"/>
      <c r="E255" s="94"/>
      <c r="F255" s="113"/>
      <c r="G255" s="113"/>
      <c r="H255" s="42"/>
      <c r="I255" s="42"/>
      <c r="J255" s="42"/>
      <c r="K255" s="94"/>
      <c r="L255" s="94"/>
      <c r="M255" s="94"/>
      <c r="N255" s="94"/>
      <c r="O255" s="94"/>
      <c r="P255" s="94"/>
      <c r="Q255" s="94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</row>
    <row r="256" ht="16.5" customHeight="1">
      <c r="A256" s="94"/>
      <c r="B256" s="113"/>
      <c r="C256" s="94"/>
      <c r="D256" s="94"/>
      <c r="E256" s="94"/>
      <c r="F256" s="113"/>
      <c r="G256" s="113"/>
      <c r="H256" s="42"/>
      <c r="I256" s="42"/>
      <c r="J256" s="42"/>
      <c r="K256" s="94"/>
      <c r="L256" s="94"/>
      <c r="M256" s="94"/>
      <c r="N256" s="94"/>
      <c r="O256" s="94"/>
      <c r="P256" s="94"/>
      <c r="Q256" s="94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</row>
    <row r="257" ht="16.5" customHeight="1">
      <c r="A257" s="94"/>
      <c r="B257" s="113"/>
      <c r="C257" s="94"/>
      <c r="D257" s="94"/>
      <c r="E257" s="94"/>
      <c r="F257" s="113"/>
      <c r="G257" s="113"/>
      <c r="H257" s="42"/>
      <c r="I257" s="42"/>
      <c r="J257" s="42"/>
      <c r="K257" s="94"/>
      <c r="L257" s="94"/>
      <c r="M257" s="94"/>
      <c r="N257" s="94"/>
      <c r="O257" s="94"/>
      <c r="P257" s="94"/>
      <c r="Q257" s="94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</row>
    <row r="258" ht="16.5" customHeight="1">
      <c r="A258" s="94"/>
      <c r="B258" s="113"/>
      <c r="C258" s="94"/>
      <c r="D258" s="94"/>
      <c r="E258" s="94"/>
      <c r="F258" s="113"/>
      <c r="G258" s="113"/>
      <c r="H258" s="42"/>
      <c r="I258" s="42"/>
      <c r="J258" s="42"/>
      <c r="K258" s="94"/>
      <c r="L258" s="94"/>
      <c r="M258" s="94"/>
      <c r="N258" s="94"/>
      <c r="O258" s="94"/>
      <c r="P258" s="94"/>
      <c r="Q258" s="94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</row>
    <row r="259" ht="16.5" customHeight="1">
      <c r="A259" s="94"/>
      <c r="B259" s="113"/>
      <c r="C259" s="94"/>
      <c r="D259" s="94"/>
      <c r="E259" s="94"/>
      <c r="F259" s="113"/>
      <c r="G259" s="113"/>
      <c r="H259" s="42"/>
      <c r="I259" s="42"/>
      <c r="J259" s="42"/>
      <c r="K259" s="94"/>
      <c r="L259" s="94"/>
      <c r="M259" s="94"/>
      <c r="N259" s="94"/>
      <c r="O259" s="94"/>
      <c r="P259" s="94"/>
      <c r="Q259" s="94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</row>
    <row r="260" ht="16.5" customHeight="1">
      <c r="A260" s="94"/>
      <c r="B260" s="113"/>
      <c r="C260" s="94"/>
      <c r="D260" s="94"/>
      <c r="E260" s="94"/>
      <c r="F260" s="113"/>
      <c r="G260" s="113"/>
      <c r="H260" s="42"/>
      <c r="I260" s="42"/>
      <c r="J260" s="42"/>
      <c r="K260" s="94"/>
      <c r="L260" s="94"/>
      <c r="M260" s="94"/>
      <c r="N260" s="94"/>
      <c r="O260" s="94"/>
      <c r="P260" s="94"/>
      <c r="Q260" s="94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</row>
    <row r="261" ht="16.5" customHeight="1">
      <c r="A261" s="94"/>
      <c r="B261" s="113"/>
      <c r="C261" s="94"/>
      <c r="D261" s="94"/>
      <c r="E261" s="94"/>
      <c r="F261" s="113"/>
      <c r="G261" s="113"/>
      <c r="H261" s="42"/>
      <c r="I261" s="42"/>
      <c r="J261" s="42"/>
      <c r="K261" s="94"/>
      <c r="L261" s="94"/>
      <c r="M261" s="94"/>
      <c r="N261" s="94"/>
      <c r="O261" s="94"/>
      <c r="P261" s="94"/>
      <c r="Q261" s="94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</row>
    <row r="262" ht="16.5" customHeight="1">
      <c r="A262" s="94"/>
      <c r="B262" s="113"/>
      <c r="C262" s="94"/>
      <c r="D262" s="94"/>
      <c r="E262" s="94"/>
      <c r="F262" s="113"/>
      <c r="G262" s="113"/>
      <c r="H262" s="42"/>
      <c r="I262" s="42"/>
      <c r="J262" s="42"/>
      <c r="K262" s="94"/>
      <c r="L262" s="94"/>
      <c r="M262" s="94"/>
      <c r="N262" s="94"/>
      <c r="O262" s="94"/>
      <c r="P262" s="94"/>
      <c r="Q262" s="94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</row>
    <row r="263" ht="16.5" customHeight="1">
      <c r="A263" s="94"/>
      <c r="B263" s="113"/>
      <c r="C263" s="94"/>
      <c r="D263" s="94"/>
      <c r="E263" s="94"/>
      <c r="F263" s="113"/>
      <c r="G263" s="113"/>
      <c r="H263" s="42"/>
      <c r="I263" s="42"/>
      <c r="J263" s="42"/>
      <c r="K263" s="94"/>
      <c r="L263" s="94"/>
      <c r="M263" s="94"/>
      <c r="N263" s="94"/>
      <c r="O263" s="94"/>
      <c r="P263" s="94"/>
      <c r="Q263" s="94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</row>
    <row r="264" ht="16.5" customHeight="1">
      <c r="A264" s="94"/>
      <c r="B264" s="113"/>
      <c r="C264" s="94"/>
      <c r="D264" s="94"/>
      <c r="E264" s="94"/>
      <c r="F264" s="113"/>
      <c r="G264" s="113"/>
      <c r="H264" s="42"/>
      <c r="I264" s="42"/>
      <c r="J264" s="42"/>
      <c r="K264" s="94"/>
      <c r="L264" s="94"/>
      <c r="M264" s="94"/>
      <c r="N264" s="94"/>
      <c r="O264" s="94"/>
      <c r="P264" s="94"/>
      <c r="Q264" s="94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</row>
    <row r="265" ht="16.5" customHeight="1">
      <c r="A265" s="94"/>
      <c r="B265" s="113"/>
      <c r="C265" s="94"/>
      <c r="D265" s="94"/>
      <c r="E265" s="94"/>
      <c r="F265" s="113"/>
      <c r="G265" s="113"/>
      <c r="H265" s="42"/>
      <c r="I265" s="42"/>
      <c r="J265" s="42"/>
      <c r="K265" s="94"/>
      <c r="L265" s="94"/>
      <c r="M265" s="94"/>
      <c r="N265" s="94"/>
      <c r="O265" s="94"/>
      <c r="P265" s="94"/>
      <c r="Q265" s="94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</row>
    <row r="266" ht="16.5" customHeight="1">
      <c r="A266" s="94"/>
      <c r="B266" s="113"/>
      <c r="C266" s="94"/>
      <c r="D266" s="94"/>
      <c r="E266" s="94"/>
      <c r="F266" s="113"/>
      <c r="G266" s="113"/>
      <c r="H266" s="42"/>
      <c r="I266" s="42"/>
      <c r="J266" s="42"/>
      <c r="K266" s="94"/>
      <c r="L266" s="94"/>
      <c r="M266" s="94"/>
      <c r="N266" s="94"/>
      <c r="O266" s="94"/>
      <c r="P266" s="94"/>
      <c r="Q266" s="94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</row>
    <row r="267" ht="16.5" customHeight="1">
      <c r="A267" s="94"/>
      <c r="B267" s="113"/>
      <c r="C267" s="94"/>
      <c r="D267" s="94"/>
      <c r="E267" s="94"/>
      <c r="F267" s="113"/>
      <c r="G267" s="113"/>
      <c r="H267" s="42"/>
      <c r="I267" s="42"/>
      <c r="J267" s="42"/>
      <c r="K267" s="94"/>
      <c r="L267" s="94"/>
      <c r="M267" s="94"/>
      <c r="N267" s="94"/>
      <c r="O267" s="94"/>
      <c r="P267" s="94"/>
      <c r="Q267" s="94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</row>
    <row r="268" ht="16.5" customHeight="1">
      <c r="A268" s="94"/>
      <c r="B268" s="113"/>
      <c r="C268" s="94"/>
      <c r="D268" s="94"/>
      <c r="E268" s="94"/>
      <c r="F268" s="113"/>
      <c r="G268" s="113"/>
      <c r="H268" s="42"/>
      <c r="I268" s="42"/>
      <c r="J268" s="42"/>
      <c r="K268" s="94"/>
      <c r="L268" s="94"/>
      <c r="M268" s="94"/>
      <c r="N268" s="94"/>
      <c r="O268" s="94"/>
      <c r="P268" s="94"/>
      <c r="Q268" s="94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</row>
    <row r="269" ht="16.5" customHeight="1">
      <c r="A269" s="94"/>
      <c r="B269" s="113"/>
      <c r="C269" s="94"/>
      <c r="D269" s="94"/>
      <c r="E269" s="94"/>
      <c r="F269" s="113"/>
      <c r="G269" s="113"/>
      <c r="H269" s="42"/>
      <c r="I269" s="42"/>
      <c r="J269" s="42"/>
      <c r="K269" s="94"/>
      <c r="L269" s="94"/>
      <c r="M269" s="94"/>
      <c r="N269" s="94"/>
      <c r="O269" s="94"/>
      <c r="P269" s="94"/>
      <c r="Q269" s="94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</row>
    <row r="270" ht="16.5" customHeight="1">
      <c r="A270" s="94"/>
      <c r="B270" s="113"/>
      <c r="C270" s="94"/>
      <c r="D270" s="94"/>
      <c r="E270" s="94"/>
      <c r="F270" s="113"/>
      <c r="G270" s="113"/>
      <c r="H270" s="42"/>
      <c r="I270" s="42"/>
      <c r="J270" s="42"/>
      <c r="K270" s="94"/>
      <c r="L270" s="94"/>
      <c r="M270" s="94"/>
      <c r="N270" s="94"/>
      <c r="O270" s="94"/>
      <c r="P270" s="94"/>
      <c r="Q270" s="94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</row>
    <row r="271" ht="16.5" customHeight="1">
      <c r="A271" s="94"/>
      <c r="B271" s="113"/>
      <c r="C271" s="94"/>
      <c r="D271" s="94"/>
      <c r="E271" s="94"/>
      <c r="F271" s="113"/>
      <c r="G271" s="113"/>
      <c r="H271" s="42"/>
      <c r="I271" s="42"/>
      <c r="J271" s="42"/>
      <c r="K271" s="94"/>
      <c r="L271" s="94"/>
      <c r="M271" s="94"/>
      <c r="N271" s="94"/>
      <c r="O271" s="94"/>
      <c r="P271" s="94"/>
      <c r="Q271" s="94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</row>
    <row r="272" ht="16.5" customHeight="1">
      <c r="A272" s="94"/>
      <c r="B272" s="113"/>
      <c r="C272" s="94"/>
      <c r="D272" s="94"/>
      <c r="E272" s="94"/>
      <c r="F272" s="113"/>
      <c r="G272" s="113"/>
      <c r="H272" s="42"/>
      <c r="I272" s="42"/>
      <c r="J272" s="42"/>
      <c r="K272" s="94"/>
      <c r="L272" s="94"/>
      <c r="M272" s="94"/>
      <c r="N272" s="94"/>
      <c r="O272" s="94"/>
      <c r="P272" s="94"/>
      <c r="Q272" s="94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</row>
    <row r="273" ht="16.5" customHeight="1">
      <c r="A273" s="94"/>
      <c r="B273" s="113"/>
      <c r="C273" s="94"/>
      <c r="D273" s="94"/>
      <c r="E273" s="94"/>
      <c r="F273" s="113"/>
      <c r="G273" s="113"/>
      <c r="H273" s="42"/>
      <c r="I273" s="42"/>
      <c r="J273" s="42"/>
      <c r="K273" s="94"/>
      <c r="L273" s="94"/>
      <c r="M273" s="94"/>
      <c r="N273" s="94"/>
      <c r="O273" s="94"/>
      <c r="P273" s="94"/>
      <c r="Q273" s="94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</row>
    <row r="274" ht="16.5" customHeight="1">
      <c r="A274" s="94"/>
      <c r="B274" s="113"/>
      <c r="C274" s="94"/>
      <c r="D274" s="94"/>
      <c r="E274" s="94"/>
      <c r="F274" s="113"/>
      <c r="G274" s="113"/>
      <c r="H274" s="42"/>
      <c r="I274" s="42"/>
      <c r="J274" s="42"/>
      <c r="K274" s="94"/>
      <c r="L274" s="94"/>
      <c r="M274" s="94"/>
      <c r="N274" s="94"/>
      <c r="O274" s="94"/>
      <c r="P274" s="94"/>
      <c r="Q274" s="94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</row>
    <row r="275" ht="16.5" customHeight="1">
      <c r="A275" s="94"/>
      <c r="B275" s="113"/>
      <c r="C275" s="94"/>
      <c r="D275" s="94"/>
      <c r="E275" s="94"/>
      <c r="F275" s="113"/>
      <c r="G275" s="113"/>
      <c r="H275" s="42"/>
      <c r="I275" s="42"/>
      <c r="J275" s="42"/>
      <c r="K275" s="94"/>
      <c r="L275" s="94"/>
      <c r="M275" s="94"/>
      <c r="N275" s="94"/>
      <c r="O275" s="94"/>
      <c r="P275" s="94"/>
      <c r="Q275" s="94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</row>
    <row r="276" ht="16.5" customHeight="1">
      <c r="A276" s="94"/>
      <c r="B276" s="113"/>
      <c r="C276" s="94"/>
      <c r="D276" s="94"/>
      <c r="E276" s="94"/>
      <c r="F276" s="113"/>
      <c r="G276" s="113"/>
      <c r="H276" s="42"/>
      <c r="I276" s="42"/>
      <c r="J276" s="42"/>
      <c r="K276" s="94"/>
      <c r="L276" s="94"/>
      <c r="M276" s="94"/>
      <c r="N276" s="94"/>
      <c r="O276" s="94"/>
      <c r="P276" s="94"/>
      <c r="Q276" s="94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</row>
    <row r="277" ht="16.5" customHeight="1">
      <c r="A277" s="94"/>
      <c r="B277" s="113"/>
      <c r="C277" s="94"/>
      <c r="D277" s="94"/>
      <c r="E277" s="94"/>
      <c r="F277" s="113"/>
      <c r="G277" s="113"/>
      <c r="H277" s="42"/>
      <c r="I277" s="42"/>
      <c r="J277" s="42"/>
      <c r="K277" s="94"/>
      <c r="L277" s="94"/>
      <c r="M277" s="94"/>
      <c r="N277" s="94"/>
      <c r="O277" s="94"/>
      <c r="P277" s="94"/>
      <c r="Q277" s="94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</row>
    <row r="278" ht="16.5" customHeight="1">
      <c r="A278" s="94"/>
      <c r="B278" s="113"/>
      <c r="C278" s="94"/>
      <c r="D278" s="94"/>
      <c r="E278" s="94"/>
      <c r="F278" s="113"/>
      <c r="G278" s="113"/>
      <c r="H278" s="42"/>
      <c r="I278" s="42"/>
      <c r="J278" s="42"/>
      <c r="K278" s="94"/>
      <c r="L278" s="94"/>
      <c r="M278" s="94"/>
      <c r="N278" s="94"/>
      <c r="O278" s="94"/>
      <c r="P278" s="94"/>
      <c r="Q278" s="94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</row>
    <row r="279" ht="16.5" customHeight="1">
      <c r="A279" s="94"/>
      <c r="B279" s="113"/>
      <c r="C279" s="94"/>
      <c r="D279" s="94"/>
      <c r="E279" s="94"/>
      <c r="F279" s="113"/>
      <c r="G279" s="113"/>
      <c r="H279" s="42"/>
      <c r="I279" s="42"/>
      <c r="J279" s="42"/>
      <c r="K279" s="94"/>
      <c r="L279" s="94"/>
      <c r="M279" s="94"/>
      <c r="N279" s="94"/>
      <c r="O279" s="94"/>
      <c r="P279" s="94"/>
      <c r="Q279" s="94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</row>
    <row r="280" ht="16.5" customHeight="1">
      <c r="A280" s="94"/>
      <c r="B280" s="113"/>
      <c r="C280" s="94"/>
      <c r="D280" s="94"/>
      <c r="E280" s="94"/>
      <c r="F280" s="113"/>
      <c r="G280" s="113"/>
      <c r="H280" s="42"/>
      <c r="I280" s="42"/>
      <c r="J280" s="42"/>
      <c r="K280" s="94"/>
      <c r="L280" s="94"/>
      <c r="M280" s="94"/>
      <c r="N280" s="94"/>
      <c r="O280" s="94"/>
      <c r="P280" s="94"/>
      <c r="Q280" s="94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</row>
    <row r="281" ht="16.5" customHeight="1">
      <c r="A281" s="94"/>
      <c r="B281" s="113"/>
      <c r="C281" s="94"/>
      <c r="D281" s="94"/>
      <c r="E281" s="94"/>
      <c r="F281" s="113"/>
      <c r="G281" s="113"/>
      <c r="H281" s="42"/>
      <c r="I281" s="42"/>
      <c r="J281" s="42"/>
      <c r="K281" s="94"/>
      <c r="L281" s="94"/>
      <c r="M281" s="94"/>
      <c r="N281" s="94"/>
      <c r="O281" s="94"/>
      <c r="P281" s="94"/>
      <c r="Q281" s="94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</row>
    <row r="282" ht="16.5" customHeight="1">
      <c r="A282" s="94"/>
      <c r="B282" s="113"/>
      <c r="C282" s="94"/>
      <c r="D282" s="94"/>
      <c r="E282" s="94"/>
      <c r="F282" s="113"/>
      <c r="G282" s="113"/>
      <c r="H282" s="42"/>
      <c r="I282" s="42"/>
      <c r="J282" s="42"/>
      <c r="K282" s="94"/>
      <c r="L282" s="94"/>
      <c r="M282" s="94"/>
      <c r="N282" s="94"/>
      <c r="O282" s="94"/>
      <c r="P282" s="94"/>
      <c r="Q282" s="94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</row>
    <row r="283" ht="16.5" customHeight="1">
      <c r="A283" s="94"/>
      <c r="B283" s="113"/>
      <c r="C283" s="94"/>
      <c r="D283" s="94"/>
      <c r="E283" s="94"/>
      <c r="F283" s="113"/>
      <c r="G283" s="113"/>
      <c r="H283" s="42"/>
      <c r="I283" s="42"/>
      <c r="J283" s="42"/>
      <c r="K283" s="94"/>
      <c r="L283" s="94"/>
      <c r="M283" s="94"/>
      <c r="N283" s="94"/>
      <c r="O283" s="94"/>
      <c r="P283" s="94"/>
      <c r="Q283" s="94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</row>
    <row r="284" ht="16.5" customHeight="1">
      <c r="A284" s="94"/>
      <c r="B284" s="113"/>
      <c r="C284" s="94"/>
      <c r="D284" s="94"/>
      <c r="E284" s="94"/>
      <c r="F284" s="113"/>
      <c r="G284" s="113"/>
      <c r="H284" s="42"/>
      <c r="I284" s="42"/>
      <c r="J284" s="42"/>
      <c r="K284" s="94"/>
      <c r="L284" s="94"/>
      <c r="M284" s="94"/>
      <c r="N284" s="94"/>
      <c r="O284" s="94"/>
      <c r="P284" s="94"/>
      <c r="Q284" s="94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</row>
    <row r="285" ht="16.5" customHeight="1">
      <c r="A285" s="94"/>
      <c r="B285" s="113"/>
      <c r="C285" s="94"/>
      <c r="D285" s="94"/>
      <c r="E285" s="94"/>
      <c r="F285" s="113"/>
      <c r="G285" s="113"/>
      <c r="H285" s="42"/>
      <c r="I285" s="42"/>
      <c r="J285" s="42"/>
      <c r="K285" s="94"/>
      <c r="L285" s="94"/>
      <c r="M285" s="94"/>
      <c r="N285" s="94"/>
      <c r="O285" s="94"/>
      <c r="P285" s="94"/>
      <c r="Q285" s="94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</row>
    <row r="286" ht="16.5" customHeight="1">
      <c r="A286" s="94"/>
      <c r="B286" s="113"/>
      <c r="C286" s="94"/>
      <c r="D286" s="94"/>
      <c r="E286" s="94"/>
      <c r="F286" s="113"/>
      <c r="G286" s="113"/>
      <c r="H286" s="42"/>
      <c r="I286" s="42"/>
      <c r="J286" s="42"/>
      <c r="K286" s="94"/>
      <c r="L286" s="94"/>
      <c r="M286" s="94"/>
      <c r="N286" s="94"/>
      <c r="O286" s="94"/>
      <c r="P286" s="94"/>
      <c r="Q286" s="94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</row>
    <row r="287" ht="16.5" customHeight="1">
      <c r="A287" s="94"/>
      <c r="B287" s="113"/>
      <c r="C287" s="94"/>
      <c r="D287" s="94"/>
      <c r="E287" s="94"/>
      <c r="F287" s="113"/>
      <c r="G287" s="113"/>
      <c r="H287" s="42"/>
      <c r="I287" s="42"/>
      <c r="J287" s="42"/>
      <c r="K287" s="94"/>
      <c r="L287" s="94"/>
      <c r="M287" s="94"/>
      <c r="N287" s="94"/>
      <c r="O287" s="94"/>
      <c r="P287" s="94"/>
      <c r="Q287" s="94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</row>
    <row r="288" ht="16.5" customHeight="1">
      <c r="A288" s="94"/>
      <c r="B288" s="113"/>
      <c r="C288" s="94"/>
      <c r="D288" s="94"/>
      <c r="E288" s="94"/>
      <c r="F288" s="113"/>
      <c r="G288" s="113"/>
      <c r="H288" s="42"/>
      <c r="I288" s="42"/>
      <c r="J288" s="42"/>
      <c r="K288" s="94"/>
      <c r="L288" s="94"/>
      <c r="M288" s="94"/>
      <c r="N288" s="94"/>
      <c r="O288" s="94"/>
      <c r="P288" s="94"/>
      <c r="Q288" s="94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</row>
    <row r="289" ht="16.5" customHeight="1">
      <c r="A289" s="94"/>
      <c r="B289" s="113"/>
      <c r="C289" s="94"/>
      <c r="D289" s="94"/>
      <c r="E289" s="94"/>
      <c r="F289" s="113"/>
      <c r="G289" s="113"/>
      <c r="H289" s="42"/>
      <c r="I289" s="42"/>
      <c r="J289" s="42"/>
      <c r="K289" s="94"/>
      <c r="L289" s="94"/>
      <c r="M289" s="94"/>
      <c r="N289" s="94"/>
      <c r="O289" s="94"/>
      <c r="P289" s="94"/>
      <c r="Q289" s="94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</row>
    <row r="290" ht="16.5" customHeight="1">
      <c r="A290" s="94"/>
      <c r="B290" s="113"/>
      <c r="C290" s="94"/>
      <c r="D290" s="94"/>
      <c r="E290" s="94"/>
      <c r="F290" s="113"/>
      <c r="G290" s="113"/>
      <c r="H290" s="42"/>
      <c r="I290" s="42"/>
      <c r="J290" s="42"/>
      <c r="K290" s="94"/>
      <c r="L290" s="94"/>
      <c r="M290" s="94"/>
      <c r="N290" s="94"/>
      <c r="O290" s="94"/>
      <c r="P290" s="94"/>
      <c r="Q290" s="94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</row>
    <row r="291" ht="16.5" customHeight="1">
      <c r="A291" s="94"/>
      <c r="B291" s="113"/>
      <c r="C291" s="94"/>
      <c r="D291" s="94"/>
      <c r="E291" s="94"/>
      <c r="F291" s="113"/>
      <c r="G291" s="113"/>
      <c r="H291" s="42"/>
      <c r="I291" s="42"/>
      <c r="J291" s="42"/>
      <c r="K291" s="94"/>
      <c r="L291" s="94"/>
      <c r="M291" s="94"/>
      <c r="N291" s="94"/>
      <c r="O291" s="94"/>
      <c r="P291" s="94"/>
      <c r="Q291" s="94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</row>
    <row r="292" ht="16.5" customHeight="1">
      <c r="A292" s="94"/>
      <c r="B292" s="113"/>
      <c r="C292" s="94"/>
      <c r="D292" s="94"/>
      <c r="E292" s="94"/>
      <c r="F292" s="113"/>
      <c r="G292" s="113"/>
      <c r="H292" s="42"/>
      <c r="I292" s="42"/>
      <c r="J292" s="42"/>
      <c r="K292" s="94"/>
      <c r="L292" s="94"/>
      <c r="M292" s="94"/>
      <c r="N292" s="94"/>
      <c r="O292" s="94"/>
      <c r="P292" s="94"/>
      <c r="Q292" s="94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</row>
    <row r="293" ht="16.5" customHeight="1">
      <c r="A293" s="94"/>
      <c r="B293" s="113"/>
      <c r="C293" s="94"/>
      <c r="D293" s="94"/>
      <c r="E293" s="94"/>
      <c r="F293" s="113"/>
      <c r="G293" s="113"/>
      <c r="H293" s="42"/>
      <c r="I293" s="42"/>
      <c r="J293" s="42"/>
      <c r="K293" s="94"/>
      <c r="L293" s="94"/>
      <c r="M293" s="94"/>
      <c r="N293" s="94"/>
      <c r="O293" s="94"/>
      <c r="P293" s="94"/>
      <c r="Q293" s="94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</row>
    <row r="294" ht="16.5" customHeight="1">
      <c r="A294" s="94"/>
      <c r="B294" s="113"/>
      <c r="C294" s="94"/>
      <c r="D294" s="94"/>
      <c r="E294" s="94"/>
      <c r="F294" s="113"/>
      <c r="G294" s="113"/>
      <c r="H294" s="42"/>
      <c r="I294" s="42"/>
      <c r="J294" s="42"/>
      <c r="K294" s="94"/>
      <c r="L294" s="94"/>
      <c r="M294" s="94"/>
      <c r="N294" s="94"/>
      <c r="O294" s="94"/>
      <c r="P294" s="94"/>
      <c r="Q294" s="94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</row>
    <row r="295" ht="16.5" customHeight="1">
      <c r="A295" s="94"/>
      <c r="B295" s="113"/>
      <c r="C295" s="94"/>
      <c r="D295" s="94"/>
      <c r="E295" s="94"/>
      <c r="F295" s="113"/>
      <c r="G295" s="113"/>
      <c r="H295" s="42"/>
      <c r="I295" s="42"/>
      <c r="J295" s="42"/>
      <c r="K295" s="94"/>
      <c r="L295" s="94"/>
      <c r="M295" s="94"/>
      <c r="N295" s="94"/>
      <c r="O295" s="94"/>
      <c r="P295" s="94"/>
      <c r="Q295" s="94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</row>
    <row r="296" ht="16.5" customHeight="1">
      <c r="A296" s="94"/>
      <c r="B296" s="113"/>
      <c r="C296" s="94"/>
      <c r="D296" s="94"/>
      <c r="E296" s="94"/>
      <c r="F296" s="113"/>
      <c r="G296" s="113"/>
      <c r="H296" s="42"/>
      <c r="I296" s="42"/>
      <c r="J296" s="42"/>
      <c r="K296" s="94"/>
      <c r="L296" s="94"/>
      <c r="M296" s="94"/>
      <c r="N296" s="94"/>
      <c r="O296" s="94"/>
      <c r="P296" s="94"/>
      <c r="Q296" s="94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</row>
    <row r="297" ht="16.5" customHeight="1">
      <c r="A297" s="94"/>
      <c r="B297" s="113"/>
      <c r="C297" s="94"/>
      <c r="D297" s="94"/>
      <c r="E297" s="94"/>
      <c r="F297" s="113"/>
      <c r="G297" s="113"/>
      <c r="H297" s="42"/>
      <c r="I297" s="42"/>
      <c r="J297" s="42"/>
      <c r="K297" s="94"/>
      <c r="L297" s="94"/>
      <c r="M297" s="94"/>
      <c r="N297" s="94"/>
      <c r="O297" s="94"/>
      <c r="P297" s="94"/>
      <c r="Q297" s="94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</row>
    <row r="298" ht="16.5" customHeight="1">
      <c r="A298" s="94"/>
      <c r="B298" s="113"/>
      <c r="C298" s="94"/>
      <c r="D298" s="94"/>
      <c r="E298" s="94"/>
      <c r="F298" s="113"/>
      <c r="G298" s="113"/>
      <c r="H298" s="42"/>
      <c r="I298" s="42"/>
      <c r="J298" s="42"/>
      <c r="K298" s="94"/>
      <c r="L298" s="94"/>
      <c r="M298" s="94"/>
      <c r="N298" s="94"/>
      <c r="O298" s="94"/>
      <c r="P298" s="94"/>
      <c r="Q298" s="94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</row>
    <row r="299" ht="16.5" customHeight="1">
      <c r="A299" s="94"/>
      <c r="B299" s="113"/>
      <c r="C299" s="94"/>
      <c r="D299" s="94"/>
      <c r="E299" s="94"/>
      <c r="F299" s="113"/>
      <c r="G299" s="113"/>
      <c r="H299" s="42"/>
      <c r="I299" s="42"/>
      <c r="J299" s="42"/>
      <c r="K299" s="94"/>
      <c r="L299" s="94"/>
      <c r="M299" s="94"/>
      <c r="N299" s="94"/>
      <c r="O299" s="94"/>
      <c r="P299" s="94"/>
      <c r="Q299" s="94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</row>
    <row r="300" ht="16.5" customHeight="1">
      <c r="A300" s="94"/>
      <c r="B300" s="113"/>
      <c r="C300" s="94"/>
      <c r="D300" s="94"/>
      <c r="E300" s="94"/>
      <c r="F300" s="113"/>
      <c r="G300" s="113"/>
      <c r="H300" s="42"/>
      <c r="I300" s="42"/>
      <c r="J300" s="42"/>
      <c r="K300" s="94"/>
      <c r="L300" s="94"/>
      <c r="M300" s="94"/>
      <c r="N300" s="94"/>
      <c r="O300" s="94"/>
      <c r="P300" s="94"/>
      <c r="Q300" s="94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</row>
    <row r="301" ht="16.5" customHeight="1">
      <c r="A301" s="94"/>
      <c r="B301" s="113"/>
      <c r="C301" s="94"/>
      <c r="D301" s="94"/>
      <c r="E301" s="94"/>
      <c r="F301" s="113"/>
      <c r="G301" s="113"/>
      <c r="H301" s="42"/>
      <c r="I301" s="42"/>
      <c r="J301" s="42"/>
      <c r="K301" s="94"/>
      <c r="L301" s="94"/>
      <c r="M301" s="94"/>
      <c r="N301" s="94"/>
      <c r="O301" s="94"/>
      <c r="P301" s="94"/>
      <c r="Q301" s="94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</row>
    <row r="302" ht="16.5" customHeight="1">
      <c r="A302" s="94"/>
      <c r="B302" s="113"/>
      <c r="C302" s="94"/>
      <c r="D302" s="94"/>
      <c r="E302" s="94"/>
      <c r="F302" s="113"/>
      <c r="G302" s="113"/>
      <c r="H302" s="42"/>
      <c r="I302" s="42"/>
      <c r="J302" s="42"/>
      <c r="K302" s="94"/>
      <c r="L302" s="94"/>
      <c r="M302" s="94"/>
      <c r="N302" s="94"/>
      <c r="O302" s="94"/>
      <c r="P302" s="94"/>
      <c r="Q302" s="94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</row>
    <row r="303" ht="16.5" customHeight="1">
      <c r="A303" s="94"/>
      <c r="B303" s="113"/>
      <c r="C303" s="94"/>
      <c r="D303" s="94"/>
      <c r="E303" s="94"/>
      <c r="F303" s="113"/>
      <c r="G303" s="113"/>
      <c r="H303" s="42"/>
      <c r="I303" s="42"/>
      <c r="J303" s="42"/>
      <c r="K303" s="94"/>
      <c r="L303" s="94"/>
      <c r="M303" s="94"/>
      <c r="N303" s="94"/>
      <c r="O303" s="94"/>
      <c r="P303" s="94"/>
      <c r="Q303" s="94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</row>
    <row r="304" ht="16.5" customHeight="1">
      <c r="A304" s="94"/>
      <c r="B304" s="113"/>
      <c r="C304" s="94"/>
      <c r="D304" s="94"/>
      <c r="E304" s="94"/>
      <c r="F304" s="113"/>
      <c r="G304" s="113"/>
      <c r="H304" s="42"/>
      <c r="I304" s="42"/>
      <c r="J304" s="42"/>
      <c r="K304" s="94"/>
      <c r="L304" s="94"/>
      <c r="M304" s="94"/>
      <c r="N304" s="94"/>
      <c r="O304" s="94"/>
      <c r="P304" s="94"/>
      <c r="Q304" s="94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</row>
    <row r="305" ht="16.5" customHeight="1">
      <c r="A305" s="94"/>
      <c r="B305" s="113"/>
      <c r="C305" s="94"/>
      <c r="D305" s="94"/>
      <c r="E305" s="94"/>
      <c r="F305" s="113"/>
      <c r="G305" s="113"/>
      <c r="H305" s="42"/>
      <c r="I305" s="42"/>
      <c r="J305" s="42"/>
      <c r="K305" s="94"/>
      <c r="L305" s="94"/>
      <c r="M305" s="94"/>
      <c r="N305" s="94"/>
      <c r="O305" s="94"/>
      <c r="P305" s="94"/>
      <c r="Q305" s="94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</row>
    <row r="306" ht="16.5" customHeight="1">
      <c r="A306" s="94"/>
      <c r="B306" s="113"/>
      <c r="C306" s="94"/>
      <c r="D306" s="94"/>
      <c r="E306" s="94"/>
      <c r="F306" s="113"/>
      <c r="G306" s="113"/>
      <c r="H306" s="42"/>
      <c r="I306" s="42"/>
      <c r="J306" s="42"/>
      <c r="K306" s="94"/>
      <c r="L306" s="94"/>
      <c r="M306" s="94"/>
      <c r="N306" s="94"/>
      <c r="O306" s="94"/>
      <c r="P306" s="94"/>
      <c r="Q306" s="94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</row>
    <row r="307" ht="16.5" customHeight="1">
      <c r="A307" s="94"/>
      <c r="B307" s="113"/>
      <c r="C307" s="94"/>
      <c r="D307" s="94"/>
      <c r="E307" s="94"/>
      <c r="F307" s="113"/>
      <c r="G307" s="113"/>
      <c r="H307" s="42"/>
      <c r="I307" s="42"/>
      <c r="J307" s="42"/>
      <c r="K307" s="94"/>
      <c r="L307" s="94"/>
      <c r="M307" s="94"/>
      <c r="N307" s="94"/>
      <c r="O307" s="94"/>
      <c r="P307" s="94"/>
      <c r="Q307" s="94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</row>
    <row r="308" ht="16.5" customHeight="1">
      <c r="A308" s="94"/>
      <c r="B308" s="113"/>
      <c r="C308" s="94"/>
      <c r="D308" s="94"/>
      <c r="E308" s="94"/>
      <c r="F308" s="113"/>
      <c r="G308" s="113"/>
      <c r="H308" s="42"/>
      <c r="I308" s="42"/>
      <c r="J308" s="42"/>
      <c r="K308" s="94"/>
      <c r="L308" s="94"/>
      <c r="M308" s="94"/>
      <c r="N308" s="94"/>
      <c r="O308" s="94"/>
      <c r="P308" s="94"/>
      <c r="Q308" s="94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</row>
    <row r="309" ht="16.5" customHeight="1">
      <c r="A309" s="94"/>
      <c r="B309" s="113"/>
      <c r="C309" s="94"/>
      <c r="D309" s="94"/>
      <c r="E309" s="94"/>
      <c r="F309" s="113"/>
      <c r="G309" s="113"/>
      <c r="H309" s="42"/>
      <c r="I309" s="42"/>
      <c r="J309" s="42"/>
      <c r="K309" s="94"/>
      <c r="L309" s="94"/>
      <c r="M309" s="94"/>
      <c r="N309" s="94"/>
      <c r="O309" s="94"/>
      <c r="P309" s="94"/>
      <c r="Q309" s="94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</row>
    <row r="310" ht="16.5" customHeight="1">
      <c r="A310" s="94"/>
      <c r="B310" s="113"/>
      <c r="C310" s="94"/>
      <c r="D310" s="94"/>
      <c r="E310" s="94"/>
      <c r="F310" s="113"/>
      <c r="G310" s="113"/>
      <c r="H310" s="42"/>
      <c r="I310" s="42"/>
      <c r="J310" s="42"/>
      <c r="K310" s="94"/>
      <c r="L310" s="94"/>
      <c r="M310" s="94"/>
      <c r="N310" s="94"/>
      <c r="O310" s="94"/>
      <c r="P310" s="94"/>
      <c r="Q310" s="94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</row>
    <row r="311" ht="16.5" customHeight="1">
      <c r="A311" s="94"/>
      <c r="B311" s="113"/>
      <c r="C311" s="94"/>
      <c r="D311" s="94"/>
      <c r="E311" s="94"/>
      <c r="F311" s="113"/>
      <c r="G311" s="113"/>
      <c r="H311" s="42"/>
      <c r="I311" s="42"/>
      <c r="J311" s="42"/>
      <c r="K311" s="94"/>
      <c r="L311" s="94"/>
      <c r="M311" s="94"/>
      <c r="N311" s="94"/>
      <c r="O311" s="94"/>
      <c r="P311" s="94"/>
      <c r="Q311" s="94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</row>
    <row r="312" ht="16.5" customHeight="1">
      <c r="A312" s="94"/>
      <c r="B312" s="113"/>
      <c r="C312" s="94"/>
      <c r="D312" s="94"/>
      <c r="E312" s="94"/>
      <c r="F312" s="113"/>
      <c r="G312" s="113"/>
      <c r="H312" s="42"/>
      <c r="I312" s="42"/>
      <c r="J312" s="42"/>
      <c r="K312" s="94"/>
      <c r="L312" s="94"/>
      <c r="M312" s="94"/>
      <c r="N312" s="94"/>
      <c r="O312" s="94"/>
      <c r="P312" s="94"/>
      <c r="Q312" s="94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</row>
    <row r="313" ht="16.5" customHeight="1">
      <c r="A313" s="94"/>
      <c r="B313" s="113"/>
      <c r="C313" s="94"/>
      <c r="D313" s="94"/>
      <c r="E313" s="94"/>
      <c r="F313" s="113"/>
      <c r="G313" s="113"/>
      <c r="H313" s="42"/>
      <c r="I313" s="42"/>
      <c r="J313" s="42"/>
      <c r="K313" s="94"/>
      <c r="L313" s="94"/>
      <c r="M313" s="94"/>
      <c r="N313" s="94"/>
      <c r="O313" s="94"/>
      <c r="P313" s="94"/>
      <c r="Q313" s="94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</row>
    <row r="314" ht="16.5" customHeight="1">
      <c r="A314" s="94"/>
      <c r="B314" s="113"/>
      <c r="C314" s="94"/>
      <c r="D314" s="94"/>
      <c r="E314" s="94"/>
      <c r="F314" s="113"/>
      <c r="G314" s="113"/>
      <c r="H314" s="42"/>
      <c r="I314" s="42"/>
      <c r="J314" s="42"/>
      <c r="K314" s="94"/>
      <c r="L314" s="94"/>
      <c r="M314" s="94"/>
      <c r="N314" s="94"/>
      <c r="O314" s="94"/>
      <c r="P314" s="94"/>
      <c r="Q314" s="94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</row>
    <row r="315" ht="16.5" customHeight="1">
      <c r="A315" s="94"/>
      <c r="B315" s="113"/>
      <c r="C315" s="94"/>
      <c r="D315" s="94"/>
      <c r="E315" s="94"/>
      <c r="F315" s="113"/>
      <c r="G315" s="113"/>
      <c r="H315" s="42"/>
      <c r="I315" s="42"/>
      <c r="J315" s="42"/>
      <c r="K315" s="94"/>
      <c r="L315" s="94"/>
      <c r="M315" s="94"/>
      <c r="N315" s="94"/>
      <c r="O315" s="94"/>
      <c r="P315" s="94"/>
      <c r="Q315" s="94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</row>
    <row r="316" ht="16.5" customHeight="1">
      <c r="A316" s="94"/>
      <c r="B316" s="113"/>
      <c r="C316" s="94"/>
      <c r="D316" s="94"/>
      <c r="E316" s="94"/>
      <c r="F316" s="113"/>
      <c r="G316" s="113"/>
      <c r="H316" s="42"/>
      <c r="I316" s="42"/>
      <c r="J316" s="42"/>
      <c r="K316" s="94"/>
      <c r="L316" s="94"/>
      <c r="M316" s="94"/>
      <c r="N316" s="94"/>
      <c r="O316" s="94"/>
      <c r="P316" s="94"/>
      <c r="Q316" s="94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</row>
    <row r="317" ht="16.5" customHeight="1">
      <c r="A317" s="94"/>
      <c r="B317" s="113"/>
      <c r="C317" s="94"/>
      <c r="D317" s="94"/>
      <c r="E317" s="94"/>
      <c r="F317" s="113"/>
      <c r="G317" s="113"/>
      <c r="H317" s="42"/>
      <c r="I317" s="42"/>
      <c r="J317" s="42"/>
      <c r="K317" s="94"/>
      <c r="L317" s="94"/>
      <c r="M317" s="94"/>
      <c r="N317" s="94"/>
      <c r="O317" s="94"/>
      <c r="P317" s="94"/>
      <c r="Q317" s="94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</row>
    <row r="318" ht="16.5" customHeight="1">
      <c r="A318" s="94"/>
      <c r="B318" s="113"/>
      <c r="C318" s="94"/>
      <c r="D318" s="94"/>
      <c r="E318" s="94"/>
      <c r="F318" s="113"/>
      <c r="G318" s="113"/>
      <c r="H318" s="42"/>
      <c r="I318" s="42"/>
      <c r="J318" s="42"/>
      <c r="K318" s="94"/>
      <c r="L318" s="94"/>
      <c r="M318" s="94"/>
      <c r="N318" s="94"/>
      <c r="O318" s="94"/>
      <c r="P318" s="94"/>
      <c r="Q318" s="94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</row>
    <row r="319" ht="16.5" customHeight="1">
      <c r="A319" s="94"/>
      <c r="B319" s="113"/>
      <c r="C319" s="94"/>
      <c r="D319" s="94"/>
      <c r="E319" s="94"/>
      <c r="F319" s="113"/>
      <c r="G319" s="113"/>
      <c r="H319" s="42"/>
      <c r="I319" s="42"/>
      <c r="J319" s="42"/>
      <c r="K319" s="94"/>
      <c r="L319" s="94"/>
      <c r="M319" s="94"/>
      <c r="N319" s="94"/>
      <c r="O319" s="94"/>
      <c r="P319" s="94"/>
      <c r="Q319" s="94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</row>
    <row r="320" ht="16.5" customHeight="1">
      <c r="A320" s="94"/>
      <c r="B320" s="113"/>
      <c r="C320" s="94"/>
      <c r="D320" s="94"/>
      <c r="E320" s="94"/>
      <c r="F320" s="113"/>
      <c r="G320" s="113"/>
      <c r="H320" s="42"/>
      <c r="I320" s="42"/>
      <c r="J320" s="42"/>
      <c r="K320" s="94"/>
      <c r="L320" s="94"/>
      <c r="M320" s="94"/>
      <c r="N320" s="94"/>
      <c r="O320" s="94"/>
      <c r="P320" s="94"/>
      <c r="Q320" s="94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</row>
    <row r="321" ht="16.5" customHeight="1">
      <c r="A321" s="94"/>
      <c r="B321" s="113"/>
      <c r="C321" s="94"/>
      <c r="D321" s="94"/>
      <c r="E321" s="94"/>
      <c r="F321" s="113"/>
      <c r="G321" s="113"/>
      <c r="H321" s="42"/>
      <c r="I321" s="42"/>
      <c r="J321" s="42"/>
      <c r="K321" s="94"/>
      <c r="L321" s="94"/>
      <c r="M321" s="94"/>
      <c r="N321" s="94"/>
      <c r="O321" s="94"/>
      <c r="P321" s="94"/>
      <c r="Q321" s="94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</row>
    <row r="322" ht="16.5" customHeight="1">
      <c r="A322" s="94"/>
      <c r="B322" s="113"/>
      <c r="C322" s="94"/>
      <c r="D322" s="94"/>
      <c r="E322" s="94"/>
      <c r="F322" s="113"/>
      <c r="G322" s="113"/>
      <c r="H322" s="42"/>
      <c r="I322" s="42"/>
      <c r="J322" s="42"/>
      <c r="K322" s="94"/>
      <c r="L322" s="94"/>
      <c r="M322" s="94"/>
      <c r="N322" s="94"/>
      <c r="O322" s="94"/>
      <c r="P322" s="94"/>
      <c r="Q322" s="94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</row>
    <row r="323" ht="16.5" customHeight="1">
      <c r="A323" s="94"/>
      <c r="B323" s="113"/>
      <c r="C323" s="94"/>
      <c r="D323" s="94"/>
      <c r="E323" s="94"/>
      <c r="F323" s="113"/>
      <c r="G323" s="113"/>
      <c r="H323" s="42"/>
      <c r="I323" s="42"/>
      <c r="J323" s="42"/>
      <c r="K323" s="94"/>
      <c r="L323" s="94"/>
      <c r="M323" s="94"/>
      <c r="N323" s="94"/>
      <c r="O323" s="94"/>
      <c r="P323" s="94"/>
      <c r="Q323" s="94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</row>
    <row r="324" ht="16.5" customHeight="1">
      <c r="A324" s="94"/>
      <c r="B324" s="113"/>
      <c r="C324" s="94"/>
      <c r="D324" s="94"/>
      <c r="E324" s="94"/>
      <c r="F324" s="113"/>
      <c r="G324" s="113"/>
      <c r="H324" s="42"/>
      <c r="I324" s="42"/>
      <c r="J324" s="42"/>
      <c r="K324" s="94"/>
      <c r="L324" s="94"/>
      <c r="M324" s="94"/>
      <c r="N324" s="94"/>
      <c r="O324" s="94"/>
      <c r="P324" s="94"/>
      <c r="Q324" s="94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</row>
    <row r="325" ht="16.5" customHeight="1">
      <c r="A325" s="94"/>
      <c r="B325" s="113"/>
      <c r="C325" s="94"/>
      <c r="D325" s="94"/>
      <c r="E325" s="94"/>
      <c r="F325" s="113"/>
      <c r="G325" s="113"/>
      <c r="H325" s="42"/>
      <c r="I325" s="42"/>
      <c r="J325" s="42"/>
      <c r="K325" s="94"/>
      <c r="L325" s="94"/>
      <c r="M325" s="94"/>
      <c r="N325" s="94"/>
      <c r="O325" s="94"/>
      <c r="P325" s="94"/>
      <c r="Q325" s="94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</row>
    <row r="326" ht="16.5" customHeight="1">
      <c r="A326" s="94"/>
      <c r="B326" s="113"/>
      <c r="C326" s="94"/>
      <c r="D326" s="94"/>
      <c r="E326" s="94"/>
      <c r="F326" s="113"/>
      <c r="G326" s="113"/>
      <c r="H326" s="42"/>
      <c r="I326" s="42"/>
      <c r="J326" s="42"/>
      <c r="K326" s="94"/>
      <c r="L326" s="94"/>
      <c r="M326" s="94"/>
      <c r="N326" s="94"/>
      <c r="O326" s="94"/>
      <c r="P326" s="94"/>
      <c r="Q326" s="94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</row>
    <row r="327" ht="16.5" customHeight="1">
      <c r="A327" s="94"/>
      <c r="B327" s="113"/>
      <c r="C327" s="94"/>
      <c r="D327" s="94"/>
      <c r="E327" s="94"/>
      <c r="F327" s="113"/>
      <c r="G327" s="113"/>
      <c r="H327" s="42"/>
      <c r="I327" s="42"/>
      <c r="J327" s="42"/>
      <c r="K327" s="94"/>
      <c r="L327" s="94"/>
      <c r="M327" s="94"/>
      <c r="N327" s="94"/>
      <c r="O327" s="94"/>
      <c r="P327" s="94"/>
      <c r="Q327" s="94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</row>
    <row r="328" ht="16.5" customHeight="1">
      <c r="A328" s="94"/>
      <c r="B328" s="113"/>
      <c r="C328" s="94"/>
      <c r="D328" s="94"/>
      <c r="E328" s="94"/>
      <c r="F328" s="113"/>
      <c r="G328" s="113"/>
      <c r="H328" s="42"/>
      <c r="I328" s="42"/>
      <c r="J328" s="42"/>
      <c r="K328" s="94"/>
      <c r="L328" s="94"/>
      <c r="M328" s="94"/>
      <c r="N328" s="94"/>
      <c r="O328" s="94"/>
      <c r="P328" s="94"/>
      <c r="Q328" s="94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</row>
    <row r="329" ht="16.5" customHeight="1">
      <c r="A329" s="94"/>
      <c r="B329" s="113"/>
      <c r="C329" s="94"/>
      <c r="D329" s="94"/>
      <c r="E329" s="94"/>
      <c r="F329" s="113"/>
      <c r="G329" s="113"/>
      <c r="H329" s="42"/>
      <c r="I329" s="42"/>
      <c r="J329" s="42"/>
      <c r="K329" s="94"/>
      <c r="L329" s="94"/>
      <c r="M329" s="94"/>
      <c r="N329" s="94"/>
      <c r="O329" s="94"/>
      <c r="P329" s="94"/>
      <c r="Q329" s="94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</row>
    <row r="330" ht="16.5" customHeight="1">
      <c r="A330" s="94"/>
      <c r="B330" s="113"/>
      <c r="C330" s="94"/>
      <c r="D330" s="94"/>
      <c r="E330" s="94"/>
      <c r="F330" s="113"/>
      <c r="G330" s="113"/>
      <c r="H330" s="42"/>
      <c r="I330" s="42"/>
      <c r="J330" s="42"/>
      <c r="K330" s="94"/>
      <c r="L330" s="94"/>
      <c r="M330" s="94"/>
      <c r="N330" s="94"/>
      <c r="O330" s="94"/>
      <c r="P330" s="94"/>
      <c r="Q330" s="94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</row>
    <row r="331" ht="16.5" customHeight="1">
      <c r="A331" s="94"/>
      <c r="B331" s="113"/>
      <c r="C331" s="94"/>
      <c r="D331" s="94"/>
      <c r="E331" s="94"/>
      <c r="F331" s="113"/>
      <c r="G331" s="113"/>
      <c r="H331" s="42"/>
      <c r="I331" s="42"/>
      <c r="J331" s="42"/>
      <c r="K331" s="94"/>
      <c r="L331" s="94"/>
      <c r="M331" s="94"/>
      <c r="N331" s="94"/>
      <c r="O331" s="94"/>
      <c r="P331" s="94"/>
      <c r="Q331" s="94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</row>
    <row r="332" ht="16.5" customHeight="1">
      <c r="A332" s="94"/>
      <c r="B332" s="113"/>
      <c r="C332" s="94"/>
      <c r="D332" s="94"/>
      <c r="E332" s="94"/>
      <c r="F332" s="113"/>
      <c r="G332" s="113"/>
      <c r="H332" s="42"/>
      <c r="I332" s="42"/>
      <c r="J332" s="42"/>
      <c r="K332" s="94"/>
      <c r="L332" s="94"/>
      <c r="M332" s="94"/>
      <c r="N332" s="94"/>
      <c r="O332" s="94"/>
      <c r="P332" s="94"/>
      <c r="Q332" s="94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</row>
    <row r="333" ht="16.5" customHeight="1">
      <c r="A333" s="94"/>
      <c r="B333" s="113"/>
      <c r="C333" s="94"/>
      <c r="D333" s="94"/>
      <c r="E333" s="94"/>
      <c r="F333" s="113"/>
      <c r="G333" s="113"/>
      <c r="H333" s="42"/>
      <c r="I333" s="42"/>
      <c r="J333" s="42"/>
      <c r="K333" s="94"/>
      <c r="L333" s="94"/>
      <c r="M333" s="94"/>
      <c r="N333" s="94"/>
      <c r="O333" s="94"/>
      <c r="P333" s="94"/>
      <c r="Q333" s="94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</row>
    <row r="334" ht="16.5" customHeight="1">
      <c r="A334" s="94"/>
      <c r="B334" s="113"/>
      <c r="C334" s="94"/>
      <c r="D334" s="94"/>
      <c r="E334" s="94"/>
      <c r="F334" s="113"/>
      <c r="G334" s="113"/>
      <c r="H334" s="42"/>
      <c r="I334" s="42"/>
      <c r="J334" s="42"/>
      <c r="K334" s="94"/>
      <c r="L334" s="94"/>
      <c r="M334" s="94"/>
      <c r="N334" s="94"/>
      <c r="O334" s="94"/>
      <c r="P334" s="94"/>
      <c r="Q334" s="94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</row>
    <row r="335" ht="16.5" customHeight="1">
      <c r="A335" s="94"/>
      <c r="B335" s="113"/>
      <c r="C335" s="94"/>
      <c r="D335" s="94"/>
      <c r="E335" s="94"/>
      <c r="F335" s="113"/>
      <c r="G335" s="113"/>
      <c r="H335" s="42"/>
      <c r="I335" s="42"/>
      <c r="J335" s="42"/>
      <c r="K335" s="94"/>
      <c r="L335" s="94"/>
      <c r="M335" s="94"/>
      <c r="N335" s="94"/>
      <c r="O335" s="94"/>
      <c r="P335" s="94"/>
      <c r="Q335" s="94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</row>
    <row r="336" ht="16.5" customHeight="1">
      <c r="A336" s="94"/>
      <c r="B336" s="113"/>
      <c r="C336" s="94"/>
      <c r="D336" s="94"/>
      <c r="E336" s="94"/>
      <c r="F336" s="113"/>
      <c r="G336" s="113"/>
      <c r="H336" s="42"/>
      <c r="I336" s="42"/>
      <c r="J336" s="42"/>
      <c r="K336" s="94"/>
      <c r="L336" s="94"/>
      <c r="M336" s="94"/>
      <c r="N336" s="94"/>
      <c r="O336" s="94"/>
      <c r="P336" s="94"/>
      <c r="Q336" s="94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</row>
    <row r="337" ht="16.5" customHeight="1">
      <c r="A337" s="94"/>
      <c r="B337" s="113"/>
      <c r="C337" s="94"/>
      <c r="D337" s="94"/>
      <c r="E337" s="94"/>
      <c r="F337" s="113"/>
      <c r="G337" s="113"/>
      <c r="H337" s="42"/>
      <c r="I337" s="42"/>
      <c r="J337" s="42"/>
      <c r="K337" s="94"/>
      <c r="L337" s="94"/>
      <c r="M337" s="94"/>
      <c r="N337" s="94"/>
      <c r="O337" s="94"/>
      <c r="P337" s="94"/>
      <c r="Q337" s="94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</row>
    <row r="338" ht="16.5" customHeight="1">
      <c r="A338" s="94"/>
      <c r="B338" s="113"/>
      <c r="C338" s="94"/>
      <c r="D338" s="94"/>
      <c r="E338" s="94"/>
      <c r="F338" s="113"/>
      <c r="G338" s="113"/>
      <c r="H338" s="42"/>
      <c r="I338" s="42"/>
      <c r="J338" s="42"/>
      <c r="K338" s="94"/>
      <c r="L338" s="94"/>
      <c r="M338" s="94"/>
      <c r="N338" s="94"/>
      <c r="O338" s="94"/>
      <c r="P338" s="94"/>
      <c r="Q338" s="94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</row>
    <row r="339" ht="16.5" customHeight="1">
      <c r="A339" s="94"/>
      <c r="B339" s="113"/>
      <c r="C339" s="94"/>
      <c r="D339" s="94"/>
      <c r="E339" s="94"/>
      <c r="F339" s="113"/>
      <c r="G339" s="113"/>
      <c r="H339" s="42"/>
      <c r="I339" s="42"/>
      <c r="J339" s="42"/>
      <c r="K339" s="94"/>
      <c r="L339" s="94"/>
      <c r="M339" s="94"/>
      <c r="N339" s="94"/>
      <c r="O339" s="94"/>
      <c r="P339" s="94"/>
      <c r="Q339" s="94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</row>
    <row r="340" ht="16.5" customHeight="1">
      <c r="A340" s="94"/>
      <c r="B340" s="113"/>
      <c r="C340" s="94"/>
      <c r="D340" s="94"/>
      <c r="E340" s="94"/>
      <c r="F340" s="113"/>
      <c r="G340" s="113"/>
      <c r="H340" s="42"/>
      <c r="I340" s="42"/>
      <c r="J340" s="42"/>
      <c r="K340" s="94"/>
      <c r="L340" s="94"/>
      <c r="M340" s="94"/>
      <c r="N340" s="94"/>
      <c r="O340" s="94"/>
      <c r="P340" s="94"/>
      <c r="Q340" s="94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</row>
    <row r="341" ht="16.5" customHeight="1">
      <c r="A341" s="94"/>
      <c r="B341" s="113"/>
      <c r="C341" s="94"/>
      <c r="D341" s="94"/>
      <c r="E341" s="94"/>
      <c r="F341" s="113"/>
      <c r="G341" s="113"/>
      <c r="H341" s="42"/>
      <c r="I341" s="42"/>
      <c r="J341" s="42"/>
      <c r="K341" s="94"/>
      <c r="L341" s="94"/>
      <c r="M341" s="94"/>
      <c r="N341" s="94"/>
      <c r="O341" s="94"/>
      <c r="P341" s="94"/>
      <c r="Q341" s="94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</row>
    <row r="342" ht="16.5" customHeight="1">
      <c r="A342" s="94"/>
      <c r="B342" s="113"/>
      <c r="C342" s="94"/>
      <c r="D342" s="94"/>
      <c r="E342" s="94"/>
      <c r="F342" s="113"/>
      <c r="G342" s="113"/>
      <c r="H342" s="42"/>
      <c r="I342" s="42"/>
      <c r="J342" s="42"/>
      <c r="K342" s="94"/>
      <c r="L342" s="94"/>
      <c r="M342" s="94"/>
      <c r="N342" s="94"/>
      <c r="O342" s="94"/>
      <c r="P342" s="94"/>
      <c r="Q342" s="94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</row>
    <row r="343" ht="16.5" customHeight="1">
      <c r="A343" s="94"/>
      <c r="B343" s="113"/>
      <c r="C343" s="94"/>
      <c r="D343" s="94"/>
      <c r="E343" s="94"/>
      <c r="F343" s="113"/>
      <c r="G343" s="113"/>
      <c r="H343" s="42"/>
      <c r="I343" s="42"/>
      <c r="J343" s="42"/>
      <c r="K343" s="94"/>
      <c r="L343" s="94"/>
      <c r="M343" s="94"/>
      <c r="N343" s="94"/>
      <c r="O343" s="94"/>
      <c r="P343" s="94"/>
      <c r="Q343" s="94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</row>
    <row r="344" ht="16.5" customHeight="1">
      <c r="A344" s="94"/>
      <c r="B344" s="113"/>
      <c r="C344" s="94"/>
      <c r="D344" s="94"/>
      <c r="E344" s="94"/>
      <c r="F344" s="113"/>
      <c r="G344" s="113"/>
      <c r="H344" s="42"/>
      <c r="I344" s="42"/>
      <c r="J344" s="42"/>
      <c r="K344" s="94"/>
      <c r="L344" s="94"/>
      <c r="M344" s="94"/>
      <c r="N344" s="94"/>
      <c r="O344" s="94"/>
      <c r="P344" s="94"/>
      <c r="Q344" s="94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</row>
    <row r="345" ht="16.5" customHeight="1">
      <c r="A345" s="94"/>
      <c r="B345" s="113"/>
      <c r="C345" s="94"/>
      <c r="D345" s="94"/>
      <c r="E345" s="94"/>
      <c r="F345" s="113"/>
      <c r="G345" s="113"/>
      <c r="H345" s="42"/>
      <c r="I345" s="42"/>
      <c r="J345" s="42"/>
      <c r="K345" s="94"/>
      <c r="L345" s="94"/>
      <c r="M345" s="94"/>
      <c r="N345" s="94"/>
      <c r="O345" s="94"/>
      <c r="P345" s="94"/>
      <c r="Q345" s="94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</row>
    <row r="346" ht="16.5" customHeight="1">
      <c r="A346" s="94"/>
      <c r="B346" s="113"/>
      <c r="C346" s="94"/>
      <c r="D346" s="94"/>
      <c r="E346" s="94"/>
      <c r="F346" s="113"/>
      <c r="G346" s="113"/>
      <c r="H346" s="42"/>
      <c r="I346" s="42"/>
      <c r="J346" s="42"/>
      <c r="K346" s="94"/>
      <c r="L346" s="94"/>
      <c r="M346" s="94"/>
      <c r="N346" s="94"/>
      <c r="O346" s="94"/>
      <c r="P346" s="94"/>
      <c r="Q346" s="94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</row>
    <row r="347" ht="16.5" customHeight="1">
      <c r="A347" s="94"/>
      <c r="B347" s="113"/>
      <c r="C347" s="94"/>
      <c r="D347" s="94"/>
      <c r="E347" s="94"/>
      <c r="F347" s="113"/>
      <c r="G347" s="113"/>
      <c r="H347" s="42"/>
      <c r="I347" s="42"/>
      <c r="J347" s="42"/>
      <c r="K347" s="94"/>
      <c r="L347" s="94"/>
      <c r="M347" s="94"/>
      <c r="N347" s="94"/>
      <c r="O347" s="94"/>
      <c r="P347" s="94"/>
      <c r="Q347" s="94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</row>
    <row r="348" ht="16.5" customHeight="1">
      <c r="A348" s="94"/>
      <c r="B348" s="113"/>
      <c r="C348" s="94"/>
      <c r="D348" s="94"/>
      <c r="E348" s="94"/>
      <c r="F348" s="113"/>
      <c r="G348" s="113"/>
      <c r="H348" s="42"/>
      <c r="I348" s="42"/>
      <c r="J348" s="42"/>
      <c r="K348" s="94"/>
      <c r="L348" s="94"/>
      <c r="M348" s="94"/>
      <c r="N348" s="94"/>
      <c r="O348" s="94"/>
      <c r="P348" s="94"/>
      <c r="Q348" s="94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</row>
    <row r="349" ht="16.5" customHeight="1">
      <c r="A349" s="94"/>
      <c r="B349" s="113"/>
      <c r="C349" s="94"/>
      <c r="D349" s="94"/>
      <c r="E349" s="94"/>
      <c r="F349" s="113"/>
      <c r="G349" s="113"/>
      <c r="H349" s="42"/>
      <c r="I349" s="42"/>
      <c r="J349" s="42"/>
      <c r="K349" s="94"/>
      <c r="L349" s="94"/>
      <c r="M349" s="94"/>
      <c r="N349" s="94"/>
      <c r="O349" s="94"/>
      <c r="P349" s="94"/>
      <c r="Q349" s="94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</row>
    <row r="350" ht="16.5" customHeight="1">
      <c r="A350" s="94"/>
      <c r="B350" s="113"/>
      <c r="C350" s="94"/>
      <c r="D350" s="94"/>
      <c r="E350" s="94"/>
      <c r="F350" s="113"/>
      <c r="G350" s="113"/>
      <c r="H350" s="42"/>
      <c r="I350" s="42"/>
      <c r="J350" s="42"/>
      <c r="K350" s="94"/>
      <c r="L350" s="94"/>
      <c r="M350" s="94"/>
      <c r="N350" s="94"/>
      <c r="O350" s="94"/>
      <c r="P350" s="94"/>
      <c r="Q350" s="94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</row>
    <row r="351" ht="16.5" customHeight="1">
      <c r="A351" s="94"/>
      <c r="B351" s="113"/>
      <c r="C351" s="94"/>
      <c r="D351" s="94"/>
      <c r="E351" s="94"/>
      <c r="F351" s="113"/>
      <c r="G351" s="113"/>
      <c r="H351" s="42"/>
      <c r="I351" s="42"/>
      <c r="J351" s="42"/>
      <c r="K351" s="94"/>
      <c r="L351" s="94"/>
      <c r="M351" s="94"/>
      <c r="N351" s="94"/>
      <c r="O351" s="94"/>
      <c r="P351" s="94"/>
      <c r="Q351" s="94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</row>
    <row r="352" ht="16.5" customHeight="1">
      <c r="A352" s="94"/>
      <c r="B352" s="113"/>
      <c r="C352" s="94"/>
      <c r="D352" s="94"/>
      <c r="E352" s="94"/>
      <c r="F352" s="113"/>
      <c r="G352" s="113"/>
      <c r="H352" s="42"/>
      <c r="I352" s="42"/>
      <c r="J352" s="42"/>
      <c r="K352" s="94"/>
      <c r="L352" s="94"/>
      <c r="M352" s="94"/>
      <c r="N352" s="94"/>
      <c r="O352" s="94"/>
      <c r="P352" s="94"/>
      <c r="Q352" s="94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</row>
    <row r="353" ht="16.5" customHeight="1">
      <c r="A353" s="94"/>
      <c r="B353" s="113"/>
      <c r="C353" s="94"/>
      <c r="D353" s="94"/>
      <c r="E353" s="94"/>
      <c r="F353" s="113"/>
      <c r="G353" s="113"/>
      <c r="H353" s="42"/>
      <c r="I353" s="42"/>
      <c r="J353" s="42"/>
      <c r="K353" s="94"/>
      <c r="L353" s="94"/>
      <c r="M353" s="94"/>
      <c r="N353" s="94"/>
      <c r="O353" s="94"/>
      <c r="P353" s="94"/>
      <c r="Q353" s="94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</row>
    <row r="354" ht="16.5" customHeight="1">
      <c r="A354" s="94"/>
      <c r="B354" s="113"/>
      <c r="C354" s="94"/>
      <c r="D354" s="94"/>
      <c r="E354" s="94"/>
      <c r="F354" s="113"/>
      <c r="G354" s="113"/>
      <c r="H354" s="42"/>
      <c r="I354" s="42"/>
      <c r="J354" s="42"/>
      <c r="K354" s="94"/>
      <c r="L354" s="94"/>
      <c r="M354" s="94"/>
      <c r="N354" s="94"/>
      <c r="O354" s="94"/>
      <c r="P354" s="94"/>
      <c r="Q354" s="94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</row>
    <row r="355" ht="16.5" customHeight="1">
      <c r="A355" s="94"/>
      <c r="B355" s="113"/>
      <c r="C355" s="94"/>
      <c r="D355" s="94"/>
      <c r="E355" s="94"/>
      <c r="F355" s="113"/>
      <c r="G355" s="113"/>
      <c r="H355" s="42"/>
      <c r="I355" s="42"/>
      <c r="J355" s="42"/>
      <c r="K355" s="94"/>
      <c r="L355" s="94"/>
      <c r="M355" s="94"/>
      <c r="N355" s="94"/>
      <c r="O355" s="94"/>
      <c r="P355" s="94"/>
      <c r="Q355" s="94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</row>
    <row r="356" ht="16.5" customHeight="1">
      <c r="A356" s="94"/>
      <c r="B356" s="113"/>
      <c r="C356" s="94"/>
      <c r="D356" s="94"/>
      <c r="E356" s="94"/>
      <c r="F356" s="113"/>
      <c r="G356" s="113"/>
      <c r="H356" s="42"/>
      <c r="I356" s="42"/>
      <c r="J356" s="42"/>
      <c r="K356" s="94"/>
      <c r="L356" s="94"/>
      <c r="M356" s="94"/>
      <c r="N356" s="94"/>
      <c r="O356" s="94"/>
      <c r="P356" s="94"/>
      <c r="Q356" s="94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</row>
    <row r="357" ht="16.5" customHeight="1">
      <c r="A357" s="94"/>
      <c r="B357" s="113"/>
      <c r="C357" s="94"/>
      <c r="D357" s="94"/>
      <c r="E357" s="94"/>
      <c r="F357" s="113"/>
      <c r="G357" s="113"/>
      <c r="H357" s="42"/>
      <c r="I357" s="42"/>
      <c r="J357" s="42"/>
      <c r="K357" s="94"/>
      <c r="L357" s="94"/>
      <c r="M357" s="94"/>
      <c r="N357" s="94"/>
      <c r="O357" s="94"/>
      <c r="P357" s="94"/>
      <c r="Q357" s="94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</row>
    <row r="358" ht="16.5" customHeight="1">
      <c r="A358" s="94"/>
      <c r="B358" s="113"/>
      <c r="C358" s="94"/>
      <c r="D358" s="94"/>
      <c r="E358" s="94"/>
      <c r="F358" s="113"/>
      <c r="G358" s="113"/>
      <c r="H358" s="42"/>
      <c r="I358" s="42"/>
      <c r="J358" s="42"/>
      <c r="K358" s="94"/>
      <c r="L358" s="94"/>
      <c r="M358" s="94"/>
      <c r="N358" s="94"/>
      <c r="O358" s="94"/>
      <c r="P358" s="94"/>
      <c r="Q358" s="94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</row>
    <row r="359" ht="16.5" customHeight="1">
      <c r="A359" s="94"/>
      <c r="B359" s="113"/>
      <c r="C359" s="94"/>
      <c r="D359" s="94"/>
      <c r="E359" s="94"/>
      <c r="F359" s="113"/>
      <c r="G359" s="113"/>
      <c r="H359" s="42"/>
      <c r="I359" s="42"/>
      <c r="J359" s="42"/>
      <c r="K359" s="94"/>
      <c r="L359" s="94"/>
      <c r="M359" s="94"/>
      <c r="N359" s="94"/>
      <c r="O359" s="94"/>
      <c r="P359" s="94"/>
      <c r="Q359" s="94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</row>
    <row r="360" ht="16.5" customHeight="1">
      <c r="A360" s="94"/>
      <c r="B360" s="113"/>
      <c r="C360" s="94"/>
      <c r="D360" s="94"/>
      <c r="E360" s="94"/>
      <c r="F360" s="113"/>
      <c r="G360" s="113"/>
      <c r="H360" s="42"/>
      <c r="I360" s="42"/>
      <c r="J360" s="42"/>
      <c r="K360" s="94"/>
      <c r="L360" s="94"/>
      <c r="M360" s="94"/>
      <c r="N360" s="94"/>
      <c r="O360" s="94"/>
      <c r="P360" s="94"/>
      <c r="Q360" s="94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</row>
    <row r="361" ht="16.5" customHeight="1">
      <c r="A361" s="94"/>
      <c r="B361" s="113"/>
      <c r="C361" s="94"/>
      <c r="D361" s="94"/>
      <c r="E361" s="94"/>
      <c r="F361" s="113"/>
      <c r="G361" s="113"/>
      <c r="H361" s="42"/>
      <c r="I361" s="42"/>
      <c r="J361" s="42"/>
      <c r="K361" s="94"/>
      <c r="L361" s="94"/>
      <c r="M361" s="94"/>
      <c r="N361" s="94"/>
      <c r="O361" s="94"/>
      <c r="P361" s="94"/>
      <c r="Q361" s="94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</row>
    <row r="362" ht="16.5" customHeight="1">
      <c r="A362" s="94"/>
      <c r="B362" s="113"/>
      <c r="C362" s="94"/>
      <c r="D362" s="94"/>
      <c r="E362" s="94"/>
      <c r="F362" s="113"/>
      <c r="G362" s="113"/>
      <c r="H362" s="42"/>
      <c r="I362" s="42"/>
      <c r="J362" s="42"/>
      <c r="K362" s="94"/>
      <c r="L362" s="94"/>
      <c r="M362" s="94"/>
      <c r="N362" s="94"/>
      <c r="O362" s="94"/>
      <c r="P362" s="94"/>
      <c r="Q362" s="94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</row>
    <row r="363" ht="16.5" customHeight="1">
      <c r="A363" s="94"/>
      <c r="B363" s="113"/>
      <c r="C363" s="94"/>
      <c r="D363" s="94"/>
      <c r="E363" s="94"/>
      <c r="F363" s="113"/>
      <c r="G363" s="113"/>
      <c r="H363" s="42"/>
      <c r="I363" s="42"/>
      <c r="J363" s="42"/>
      <c r="K363" s="94"/>
      <c r="L363" s="94"/>
      <c r="M363" s="94"/>
      <c r="N363" s="94"/>
      <c r="O363" s="94"/>
      <c r="P363" s="94"/>
      <c r="Q363" s="94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</row>
    <row r="364" ht="16.5" customHeight="1">
      <c r="A364" s="94"/>
      <c r="B364" s="113"/>
      <c r="C364" s="94"/>
      <c r="D364" s="94"/>
      <c r="E364" s="94"/>
      <c r="F364" s="113"/>
      <c r="G364" s="113"/>
      <c r="H364" s="42"/>
      <c r="I364" s="42"/>
      <c r="J364" s="42"/>
      <c r="K364" s="94"/>
      <c r="L364" s="94"/>
      <c r="M364" s="94"/>
      <c r="N364" s="94"/>
      <c r="O364" s="94"/>
      <c r="P364" s="94"/>
      <c r="Q364" s="94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</row>
    <row r="365" ht="16.5" customHeight="1">
      <c r="A365" s="94"/>
      <c r="B365" s="113"/>
      <c r="C365" s="94"/>
      <c r="D365" s="94"/>
      <c r="E365" s="94"/>
      <c r="F365" s="113"/>
      <c r="G365" s="113"/>
      <c r="H365" s="42"/>
      <c r="I365" s="42"/>
      <c r="J365" s="42"/>
      <c r="K365" s="94"/>
      <c r="L365" s="94"/>
      <c r="M365" s="94"/>
      <c r="N365" s="94"/>
      <c r="O365" s="94"/>
      <c r="P365" s="94"/>
      <c r="Q365" s="94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</row>
    <row r="366" ht="16.5" customHeight="1">
      <c r="A366" s="94"/>
      <c r="B366" s="113"/>
      <c r="C366" s="94"/>
      <c r="D366" s="94"/>
      <c r="E366" s="94"/>
      <c r="F366" s="113"/>
      <c r="G366" s="113"/>
      <c r="H366" s="42"/>
      <c r="I366" s="42"/>
      <c r="J366" s="42"/>
      <c r="K366" s="94"/>
      <c r="L366" s="94"/>
      <c r="M366" s="94"/>
      <c r="N366" s="94"/>
      <c r="O366" s="94"/>
      <c r="P366" s="94"/>
      <c r="Q366" s="94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</row>
    <row r="367" ht="16.5" customHeight="1">
      <c r="A367" s="94"/>
      <c r="B367" s="113"/>
      <c r="C367" s="94"/>
      <c r="D367" s="94"/>
      <c r="E367" s="94"/>
      <c r="F367" s="113"/>
      <c r="G367" s="113"/>
      <c r="H367" s="42"/>
      <c r="I367" s="42"/>
      <c r="J367" s="42"/>
      <c r="K367" s="94"/>
      <c r="L367" s="94"/>
      <c r="M367" s="94"/>
      <c r="N367" s="94"/>
      <c r="O367" s="94"/>
      <c r="P367" s="94"/>
      <c r="Q367" s="94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</row>
    <row r="368" ht="16.5" customHeight="1">
      <c r="A368" s="94"/>
      <c r="B368" s="113"/>
      <c r="C368" s="94"/>
      <c r="D368" s="94"/>
      <c r="E368" s="94"/>
      <c r="F368" s="113"/>
      <c r="G368" s="113"/>
      <c r="H368" s="42"/>
      <c r="I368" s="42"/>
      <c r="J368" s="42"/>
      <c r="K368" s="94"/>
      <c r="L368" s="94"/>
      <c r="M368" s="94"/>
      <c r="N368" s="94"/>
      <c r="O368" s="94"/>
      <c r="P368" s="94"/>
      <c r="Q368" s="94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</row>
    <row r="369" ht="16.5" customHeight="1">
      <c r="A369" s="94"/>
      <c r="B369" s="113"/>
      <c r="C369" s="94"/>
      <c r="D369" s="94"/>
      <c r="E369" s="94"/>
      <c r="F369" s="113"/>
      <c r="G369" s="113"/>
      <c r="H369" s="42"/>
      <c r="I369" s="42"/>
      <c r="J369" s="42"/>
      <c r="K369" s="94"/>
      <c r="L369" s="94"/>
      <c r="M369" s="94"/>
      <c r="N369" s="94"/>
      <c r="O369" s="94"/>
      <c r="P369" s="94"/>
      <c r="Q369" s="94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</row>
    <row r="370" ht="16.5" customHeight="1">
      <c r="A370" s="94"/>
      <c r="B370" s="113"/>
      <c r="C370" s="94"/>
      <c r="D370" s="94"/>
      <c r="E370" s="94"/>
      <c r="F370" s="113"/>
      <c r="G370" s="113"/>
      <c r="H370" s="42"/>
      <c r="I370" s="42"/>
      <c r="J370" s="42"/>
      <c r="K370" s="94"/>
      <c r="L370" s="94"/>
      <c r="M370" s="94"/>
      <c r="N370" s="94"/>
      <c r="O370" s="94"/>
      <c r="P370" s="94"/>
      <c r="Q370" s="94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</row>
    <row r="371" ht="16.5" customHeight="1">
      <c r="A371" s="94"/>
      <c r="B371" s="113"/>
      <c r="C371" s="94"/>
      <c r="D371" s="94"/>
      <c r="E371" s="94"/>
      <c r="F371" s="113"/>
      <c r="G371" s="113"/>
      <c r="H371" s="42"/>
      <c r="I371" s="42"/>
      <c r="J371" s="42"/>
      <c r="K371" s="94"/>
      <c r="L371" s="94"/>
      <c r="M371" s="94"/>
      <c r="N371" s="94"/>
      <c r="O371" s="94"/>
      <c r="P371" s="94"/>
      <c r="Q371" s="94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</row>
    <row r="372" ht="16.5" customHeight="1">
      <c r="A372" s="94"/>
      <c r="B372" s="113"/>
      <c r="C372" s="94"/>
      <c r="D372" s="94"/>
      <c r="E372" s="94"/>
      <c r="F372" s="113"/>
      <c r="G372" s="113"/>
      <c r="H372" s="42"/>
      <c r="I372" s="42"/>
      <c r="J372" s="42"/>
      <c r="K372" s="94"/>
      <c r="L372" s="94"/>
      <c r="M372" s="94"/>
      <c r="N372" s="94"/>
      <c r="O372" s="94"/>
      <c r="P372" s="94"/>
      <c r="Q372" s="94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</row>
    <row r="373" ht="16.5" customHeight="1">
      <c r="A373" s="94"/>
      <c r="B373" s="113"/>
      <c r="C373" s="94"/>
      <c r="D373" s="94"/>
      <c r="E373" s="94"/>
      <c r="F373" s="113"/>
      <c r="G373" s="113"/>
      <c r="H373" s="42"/>
      <c r="I373" s="42"/>
      <c r="J373" s="42"/>
      <c r="K373" s="94"/>
      <c r="L373" s="94"/>
      <c r="M373" s="94"/>
      <c r="N373" s="94"/>
      <c r="O373" s="94"/>
      <c r="P373" s="94"/>
      <c r="Q373" s="94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</row>
    <row r="374" ht="16.5" customHeight="1">
      <c r="A374" s="94"/>
      <c r="B374" s="113"/>
      <c r="C374" s="94"/>
      <c r="D374" s="94"/>
      <c r="E374" s="94"/>
      <c r="F374" s="113"/>
      <c r="G374" s="113"/>
      <c r="H374" s="42"/>
      <c r="I374" s="42"/>
      <c r="J374" s="42"/>
      <c r="K374" s="94"/>
      <c r="L374" s="94"/>
      <c r="M374" s="94"/>
      <c r="N374" s="94"/>
      <c r="O374" s="94"/>
      <c r="P374" s="94"/>
      <c r="Q374" s="94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</row>
    <row r="375" ht="16.5" customHeight="1">
      <c r="A375" s="94"/>
      <c r="B375" s="113"/>
      <c r="C375" s="94"/>
      <c r="D375" s="94"/>
      <c r="E375" s="94"/>
      <c r="F375" s="113"/>
      <c r="G375" s="113"/>
      <c r="H375" s="42"/>
      <c r="I375" s="42"/>
      <c r="J375" s="42"/>
      <c r="K375" s="94"/>
      <c r="L375" s="94"/>
      <c r="M375" s="94"/>
      <c r="N375" s="94"/>
      <c r="O375" s="94"/>
      <c r="P375" s="94"/>
      <c r="Q375" s="94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</row>
    <row r="376" ht="16.5" customHeight="1">
      <c r="A376" s="94"/>
      <c r="B376" s="113"/>
      <c r="C376" s="94"/>
      <c r="D376" s="94"/>
      <c r="E376" s="94"/>
      <c r="F376" s="113"/>
      <c r="G376" s="113"/>
      <c r="H376" s="42"/>
      <c r="I376" s="42"/>
      <c r="J376" s="42"/>
      <c r="K376" s="94"/>
      <c r="L376" s="94"/>
      <c r="M376" s="94"/>
      <c r="N376" s="94"/>
      <c r="O376" s="94"/>
      <c r="P376" s="94"/>
      <c r="Q376" s="94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</row>
    <row r="377" ht="16.5" customHeight="1">
      <c r="A377" s="94"/>
      <c r="B377" s="113"/>
      <c r="C377" s="94"/>
      <c r="D377" s="94"/>
      <c r="E377" s="94"/>
      <c r="F377" s="113"/>
      <c r="G377" s="113"/>
      <c r="H377" s="42"/>
      <c r="I377" s="42"/>
      <c r="J377" s="42"/>
      <c r="K377" s="94"/>
      <c r="L377" s="94"/>
      <c r="M377" s="94"/>
      <c r="N377" s="94"/>
      <c r="O377" s="94"/>
      <c r="P377" s="94"/>
      <c r="Q377" s="94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</row>
    <row r="378" ht="16.5" customHeight="1">
      <c r="A378" s="94"/>
      <c r="B378" s="113"/>
      <c r="C378" s="94"/>
      <c r="D378" s="94"/>
      <c r="E378" s="94"/>
      <c r="F378" s="113"/>
      <c r="G378" s="113"/>
      <c r="H378" s="42"/>
      <c r="I378" s="42"/>
      <c r="J378" s="42"/>
      <c r="K378" s="94"/>
      <c r="L378" s="94"/>
      <c r="M378" s="94"/>
      <c r="N378" s="94"/>
      <c r="O378" s="94"/>
      <c r="P378" s="94"/>
      <c r="Q378" s="94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</row>
    <row r="379" ht="16.5" customHeight="1">
      <c r="A379" s="94"/>
      <c r="B379" s="113"/>
      <c r="C379" s="94"/>
      <c r="D379" s="94"/>
      <c r="E379" s="94"/>
      <c r="F379" s="113"/>
      <c r="G379" s="113"/>
      <c r="H379" s="42"/>
      <c r="I379" s="42"/>
      <c r="J379" s="42"/>
      <c r="K379" s="94"/>
      <c r="L379" s="94"/>
      <c r="M379" s="94"/>
      <c r="N379" s="94"/>
      <c r="O379" s="94"/>
      <c r="P379" s="94"/>
      <c r="Q379" s="94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</row>
    <row r="380" ht="16.5" customHeight="1">
      <c r="A380" s="94"/>
      <c r="B380" s="113"/>
      <c r="C380" s="94"/>
      <c r="D380" s="94"/>
      <c r="E380" s="94"/>
      <c r="F380" s="113"/>
      <c r="G380" s="113"/>
      <c r="H380" s="42"/>
      <c r="I380" s="42"/>
      <c r="J380" s="42"/>
      <c r="K380" s="94"/>
      <c r="L380" s="94"/>
      <c r="M380" s="94"/>
      <c r="N380" s="94"/>
      <c r="O380" s="94"/>
      <c r="P380" s="94"/>
      <c r="Q380" s="94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</row>
    <row r="381" ht="16.5" customHeight="1">
      <c r="A381" s="94"/>
      <c r="B381" s="113"/>
      <c r="C381" s="94"/>
      <c r="D381" s="94"/>
      <c r="E381" s="94"/>
      <c r="F381" s="113"/>
      <c r="G381" s="113"/>
      <c r="H381" s="42"/>
      <c r="I381" s="42"/>
      <c r="J381" s="42"/>
      <c r="K381" s="94"/>
      <c r="L381" s="94"/>
      <c r="M381" s="94"/>
      <c r="N381" s="94"/>
      <c r="O381" s="94"/>
      <c r="P381" s="94"/>
      <c r="Q381" s="94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</row>
    <row r="382" ht="16.5" customHeight="1">
      <c r="A382" s="94"/>
      <c r="B382" s="113"/>
      <c r="C382" s="94"/>
      <c r="D382" s="94"/>
      <c r="E382" s="94"/>
      <c r="F382" s="113"/>
      <c r="G382" s="113"/>
      <c r="H382" s="42"/>
      <c r="I382" s="42"/>
      <c r="J382" s="42"/>
      <c r="K382" s="94"/>
      <c r="L382" s="94"/>
      <c r="M382" s="94"/>
      <c r="N382" s="94"/>
      <c r="O382" s="94"/>
      <c r="P382" s="94"/>
      <c r="Q382" s="94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</row>
    <row r="383" ht="16.5" customHeight="1">
      <c r="A383" s="94"/>
      <c r="B383" s="113"/>
      <c r="C383" s="94"/>
      <c r="D383" s="94"/>
      <c r="E383" s="94"/>
      <c r="F383" s="113"/>
      <c r="G383" s="113"/>
      <c r="H383" s="42"/>
      <c r="I383" s="42"/>
      <c r="J383" s="42"/>
      <c r="K383" s="94"/>
      <c r="L383" s="94"/>
      <c r="M383" s="94"/>
      <c r="N383" s="94"/>
      <c r="O383" s="94"/>
      <c r="P383" s="94"/>
      <c r="Q383" s="94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</row>
    <row r="384" ht="16.5" customHeight="1">
      <c r="A384" s="94"/>
      <c r="B384" s="113"/>
      <c r="C384" s="94"/>
      <c r="D384" s="94"/>
      <c r="E384" s="94"/>
      <c r="F384" s="113"/>
      <c r="G384" s="113"/>
      <c r="H384" s="42"/>
      <c r="I384" s="42"/>
      <c r="J384" s="42"/>
      <c r="K384" s="94"/>
      <c r="L384" s="94"/>
      <c r="M384" s="94"/>
      <c r="N384" s="94"/>
      <c r="O384" s="94"/>
      <c r="P384" s="94"/>
      <c r="Q384" s="94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</row>
    <row r="385" ht="16.5" customHeight="1">
      <c r="A385" s="94"/>
      <c r="B385" s="113"/>
      <c r="C385" s="94"/>
      <c r="D385" s="94"/>
      <c r="E385" s="94"/>
      <c r="F385" s="113"/>
      <c r="G385" s="113"/>
      <c r="H385" s="42"/>
      <c r="I385" s="42"/>
      <c r="J385" s="42"/>
      <c r="K385" s="94"/>
      <c r="L385" s="94"/>
      <c r="M385" s="94"/>
      <c r="N385" s="94"/>
      <c r="O385" s="94"/>
      <c r="P385" s="94"/>
      <c r="Q385" s="94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</row>
    <row r="386" ht="16.5" customHeight="1">
      <c r="A386" s="94"/>
      <c r="B386" s="113"/>
      <c r="C386" s="94"/>
      <c r="D386" s="94"/>
      <c r="E386" s="94"/>
      <c r="F386" s="113"/>
      <c r="G386" s="113"/>
      <c r="H386" s="42"/>
      <c r="I386" s="42"/>
      <c r="J386" s="42"/>
      <c r="K386" s="94"/>
      <c r="L386" s="94"/>
      <c r="M386" s="94"/>
      <c r="N386" s="94"/>
      <c r="O386" s="94"/>
      <c r="P386" s="94"/>
      <c r="Q386" s="94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</row>
    <row r="387" ht="16.5" customHeight="1">
      <c r="A387" s="94"/>
      <c r="B387" s="113"/>
      <c r="C387" s="94"/>
      <c r="D387" s="94"/>
      <c r="E387" s="94"/>
      <c r="F387" s="113"/>
      <c r="G387" s="113"/>
      <c r="H387" s="42"/>
      <c r="I387" s="42"/>
      <c r="J387" s="42"/>
      <c r="K387" s="94"/>
      <c r="L387" s="94"/>
      <c r="M387" s="94"/>
      <c r="N387" s="94"/>
      <c r="O387" s="94"/>
      <c r="P387" s="94"/>
      <c r="Q387" s="94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</row>
    <row r="388" ht="16.5" customHeight="1">
      <c r="A388" s="94"/>
      <c r="B388" s="113"/>
      <c r="C388" s="94"/>
      <c r="D388" s="94"/>
      <c r="E388" s="94"/>
      <c r="F388" s="113"/>
      <c r="G388" s="113"/>
      <c r="H388" s="42"/>
      <c r="I388" s="42"/>
      <c r="J388" s="42"/>
      <c r="K388" s="94"/>
      <c r="L388" s="94"/>
      <c r="M388" s="94"/>
      <c r="N388" s="94"/>
      <c r="O388" s="94"/>
      <c r="P388" s="94"/>
      <c r="Q388" s="94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</row>
    <row r="389" ht="16.5" customHeight="1">
      <c r="A389" s="94"/>
      <c r="B389" s="113"/>
      <c r="C389" s="94"/>
      <c r="D389" s="94"/>
      <c r="E389" s="94"/>
      <c r="F389" s="113"/>
      <c r="G389" s="113"/>
      <c r="H389" s="42"/>
      <c r="I389" s="42"/>
      <c r="J389" s="42"/>
      <c r="K389" s="94"/>
      <c r="L389" s="94"/>
      <c r="M389" s="94"/>
      <c r="N389" s="94"/>
      <c r="O389" s="94"/>
      <c r="P389" s="94"/>
      <c r="Q389" s="94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</row>
    <row r="390" ht="16.5" customHeight="1">
      <c r="A390" s="94"/>
      <c r="B390" s="113"/>
      <c r="C390" s="94"/>
      <c r="D390" s="94"/>
      <c r="E390" s="94"/>
      <c r="F390" s="113"/>
      <c r="G390" s="113"/>
      <c r="H390" s="42"/>
      <c r="I390" s="42"/>
      <c r="J390" s="42"/>
      <c r="K390" s="94"/>
      <c r="L390" s="94"/>
      <c r="M390" s="94"/>
      <c r="N390" s="94"/>
      <c r="O390" s="94"/>
      <c r="P390" s="94"/>
      <c r="Q390" s="94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</row>
    <row r="391" ht="16.5" customHeight="1">
      <c r="A391" s="94"/>
      <c r="B391" s="113"/>
      <c r="C391" s="94"/>
      <c r="D391" s="94"/>
      <c r="E391" s="94"/>
      <c r="F391" s="113"/>
      <c r="G391" s="113"/>
      <c r="H391" s="42"/>
      <c r="I391" s="42"/>
      <c r="J391" s="42"/>
      <c r="K391" s="94"/>
      <c r="L391" s="94"/>
      <c r="M391" s="94"/>
      <c r="N391" s="94"/>
      <c r="O391" s="94"/>
      <c r="P391" s="94"/>
      <c r="Q391" s="94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</row>
    <row r="392" ht="16.5" customHeight="1">
      <c r="A392" s="94"/>
      <c r="B392" s="113"/>
      <c r="C392" s="94"/>
      <c r="D392" s="94"/>
      <c r="E392" s="94"/>
      <c r="F392" s="113"/>
      <c r="G392" s="113"/>
      <c r="H392" s="42"/>
      <c r="I392" s="42"/>
      <c r="J392" s="42"/>
      <c r="K392" s="94"/>
      <c r="L392" s="94"/>
      <c r="M392" s="94"/>
      <c r="N392" s="94"/>
      <c r="O392" s="94"/>
      <c r="P392" s="94"/>
      <c r="Q392" s="94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</row>
    <row r="393" ht="16.5" customHeight="1">
      <c r="A393" s="94"/>
      <c r="B393" s="113"/>
      <c r="C393" s="94"/>
      <c r="D393" s="94"/>
      <c r="E393" s="94"/>
      <c r="F393" s="113"/>
      <c r="G393" s="113"/>
      <c r="H393" s="42"/>
      <c r="I393" s="42"/>
      <c r="J393" s="42"/>
      <c r="K393" s="94"/>
      <c r="L393" s="94"/>
      <c r="M393" s="94"/>
      <c r="N393" s="94"/>
      <c r="O393" s="94"/>
      <c r="P393" s="94"/>
      <c r="Q393" s="94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</row>
    <row r="394" ht="16.5" customHeight="1">
      <c r="A394" s="94"/>
      <c r="B394" s="113"/>
      <c r="C394" s="94"/>
      <c r="D394" s="94"/>
      <c r="E394" s="94"/>
      <c r="F394" s="113"/>
      <c r="G394" s="113"/>
      <c r="H394" s="42"/>
      <c r="I394" s="42"/>
      <c r="J394" s="42"/>
      <c r="K394" s="94"/>
      <c r="L394" s="94"/>
      <c r="M394" s="94"/>
      <c r="N394" s="94"/>
      <c r="O394" s="94"/>
      <c r="P394" s="94"/>
      <c r="Q394" s="94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</row>
    <row r="395" ht="16.5" customHeight="1">
      <c r="A395" s="94"/>
      <c r="B395" s="113"/>
      <c r="C395" s="94"/>
      <c r="D395" s="94"/>
      <c r="E395" s="94"/>
      <c r="F395" s="113"/>
      <c r="G395" s="113"/>
      <c r="H395" s="42"/>
      <c r="I395" s="42"/>
      <c r="J395" s="42"/>
      <c r="K395" s="94"/>
      <c r="L395" s="94"/>
      <c r="M395" s="94"/>
      <c r="N395" s="94"/>
      <c r="O395" s="94"/>
      <c r="P395" s="94"/>
      <c r="Q395" s="94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</row>
    <row r="396" ht="16.5" customHeight="1">
      <c r="A396" s="94"/>
      <c r="B396" s="113"/>
      <c r="C396" s="94"/>
      <c r="D396" s="94"/>
      <c r="E396" s="94"/>
      <c r="F396" s="113"/>
      <c r="G396" s="113"/>
      <c r="H396" s="42"/>
      <c r="I396" s="42"/>
      <c r="J396" s="42"/>
      <c r="K396" s="94"/>
      <c r="L396" s="94"/>
      <c r="M396" s="94"/>
      <c r="N396" s="94"/>
      <c r="O396" s="94"/>
      <c r="P396" s="94"/>
      <c r="Q396" s="94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</row>
    <row r="397" ht="16.5" customHeight="1">
      <c r="A397" s="94"/>
      <c r="B397" s="113"/>
      <c r="C397" s="94"/>
      <c r="D397" s="94"/>
      <c r="E397" s="94"/>
      <c r="F397" s="113"/>
      <c r="G397" s="113"/>
      <c r="H397" s="42"/>
      <c r="I397" s="42"/>
      <c r="J397" s="42"/>
      <c r="K397" s="94"/>
      <c r="L397" s="94"/>
      <c r="M397" s="94"/>
      <c r="N397" s="94"/>
      <c r="O397" s="94"/>
      <c r="P397" s="94"/>
      <c r="Q397" s="94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</row>
    <row r="398" ht="16.5" customHeight="1">
      <c r="A398" s="94"/>
      <c r="B398" s="113"/>
      <c r="C398" s="94"/>
      <c r="D398" s="94"/>
      <c r="E398" s="94"/>
      <c r="F398" s="113"/>
      <c r="G398" s="113"/>
      <c r="H398" s="42"/>
      <c r="I398" s="42"/>
      <c r="J398" s="42"/>
      <c r="K398" s="94"/>
      <c r="L398" s="94"/>
      <c r="M398" s="94"/>
      <c r="N398" s="94"/>
      <c r="O398" s="94"/>
      <c r="P398" s="94"/>
      <c r="Q398" s="94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</row>
    <row r="399" ht="16.5" customHeight="1">
      <c r="A399" s="94"/>
      <c r="B399" s="113"/>
      <c r="C399" s="94"/>
      <c r="D399" s="94"/>
      <c r="E399" s="94"/>
      <c r="F399" s="113"/>
      <c r="G399" s="113"/>
      <c r="H399" s="42"/>
      <c r="I399" s="42"/>
      <c r="J399" s="42"/>
      <c r="K399" s="94"/>
      <c r="L399" s="94"/>
      <c r="M399" s="94"/>
      <c r="N399" s="94"/>
      <c r="O399" s="94"/>
      <c r="P399" s="94"/>
      <c r="Q399" s="94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</row>
    <row r="400" ht="16.5" customHeight="1">
      <c r="A400" s="94"/>
      <c r="B400" s="113"/>
      <c r="C400" s="94"/>
      <c r="D400" s="94"/>
      <c r="E400" s="94"/>
      <c r="F400" s="113"/>
      <c r="G400" s="113"/>
      <c r="H400" s="42"/>
      <c r="I400" s="42"/>
      <c r="J400" s="42"/>
      <c r="K400" s="94"/>
      <c r="L400" s="94"/>
      <c r="M400" s="94"/>
      <c r="N400" s="94"/>
      <c r="O400" s="94"/>
      <c r="P400" s="94"/>
      <c r="Q400" s="94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</row>
    <row r="401" ht="16.5" customHeight="1">
      <c r="A401" s="94"/>
      <c r="B401" s="113"/>
      <c r="C401" s="94"/>
      <c r="D401" s="94"/>
      <c r="E401" s="94"/>
      <c r="F401" s="113"/>
      <c r="G401" s="113"/>
      <c r="H401" s="42"/>
      <c r="I401" s="42"/>
      <c r="J401" s="42"/>
      <c r="K401" s="94"/>
      <c r="L401" s="94"/>
      <c r="M401" s="94"/>
      <c r="N401" s="94"/>
      <c r="O401" s="94"/>
      <c r="P401" s="94"/>
      <c r="Q401" s="94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</row>
    <row r="402" ht="16.5" customHeight="1">
      <c r="A402" s="94"/>
      <c r="B402" s="113"/>
      <c r="C402" s="94"/>
      <c r="D402" s="94"/>
      <c r="E402" s="94"/>
      <c r="F402" s="113"/>
      <c r="G402" s="113"/>
      <c r="H402" s="42"/>
      <c r="I402" s="42"/>
      <c r="J402" s="42"/>
      <c r="K402" s="94"/>
      <c r="L402" s="94"/>
      <c r="M402" s="94"/>
      <c r="N402" s="94"/>
      <c r="O402" s="94"/>
      <c r="P402" s="94"/>
      <c r="Q402" s="94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</row>
    <row r="403" ht="16.5" customHeight="1">
      <c r="A403" s="94"/>
      <c r="B403" s="113"/>
      <c r="C403" s="94"/>
      <c r="D403" s="94"/>
      <c r="E403" s="94"/>
      <c r="F403" s="113"/>
      <c r="G403" s="113"/>
      <c r="H403" s="42"/>
      <c r="I403" s="42"/>
      <c r="J403" s="42"/>
      <c r="K403" s="94"/>
      <c r="L403" s="94"/>
      <c r="M403" s="94"/>
      <c r="N403" s="94"/>
      <c r="O403" s="94"/>
      <c r="P403" s="94"/>
      <c r="Q403" s="94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</row>
    <row r="404" ht="16.5" customHeight="1">
      <c r="A404" s="94"/>
      <c r="B404" s="113"/>
      <c r="C404" s="94"/>
      <c r="D404" s="94"/>
      <c r="E404" s="94"/>
      <c r="F404" s="113"/>
      <c r="G404" s="113"/>
      <c r="H404" s="42"/>
      <c r="I404" s="42"/>
      <c r="J404" s="42"/>
      <c r="K404" s="94"/>
      <c r="L404" s="94"/>
      <c r="M404" s="94"/>
      <c r="N404" s="94"/>
      <c r="O404" s="94"/>
      <c r="P404" s="94"/>
      <c r="Q404" s="94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</row>
    <row r="405" ht="16.5" customHeight="1">
      <c r="A405" s="94"/>
      <c r="B405" s="113"/>
      <c r="C405" s="94"/>
      <c r="D405" s="94"/>
      <c r="E405" s="94"/>
      <c r="F405" s="113"/>
      <c r="G405" s="113"/>
      <c r="H405" s="42"/>
      <c r="I405" s="42"/>
      <c r="J405" s="42"/>
      <c r="K405" s="94"/>
      <c r="L405" s="94"/>
      <c r="M405" s="94"/>
      <c r="N405" s="94"/>
      <c r="O405" s="94"/>
      <c r="P405" s="94"/>
      <c r="Q405" s="94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</row>
    <row r="406" ht="16.5" customHeight="1">
      <c r="A406" s="94"/>
      <c r="B406" s="113"/>
      <c r="C406" s="94"/>
      <c r="D406" s="94"/>
      <c r="E406" s="94"/>
      <c r="F406" s="113"/>
      <c r="G406" s="113"/>
      <c r="H406" s="42"/>
      <c r="I406" s="42"/>
      <c r="J406" s="42"/>
      <c r="K406" s="94"/>
      <c r="L406" s="94"/>
      <c r="M406" s="94"/>
      <c r="N406" s="94"/>
      <c r="O406" s="94"/>
      <c r="P406" s="94"/>
      <c r="Q406" s="94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</row>
    <row r="407" ht="16.5" customHeight="1">
      <c r="A407" s="94"/>
      <c r="B407" s="113"/>
      <c r="C407" s="94"/>
      <c r="D407" s="94"/>
      <c r="E407" s="94"/>
      <c r="F407" s="113"/>
      <c r="G407" s="113"/>
      <c r="H407" s="42"/>
      <c r="I407" s="42"/>
      <c r="J407" s="42"/>
      <c r="K407" s="94"/>
      <c r="L407" s="94"/>
      <c r="M407" s="94"/>
      <c r="N407" s="94"/>
      <c r="O407" s="94"/>
      <c r="P407" s="94"/>
      <c r="Q407" s="94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</row>
    <row r="408" ht="16.5" customHeight="1">
      <c r="A408" s="94"/>
      <c r="B408" s="113"/>
      <c r="C408" s="94"/>
      <c r="D408" s="94"/>
      <c r="E408" s="94"/>
      <c r="F408" s="113"/>
      <c r="G408" s="113"/>
      <c r="H408" s="42"/>
      <c r="I408" s="42"/>
      <c r="J408" s="42"/>
      <c r="K408" s="94"/>
      <c r="L408" s="94"/>
      <c r="M408" s="94"/>
      <c r="N408" s="94"/>
      <c r="O408" s="94"/>
      <c r="P408" s="94"/>
      <c r="Q408" s="94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</row>
    <row r="409" ht="16.5" customHeight="1">
      <c r="A409" s="94"/>
      <c r="B409" s="113"/>
      <c r="C409" s="94"/>
      <c r="D409" s="94"/>
      <c r="E409" s="94"/>
      <c r="F409" s="113"/>
      <c r="G409" s="113"/>
      <c r="H409" s="42"/>
      <c r="I409" s="42"/>
      <c r="J409" s="42"/>
      <c r="K409" s="94"/>
      <c r="L409" s="94"/>
      <c r="M409" s="94"/>
      <c r="N409" s="94"/>
      <c r="O409" s="94"/>
      <c r="P409" s="94"/>
      <c r="Q409" s="94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</row>
    <row r="410" ht="16.5" customHeight="1">
      <c r="A410" s="94"/>
      <c r="B410" s="113"/>
      <c r="C410" s="94"/>
      <c r="D410" s="94"/>
      <c r="E410" s="94"/>
      <c r="F410" s="113"/>
      <c r="G410" s="113"/>
      <c r="H410" s="42"/>
      <c r="I410" s="42"/>
      <c r="J410" s="42"/>
      <c r="K410" s="94"/>
      <c r="L410" s="94"/>
      <c r="M410" s="94"/>
      <c r="N410" s="94"/>
      <c r="O410" s="94"/>
      <c r="P410" s="94"/>
      <c r="Q410" s="94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</row>
    <row r="411" ht="16.5" customHeight="1">
      <c r="A411" s="94"/>
      <c r="B411" s="113"/>
      <c r="C411" s="94"/>
      <c r="D411" s="94"/>
      <c r="E411" s="94"/>
      <c r="F411" s="113"/>
      <c r="G411" s="113"/>
      <c r="H411" s="42"/>
      <c r="I411" s="42"/>
      <c r="J411" s="42"/>
      <c r="K411" s="94"/>
      <c r="L411" s="94"/>
      <c r="M411" s="94"/>
      <c r="N411" s="94"/>
      <c r="O411" s="94"/>
      <c r="P411" s="94"/>
      <c r="Q411" s="94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</row>
    <row r="412" ht="16.5" customHeight="1">
      <c r="A412" s="94"/>
      <c r="B412" s="113"/>
      <c r="C412" s="94"/>
      <c r="D412" s="94"/>
      <c r="E412" s="94"/>
      <c r="F412" s="113"/>
      <c r="G412" s="113"/>
      <c r="H412" s="42"/>
      <c r="I412" s="42"/>
      <c r="J412" s="42"/>
      <c r="K412" s="94"/>
      <c r="L412" s="94"/>
      <c r="M412" s="94"/>
      <c r="N412" s="94"/>
      <c r="O412" s="94"/>
      <c r="P412" s="94"/>
      <c r="Q412" s="94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</row>
    <row r="413" ht="16.5" customHeight="1">
      <c r="A413" s="94"/>
      <c r="B413" s="113"/>
      <c r="C413" s="94"/>
      <c r="D413" s="94"/>
      <c r="E413" s="94"/>
      <c r="F413" s="113"/>
      <c r="G413" s="113"/>
      <c r="H413" s="42"/>
      <c r="I413" s="42"/>
      <c r="J413" s="42"/>
      <c r="K413" s="94"/>
      <c r="L413" s="94"/>
      <c r="M413" s="94"/>
      <c r="N413" s="94"/>
      <c r="O413" s="94"/>
      <c r="P413" s="94"/>
      <c r="Q413" s="94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</row>
    <row r="414" ht="16.5" customHeight="1">
      <c r="A414" s="94"/>
      <c r="B414" s="113"/>
      <c r="C414" s="94"/>
      <c r="D414" s="94"/>
      <c r="E414" s="94"/>
      <c r="F414" s="113"/>
      <c r="G414" s="113"/>
      <c r="H414" s="42"/>
      <c r="I414" s="42"/>
      <c r="J414" s="42"/>
      <c r="K414" s="94"/>
      <c r="L414" s="94"/>
      <c r="M414" s="94"/>
      <c r="N414" s="94"/>
      <c r="O414" s="94"/>
      <c r="P414" s="94"/>
      <c r="Q414" s="94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</row>
    <row r="415" ht="16.5" customHeight="1">
      <c r="A415" s="94"/>
      <c r="B415" s="113"/>
      <c r="C415" s="94"/>
      <c r="D415" s="94"/>
      <c r="E415" s="94"/>
      <c r="F415" s="113"/>
      <c r="G415" s="113"/>
      <c r="H415" s="42"/>
      <c r="I415" s="42"/>
      <c r="J415" s="42"/>
      <c r="K415" s="94"/>
      <c r="L415" s="94"/>
      <c r="M415" s="94"/>
      <c r="N415" s="94"/>
      <c r="O415" s="94"/>
      <c r="P415" s="94"/>
      <c r="Q415" s="94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</row>
    <row r="416" ht="16.5" customHeight="1">
      <c r="A416" s="94"/>
      <c r="B416" s="113"/>
      <c r="C416" s="94"/>
      <c r="D416" s="94"/>
      <c r="E416" s="94"/>
      <c r="F416" s="113"/>
      <c r="G416" s="113"/>
      <c r="H416" s="42"/>
      <c r="I416" s="42"/>
      <c r="J416" s="42"/>
      <c r="K416" s="94"/>
      <c r="L416" s="94"/>
      <c r="M416" s="94"/>
      <c r="N416" s="94"/>
      <c r="O416" s="94"/>
      <c r="P416" s="94"/>
      <c r="Q416" s="94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</row>
    <row r="417" ht="16.5" customHeight="1">
      <c r="A417" s="94"/>
      <c r="B417" s="113"/>
      <c r="C417" s="94"/>
      <c r="D417" s="94"/>
      <c r="E417" s="94"/>
      <c r="F417" s="113"/>
      <c r="G417" s="113"/>
      <c r="H417" s="42"/>
      <c r="I417" s="42"/>
      <c r="J417" s="42"/>
      <c r="K417" s="94"/>
      <c r="L417" s="94"/>
      <c r="M417" s="94"/>
      <c r="N417" s="94"/>
      <c r="O417" s="94"/>
      <c r="P417" s="94"/>
      <c r="Q417" s="94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</row>
    <row r="418" ht="16.5" customHeight="1">
      <c r="A418" s="94"/>
      <c r="B418" s="113"/>
      <c r="C418" s="94"/>
      <c r="D418" s="94"/>
      <c r="E418" s="94"/>
      <c r="F418" s="113"/>
      <c r="G418" s="113"/>
      <c r="H418" s="42"/>
      <c r="I418" s="42"/>
      <c r="J418" s="42"/>
      <c r="K418" s="94"/>
      <c r="L418" s="94"/>
      <c r="M418" s="94"/>
      <c r="N418" s="94"/>
      <c r="O418" s="94"/>
      <c r="P418" s="94"/>
      <c r="Q418" s="94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</row>
    <row r="419" ht="16.5" customHeight="1">
      <c r="A419" s="94"/>
      <c r="B419" s="113"/>
      <c r="C419" s="94"/>
      <c r="D419" s="94"/>
      <c r="E419" s="94"/>
      <c r="F419" s="113"/>
      <c r="G419" s="113"/>
      <c r="H419" s="42"/>
      <c r="I419" s="42"/>
      <c r="J419" s="42"/>
      <c r="K419" s="94"/>
      <c r="L419" s="94"/>
      <c r="M419" s="94"/>
      <c r="N419" s="94"/>
      <c r="O419" s="94"/>
      <c r="P419" s="94"/>
      <c r="Q419" s="94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</row>
    <row r="420" ht="16.5" customHeight="1">
      <c r="A420" s="94"/>
      <c r="B420" s="113"/>
      <c r="C420" s="94"/>
      <c r="D420" s="94"/>
      <c r="E420" s="94"/>
      <c r="F420" s="113"/>
      <c r="G420" s="113"/>
      <c r="H420" s="42"/>
      <c r="I420" s="42"/>
      <c r="J420" s="42"/>
      <c r="K420" s="94"/>
      <c r="L420" s="94"/>
      <c r="M420" s="94"/>
      <c r="N420" s="94"/>
      <c r="O420" s="94"/>
      <c r="P420" s="94"/>
      <c r="Q420" s="94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</row>
    <row r="421" ht="16.5" customHeight="1">
      <c r="A421" s="94"/>
      <c r="B421" s="113"/>
      <c r="C421" s="94"/>
      <c r="D421" s="94"/>
      <c r="E421" s="94"/>
      <c r="F421" s="113"/>
      <c r="G421" s="113"/>
      <c r="H421" s="42"/>
      <c r="I421" s="42"/>
      <c r="J421" s="42"/>
      <c r="K421" s="94"/>
      <c r="L421" s="94"/>
      <c r="M421" s="94"/>
      <c r="N421" s="94"/>
      <c r="O421" s="94"/>
      <c r="P421" s="94"/>
      <c r="Q421" s="94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</row>
    <row r="422" ht="16.5" customHeight="1">
      <c r="A422" s="94"/>
      <c r="B422" s="113"/>
      <c r="C422" s="94"/>
      <c r="D422" s="94"/>
      <c r="E422" s="94"/>
      <c r="F422" s="113"/>
      <c r="G422" s="113"/>
      <c r="H422" s="42"/>
      <c r="I422" s="42"/>
      <c r="J422" s="42"/>
      <c r="K422" s="94"/>
      <c r="L422" s="94"/>
      <c r="M422" s="94"/>
      <c r="N422" s="94"/>
      <c r="O422" s="94"/>
      <c r="P422" s="94"/>
      <c r="Q422" s="94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</row>
    <row r="423" ht="16.5" customHeight="1">
      <c r="A423" s="94"/>
      <c r="B423" s="113"/>
      <c r="C423" s="94"/>
      <c r="D423" s="94"/>
      <c r="E423" s="94"/>
      <c r="F423" s="113"/>
      <c r="G423" s="113"/>
      <c r="H423" s="42"/>
      <c r="I423" s="42"/>
      <c r="J423" s="42"/>
      <c r="K423" s="94"/>
      <c r="L423" s="94"/>
      <c r="M423" s="94"/>
      <c r="N423" s="94"/>
      <c r="O423" s="94"/>
      <c r="P423" s="94"/>
      <c r="Q423" s="94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</row>
    <row r="424" ht="16.5" customHeight="1">
      <c r="A424" s="94"/>
      <c r="B424" s="113"/>
      <c r="C424" s="94"/>
      <c r="D424" s="94"/>
      <c r="E424" s="94"/>
      <c r="F424" s="113"/>
      <c r="G424" s="113"/>
      <c r="H424" s="42"/>
      <c r="I424" s="42"/>
      <c r="J424" s="42"/>
      <c r="K424" s="94"/>
      <c r="L424" s="94"/>
      <c r="M424" s="94"/>
      <c r="N424" s="94"/>
      <c r="O424" s="94"/>
      <c r="P424" s="94"/>
      <c r="Q424" s="94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</row>
    <row r="425" ht="16.5" customHeight="1">
      <c r="A425" s="94"/>
      <c r="B425" s="113"/>
      <c r="C425" s="94"/>
      <c r="D425" s="94"/>
      <c r="E425" s="94"/>
      <c r="F425" s="113"/>
      <c r="G425" s="113"/>
      <c r="H425" s="42"/>
      <c r="I425" s="42"/>
      <c r="J425" s="42"/>
      <c r="K425" s="94"/>
      <c r="L425" s="94"/>
      <c r="M425" s="94"/>
      <c r="N425" s="94"/>
      <c r="O425" s="94"/>
      <c r="P425" s="94"/>
      <c r="Q425" s="94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</row>
    <row r="426" ht="16.5" customHeight="1">
      <c r="A426" s="94"/>
      <c r="B426" s="113"/>
      <c r="C426" s="94"/>
      <c r="D426" s="94"/>
      <c r="E426" s="94"/>
      <c r="F426" s="113"/>
      <c r="G426" s="113"/>
      <c r="H426" s="42"/>
      <c r="I426" s="42"/>
      <c r="J426" s="42"/>
      <c r="K426" s="94"/>
      <c r="L426" s="94"/>
      <c r="M426" s="94"/>
      <c r="N426" s="94"/>
      <c r="O426" s="94"/>
      <c r="P426" s="94"/>
      <c r="Q426" s="94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</row>
    <row r="427" ht="16.5" customHeight="1">
      <c r="A427" s="94"/>
      <c r="B427" s="113"/>
      <c r="C427" s="94"/>
      <c r="D427" s="94"/>
      <c r="E427" s="94"/>
      <c r="F427" s="113"/>
      <c r="G427" s="113"/>
      <c r="H427" s="42"/>
      <c r="I427" s="42"/>
      <c r="J427" s="42"/>
      <c r="K427" s="94"/>
      <c r="L427" s="94"/>
      <c r="M427" s="94"/>
      <c r="N427" s="94"/>
      <c r="O427" s="94"/>
      <c r="P427" s="94"/>
      <c r="Q427" s="94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</row>
    <row r="428" ht="16.5" customHeight="1">
      <c r="A428" s="94"/>
      <c r="B428" s="113"/>
      <c r="C428" s="94"/>
      <c r="D428" s="94"/>
      <c r="E428" s="94"/>
      <c r="F428" s="113"/>
      <c r="G428" s="113"/>
      <c r="H428" s="42"/>
      <c r="I428" s="42"/>
      <c r="J428" s="42"/>
      <c r="K428" s="94"/>
      <c r="L428" s="94"/>
      <c r="M428" s="94"/>
      <c r="N428" s="94"/>
      <c r="O428" s="94"/>
      <c r="P428" s="94"/>
      <c r="Q428" s="94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</row>
    <row r="429" ht="16.5" customHeight="1">
      <c r="A429" s="94"/>
      <c r="B429" s="113"/>
      <c r="C429" s="94"/>
      <c r="D429" s="94"/>
      <c r="E429" s="94"/>
      <c r="F429" s="113"/>
      <c r="G429" s="113"/>
      <c r="H429" s="42"/>
      <c r="I429" s="42"/>
      <c r="J429" s="42"/>
      <c r="K429" s="94"/>
      <c r="L429" s="94"/>
      <c r="M429" s="94"/>
      <c r="N429" s="94"/>
      <c r="O429" s="94"/>
      <c r="P429" s="94"/>
      <c r="Q429" s="94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</row>
    <row r="430" ht="16.5" customHeight="1">
      <c r="A430" s="94"/>
      <c r="B430" s="113"/>
      <c r="C430" s="94"/>
      <c r="D430" s="94"/>
      <c r="E430" s="94"/>
      <c r="F430" s="113"/>
      <c r="G430" s="113"/>
      <c r="H430" s="42"/>
      <c r="I430" s="42"/>
      <c r="J430" s="42"/>
      <c r="K430" s="94"/>
      <c r="L430" s="94"/>
      <c r="M430" s="94"/>
      <c r="N430" s="94"/>
      <c r="O430" s="94"/>
      <c r="P430" s="94"/>
      <c r="Q430" s="94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</row>
    <row r="431" ht="16.5" customHeight="1">
      <c r="A431" s="94"/>
      <c r="B431" s="113"/>
      <c r="C431" s="94"/>
      <c r="D431" s="94"/>
      <c r="E431" s="94"/>
      <c r="F431" s="113"/>
      <c r="G431" s="113"/>
      <c r="H431" s="42"/>
      <c r="I431" s="42"/>
      <c r="J431" s="42"/>
      <c r="K431" s="94"/>
      <c r="L431" s="94"/>
      <c r="M431" s="94"/>
      <c r="N431" s="94"/>
      <c r="O431" s="94"/>
      <c r="P431" s="94"/>
      <c r="Q431" s="94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</row>
    <row r="432" ht="16.5" customHeight="1">
      <c r="A432" s="94"/>
      <c r="B432" s="113"/>
      <c r="C432" s="94"/>
      <c r="D432" s="94"/>
      <c r="E432" s="94"/>
      <c r="F432" s="113"/>
      <c r="G432" s="113"/>
      <c r="H432" s="42"/>
      <c r="I432" s="42"/>
      <c r="J432" s="42"/>
      <c r="K432" s="94"/>
      <c r="L432" s="94"/>
      <c r="M432" s="94"/>
      <c r="N432" s="94"/>
      <c r="O432" s="94"/>
      <c r="P432" s="94"/>
      <c r="Q432" s="94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</row>
    <row r="433" ht="16.5" customHeight="1">
      <c r="A433" s="94"/>
      <c r="B433" s="113"/>
      <c r="C433" s="94"/>
      <c r="D433" s="94"/>
      <c r="E433" s="94"/>
      <c r="F433" s="113"/>
      <c r="G433" s="113"/>
      <c r="H433" s="42"/>
      <c r="I433" s="42"/>
      <c r="J433" s="42"/>
      <c r="K433" s="94"/>
      <c r="L433" s="94"/>
      <c r="M433" s="94"/>
      <c r="N433" s="94"/>
      <c r="O433" s="94"/>
      <c r="P433" s="94"/>
      <c r="Q433" s="94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</row>
    <row r="434" ht="16.5" customHeight="1">
      <c r="A434" s="94"/>
      <c r="B434" s="113"/>
      <c r="C434" s="94"/>
      <c r="D434" s="94"/>
      <c r="E434" s="94"/>
      <c r="F434" s="113"/>
      <c r="G434" s="113"/>
      <c r="H434" s="42"/>
      <c r="I434" s="42"/>
      <c r="J434" s="42"/>
      <c r="K434" s="94"/>
      <c r="L434" s="94"/>
      <c r="M434" s="94"/>
      <c r="N434" s="94"/>
      <c r="O434" s="94"/>
      <c r="P434" s="94"/>
      <c r="Q434" s="94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</row>
    <row r="435" ht="16.5" customHeight="1">
      <c r="A435" s="94"/>
      <c r="B435" s="113"/>
      <c r="C435" s="94"/>
      <c r="D435" s="94"/>
      <c r="E435" s="94"/>
      <c r="F435" s="113"/>
      <c r="G435" s="113"/>
      <c r="H435" s="42"/>
      <c r="I435" s="42"/>
      <c r="J435" s="42"/>
      <c r="K435" s="94"/>
      <c r="L435" s="94"/>
      <c r="M435" s="94"/>
      <c r="N435" s="94"/>
      <c r="O435" s="94"/>
      <c r="P435" s="94"/>
      <c r="Q435" s="94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</row>
    <row r="436" ht="16.5" customHeight="1">
      <c r="A436" s="94"/>
      <c r="B436" s="113"/>
      <c r="C436" s="94"/>
      <c r="D436" s="94"/>
      <c r="E436" s="94"/>
      <c r="F436" s="113"/>
      <c r="G436" s="113"/>
      <c r="H436" s="42"/>
      <c r="I436" s="42"/>
      <c r="J436" s="42"/>
      <c r="K436" s="94"/>
      <c r="L436" s="94"/>
      <c r="M436" s="94"/>
      <c r="N436" s="94"/>
      <c r="O436" s="94"/>
      <c r="P436" s="94"/>
      <c r="Q436" s="94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</row>
    <row r="437" ht="16.5" customHeight="1">
      <c r="A437" s="94"/>
      <c r="B437" s="113"/>
      <c r="C437" s="94"/>
      <c r="D437" s="94"/>
      <c r="E437" s="94"/>
      <c r="F437" s="113"/>
      <c r="G437" s="113"/>
      <c r="H437" s="42"/>
      <c r="I437" s="42"/>
      <c r="J437" s="42"/>
      <c r="K437" s="94"/>
      <c r="L437" s="94"/>
      <c r="M437" s="94"/>
      <c r="N437" s="94"/>
      <c r="O437" s="94"/>
      <c r="P437" s="94"/>
      <c r="Q437" s="94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</row>
    <row r="438" ht="16.5" customHeight="1">
      <c r="A438" s="94"/>
      <c r="B438" s="113"/>
      <c r="C438" s="94"/>
      <c r="D438" s="94"/>
      <c r="E438" s="94"/>
      <c r="F438" s="113"/>
      <c r="G438" s="113"/>
      <c r="H438" s="42"/>
      <c r="I438" s="42"/>
      <c r="J438" s="42"/>
      <c r="K438" s="94"/>
      <c r="L438" s="94"/>
      <c r="M438" s="94"/>
      <c r="N438" s="94"/>
      <c r="O438" s="94"/>
      <c r="P438" s="94"/>
      <c r="Q438" s="94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</row>
    <row r="439" ht="16.5" customHeight="1">
      <c r="A439" s="94"/>
      <c r="B439" s="113"/>
      <c r="C439" s="94"/>
      <c r="D439" s="94"/>
      <c r="E439" s="94"/>
      <c r="F439" s="113"/>
      <c r="G439" s="113"/>
      <c r="H439" s="42"/>
      <c r="I439" s="42"/>
      <c r="J439" s="42"/>
      <c r="K439" s="94"/>
      <c r="L439" s="94"/>
      <c r="M439" s="94"/>
      <c r="N439" s="94"/>
      <c r="O439" s="94"/>
      <c r="P439" s="94"/>
      <c r="Q439" s="94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</row>
    <row r="440" ht="16.5" customHeight="1">
      <c r="A440" s="94"/>
      <c r="B440" s="113"/>
      <c r="C440" s="94"/>
      <c r="D440" s="94"/>
      <c r="E440" s="94"/>
      <c r="F440" s="113"/>
      <c r="G440" s="113"/>
      <c r="H440" s="42"/>
      <c r="I440" s="42"/>
      <c r="J440" s="42"/>
      <c r="K440" s="94"/>
      <c r="L440" s="94"/>
      <c r="M440" s="94"/>
      <c r="N440" s="94"/>
      <c r="O440" s="94"/>
      <c r="P440" s="94"/>
      <c r="Q440" s="94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</row>
    <row r="441" ht="16.5" customHeight="1">
      <c r="A441" s="94"/>
      <c r="B441" s="113"/>
      <c r="C441" s="94"/>
      <c r="D441" s="94"/>
      <c r="E441" s="94"/>
      <c r="F441" s="113"/>
      <c r="G441" s="113"/>
      <c r="H441" s="42"/>
      <c r="I441" s="42"/>
      <c r="J441" s="42"/>
      <c r="K441" s="94"/>
      <c r="L441" s="94"/>
      <c r="M441" s="94"/>
      <c r="N441" s="94"/>
      <c r="O441" s="94"/>
      <c r="P441" s="94"/>
      <c r="Q441" s="94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</row>
    <row r="442" ht="16.5" customHeight="1">
      <c r="A442" s="94"/>
      <c r="B442" s="113"/>
      <c r="C442" s="94"/>
      <c r="D442" s="94"/>
      <c r="E442" s="94"/>
      <c r="F442" s="113"/>
      <c r="G442" s="113"/>
      <c r="H442" s="42"/>
      <c r="I442" s="42"/>
      <c r="J442" s="42"/>
      <c r="K442" s="94"/>
      <c r="L442" s="94"/>
      <c r="M442" s="94"/>
      <c r="N442" s="94"/>
      <c r="O442" s="94"/>
      <c r="P442" s="94"/>
      <c r="Q442" s="94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</row>
    <row r="443" ht="16.5" customHeight="1">
      <c r="A443" s="94"/>
      <c r="B443" s="113"/>
      <c r="C443" s="94"/>
      <c r="D443" s="94"/>
      <c r="E443" s="94"/>
      <c r="F443" s="113"/>
      <c r="G443" s="113"/>
      <c r="H443" s="42"/>
      <c r="I443" s="42"/>
      <c r="J443" s="42"/>
      <c r="K443" s="94"/>
      <c r="L443" s="94"/>
      <c r="M443" s="94"/>
      <c r="N443" s="94"/>
      <c r="O443" s="94"/>
      <c r="P443" s="94"/>
      <c r="Q443" s="94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</row>
    <row r="444" ht="16.5" customHeight="1">
      <c r="A444" s="94"/>
      <c r="B444" s="113"/>
      <c r="C444" s="94"/>
      <c r="D444" s="94"/>
      <c r="E444" s="94"/>
      <c r="F444" s="113"/>
      <c r="G444" s="113"/>
      <c r="H444" s="42"/>
      <c r="I444" s="42"/>
      <c r="J444" s="42"/>
      <c r="K444" s="94"/>
      <c r="L444" s="94"/>
      <c r="M444" s="94"/>
      <c r="N444" s="94"/>
      <c r="O444" s="94"/>
      <c r="P444" s="94"/>
      <c r="Q444" s="94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</row>
    <row r="445" ht="16.5" customHeight="1">
      <c r="A445" s="94"/>
      <c r="B445" s="113"/>
      <c r="C445" s="94"/>
      <c r="D445" s="94"/>
      <c r="E445" s="94"/>
      <c r="F445" s="113"/>
      <c r="G445" s="113"/>
      <c r="H445" s="42"/>
      <c r="I445" s="42"/>
      <c r="J445" s="42"/>
      <c r="K445" s="94"/>
      <c r="L445" s="94"/>
      <c r="M445" s="94"/>
      <c r="N445" s="94"/>
      <c r="O445" s="94"/>
      <c r="P445" s="94"/>
      <c r="Q445" s="94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</row>
    <row r="446" ht="16.5" customHeight="1">
      <c r="A446" s="94"/>
      <c r="B446" s="113"/>
      <c r="C446" s="94"/>
      <c r="D446" s="94"/>
      <c r="E446" s="94"/>
      <c r="F446" s="113"/>
      <c r="G446" s="113"/>
      <c r="H446" s="42"/>
      <c r="I446" s="42"/>
      <c r="J446" s="42"/>
      <c r="K446" s="94"/>
      <c r="L446" s="94"/>
      <c r="M446" s="94"/>
      <c r="N446" s="94"/>
      <c r="O446" s="94"/>
      <c r="P446" s="94"/>
      <c r="Q446" s="94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</row>
    <row r="447" ht="16.5" customHeight="1">
      <c r="A447" s="94"/>
      <c r="B447" s="113"/>
      <c r="C447" s="94"/>
      <c r="D447" s="94"/>
      <c r="E447" s="94"/>
      <c r="F447" s="113"/>
      <c r="G447" s="113"/>
      <c r="H447" s="42"/>
      <c r="I447" s="42"/>
      <c r="J447" s="42"/>
      <c r="K447" s="94"/>
      <c r="L447" s="94"/>
      <c r="M447" s="94"/>
      <c r="N447" s="94"/>
      <c r="O447" s="94"/>
      <c r="P447" s="94"/>
      <c r="Q447" s="94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</row>
    <row r="448" ht="16.5" customHeight="1">
      <c r="A448" s="94"/>
      <c r="B448" s="113"/>
      <c r="C448" s="94"/>
      <c r="D448" s="94"/>
      <c r="E448" s="94"/>
      <c r="F448" s="113"/>
      <c r="G448" s="113"/>
      <c r="H448" s="42"/>
      <c r="I448" s="42"/>
      <c r="J448" s="42"/>
      <c r="K448" s="94"/>
      <c r="L448" s="94"/>
      <c r="M448" s="94"/>
      <c r="N448" s="94"/>
      <c r="O448" s="94"/>
      <c r="P448" s="94"/>
      <c r="Q448" s="94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</row>
    <row r="449" ht="16.5" customHeight="1">
      <c r="A449" s="94"/>
      <c r="B449" s="113"/>
      <c r="C449" s="94"/>
      <c r="D449" s="94"/>
      <c r="E449" s="94"/>
      <c r="F449" s="113"/>
      <c r="G449" s="113"/>
      <c r="H449" s="42"/>
      <c r="I449" s="42"/>
      <c r="J449" s="42"/>
      <c r="K449" s="94"/>
      <c r="L449" s="94"/>
      <c r="M449" s="94"/>
      <c r="N449" s="94"/>
      <c r="O449" s="94"/>
      <c r="P449" s="94"/>
      <c r="Q449" s="94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</row>
    <row r="450" ht="16.5" customHeight="1">
      <c r="A450" s="94"/>
      <c r="B450" s="113"/>
      <c r="C450" s="94"/>
      <c r="D450" s="94"/>
      <c r="E450" s="94"/>
      <c r="F450" s="113"/>
      <c r="G450" s="113"/>
      <c r="H450" s="42"/>
      <c r="I450" s="42"/>
      <c r="J450" s="42"/>
      <c r="K450" s="94"/>
      <c r="L450" s="94"/>
      <c r="M450" s="94"/>
      <c r="N450" s="94"/>
      <c r="O450" s="94"/>
      <c r="P450" s="94"/>
      <c r="Q450" s="94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</row>
    <row r="451" ht="16.5" customHeight="1">
      <c r="A451" s="94"/>
      <c r="B451" s="113"/>
      <c r="C451" s="94"/>
      <c r="D451" s="94"/>
      <c r="E451" s="94"/>
      <c r="F451" s="113"/>
      <c r="G451" s="113"/>
      <c r="H451" s="42"/>
      <c r="I451" s="42"/>
      <c r="J451" s="42"/>
      <c r="K451" s="94"/>
      <c r="L451" s="94"/>
      <c r="M451" s="94"/>
      <c r="N451" s="94"/>
      <c r="O451" s="94"/>
      <c r="P451" s="94"/>
      <c r="Q451" s="94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</row>
    <row r="452" ht="16.5" customHeight="1">
      <c r="A452" s="94"/>
      <c r="B452" s="113"/>
      <c r="C452" s="94"/>
      <c r="D452" s="94"/>
      <c r="E452" s="94"/>
      <c r="F452" s="113"/>
      <c r="G452" s="113"/>
      <c r="H452" s="42"/>
      <c r="I452" s="42"/>
      <c r="J452" s="42"/>
      <c r="K452" s="94"/>
      <c r="L452" s="94"/>
      <c r="M452" s="94"/>
      <c r="N452" s="94"/>
      <c r="O452" s="94"/>
      <c r="P452" s="94"/>
      <c r="Q452" s="94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</row>
    <row r="453" ht="16.5" customHeight="1">
      <c r="A453" s="94"/>
      <c r="B453" s="113"/>
      <c r="C453" s="94"/>
      <c r="D453" s="94"/>
      <c r="E453" s="94"/>
      <c r="F453" s="113"/>
      <c r="G453" s="113"/>
      <c r="H453" s="42"/>
      <c r="I453" s="42"/>
      <c r="J453" s="42"/>
      <c r="K453" s="94"/>
      <c r="L453" s="94"/>
      <c r="M453" s="94"/>
      <c r="N453" s="94"/>
      <c r="O453" s="94"/>
      <c r="P453" s="94"/>
      <c r="Q453" s="94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</row>
    <row r="454" ht="16.5" customHeight="1">
      <c r="A454" s="94"/>
      <c r="B454" s="113"/>
      <c r="C454" s="94"/>
      <c r="D454" s="94"/>
      <c r="E454" s="94"/>
      <c r="F454" s="113"/>
      <c r="G454" s="113"/>
      <c r="H454" s="42"/>
      <c r="I454" s="42"/>
      <c r="J454" s="42"/>
      <c r="K454" s="94"/>
      <c r="L454" s="94"/>
      <c r="M454" s="94"/>
      <c r="N454" s="94"/>
      <c r="O454" s="94"/>
      <c r="P454" s="94"/>
      <c r="Q454" s="94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</row>
    <row r="455" ht="16.5" customHeight="1">
      <c r="A455" s="94"/>
      <c r="B455" s="113"/>
      <c r="C455" s="94"/>
      <c r="D455" s="94"/>
      <c r="E455" s="94"/>
      <c r="F455" s="113"/>
      <c r="G455" s="113"/>
      <c r="H455" s="42"/>
      <c r="I455" s="42"/>
      <c r="J455" s="42"/>
      <c r="K455" s="94"/>
      <c r="L455" s="94"/>
      <c r="M455" s="94"/>
      <c r="N455" s="94"/>
      <c r="O455" s="94"/>
      <c r="P455" s="94"/>
      <c r="Q455" s="94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</row>
    <row r="456" ht="16.5" customHeight="1">
      <c r="A456" s="94"/>
      <c r="B456" s="113"/>
      <c r="C456" s="94"/>
      <c r="D456" s="94"/>
      <c r="E456" s="94"/>
      <c r="F456" s="113"/>
      <c r="G456" s="113"/>
      <c r="H456" s="42"/>
      <c r="I456" s="42"/>
      <c r="J456" s="42"/>
      <c r="K456" s="94"/>
      <c r="L456" s="94"/>
      <c r="M456" s="94"/>
      <c r="N456" s="94"/>
      <c r="O456" s="94"/>
      <c r="P456" s="94"/>
      <c r="Q456" s="94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</row>
    <row r="457" ht="16.5" customHeight="1">
      <c r="A457" s="94"/>
      <c r="B457" s="113"/>
      <c r="C457" s="94"/>
      <c r="D457" s="94"/>
      <c r="E457" s="94"/>
      <c r="F457" s="113"/>
      <c r="G457" s="113"/>
      <c r="H457" s="42"/>
      <c r="I457" s="42"/>
      <c r="J457" s="42"/>
      <c r="K457" s="94"/>
      <c r="L457" s="94"/>
      <c r="M457" s="94"/>
      <c r="N457" s="94"/>
      <c r="O457" s="94"/>
      <c r="P457" s="94"/>
      <c r="Q457" s="94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</row>
    <row r="458" ht="16.5" customHeight="1">
      <c r="A458" s="94"/>
      <c r="B458" s="113"/>
      <c r="C458" s="94"/>
      <c r="D458" s="94"/>
      <c r="E458" s="94"/>
      <c r="F458" s="113"/>
      <c r="G458" s="113"/>
      <c r="H458" s="42"/>
      <c r="I458" s="42"/>
      <c r="J458" s="42"/>
      <c r="K458" s="94"/>
      <c r="L458" s="94"/>
      <c r="M458" s="94"/>
      <c r="N458" s="94"/>
      <c r="O458" s="94"/>
      <c r="P458" s="94"/>
      <c r="Q458" s="94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</row>
    <row r="459" ht="16.5" customHeight="1">
      <c r="A459" s="94"/>
      <c r="B459" s="113"/>
      <c r="C459" s="94"/>
      <c r="D459" s="94"/>
      <c r="E459" s="94"/>
      <c r="F459" s="113"/>
      <c r="G459" s="113"/>
      <c r="H459" s="42"/>
      <c r="I459" s="42"/>
      <c r="J459" s="42"/>
      <c r="K459" s="94"/>
      <c r="L459" s="94"/>
      <c r="M459" s="94"/>
      <c r="N459" s="94"/>
      <c r="O459" s="94"/>
      <c r="P459" s="94"/>
      <c r="Q459" s="94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</row>
    <row r="460" ht="16.5" customHeight="1">
      <c r="A460" s="94"/>
      <c r="B460" s="113"/>
      <c r="C460" s="94"/>
      <c r="D460" s="94"/>
      <c r="E460" s="94"/>
      <c r="F460" s="113"/>
      <c r="G460" s="113"/>
      <c r="H460" s="42"/>
      <c r="I460" s="42"/>
      <c r="J460" s="42"/>
      <c r="K460" s="94"/>
      <c r="L460" s="94"/>
      <c r="M460" s="94"/>
      <c r="N460" s="94"/>
      <c r="O460" s="94"/>
      <c r="P460" s="94"/>
      <c r="Q460" s="94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</row>
    <row r="461" ht="16.5" customHeight="1">
      <c r="A461" s="94"/>
      <c r="B461" s="113"/>
      <c r="C461" s="94"/>
      <c r="D461" s="94"/>
      <c r="E461" s="94"/>
      <c r="F461" s="113"/>
      <c r="G461" s="113"/>
      <c r="H461" s="42"/>
      <c r="I461" s="42"/>
      <c r="J461" s="42"/>
      <c r="K461" s="94"/>
      <c r="L461" s="94"/>
      <c r="M461" s="94"/>
      <c r="N461" s="94"/>
      <c r="O461" s="94"/>
      <c r="P461" s="94"/>
      <c r="Q461" s="94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</row>
    <row r="462" ht="16.5" customHeight="1">
      <c r="A462" s="94"/>
      <c r="B462" s="113"/>
      <c r="C462" s="94"/>
      <c r="D462" s="94"/>
      <c r="E462" s="94"/>
      <c r="F462" s="113"/>
      <c r="G462" s="113"/>
      <c r="H462" s="42"/>
      <c r="I462" s="42"/>
      <c r="J462" s="42"/>
      <c r="K462" s="94"/>
      <c r="L462" s="94"/>
      <c r="M462" s="94"/>
      <c r="N462" s="94"/>
      <c r="O462" s="94"/>
      <c r="P462" s="94"/>
      <c r="Q462" s="94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</row>
    <row r="463" ht="16.5" customHeight="1">
      <c r="A463" s="94"/>
      <c r="B463" s="113"/>
      <c r="C463" s="94"/>
      <c r="D463" s="94"/>
      <c r="E463" s="94"/>
      <c r="F463" s="113"/>
      <c r="G463" s="113"/>
      <c r="H463" s="42"/>
      <c r="I463" s="42"/>
      <c r="J463" s="42"/>
      <c r="K463" s="94"/>
      <c r="L463" s="94"/>
      <c r="M463" s="94"/>
      <c r="N463" s="94"/>
      <c r="O463" s="94"/>
      <c r="P463" s="94"/>
      <c r="Q463" s="94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</row>
    <row r="464" ht="16.5" customHeight="1">
      <c r="A464" s="94"/>
      <c r="B464" s="113"/>
      <c r="C464" s="94"/>
      <c r="D464" s="94"/>
      <c r="E464" s="94"/>
      <c r="F464" s="113"/>
      <c r="G464" s="113"/>
      <c r="H464" s="42"/>
      <c r="I464" s="42"/>
      <c r="J464" s="42"/>
      <c r="K464" s="94"/>
      <c r="L464" s="94"/>
      <c r="M464" s="94"/>
      <c r="N464" s="94"/>
      <c r="O464" s="94"/>
      <c r="P464" s="94"/>
      <c r="Q464" s="94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</row>
    <row r="465" ht="16.5" customHeight="1">
      <c r="A465" s="94"/>
      <c r="B465" s="113"/>
      <c r="C465" s="94"/>
      <c r="D465" s="94"/>
      <c r="E465" s="94"/>
      <c r="F465" s="113"/>
      <c r="G465" s="113"/>
      <c r="H465" s="42"/>
      <c r="I465" s="42"/>
      <c r="J465" s="42"/>
      <c r="K465" s="94"/>
      <c r="L465" s="94"/>
      <c r="M465" s="94"/>
      <c r="N465" s="94"/>
      <c r="O465" s="94"/>
      <c r="P465" s="94"/>
      <c r="Q465" s="94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</row>
    <row r="466" ht="16.5" customHeight="1">
      <c r="A466" s="94"/>
      <c r="B466" s="113"/>
      <c r="C466" s="94"/>
      <c r="D466" s="94"/>
      <c r="E466" s="94"/>
      <c r="F466" s="113"/>
      <c r="G466" s="113"/>
      <c r="H466" s="42"/>
      <c r="I466" s="42"/>
      <c r="J466" s="42"/>
      <c r="K466" s="94"/>
      <c r="L466" s="94"/>
      <c r="M466" s="94"/>
      <c r="N466" s="94"/>
      <c r="O466" s="94"/>
      <c r="P466" s="94"/>
      <c r="Q466" s="94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</row>
    <row r="467" ht="16.5" customHeight="1">
      <c r="A467" s="94"/>
      <c r="B467" s="113"/>
      <c r="C467" s="94"/>
      <c r="D467" s="94"/>
      <c r="E467" s="94"/>
      <c r="F467" s="113"/>
      <c r="G467" s="113"/>
      <c r="H467" s="42"/>
      <c r="I467" s="42"/>
      <c r="J467" s="42"/>
      <c r="K467" s="94"/>
      <c r="L467" s="94"/>
      <c r="M467" s="94"/>
      <c r="N467" s="94"/>
      <c r="O467" s="94"/>
      <c r="P467" s="94"/>
      <c r="Q467" s="94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</row>
    <row r="468" ht="16.5" customHeight="1">
      <c r="A468" s="94"/>
      <c r="B468" s="113"/>
      <c r="C468" s="94"/>
      <c r="D468" s="94"/>
      <c r="E468" s="94"/>
      <c r="F468" s="113"/>
      <c r="G468" s="113"/>
      <c r="H468" s="42"/>
      <c r="I468" s="42"/>
      <c r="J468" s="42"/>
      <c r="K468" s="94"/>
      <c r="L468" s="94"/>
      <c r="M468" s="94"/>
      <c r="N468" s="94"/>
      <c r="O468" s="94"/>
      <c r="P468" s="94"/>
      <c r="Q468" s="94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</row>
    <row r="469" ht="16.5" customHeight="1">
      <c r="A469" s="94"/>
      <c r="B469" s="113"/>
      <c r="C469" s="94"/>
      <c r="D469" s="94"/>
      <c r="E469" s="94"/>
      <c r="F469" s="113"/>
      <c r="G469" s="113"/>
      <c r="H469" s="42"/>
      <c r="I469" s="42"/>
      <c r="J469" s="42"/>
      <c r="K469" s="94"/>
      <c r="L469" s="94"/>
      <c r="M469" s="94"/>
      <c r="N469" s="94"/>
      <c r="O469" s="94"/>
      <c r="P469" s="94"/>
      <c r="Q469" s="94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</row>
    <row r="470" ht="16.5" customHeight="1">
      <c r="A470" s="94"/>
      <c r="B470" s="113"/>
      <c r="C470" s="94"/>
      <c r="D470" s="94"/>
      <c r="E470" s="94"/>
      <c r="F470" s="113"/>
      <c r="G470" s="113"/>
      <c r="H470" s="42"/>
      <c r="I470" s="42"/>
      <c r="J470" s="42"/>
      <c r="K470" s="94"/>
      <c r="L470" s="94"/>
      <c r="M470" s="94"/>
      <c r="N470" s="94"/>
      <c r="O470" s="94"/>
      <c r="P470" s="94"/>
      <c r="Q470" s="94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</row>
    <row r="471" ht="16.5" customHeight="1">
      <c r="A471" s="94"/>
      <c r="B471" s="113"/>
      <c r="C471" s="94"/>
      <c r="D471" s="94"/>
      <c r="E471" s="94"/>
      <c r="F471" s="113"/>
      <c r="G471" s="113"/>
      <c r="H471" s="42"/>
      <c r="I471" s="42"/>
      <c r="J471" s="42"/>
      <c r="K471" s="94"/>
      <c r="L471" s="94"/>
      <c r="M471" s="94"/>
      <c r="N471" s="94"/>
      <c r="O471" s="94"/>
      <c r="P471" s="94"/>
      <c r="Q471" s="94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</row>
    <row r="472" ht="16.5" customHeight="1">
      <c r="A472" s="94"/>
      <c r="B472" s="113"/>
      <c r="C472" s="94"/>
      <c r="D472" s="94"/>
      <c r="E472" s="94"/>
      <c r="F472" s="113"/>
      <c r="G472" s="113"/>
      <c r="H472" s="42"/>
      <c r="I472" s="42"/>
      <c r="J472" s="42"/>
      <c r="K472" s="94"/>
      <c r="L472" s="94"/>
      <c r="M472" s="94"/>
      <c r="N472" s="94"/>
      <c r="O472" s="94"/>
      <c r="P472" s="94"/>
      <c r="Q472" s="94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</row>
    <row r="473" ht="16.5" customHeight="1">
      <c r="A473" s="94"/>
      <c r="B473" s="113"/>
      <c r="C473" s="94"/>
      <c r="D473" s="94"/>
      <c r="E473" s="94"/>
      <c r="F473" s="113"/>
      <c r="G473" s="113"/>
      <c r="H473" s="42"/>
      <c r="I473" s="42"/>
      <c r="J473" s="42"/>
      <c r="K473" s="94"/>
      <c r="L473" s="94"/>
      <c r="M473" s="94"/>
      <c r="N473" s="94"/>
      <c r="O473" s="94"/>
      <c r="P473" s="94"/>
      <c r="Q473" s="94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</row>
    <row r="474" ht="16.5" customHeight="1">
      <c r="A474" s="94"/>
      <c r="B474" s="113"/>
      <c r="C474" s="94"/>
      <c r="D474" s="94"/>
      <c r="E474" s="94"/>
      <c r="F474" s="113"/>
      <c r="G474" s="113"/>
      <c r="H474" s="42"/>
      <c r="I474" s="42"/>
      <c r="J474" s="42"/>
      <c r="K474" s="94"/>
      <c r="L474" s="94"/>
      <c r="M474" s="94"/>
      <c r="N474" s="94"/>
      <c r="O474" s="94"/>
      <c r="P474" s="94"/>
      <c r="Q474" s="94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</row>
    <row r="475" ht="16.5" customHeight="1">
      <c r="A475" s="94"/>
      <c r="B475" s="113"/>
      <c r="C475" s="94"/>
      <c r="D475" s="94"/>
      <c r="E475" s="94"/>
      <c r="F475" s="113"/>
      <c r="G475" s="113"/>
      <c r="H475" s="42"/>
      <c r="I475" s="42"/>
      <c r="J475" s="42"/>
      <c r="K475" s="94"/>
      <c r="L475" s="94"/>
      <c r="M475" s="94"/>
      <c r="N475" s="94"/>
      <c r="O475" s="94"/>
      <c r="P475" s="94"/>
      <c r="Q475" s="94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</row>
    <row r="476" ht="16.5" customHeight="1">
      <c r="A476" s="94"/>
      <c r="B476" s="113"/>
      <c r="C476" s="94"/>
      <c r="D476" s="94"/>
      <c r="E476" s="94"/>
      <c r="F476" s="113"/>
      <c r="G476" s="113"/>
      <c r="H476" s="42"/>
      <c r="I476" s="42"/>
      <c r="J476" s="42"/>
      <c r="K476" s="94"/>
      <c r="L476" s="94"/>
      <c r="M476" s="94"/>
      <c r="N476" s="94"/>
      <c r="O476" s="94"/>
      <c r="P476" s="94"/>
      <c r="Q476" s="94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</row>
    <row r="477" ht="16.5" customHeight="1">
      <c r="A477" s="94"/>
      <c r="B477" s="113"/>
      <c r="C477" s="94"/>
      <c r="D477" s="94"/>
      <c r="E477" s="94"/>
      <c r="F477" s="113"/>
      <c r="G477" s="113"/>
      <c r="H477" s="42"/>
      <c r="I477" s="42"/>
      <c r="J477" s="42"/>
      <c r="K477" s="94"/>
      <c r="L477" s="94"/>
      <c r="M477" s="94"/>
      <c r="N477" s="94"/>
      <c r="O477" s="94"/>
      <c r="P477" s="94"/>
      <c r="Q477" s="94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</row>
    <row r="478" ht="16.5" customHeight="1">
      <c r="A478" s="94"/>
      <c r="B478" s="113"/>
      <c r="C478" s="94"/>
      <c r="D478" s="94"/>
      <c r="E478" s="94"/>
      <c r="F478" s="113"/>
      <c r="G478" s="113"/>
      <c r="H478" s="42"/>
      <c r="I478" s="42"/>
      <c r="J478" s="42"/>
      <c r="K478" s="94"/>
      <c r="L478" s="94"/>
      <c r="M478" s="94"/>
      <c r="N478" s="94"/>
      <c r="O478" s="94"/>
      <c r="P478" s="94"/>
      <c r="Q478" s="94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</row>
    <row r="479" ht="16.5" customHeight="1">
      <c r="A479" s="94"/>
      <c r="B479" s="113"/>
      <c r="C479" s="94"/>
      <c r="D479" s="94"/>
      <c r="E479" s="94"/>
      <c r="F479" s="113"/>
      <c r="G479" s="113"/>
      <c r="H479" s="42"/>
      <c r="I479" s="42"/>
      <c r="J479" s="42"/>
      <c r="K479" s="94"/>
      <c r="L479" s="94"/>
      <c r="M479" s="94"/>
      <c r="N479" s="94"/>
      <c r="O479" s="94"/>
      <c r="P479" s="94"/>
      <c r="Q479" s="94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</row>
    <row r="480" ht="16.5" customHeight="1">
      <c r="A480" s="94"/>
      <c r="B480" s="113"/>
      <c r="C480" s="94"/>
      <c r="D480" s="94"/>
      <c r="E480" s="94"/>
      <c r="F480" s="113"/>
      <c r="G480" s="113"/>
      <c r="H480" s="42"/>
      <c r="I480" s="42"/>
      <c r="J480" s="42"/>
      <c r="K480" s="94"/>
      <c r="L480" s="94"/>
      <c r="M480" s="94"/>
      <c r="N480" s="94"/>
      <c r="O480" s="94"/>
      <c r="P480" s="94"/>
      <c r="Q480" s="94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</row>
    <row r="481" ht="16.5" customHeight="1">
      <c r="A481" s="94"/>
      <c r="B481" s="113"/>
      <c r="C481" s="94"/>
      <c r="D481" s="94"/>
      <c r="E481" s="94"/>
      <c r="F481" s="113"/>
      <c r="G481" s="113"/>
      <c r="H481" s="42"/>
      <c r="I481" s="42"/>
      <c r="J481" s="42"/>
      <c r="K481" s="94"/>
      <c r="L481" s="94"/>
      <c r="M481" s="94"/>
      <c r="N481" s="94"/>
      <c r="O481" s="94"/>
      <c r="P481" s="94"/>
      <c r="Q481" s="94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</row>
    <row r="482" ht="16.5" customHeight="1">
      <c r="A482" s="94"/>
      <c r="B482" s="113"/>
      <c r="C482" s="94"/>
      <c r="D482" s="94"/>
      <c r="E482" s="94"/>
      <c r="F482" s="113"/>
      <c r="G482" s="113"/>
      <c r="H482" s="42"/>
      <c r="I482" s="42"/>
      <c r="J482" s="42"/>
      <c r="K482" s="94"/>
      <c r="L482" s="94"/>
      <c r="M482" s="94"/>
      <c r="N482" s="94"/>
      <c r="O482" s="94"/>
      <c r="P482" s="94"/>
      <c r="Q482" s="94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</row>
    <row r="483" ht="16.5" customHeight="1">
      <c r="A483" s="94"/>
      <c r="B483" s="113"/>
      <c r="C483" s="94"/>
      <c r="D483" s="94"/>
      <c r="E483" s="94"/>
      <c r="F483" s="113"/>
      <c r="G483" s="113"/>
      <c r="H483" s="42"/>
      <c r="I483" s="42"/>
      <c r="J483" s="42"/>
      <c r="K483" s="94"/>
      <c r="L483" s="94"/>
      <c r="M483" s="94"/>
      <c r="N483" s="94"/>
      <c r="O483" s="94"/>
      <c r="P483" s="94"/>
      <c r="Q483" s="94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</row>
    <row r="484" ht="16.5" customHeight="1">
      <c r="A484" s="94"/>
      <c r="B484" s="113"/>
      <c r="C484" s="94"/>
      <c r="D484" s="94"/>
      <c r="E484" s="94"/>
      <c r="F484" s="113"/>
      <c r="G484" s="113"/>
      <c r="H484" s="42"/>
      <c r="I484" s="42"/>
      <c r="J484" s="42"/>
      <c r="K484" s="94"/>
      <c r="L484" s="94"/>
      <c r="M484" s="94"/>
      <c r="N484" s="94"/>
      <c r="O484" s="94"/>
      <c r="P484" s="94"/>
      <c r="Q484" s="94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</row>
    <row r="485" ht="16.5" customHeight="1">
      <c r="A485" s="94"/>
      <c r="B485" s="113"/>
      <c r="C485" s="94"/>
      <c r="D485" s="94"/>
      <c r="E485" s="94"/>
      <c r="F485" s="113"/>
      <c r="G485" s="113"/>
      <c r="H485" s="42"/>
      <c r="I485" s="42"/>
      <c r="J485" s="42"/>
      <c r="K485" s="94"/>
      <c r="L485" s="94"/>
      <c r="M485" s="94"/>
      <c r="N485" s="94"/>
      <c r="O485" s="94"/>
      <c r="P485" s="94"/>
      <c r="Q485" s="94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</row>
    <row r="486" ht="16.5" customHeight="1">
      <c r="A486" s="94"/>
      <c r="B486" s="113"/>
      <c r="C486" s="94"/>
      <c r="D486" s="94"/>
      <c r="E486" s="94"/>
      <c r="F486" s="113"/>
      <c r="G486" s="113"/>
      <c r="H486" s="42"/>
      <c r="I486" s="42"/>
      <c r="J486" s="42"/>
      <c r="K486" s="94"/>
      <c r="L486" s="94"/>
      <c r="M486" s="94"/>
      <c r="N486" s="94"/>
      <c r="O486" s="94"/>
      <c r="P486" s="94"/>
      <c r="Q486" s="94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</row>
    <row r="487" ht="16.5" customHeight="1">
      <c r="A487" s="94"/>
      <c r="B487" s="113"/>
      <c r="C487" s="94"/>
      <c r="D487" s="94"/>
      <c r="E487" s="94"/>
      <c r="F487" s="113"/>
      <c r="G487" s="113"/>
      <c r="H487" s="42"/>
      <c r="I487" s="42"/>
      <c r="J487" s="42"/>
      <c r="K487" s="94"/>
      <c r="L487" s="94"/>
      <c r="M487" s="94"/>
      <c r="N487" s="94"/>
      <c r="O487" s="94"/>
      <c r="P487" s="94"/>
      <c r="Q487" s="94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</row>
    <row r="488" ht="16.5" customHeight="1">
      <c r="A488" s="94"/>
      <c r="B488" s="113"/>
      <c r="C488" s="94"/>
      <c r="D488" s="94"/>
      <c r="E488" s="94"/>
      <c r="F488" s="113"/>
      <c r="G488" s="113"/>
      <c r="H488" s="42"/>
      <c r="I488" s="42"/>
      <c r="J488" s="42"/>
      <c r="K488" s="94"/>
      <c r="L488" s="94"/>
      <c r="M488" s="94"/>
      <c r="N488" s="94"/>
      <c r="O488" s="94"/>
      <c r="P488" s="94"/>
      <c r="Q488" s="94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</row>
    <row r="489" ht="16.5" customHeight="1">
      <c r="A489" s="94"/>
      <c r="B489" s="113"/>
      <c r="C489" s="94"/>
      <c r="D489" s="94"/>
      <c r="E489" s="94"/>
      <c r="F489" s="113"/>
      <c r="G489" s="113"/>
      <c r="H489" s="42"/>
      <c r="I489" s="42"/>
      <c r="J489" s="42"/>
      <c r="K489" s="94"/>
      <c r="L489" s="94"/>
      <c r="M489" s="94"/>
      <c r="N489" s="94"/>
      <c r="O489" s="94"/>
      <c r="P489" s="94"/>
      <c r="Q489" s="94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</row>
    <row r="490" ht="16.5" customHeight="1">
      <c r="A490" s="94"/>
      <c r="B490" s="113"/>
      <c r="C490" s="94"/>
      <c r="D490" s="94"/>
      <c r="E490" s="94"/>
      <c r="F490" s="113"/>
      <c r="G490" s="113"/>
      <c r="H490" s="42"/>
      <c r="I490" s="42"/>
      <c r="J490" s="42"/>
      <c r="K490" s="94"/>
      <c r="L490" s="94"/>
      <c r="M490" s="94"/>
      <c r="N490" s="94"/>
      <c r="O490" s="94"/>
      <c r="P490" s="94"/>
      <c r="Q490" s="94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</row>
    <row r="491" ht="16.5" customHeight="1">
      <c r="A491" s="94"/>
      <c r="B491" s="113"/>
      <c r="C491" s="94"/>
      <c r="D491" s="94"/>
      <c r="E491" s="94"/>
      <c r="F491" s="113"/>
      <c r="G491" s="113"/>
      <c r="H491" s="42"/>
      <c r="I491" s="42"/>
      <c r="J491" s="42"/>
      <c r="K491" s="94"/>
      <c r="L491" s="94"/>
      <c r="M491" s="94"/>
      <c r="N491" s="94"/>
      <c r="O491" s="94"/>
      <c r="P491" s="94"/>
      <c r="Q491" s="94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</row>
    <row r="492" ht="16.5" customHeight="1">
      <c r="A492" s="94"/>
      <c r="B492" s="113"/>
      <c r="C492" s="94"/>
      <c r="D492" s="94"/>
      <c r="E492" s="94"/>
      <c r="F492" s="113"/>
      <c r="G492" s="113"/>
      <c r="H492" s="42"/>
      <c r="I492" s="42"/>
      <c r="J492" s="42"/>
      <c r="K492" s="94"/>
      <c r="L492" s="94"/>
      <c r="M492" s="94"/>
      <c r="N492" s="94"/>
      <c r="O492" s="94"/>
      <c r="P492" s="94"/>
      <c r="Q492" s="94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</row>
    <row r="493" ht="16.5" customHeight="1">
      <c r="A493" s="94"/>
      <c r="B493" s="113"/>
      <c r="C493" s="94"/>
      <c r="D493" s="94"/>
      <c r="E493" s="94"/>
      <c r="F493" s="113"/>
      <c r="G493" s="113"/>
      <c r="H493" s="42"/>
      <c r="I493" s="42"/>
      <c r="J493" s="42"/>
      <c r="K493" s="94"/>
      <c r="L493" s="94"/>
      <c r="M493" s="94"/>
      <c r="N493" s="94"/>
      <c r="O493" s="94"/>
      <c r="P493" s="94"/>
      <c r="Q493" s="94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</row>
    <row r="494" ht="16.5" customHeight="1">
      <c r="A494" s="94"/>
      <c r="B494" s="113"/>
      <c r="C494" s="94"/>
      <c r="D494" s="94"/>
      <c r="E494" s="94"/>
      <c r="F494" s="113"/>
      <c r="G494" s="113"/>
      <c r="H494" s="42"/>
      <c r="I494" s="42"/>
      <c r="J494" s="42"/>
      <c r="K494" s="94"/>
      <c r="L494" s="94"/>
      <c r="M494" s="94"/>
      <c r="N494" s="94"/>
      <c r="O494" s="94"/>
      <c r="P494" s="94"/>
      <c r="Q494" s="94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</row>
    <row r="495" ht="16.5" customHeight="1">
      <c r="A495" s="94"/>
      <c r="B495" s="113"/>
      <c r="C495" s="94"/>
      <c r="D495" s="94"/>
      <c r="E495" s="94"/>
      <c r="F495" s="113"/>
      <c r="G495" s="113"/>
      <c r="H495" s="42"/>
      <c r="I495" s="42"/>
      <c r="J495" s="42"/>
      <c r="K495" s="94"/>
      <c r="L495" s="94"/>
      <c r="M495" s="94"/>
      <c r="N495" s="94"/>
      <c r="O495" s="94"/>
      <c r="P495" s="94"/>
      <c r="Q495" s="94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</row>
    <row r="496" ht="16.5" customHeight="1">
      <c r="A496" s="94"/>
      <c r="B496" s="113"/>
      <c r="C496" s="94"/>
      <c r="D496" s="94"/>
      <c r="E496" s="94"/>
      <c r="F496" s="113"/>
      <c r="G496" s="113"/>
      <c r="H496" s="42"/>
      <c r="I496" s="42"/>
      <c r="J496" s="42"/>
      <c r="K496" s="94"/>
      <c r="L496" s="94"/>
      <c r="M496" s="94"/>
      <c r="N496" s="94"/>
      <c r="O496" s="94"/>
      <c r="P496" s="94"/>
      <c r="Q496" s="94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</row>
    <row r="497" ht="16.5" customHeight="1">
      <c r="A497" s="94"/>
      <c r="B497" s="113"/>
      <c r="C497" s="94"/>
      <c r="D497" s="94"/>
      <c r="E497" s="94"/>
      <c r="F497" s="113"/>
      <c r="G497" s="113"/>
      <c r="H497" s="42"/>
      <c r="I497" s="42"/>
      <c r="J497" s="42"/>
      <c r="K497" s="94"/>
      <c r="L497" s="94"/>
      <c r="M497" s="94"/>
      <c r="N497" s="94"/>
      <c r="O497" s="94"/>
      <c r="P497" s="94"/>
      <c r="Q497" s="94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</row>
    <row r="498" ht="16.5" customHeight="1">
      <c r="A498" s="94"/>
      <c r="B498" s="113"/>
      <c r="C498" s="94"/>
      <c r="D498" s="94"/>
      <c r="E498" s="94"/>
      <c r="F498" s="113"/>
      <c r="G498" s="113"/>
      <c r="H498" s="42"/>
      <c r="I498" s="42"/>
      <c r="J498" s="42"/>
      <c r="K498" s="94"/>
      <c r="L498" s="94"/>
      <c r="M498" s="94"/>
      <c r="N498" s="94"/>
      <c r="O498" s="94"/>
      <c r="P498" s="94"/>
      <c r="Q498" s="94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</row>
    <row r="499" ht="16.5" customHeight="1">
      <c r="A499" s="94"/>
      <c r="B499" s="113"/>
      <c r="C499" s="94"/>
      <c r="D499" s="94"/>
      <c r="E499" s="94"/>
      <c r="F499" s="113"/>
      <c r="G499" s="113"/>
      <c r="H499" s="42"/>
      <c r="I499" s="42"/>
      <c r="J499" s="42"/>
      <c r="K499" s="94"/>
      <c r="L499" s="94"/>
      <c r="M499" s="94"/>
      <c r="N499" s="94"/>
      <c r="O499" s="94"/>
      <c r="P499" s="94"/>
      <c r="Q499" s="94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</row>
    <row r="500" ht="16.5" customHeight="1">
      <c r="A500" s="94"/>
      <c r="B500" s="113"/>
      <c r="C500" s="94"/>
      <c r="D500" s="94"/>
      <c r="E500" s="94"/>
      <c r="F500" s="113"/>
      <c r="G500" s="113"/>
      <c r="H500" s="42"/>
      <c r="I500" s="42"/>
      <c r="J500" s="42"/>
      <c r="K500" s="94"/>
      <c r="L500" s="94"/>
      <c r="M500" s="94"/>
      <c r="N500" s="94"/>
      <c r="O500" s="94"/>
      <c r="P500" s="94"/>
      <c r="Q500" s="94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</row>
    <row r="501" ht="16.5" customHeight="1">
      <c r="A501" s="94"/>
      <c r="B501" s="113"/>
      <c r="C501" s="94"/>
      <c r="D501" s="94"/>
      <c r="E501" s="94"/>
      <c r="F501" s="113"/>
      <c r="G501" s="113"/>
      <c r="H501" s="42"/>
      <c r="I501" s="42"/>
      <c r="J501" s="42"/>
      <c r="K501" s="94"/>
      <c r="L501" s="94"/>
      <c r="M501" s="94"/>
      <c r="N501" s="94"/>
      <c r="O501" s="94"/>
      <c r="P501" s="94"/>
      <c r="Q501" s="94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</row>
    <row r="502" ht="16.5" customHeight="1">
      <c r="A502" s="94"/>
      <c r="B502" s="113"/>
      <c r="C502" s="94"/>
      <c r="D502" s="94"/>
      <c r="E502" s="94"/>
      <c r="F502" s="113"/>
      <c r="G502" s="113"/>
      <c r="H502" s="42"/>
      <c r="I502" s="42"/>
      <c r="J502" s="42"/>
      <c r="K502" s="94"/>
      <c r="L502" s="94"/>
      <c r="M502" s="94"/>
      <c r="N502" s="94"/>
      <c r="O502" s="94"/>
      <c r="P502" s="94"/>
      <c r="Q502" s="94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</row>
    <row r="503" ht="16.5" customHeight="1">
      <c r="A503" s="94"/>
      <c r="B503" s="113"/>
      <c r="C503" s="94"/>
      <c r="D503" s="94"/>
      <c r="E503" s="94"/>
      <c r="F503" s="113"/>
      <c r="G503" s="113"/>
      <c r="H503" s="42"/>
      <c r="I503" s="42"/>
      <c r="J503" s="42"/>
      <c r="K503" s="94"/>
      <c r="L503" s="94"/>
      <c r="M503" s="94"/>
      <c r="N503" s="94"/>
      <c r="O503" s="94"/>
      <c r="P503" s="94"/>
      <c r="Q503" s="94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</row>
    <row r="504" ht="16.5" customHeight="1">
      <c r="A504" s="94"/>
      <c r="B504" s="113"/>
      <c r="C504" s="94"/>
      <c r="D504" s="94"/>
      <c r="E504" s="94"/>
      <c r="F504" s="113"/>
      <c r="G504" s="113"/>
      <c r="H504" s="42"/>
      <c r="I504" s="42"/>
      <c r="J504" s="42"/>
      <c r="K504" s="94"/>
      <c r="L504" s="94"/>
      <c r="M504" s="94"/>
      <c r="N504" s="94"/>
      <c r="O504" s="94"/>
      <c r="P504" s="94"/>
      <c r="Q504" s="94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</row>
    <row r="505" ht="16.5" customHeight="1">
      <c r="A505" s="94"/>
      <c r="B505" s="113"/>
      <c r="C505" s="94"/>
      <c r="D505" s="94"/>
      <c r="E505" s="94"/>
      <c r="F505" s="113"/>
      <c r="G505" s="113"/>
      <c r="H505" s="42"/>
      <c r="I505" s="42"/>
      <c r="J505" s="42"/>
      <c r="K505" s="94"/>
      <c r="L505" s="94"/>
      <c r="M505" s="94"/>
      <c r="N505" s="94"/>
      <c r="O505" s="94"/>
      <c r="P505" s="94"/>
      <c r="Q505" s="94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</row>
    <row r="506" ht="16.5" customHeight="1">
      <c r="A506" s="94"/>
      <c r="B506" s="113"/>
      <c r="C506" s="94"/>
      <c r="D506" s="94"/>
      <c r="E506" s="94"/>
      <c r="F506" s="113"/>
      <c r="G506" s="113"/>
      <c r="H506" s="42"/>
      <c r="I506" s="42"/>
      <c r="J506" s="42"/>
      <c r="K506" s="94"/>
      <c r="L506" s="94"/>
      <c r="M506" s="94"/>
      <c r="N506" s="94"/>
      <c r="O506" s="94"/>
      <c r="P506" s="94"/>
      <c r="Q506" s="94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</row>
    <row r="507" ht="16.5" customHeight="1">
      <c r="A507" s="94"/>
      <c r="B507" s="113"/>
      <c r="C507" s="94"/>
      <c r="D507" s="94"/>
      <c r="E507" s="94"/>
      <c r="F507" s="113"/>
      <c r="G507" s="113"/>
      <c r="H507" s="42"/>
      <c r="I507" s="42"/>
      <c r="J507" s="42"/>
      <c r="K507" s="94"/>
      <c r="L507" s="94"/>
      <c r="M507" s="94"/>
      <c r="N507" s="94"/>
      <c r="O507" s="94"/>
      <c r="P507" s="94"/>
      <c r="Q507" s="94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</row>
    <row r="508" ht="16.5" customHeight="1">
      <c r="A508" s="94"/>
      <c r="B508" s="113"/>
      <c r="C508" s="94"/>
      <c r="D508" s="94"/>
      <c r="E508" s="94"/>
      <c r="F508" s="113"/>
      <c r="G508" s="113"/>
      <c r="H508" s="42"/>
      <c r="I508" s="42"/>
      <c r="J508" s="42"/>
      <c r="K508" s="94"/>
      <c r="L508" s="94"/>
      <c r="M508" s="94"/>
      <c r="N508" s="94"/>
      <c r="O508" s="94"/>
      <c r="P508" s="94"/>
      <c r="Q508" s="94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</row>
    <row r="509" ht="16.5" customHeight="1">
      <c r="A509" s="94"/>
      <c r="B509" s="113"/>
      <c r="C509" s="94"/>
      <c r="D509" s="94"/>
      <c r="E509" s="94"/>
      <c r="F509" s="113"/>
      <c r="G509" s="113"/>
      <c r="H509" s="42"/>
      <c r="I509" s="42"/>
      <c r="J509" s="42"/>
      <c r="K509" s="94"/>
      <c r="L509" s="94"/>
      <c r="M509" s="94"/>
      <c r="N509" s="94"/>
      <c r="O509" s="94"/>
      <c r="P509" s="94"/>
      <c r="Q509" s="94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</row>
    <row r="510" ht="16.5" customHeight="1">
      <c r="A510" s="94"/>
      <c r="B510" s="113"/>
      <c r="C510" s="94"/>
      <c r="D510" s="94"/>
      <c r="E510" s="94"/>
      <c r="F510" s="113"/>
      <c r="G510" s="113"/>
      <c r="H510" s="42"/>
      <c r="I510" s="42"/>
      <c r="J510" s="42"/>
      <c r="K510" s="94"/>
      <c r="L510" s="94"/>
      <c r="M510" s="94"/>
      <c r="N510" s="94"/>
      <c r="O510" s="94"/>
      <c r="P510" s="94"/>
      <c r="Q510" s="94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</row>
    <row r="511" ht="16.5" customHeight="1">
      <c r="A511" s="94"/>
      <c r="B511" s="113"/>
      <c r="C511" s="94"/>
      <c r="D511" s="94"/>
      <c r="E511" s="94"/>
      <c r="F511" s="113"/>
      <c r="G511" s="113"/>
      <c r="H511" s="42"/>
      <c r="I511" s="42"/>
      <c r="J511" s="42"/>
      <c r="K511" s="94"/>
      <c r="L511" s="94"/>
      <c r="M511" s="94"/>
      <c r="N511" s="94"/>
      <c r="O511" s="94"/>
      <c r="P511" s="94"/>
      <c r="Q511" s="94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</row>
    <row r="512" ht="16.5" customHeight="1">
      <c r="A512" s="94"/>
      <c r="B512" s="113"/>
      <c r="C512" s="94"/>
      <c r="D512" s="94"/>
      <c r="E512" s="94"/>
      <c r="F512" s="113"/>
      <c r="G512" s="113"/>
      <c r="H512" s="42"/>
      <c r="I512" s="42"/>
      <c r="J512" s="42"/>
      <c r="K512" s="94"/>
      <c r="L512" s="94"/>
      <c r="M512" s="94"/>
      <c r="N512" s="94"/>
      <c r="O512" s="94"/>
      <c r="P512" s="94"/>
      <c r="Q512" s="94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</row>
    <row r="513" ht="16.5" customHeight="1">
      <c r="A513" s="94"/>
      <c r="B513" s="113"/>
      <c r="C513" s="94"/>
      <c r="D513" s="94"/>
      <c r="E513" s="94"/>
      <c r="F513" s="113"/>
      <c r="G513" s="113"/>
      <c r="H513" s="42"/>
      <c r="I513" s="42"/>
      <c r="J513" s="42"/>
      <c r="K513" s="94"/>
      <c r="L513" s="94"/>
      <c r="M513" s="94"/>
      <c r="N513" s="94"/>
      <c r="O513" s="94"/>
      <c r="P513" s="94"/>
      <c r="Q513" s="94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</row>
    <row r="514" ht="16.5" customHeight="1">
      <c r="A514" s="94"/>
      <c r="B514" s="113"/>
      <c r="C514" s="94"/>
      <c r="D514" s="94"/>
      <c r="E514" s="94"/>
      <c r="F514" s="113"/>
      <c r="G514" s="113"/>
      <c r="H514" s="42"/>
      <c r="I514" s="42"/>
      <c r="J514" s="42"/>
      <c r="K514" s="94"/>
      <c r="L514" s="94"/>
      <c r="M514" s="94"/>
      <c r="N514" s="94"/>
      <c r="O514" s="94"/>
      <c r="P514" s="94"/>
      <c r="Q514" s="94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</row>
    <row r="515" ht="16.5" customHeight="1">
      <c r="A515" s="94"/>
      <c r="B515" s="113"/>
      <c r="C515" s="94"/>
      <c r="D515" s="94"/>
      <c r="E515" s="94"/>
      <c r="F515" s="113"/>
      <c r="G515" s="113"/>
      <c r="H515" s="42"/>
      <c r="I515" s="42"/>
      <c r="J515" s="42"/>
      <c r="K515" s="94"/>
      <c r="L515" s="94"/>
      <c r="M515" s="94"/>
      <c r="N515" s="94"/>
      <c r="O515" s="94"/>
      <c r="P515" s="94"/>
      <c r="Q515" s="94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</row>
    <row r="516" ht="16.5" customHeight="1">
      <c r="A516" s="94"/>
      <c r="B516" s="113"/>
      <c r="C516" s="94"/>
      <c r="D516" s="94"/>
      <c r="E516" s="94"/>
      <c r="F516" s="113"/>
      <c r="G516" s="113"/>
      <c r="H516" s="42"/>
      <c r="I516" s="42"/>
      <c r="J516" s="42"/>
      <c r="K516" s="94"/>
      <c r="L516" s="94"/>
      <c r="M516" s="94"/>
      <c r="N516" s="94"/>
      <c r="O516" s="94"/>
      <c r="P516" s="94"/>
      <c r="Q516" s="94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</row>
    <row r="517" ht="16.5" customHeight="1">
      <c r="A517" s="94"/>
      <c r="B517" s="113"/>
      <c r="C517" s="94"/>
      <c r="D517" s="94"/>
      <c r="E517" s="94"/>
      <c r="F517" s="113"/>
      <c r="G517" s="113"/>
      <c r="H517" s="42"/>
      <c r="I517" s="42"/>
      <c r="J517" s="42"/>
      <c r="K517" s="94"/>
      <c r="L517" s="94"/>
      <c r="M517" s="94"/>
      <c r="N517" s="94"/>
      <c r="O517" s="94"/>
      <c r="P517" s="94"/>
      <c r="Q517" s="94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</row>
    <row r="518" ht="16.5" customHeight="1">
      <c r="A518" s="94"/>
      <c r="B518" s="113"/>
      <c r="C518" s="94"/>
      <c r="D518" s="94"/>
      <c r="E518" s="94"/>
      <c r="F518" s="113"/>
      <c r="G518" s="113"/>
      <c r="H518" s="42"/>
      <c r="I518" s="42"/>
      <c r="J518" s="42"/>
      <c r="K518" s="94"/>
      <c r="L518" s="94"/>
      <c r="M518" s="94"/>
      <c r="N518" s="94"/>
      <c r="O518" s="94"/>
      <c r="P518" s="94"/>
      <c r="Q518" s="94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</row>
    <row r="519" ht="16.5" customHeight="1">
      <c r="A519" s="94"/>
      <c r="B519" s="113"/>
      <c r="C519" s="94"/>
      <c r="D519" s="94"/>
      <c r="E519" s="94"/>
      <c r="F519" s="113"/>
      <c r="G519" s="113"/>
      <c r="H519" s="42"/>
      <c r="I519" s="42"/>
      <c r="J519" s="42"/>
      <c r="K519" s="94"/>
      <c r="L519" s="94"/>
      <c r="M519" s="94"/>
      <c r="N519" s="94"/>
      <c r="O519" s="94"/>
      <c r="P519" s="94"/>
      <c r="Q519" s="94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</row>
    <row r="520" ht="16.5" customHeight="1">
      <c r="A520" s="94"/>
      <c r="B520" s="113"/>
      <c r="C520" s="94"/>
      <c r="D520" s="94"/>
      <c r="E520" s="94"/>
      <c r="F520" s="113"/>
      <c r="G520" s="113"/>
      <c r="H520" s="42"/>
      <c r="I520" s="42"/>
      <c r="J520" s="42"/>
      <c r="K520" s="94"/>
      <c r="L520" s="94"/>
      <c r="M520" s="94"/>
      <c r="N520" s="94"/>
      <c r="O520" s="94"/>
      <c r="P520" s="94"/>
      <c r="Q520" s="94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</row>
    <row r="521" ht="16.5" customHeight="1">
      <c r="A521" s="94"/>
      <c r="B521" s="113"/>
      <c r="C521" s="94"/>
      <c r="D521" s="94"/>
      <c r="E521" s="94"/>
      <c r="F521" s="113"/>
      <c r="G521" s="113"/>
      <c r="H521" s="42"/>
      <c r="I521" s="42"/>
      <c r="J521" s="42"/>
      <c r="K521" s="94"/>
      <c r="L521" s="94"/>
      <c r="M521" s="94"/>
      <c r="N521" s="94"/>
      <c r="O521" s="94"/>
      <c r="P521" s="94"/>
      <c r="Q521" s="94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</row>
    <row r="522" ht="16.5" customHeight="1">
      <c r="A522" s="94"/>
      <c r="B522" s="113"/>
      <c r="C522" s="94"/>
      <c r="D522" s="94"/>
      <c r="E522" s="94"/>
      <c r="F522" s="113"/>
      <c r="G522" s="113"/>
      <c r="H522" s="42"/>
      <c r="I522" s="42"/>
      <c r="J522" s="42"/>
      <c r="K522" s="94"/>
      <c r="L522" s="94"/>
      <c r="M522" s="94"/>
      <c r="N522" s="94"/>
      <c r="O522" s="94"/>
      <c r="P522" s="94"/>
      <c r="Q522" s="94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</row>
    <row r="523" ht="16.5" customHeight="1">
      <c r="A523" s="94"/>
      <c r="B523" s="113"/>
      <c r="C523" s="94"/>
      <c r="D523" s="94"/>
      <c r="E523" s="94"/>
      <c r="F523" s="113"/>
      <c r="G523" s="113"/>
      <c r="H523" s="42"/>
      <c r="I523" s="42"/>
      <c r="J523" s="42"/>
      <c r="K523" s="94"/>
      <c r="L523" s="94"/>
      <c r="M523" s="94"/>
      <c r="N523" s="94"/>
      <c r="O523" s="94"/>
      <c r="P523" s="94"/>
      <c r="Q523" s="94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</row>
    <row r="524" ht="16.5" customHeight="1">
      <c r="A524" s="94"/>
      <c r="B524" s="113"/>
      <c r="C524" s="94"/>
      <c r="D524" s="94"/>
      <c r="E524" s="94"/>
      <c r="F524" s="113"/>
      <c r="G524" s="113"/>
      <c r="H524" s="42"/>
      <c r="I524" s="42"/>
      <c r="J524" s="42"/>
      <c r="K524" s="94"/>
      <c r="L524" s="94"/>
      <c r="M524" s="94"/>
      <c r="N524" s="94"/>
      <c r="O524" s="94"/>
      <c r="P524" s="94"/>
      <c r="Q524" s="94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</row>
    <row r="525" ht="16.5" customHeight="1">
      <c r="A525" s="94"/>
      <c r="B525" s="113"/>
      <c r="C525" s="94"/>
      <c r="D525" s="94"/>
      <c r="E525" s="94"/>
      <c r="F525" s="113"/>
      <c r="G525" s="113"/>
      <c r="H525" s="42"/>
      <c r="I525" s="42"/>
      <c r="J525" s="42"/>
      <c r="K525" s="94"/>
      <c r="L525" s="94"/>
      <c r="M525" s="94"/>
      <c r="N525" s="94"/>
      <c r="O525" s="94"/>
      <c r="P525" s="94"/>
      <c r="Q525" s="94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</row>
    <row r="526" ht="16.5" customHeight="1">
      <c r="A526" s="94"/>
      <c r="B526" s="113"/>
      <c r="C526" s="94"/>
      <c r="D526" s="94"/>
      <c r="E526" s="94"/>
      <c r="F526" s="113"/>
      <c r="G526" s="113"/>
      <c r="H526" s="42"/>
      <c r="I526" s="42"/>
      <c r="J526" s="42"/>
      <c r="K526" s="94"/>
      <c r="L526" s="94"/>
      <c r="M526" s="94"/>
      <c r="N526" s="94"/>
      <c r="O526" s="94"/>
      <c r="P526" s="94"/>
      <c r="Q526" s="94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</row>
    <row r="527" ht="16.5" customHeight="1">
      <c r="A527" s="94"/>
      <c r="B527" s="113"/>
      <c r="C527" s="94"/>
      <c r="D527" s="94"/>
      <c r="E527" s="94"/>
      <c r="F527" s="113"/>
      <c r="G527" s="113"/>
      <c r="H527" s="42"/>
      <c r="I527" s="42"/>
      <c r="J527" s="42"/>
      <c r="K527" s="94"/>
      <c r="L527" s="94"/>
      <c r="M527" s="94"/>
      <c r="N527" s="94"/>
      <c r="O527" s="94"/>
      <c r="P527" s="94"/>
      <c r="Q527" s="94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</row>
    <row r="528" ht="16.5" customHeight="1">
      <c r="A528" s="94"/>
      <c r="B528" s="113"/>
      <c r="C528" s="94"/>
      <c r="D528" s="94"/>
      <c r="E528" s="94"/>
      <c r="F528" s="113"/>
      <c r="G528" s="113"/>
      <c r="H528" s="42"/>
      <c r="I528" s="42"/>
      <c r="J528" s="42"/>
      <c r="K528" s="94"/>
      <c r="L528" s="94"/>
      <c r="M528" s="94"/>
      <c r="N528" s="94"/>
      <c r="O528" s="94"/>
      <c r="P528" s="94"/>
      <c r="Q528" s="94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</row>
    <row r="529" ht="16.5" customHeight="1">
      <c r="A529" s="94"/>
      <c r="B529" s="113"/>
      <c r="C529" s="94"/>
      <c r="D529" s="94"/>
      <c r="E529" s="94"/>
      <c r="F529" s="113"/>
      <c r="G529" s="113"/>
      <c r="H529" s="42"/>
      <c r="I529" s="42"/>
      <c r="J529" s="42"/>
      <c r="K529" s="94"/>
      <c r="L529" s="94"/>
      <c r="M529" s="94"/>
      <c r="N529" s="94"/>
      <c r="O529" s="94"/>
      <c r="P529" s="94"/>
      <c r="Q529" s="94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</row>
    <row r="530" ht="16.5" customHeight="1">
      <c r="A530" s="94"/>
      <c r="B530" s="113"/>
      <c r="C530" s="94"/>
      <c r="D530" s="94"/>
      <c r="E530" s="94"/>
      <c r="F530" s="113"/>
      <c r="G530" s="113"/>
      <c r="H530" s="42"/>
      <c r="I530" s="42"/>
      <c r="J530" s="42"/>
      <c r="K530" s="94"/>
      <c r="L530" s="94"/>
      <c r="M530" s="94"/>
      <c r="N530" s="94"/>
      <c r="O530" s="94"/>
      <c r="P530" s="94"/>
      <c r="Q530" s="94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</row>
    <row r="531" ht="16.5" customHeight="1">
      <c r="A531" s="94"/>
      <c r="B531" s="113"/>
      <c r="C531" s="94"/>
      <c r="D531" s="94"/>
      <c r="E531" s="94"/>
      <c r="F531" s="113"/>
      <c r="G531" s="113"/>
      <c r="H531" s="42"/>
      <c r="I531" s="42"/>
      <c r="J531" s="42"/>
      <c r="K531" s="94"/>
      <c r="L531" s="94"/>
      <c r="M531" s="94"/>
      <c r="N531" s="94"/>
      <c r="O531" s="94"/>
      <c r="P531" s="94"/>
      <c r="Q531" s="94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</row>
    <row r="532" ht="16.5" customHeight="1">
      <c r="A532" s="94"/>
      <c r="B532" s="113"/>
      <c r="C532" s="94"/>
      <c r="D532" s="94"/>
      <c r="E532" s="94"/>
      <c r="F532" s="113"/>
      <c r="G532" s="113"/>
      <c r="H532" s="42"/>
      <c r="I532" s="42"/>
      <c r="J532" s="42"/>
      <c r="K532" s="94"/>
      <c r="L532" s="94"/>
      <c r="M532" s="94"/>
      <c r="N532" s="94"/>
      <c r="O532" s="94"/>
      <c r="P532" s="94"/>
      <c r="Q532" s="94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</row>
    <row r="533" ht="16.5" customHeight="1">
      <c r="A533" s="94"/>
      <c r="B533" s="113"/>
      <c r="C533" s="94"/>
      <c r="D533" s="94"/>
      <c r="E533" s="94"/>
      <c r="F533" s="113"/>
      <c r="G533" s="113"/>
      <c r="H533" s="42"/>
      <c r="I533" s="42"/>
      <c r="J533" s="42"/>
      <c r="K533" s="94"/>
      <c r="L533" s="94"/>
      <c r="M533" s="94"/>
      <c r="N533" s="94"/>
      <c r="O533" s="94"/>
      <c r="P533" s="94"/>
      <c r="Q533" s="94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</row>
    <row r="534" ht="16.5" customHeight="1">
      <c r="A534" s="94"/>
      <c r="B534" s="113"/>
      <c r="C534" s="94"/>
      <c r="D534" s="94"/>
      <c r="E534" s="94"/>
      <c r="F534" s="113"/>
      <c r="G534" s="113"/>
      <c r="H534" s="42"/>
      <c r="I534" s="42"/>
      <c r="J534" s="42"/>
      <c r="K534" s="94"/>
      <c r="L534" s="94"/>
      <c r="M534" s="94"/>
      <c r="N534" s="94"/>
      <c r="O534" s="94"/>
      <c r="P534" s="94"/>
      <c r="Q534" s="94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</row>
    <row r="535" ht="16.5" customHeight="1">
      <c r="A535" s="94"/>
      <c r="B535" s="113"/>
      <c r="C535" s="94"/>
      <c r="D535" s="94"/>
      <c r="E535" s="94"/>
      <c r="F535" s="113"/>
      <c r="G535" s="113"/>
      <c r="H535" s="42"/>
      <c r="I535" s="42"/>
      <c r="J535" s="42"/>
      <c r="K535" s="94"/>
      <c r="L535" s="94"/>
      <c r="M535" s="94"/>
      <c r="N535" s="94"/>
      <c r="O535" s="94"/>
      <c r="P535" s="94"/>
      <c r="Q535" s="94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</row>
    <row r="536" ht="16.5" customHeight="1">
      <c r="A536" s="94"/>
      <c r="B536" s="113"/>
      <c r="C536" s="94"/>
      <c r="D536" s="94"/>
      <c r="E536" s="94"/>
      <c r="F536" s="113"/>
      <c r="G536" s="113"/>
      <c r="H536" s="42"/>
      <c r="I536" s="42"/>
      <c r="J536" s="42"/>
      <c r="K536" s="94"/>
      <c r="L536" s="94"/>
      <c r="M536" s="94"/>
      <c r="N536" s="94"/>
      <c r="O536" s="94"/>
      <c r="P536" s="94"/>
      <c r="Q536" s="94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</row>
    <row r="537" ht="16.5" customHeight="1">
      <c r="A537" s="94"/>
      <c r="B537" s="113"/>
      <c r="C537" s="94"/>
      <c r="D537" s="94"/>
      <c r="E537" s="94"/>
      <c r="F537" s="113"/>
      <c r="G537" s="113"/>
      <c r="H537" s="42"/>
      <c r="I537" s="42"/>
      <c r="J537" s="42"/>
      <c r="K537" s="94"/>
      <c r="L537" s="94"/>
      <c r="M537" s="94"/>
      <c r="N537" s="94"/>
      <c r="O537" s="94"/>
      <c r="P537" s="94"/>
      <c r="Q537" s="94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</row>
    <row r="538" ht="16.5" customHeight="1">
      <c r="A538" s="94"/>
      <c r="B538" s="113"/>
      <c r="C538" s="94"/>
      <c r="D538" s="94"/>
      <c r="E538" s="94"/>
      <c r="F538" s="113"/>
      <c r="G538" s="113"/>
      <c r="H538" s="42"/>
      <c r="I538" s="42"/>
      <c r="J538" s="42"/>
      <c r="K538" s="94"/>
      <c r="L538" s="94"/>
      <c r="M538" s="94"/>
      <c r="N538" s="94"/>
      <c r="O538" s="94"/>
      <c r="P538" s="94"/>
      <c r="Q538" s="94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</row>
    <row r="539" ht="16.5" customHeight="1">
      <c r="A539" s="94"/>
      <c r="B539" s="113"/>
      <c r="C539" s="94"/>
      <c r="D539" s="94"/>
      <c r="E539" s="94"/>
      <c r="F539" s="113"/>
      <c r="G539" s="113"/>
      <c r="H539" s="42"/>
      <c r="I539" s="42"/>
      <c r="J539" s="42"/>
      <c r="K539" s="94"/>
      <c r="L539" s="94"/>
      <c r="M539" s="94"/>
      <c r="N539" s="94"/>
      <c r="O539" s="94"/>
      <c r="P539" s="94"/>
      <c r="Q539" s="94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</row>
    <row r="540" ht="16.5" customHeight="1">
      <c r="A540" s="94"/>
      <c r="B540" s="113"/>
      <c r="C540" s="94"/>
      <c r="D540" s="94"/>
      <c r="E540" s="94"/>
      <c r="F540" s="113"/>
      <c r="G540" s="113"/>
      <c r="H540" s="42"/>
      <c r="I540" s="42"/>
      <c r="J540" s="42"/>
      <c r="K540" s="94"/>
      <c r="L540" s="94"/>
      <c r="M540" s="94"/>
      <c r="N540" s="94"/>
      <c r="O540" s="94"/>
      <c r="P540" s="94"/>
      <c r="Q540" s="94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</row>
    <row r="541" ht="16.5" customHeight="1">
      <c r="A541" s="94"/>
      <c r="B541" s="113"/>
      <c r="C541" s="94"/>
      <c r="D541" s="94"/>
      <c r="E541" s="94"/>
      <c r="F541" s="113"/>
      <c r="G541" s="113"/>
      <c r="H541" s="42"/>
      <c r="I541" s="42"/>
      <c r="J541" s="42"/>
      <c r="K541" s="94"/>
      <c r="L541" s="94"/>
      <c r="M541" s="94"/>
      <c r="N541" s="94"/>
      <c r="O541" s="94"/>
      <c r="P541" s="94"/>
      <c r="Q541" s="94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</row>
    <row r="542" ht="16.5" customHeight="1">
      <c r="A542" s="94"/>
      <c r="B542" s="113"/>
      <c r="C542" s="94"/>
      <c r="D542" s="94"/>
      <c r="E542" s="94"/>
      <c r="F542" s="113"/>
      <c r="G542" s="113"/>
      <c r="H542" s="42"/>
      <c r="I542" s="42"/>
      <c r="J542" s="42"/>
      <c r="K542" s="94"/>
      <c r="L542" s="94"/>
      <c r="M542" s="94"/>
      <c r="N542" s="94"/>
      <c r="O542" s="94"/>
      <c r="P542" s="94"/>
      <c r="Q542" s="94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</row>
    <row r="543" ht="16.5" customHeight="1">
      <c r="A543" s="94"/>
      <c r="B543" s="113"/>
      <c r="C543" s="94"/>
      <c r="D543" s="94"/>
      <c r="E543" s="94"/>
      <c r="F543" s="113"/>
      <c r="G543" s="113"/>
      <c r="H543" s="42"/>
      <c r="I543" s="42"/>
      <c r="J543" s="42"/>
      <c r="K543" s="94"/>
      <c r="L543" s="94"/>
      <c r="M543" s="94"/>
      <c r="N543" s="94"/>
      <c r="O543" s="94"/>
      <c r="P543" s="94"/>
      <c r="Q543" s="94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</row>
    <row r="544" ht="16.5" customHeight="1">
      <c r="A544" s="94"/>
      <c r="B544" s="113"/>
      <c r="C544" s="94"/>
      <c r="D544" s="94"/>
      <c r="E544" s="94"/>
      <c r="F544" s="113"/>
      <c r="G544" s="113"/>
      <c r="H544" s="42"/>
      <c r="I544" s="42"/>
      <c r="J544" s="42"/>
      <c r="K544" s="94"/>
      <c r="L544" s="94"/>
      <c r="M544" s="94"/>
      <c r="N544" s="94"/>
      <c r="O544" s="94"/>
      <c r="P544" s="94"/>
      <c r="Q544" s="94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</row>
    <row r="545" ht="16.5" customHeight="1">
      <c r="A545" s="94"/>
      <c r="B545" s="113"/>
      <c r="C545" s="94"/>
      <c r="D545" s="94"/>
      <c r="E545" s="94"/>
      <c r="F545" s="113"/>
      <c r="G545" s="113"/>
      <c r="H545" s="42"/>
      <c r="I545" s="42"/>
      <c r="J545" s="42"/>
      <c r="K545" s="94"/>
      <c r="L545" s="94"/>
      <c r="M545" s="94"/>
      <c r="N545" s="94"/>
      <c r="O545" s="94"/>
      <c r="P545" s="94"/>
      <c r="Q545" s="94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</row>
    <row r="546" ht="16.5" customHeight="1">
      <c r="A546" s="94"/>
      <c r="B546" s="113"/>
      <c r="C546" s="94"/>
      <c r="D546" s="94"/>
      <c r="E546" s="94"/>
      <c r="F546" s="113"/>
      <c r="G546" s="113"/>
      <c r="H546" s="42"/>
      <c r="I546" s="42"/>
      <c r="J546" s="42"/>
      <c r="K546" s="94"/>
      <c r="L546" s="94"/>
      <c r="M546" s="94"/>
      <c r="N546" s="94"/>
      <c r="O546" s="94"/>
      <c r="P546" s="94"/>
      <c r="Q546" s="94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</row>
    <row r="547" ht="16.5" customHeight="1">
      <c r="A547" s="94"/>
      <c r="B547" s="113"/>
      <c r="C547" s="94"/>
      <c r="D547" s="94"/>
      <c r="E547" s="94"/>
      <c r="F547" s="113"/>
      <c r="G547" s="113"/>
      <c r="H547" s="42"/>
      <c r="I547" s="42"/>
      <c r="J547" s="42"/>
      <c r="K547" s="94"/>
      <c r="L547" s="94"/>
      <c r="M547" s="94"/>
      <c r="N547" s="94"/>
      <c r="O547" s="94"/>
      <c r="P547" s="94"/>
      <c r="Q547" s="94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</row>
    <row r="548" ht="16.5" customHeight="1">
      <c r="A548" s="94"/>
      <c r="B548" s="113"/>
      <c r="C548" s="94"/>
      <c r="D548" s="94"/>
      <c r="E548" s="94"/>
      <c r="F548" s="113"/>
      <c r="G548" s="113"/>
      <c r="H548" s="42"/>
      <c r="I548" s="42"/>
      <c r="J548" s="42"/>
      <c r="K548" s="94"/>
      <c r="L548" s="94"/>
      <c r="M548" s="94"/>
      <c r="N548" s="94"/>
      <c r="O548" s="94"/>
      <c r="P548" s="94"/>
      <c r="Q548" s="94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</row>
    <row r="549" ht="16.5" customHeight="1">
      <c r="A549" s="94"/>
      <c r="B549" s="113"/>
      <c r="C549" s="94"/>
      <c r="D549" s="94"/>
      <c r="E549" s="94"/>
      <c r="F549" s="113"/>
      <c r="G549" s="113"/>
      <c r="H549" s="42"/>
      <c r="I549" s="42"/>
      <c r="J549" s="42"/>
      <c r="K549" s="94"/>
      <c r="L549" s="94"/>
      <c r="M549" s="94"/>
      <c r="N549" s="94"/>
      <c r="O549" s="94"/>
      <c r="P549" s="94"/>
      <c r="Q549" s="94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</row>
    <row r="550" ht="16.5" customHeight="1">
      <c r="A550" s="94"/>
      <c r="B550" s="113"/>
      <c r="C550" s="94"/>
      <c r="D550" s="94"/>
      <c r="E550" s="94"/>
      <c r="F550" s="113"/>
      <c r="G550" s="113"/>
      <c r="H550" s="42"/>
      <c r="I550" s="42"/>
      <c r="J550" s="42"/>
      <c r="K550" s="94"/>
      <c r="L550" s="94"/>
      <c r="M550" s="94"/>
      <c r="N550" s="94"/>
      <c r="O550" s="94"/>
      <c r="P550" s="94"/>
      <c r="Q550" s="94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</row>
    <row r="551" ht="16.5" customHeight="1">
      <c r="A551" s="94"/>
      <c r="B551" s="113"/>
      <c r="C551" s="94"/>
      <c r="D551" s="94"/>
      <c r="E551" s="94"/>
      <c r="F551" s="113"/>
      <c r="G551" s="113"/>
      <c r="H551" s="42"/>
      <c r="I551" s="42"/>
      <c r="J551" s="42"/>
      <c r="K551" s="94"/>
      <c r="L551" s="94"/>
      <c r="M551" s="94"/>
      <c r="N551" s="94"/>
      <c r="O551" s="94"/>
      <c r="P551" s="94"/>
      <c r="Q551" s="94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</row>
    <row r="552" ht="16.5" customHeight="1">
      <c r="A552" s="94"/>
      <c r="B552" s="113"/>
      <c r="C552" s="94"/>
      <c r="D552" s="94"/>
      <c r="E552" s="94"/>
      <c r="F552" s="113"/>
      <c r="G552" s="113"/>
      <c r="H552" s="42"/>
      <c r="I552" s="42"/>
      <c r="J552" s="42"/>
      <c r="K552" s="94"/>
      <c r="L552" s="94"/>
      <c r="M552" s="94"/>
      <c r="N552" s="94"/>
      <c r="O552" s="94"/>
      <c r="P552" s="94"/>
      <c r="Q552" s="94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</row>
    <row r="553" ht="16.5" customHeight="1">
      <c r="A553" s="94"/>
      <c r="B553" s="113"/>
      <c r="C553" s="94"/>
      <c r="D553" s="94"/>
      <c r="E553" s="94"/>
      <c r="F553" s="113"/>
      <c r="G553" s="113"/>
      <c r="H553" s="42"/>
      <c r="I553" s="42"/>
      <c r="J553" s="42"/>
      <c r="K553" s="94"/>
      <c r="L553" s="94"/>
      <c r="M553" s="94"/>
      <c r="N553" s="94"/>
      <c r="O553" s="94"/>
      <c r="P553" s="94"/>
      <c r="Q553" s="94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</row>
    <row r="554" ht="16.5" customHeight="1">
      <c r="A554" s="94"/>
      <c r="B554" s="113"/>
      <c r="C554" s="94"/>
      <c r="D554" s="94"/>
      <c r="E554" s="94"/>
      <c r="F554" s="113"/>
      <c r="G554" s="113"/>
      <c r="H554" s="42"/>
      <c r="I554" s="42"/>
      <c r="J554" s="42"/>
      <c r="K554" s="94"/>
      <c r="L554" s="94"/>
      <c r="M554" s="94"/>
      <c r="N554" s="94"/>
      <c r="O554" s="94"/>
      <c r="P554" s="94"/>
      <c r="Q554" s="94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</row>
    <row r="555" ht="16.5" customHeight="1">
      <c r="A555" s="94"/>
      <c r="B555" s="113"/>
      <c r="C555" s="94"/>
      <c r="D555" s="94"/>
      <c r="E555" s="94"/>
      <c r="F555" s="113"/>
      <c r="G555" s="113"/>
      <c r="H555" s="42"/>
      <c r="I555" s="42"/>
      <c r="J555" s="42"/>
      <c r="K555" s="94"/>
      <c r="L555" s="94"/>
      <c r="M555" s="94"/>
      <c r="N555" s="94"/>
      <c r="O555" s="94"/>
      <c r="P555" s="94"/>
      <c r="Q555" s="94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</row>
    <row r="556" ht="16.5" customHeight="1">
      <c r="A556" s="94"/>
      <c r="B556" s="113"/>
      <c r="C556" s="94"/>
      <c r="D556" s="94"/>
      <c r="E556" s="94"/>
      <c r="F556" s="113"/>
      <c r="G556" s="113"/>
      <c r="H556" s="42"/>
      <c r="I556" s="42"/>
      <c r="J556" s="42"/>
      <c r="K556" s="94"/>
      <c r="L556" s="94"/>
      <c r="M556" s="94"/>
      <c r="N556" s="94"/>
      <c r="O556" s="94"/>
      <c r="P556" s="94"/>
      <c r="Q556" s="94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</row>
    <row r="557" ht="16.5" customHeight="1">
      <c r="A557" s="94"/>
      <c r="B557" s="113"/>
      <c r="C557" s="94"/>
      <c r="D557" s="94"/>
      <c r="E557" s="94"/>
      <c r="F557" s="113"/>
      <c r="G557" s="113"/>
      <c r="H557" s="42"/>
      <c r="I557" s="42"/>
      <c r="J557" s="42"/>
      <c r="K557" s="94"/>
      <c r="L557" s="94"/>
      <c r="M557" s="94"/>
      <c r="N557" s="94"/>
      <c r="O557" s="94"/>
      <c r="P557" s="94"/>
      <c r="Q557" s="94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</row>
    <row r="558" ht="16.5" customHeight="1">
      <c r="A558" s="94"/>
      <c r="B558" s="113"/>
      <c r="C558" s="94"/>
      <c r="D558" s="94"/>
      <c r="E558" s="94"/>
      <c r="F558" s="113"/>
      <c r="G558" s="113"/>
      <c r="H558" s="42"/>
      <c r="I558" s="42"/>
      <c r="J558" s="42"/>
      <c r="K558" s="94"/>
      <c r="L558" s="94"/>
      <c r="M558" s="94"/>
      <c r="N558" s="94"/>
      <c r="O558" s="94"/>
      <c r="P558" s="94"/>
      <c r="Q558" s="94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</row>
    <row r="559" ht="16.5" customHeight="1">
      <c r="A559" s="94"/>
      <c r="B559" s="113"/>
      <c r="C559" s="94"/>
      <c r="D559" s="94"/>
      <c r="E559" s="94"/>
      <c r="F559" s="113"/>
      <c r="G559" s="113"/>
      <c r="H559" s="42"/>
      <c r="I559" s="42"/>
      <c r="J559" s="42"/>
      <c r="K559" s="94"/>
      <c r="L559" s="94"/>
      <c r="M559" s="94"/>
      <c r="N559" s="94"/>
      <c r="O559" s="94"/>
      <c r="P559" s="94"/>
      <c r="Q559" s="94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</row>
    <row r="560" ht="16.5" customHeight="1">
      <c r="A560" s="94"/>
      <c r="B560" s="113"/>
      <c r="C560" s="94"/>
      <c r="D560" s="94"/>
      <c r="E560" s="94"/>
      <c r="F560" s="113"/>
      <c r="G560" s="113"/>
      <c r="H560" s="42"/>
      <c r="I560" s="42"/>
      <c r="J560" s="42"/>
      <c r="K560" s="94"/>
      <c r="L560" s="94"/>
      <c r="M560" s="94"/>
      <c r="N560" s="94"/>
      <c r="O560" s="94"/>
      <c r="P560" s="94"/>
      <c r="Q560" s="94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</row>
    <row r="561" ht="16.5" customHeight="1">
      <c r="A561" s="94"/>
      <c r="B561" s="113"/>
      <c r="C561" s="94"/>
      <c r="D561" s="94"/>
      <c r="E561" s="94"/>
      <c r="F561" s="113"/>
      <c r="G561" s="113"/>
      <c r="H561" s="42"/>
      <c r="I561" s="42"/>
      <c r="J561" s="42"/>
      <c r="K561" s="94"/>
      <c r="L561" s="94"/>
      <c r="M561" s="94"/>
      <c r="N561" s="94"/>
      <c r="O561" s="94"/>
      <c r="P561" s="94"/>
      <c r="Q561" s="94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</row>
    <row r="562" ht="16.5" customHeight="1">
      <c r="A562" s="94"/>
      <c r="B562" s="113"/>
      <c r="C562" s="94"/>
      <c r="D562" s="94"/>
      <c r="E562" s="94"/>
      <c r="F562" s="113"/>
      <c r="G562" s="113"/>
      <c r="H562" s="42"/>
      <c r="I562" s="42"/>
      <c r="J562" s="42"/>
      <c r="K562" s="94"/>
      <c r="L562" s="94"/>
      <c r="M562" s="94"/>
      <c r="N562" s="94"/>
      <c r="O562" s="94"/>
      <c r="P562" s="94"/>
      <c r="Q562" s="94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</row>
    <row r="563" ht="16.5" customHeight="1">
      <c r="A563" s="94"/>
      <c r="B563" s="113"/>
      <c r="C563" s="94"/>
      <c r="D563" s="94"/>
      <c r="E563" s="94"/>
      <c r="F563" s="113"/>
      <c r="G563" s="113"/>
      <c r="H563" s="42"/>
      <c r="I563" s="42"/>
      <c r="J563" s="42"/>
      <c r="K563" s="94"/>
      <c r="L563" s="94"/>
      <c r="M563" s="94"/>
      <c r="N563" s="94"/>
      <c r="O563" s="94"/>
      <c r="P563" s="94"/>
      <c r="Q563" s="94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</row>
    <row r="564" ht="16.5" customHeight="1">
      <c r="A564" s="94"/>
      <c r="B564" s="113"/>
      <c r="C564" s="94"/>
      <c r="D564" s="94"/>
      <c r="E564" s="94"/>
      <c r="F564" s="113"/>
      <c r="G564" s="113"/>
      <c r="H564" s="42"/>
      <c r="I564" s="42"/>
      <c r="J564" s="42"/>
      <c r="K564" s="94"/>
      <c r="L564" s="94"/>
      <c r="M564" s="94"/>
      <c r="N564" s="94"/>
      <c r="O564" s="94"/>
      <c r="P564" s="94"/>
      <c r="Q564" s="94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</row>
    <row r="565" ht="16.5" customHeight="1">
      <c r="A565" s="94"/>
      <c r="B565" s="113"/>
      <c r="C565" s="94"/>
      <c r="D565" s="94"/>
      <c r="E565" s="94"/>
      <c r="F565" s="113"/>
      <c r="G565" s="113"/>
      <c r="H565" s="42"/>
      <c r="I565" s="42"/>
      <c r="J565" s="42"/>
      <c r="K565" s="94"/>
      <c r="L565" s="94"/>
      <c r="M565" s="94"/>
      <c r="N565" s="94"/>
      <c r="O565" s="94"/>
      <c r="P565" s="94"/>
      <c r="Q565" s="94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</row>
    <row r="566" ht="16.5" customHeight="1">
      <c r="A566" s="94"/>
      <c r="B566" s="113"/>
      <c r="C566" s="94"/>
      <c r="D566" s="94"/>
      <c r="E566" s="94"/>
      <c r="F566" s="113"/>
      <c r="G566" s="113"/>
      <c r="H566" s="42"/>
      <c r="I566" s="42"/>
      <c r="J566" s="42"/>
      <c r="K566" s="94"/>
      <c r="L566" s="94"/>
      <c r="M566" s="94"/>
      <c r="N566" s="94"/>
      <c r="O566" s="94"/>
      <c r="P566" s="94"/>
      <c r="Q566" s="94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</row>
    <row r="567" ht="16.5" customHeight="1">
      <c r="A567" s="94"/>
      <c r="B567" s="113"/>
      <c r="C567" s="94"/>
      <c r="D567" s="94"/>
      <c r="E567" s="94"/>
      <c r="F567" s="113"/>
      <c r="G567" s="113"/>
      <c r="H567" s="42"/>
      <c r="I567" s="42"/>
      <c r="J567" s="42"/>
      <c r="K567" s="94"/>
      <c r="L567" s="94"/>
      <c r="M567" s="94"/>
      <c r="N567" s="94"/>
      <c r="O567" s="94"/>
      <c r="P567" s="94"/>
      <c r="Q567" s="94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</row>
    <row r="568" ht="16.5" customHeight="1">
      <c r="A568" s="94"/>
      <c r="B568" s="113"/>
      <c r="C568" s="94"/>
      <c r="D568" s="94"/>
      <c r="E568" s="94"/>
      <c r="F568" s="113"/>
      <c r="G568" s="113"/>
      <c r="H568" s="42"/>
      <c r="I568" s="42"/>
      <c r="J568" s="42"/>
      <c r="K568" s="94"/>
      <c r="L568" s="94"/>
      <c r="M568" s="94"/>
      <c r="N568" s="94"/>
      <c r="O568" s="94"/>
      <c r="P568" s="94"/>
      <c r="Q568" s="94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</row>
    <row r="569" ht="16.5" customHeight="1">
      <c r="A569" s="94"/>
      <c r="B569" s="113"/>
      <c r="C569" s="94"/>
      <c r="D569" s="94"/>
      <c r="E569" s="94"/>
      <c r="F569" s="113"/>
      <c r="G569" s="113"/>
      <c r="H569" s="42"/>
      <c r="I569" s="42"/>
      <c r="J569" s="42"/>
      <c r="K569" s="94"/>
      <c r="L569" s="94"/>
      <c r="M569" s="94"/>
      <c r="N569" s="94"/>
      <c r="O569" s="94"/>
      <c r="P569" s="94"/>
      <c r="Q569" s="94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</row>
    <row r="570" ht="16.5" customHeight="1">
      <c r="A570" s="94"/>
      <c r="B570" s="113"/>
      <c r="C570" s="94"/>
      <c r="D570" s="94"/>
      <c r="E570" s="94"/>
      <c r="F570" s="113"/>
      <c r="G570" s="113"/>
      <c r="H570" s="42"/>
      <c r="I570" s="42"/>
      <c r="J570" s="42"/>
      <c r="K570" s="94"/>
      <c r="L570" s="94"/>
      <c r="M570" s="94"/>
      <c r="N570" s="94"/>
      <c r="O570" s="94"/>
      <c r="P570" s="94"/>
      <c r="Q570" s="94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</row>
    <row r="571" ht="16.5" customHeight="1">
      <c r="A571" s="94"/>
      <c r="B571" s="113"/>
      <c r="C571" s="94"/>
      <c r="D571" s="94"/>
      <c r="E571" s="94"/>
      <c r="F571" s="113"/>
      <c r="G571" s="113"/>
      <c r="H571" s="42"/>
      <c r="I571" s="42"/>
      <c r="J571" s="42"/>
      <c r="K571" s="94"/>
      <c r="L571" s="94"/>
      <c r="M571" s="94"/>
      <c r="N571" s="94"/>
      <c r="O571" s="94"/>
      <c r="P571" s="94"/>
      <c r="Q571" s="94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</row>
    <row r="572" ht="16.5" customHeight="1">
      <c r="A572" s="94"/>
      <c r="B572" s="113"/>
      <c r="C572" s="94"/>
      <c r="D572" s="94"/>
      <c r="E572" s="94"/>
      <c r="F572" s="113"/>
      <c r="G572" s="113"/>
      <c r="H572" s="42"/>
      <c r="I572" s="42"/>
      <c r="J572" s="42"/>
      <c r="K572" s="94"/>
      <c r="L572" s="94"/>
      <c r="M572" s="94"/>
      <c r="N572" s="94"/>
      <c r="O572" s="94"/>
      <c r="P572" s="94"/>
      <c r="Q572" s="94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</row>
    <row r="573" ht="16.5" customHeight="1">
      <c r="A573" s="94"/>
      <c r="B573" s="113"/>
      <c r="C573" s="94"/>
      <c r="D573" s="94"/>
      <c r="E573" s="94"/>
      <c r="F573" s="113"/>
      <c r="G573" s="113"/>
      <c r="H573" s="42"/>
      <c r="I573" s="42"/>
      <c r="J573" s="42"/>
      <c r="K573" s="94"/>
      <c r="L573" s="94"/>
      <c r="M573" s="94"/>
      <c r="N573" s="94"/>
      <c r="O573" s="94"/>
      <c r="P573" s="94"/>
      <c r="Q573" s="94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</row>
    <row r="574" ht="16.5" customHeight="1">
      <c r="A574" s="94"/>
      <c r="B574" s="113"/>
      <c r="C574" s="94"/>
      <c r="D574" s="94"/>
      <c r="E574" s="94"/>
      <c r="F574" s="113"/>
      <c r="G574" s="113"/>
      <c r="H574" s="42"/>
      <c r="I574" s="42"/>
      <c r="J574" s="42"/>
      <c r="K574" s="94"/>
      <c r="L574" s="94"/>
      <c r="M574" s="94"/>
      <c r="N574" s="94"/>
      <c r="O574" s="94"/>
      <c r="P574" s="94"/>
      <c r="Q574" s="94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</row>
    <row r="575" ht="16.5" customHeight="1">
      <c r="A575" s="94"/>
      <c r="B575" s="113"/>
      <c r="C575" s="94"/>
      <c r="D575" s="94"/>
      <c r="E575" s="94"/>
      <c r="F575" s="113"/>
      <c r="G575" s="113"/>
      <c r="H575" s="42"/>
      <c r="I575" s="42"/>
      <c r="J575" s="42"/>
      <c r="K575" s="94"/>
      <c r="L575" s="94"/>
      <c r="M575" s="94"/>
      <c r="N575" s="94"/>
      <c r="O575" s="94"/>
      <c r="P575" s="94"/>
      <c r="Q575" s="94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</row>
    <row r="576" ht="16.5" customHeight="1">
      <c r="A576" s="94"/>
      <c r="B576" s="113"/>
      <c r="C576" s="94"/>
      <c r="D576" s="94"/>
      <c r="E576" s="94"/>
      <c r="F576" s="113"/>
      <c r="G576" s="113"/>
      <c r="H576" s="42"/>
      <c r="I576" s="42"/>
      <c r="J576" s="42"/>
      <c r="K576" s="94"/>
      <c r="L576" s="94"/>
      <c r="M576" s="94"/>
      <c r="N576" s="94"/>
      <c r="O576" s="94"/>
      <c r="P576" s="94"/>
      <c r="Q576" s="94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</row>
    <row r="577" ht="16.5" customHeight="1">
      <c r="A577" s="94"/>
      <c r="B577" s="113"/>
      <c r="C577" s="94"/>
      <c r="D577" s="94"/>
      <c r="E577" s="94"/>
      <c r="F577" s="113"/>
      <c r="G577" s="113"/>
      <c r="H577" s="42"/>
      <c r="I577" s="42"/>
      <c r="J577" s="42"/>
      <c r="K577" s="94"/>
      <c r="L577" s="94"/>
      <c r="M577" s="94"/>
      <c r="N577" s="94"/>
      <c r="O577" s="94"/>
      <c r="P577" s="94"/>
      <c r="Q577" s="94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</row>
    <row r="578" ht="16.5" customHeight="1">
      <c r="A578" s="94"/>
      <c r="B578" s="113"/>
      <c r="C578" s="94"/>
      <c r="D578" s="94"/>
      <c r="E578" s="94"/>
      <c r="F578" s="113"/>
      <c r="G578" s="113"/>
      <c r="H578" s="42"/>
      <c r="I578" s="42"/>
      <c r="J578" s="42"/>
      <c r="K578" s="94"/>
      <c r="L578" s="94"/>
      <c r="M578" s="94"/>
      <c r="N578" s="94"/>
      <c r="O578" s="94"/>
      <c r="P578" s="94"/>
      <c r="Q578" s="94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</row>
    <row r="579" ht="16.5" customHeight="1">
      <c r="A579" s="94"/>
      <c r="B579" s="113"/>
      <c r="C579" s="94"/>
      <c r="D579" s="94"/>
      <c r="E579" s="94"/>
      <c r="F579" s="113"/>
      <c r="G579" s="113"/>
      <c r="H579" s="42"/>
      <c r="I579" s="42"/>
      <c r="J579" s="42"/>
      <c r="K579" s="94"/>
      <c r="L579" s="94"/>
      <c r="M579" s="94"/>
      <c r="N579" s="94"/>
      <c r="O579" s="94"/>
      <c r="P579" s="94"/>
      <c r="Q579" s="94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</row>
    <row r="580" ht="16.5" customHeight="1">
      <c r="A580" s="94"/>
      <c r="B580" s="113"/>
      <c r="C580" s="94"/>
      <c r="D580" s="94"/>
      <c r="E580" s="94"/>
      <c r="F580" s="113"/>
      <c r="G580" s="113"/>
      <c r="H580" s="42"/>
      <c r="I580" s="42"/>
      <c r="J580" s="42"/>
      <c r="K580" s="94"/>
      <c r="L580" s="94"/>
      <c r="M580" s="94"/>
      <c r="N580" s="94"/>
      <c r="O580" s="94"/>
      <c r="P580" s="94"/>
      <c r="Q580" s="94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</row>
    <row r="581" ht="16.5" customHeight="1">
      <c r="A581" s="94"/>
      <c r="B581" s="113"/>
      <c r="C581" s="94"/>
      <c r="D581" s="94"/>
      <c r="E581" s="94"/>
      <c r="F581" s="113"/>
      <c r="G581" s="113"/>
      <c r="H581" s="42"/>
      <c r="I581" s="42"/>
      <c r="J581" s="42"/>
      <c r="K581" s="94"/>
      <c r="L581" s="94"/>
      <c r="M581" s="94"/>
      <c r="N581" s="94"/>
      <c r="O581" s="94"/>
      <c r="P581" s="94"/>
      <c r="Q581" s="94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</row>
    <row r="582" ht="16.5" customHeight="1">
      <c r="A582" s="94"/>
      <c r="B582" s="113"/>
      <c r="C582" s="94"/>
      <c r="D582" s="94"/>
      <c r="E582" s="94"/>
      <c r="F582" s="113"/>
      <c r="G582" s="113"/>
      <c r="H582" s="42"/>
      <c r="I582" s="42"/>
      <c r="J582" s="42"/>
      <c r="K582" s="94"/>
      <c r="L582" s="94"/>
      <c r="M582" s="94"/>
      <c r="N582" s="94"/>
      <c r="O582" s="94"/>
      <c r="P582" s="94"/>
      <c r="Q582" s="94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</row>
    <row r="583" ht="16.5" customHeight="1">
      <c r="A583" s="94"/>
      <c r="B583" s="113"/>
      <c r="C583" s="94"/>
      <c r="D583" s="94"/>
      <c r="E583" s="94"/>
      <c r="F583" s="113"/>
      <c r="G583" s="113"/>
      <c r="H583" s="42"/>
      <c r="I583" s="42"/>
      <c r="J583" s="42"/>
      <c r="K583" s="94"/>
      <c r="L583" s="94"/>
      <c r="M583" s="94"/>
      <c r="N583" s="94"/>
      <c r="O583" s="94"/>
      <c r="P583" s="94"/>
      <c r="Q583" s="94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</row>
    <row r="584" ht="16.5" customHeight="1">
      <c r="A584" s="94"/>
      <c r="B584" s="113"/>
      <c r="C584" s="94"/>
      <c r="D584" s="94"/>
      <c r="E584" s="94"/>
      <c r="F584" s="113"/>
      <c r="G584" s="113"/>
      <c r="H584" s="42"/>
      <c r="I584" s="42"/>
      <c r="J584" s="42"/>
      <c r="K584" s="94"/>
      <c r="L584" s="94"/>
      <c r="M584" s="94"/>
      <c r="N584" s="94"/>
      <c r="O584" s="94"/>
      <c r="P584" s="94"/>
      <c r="Q584" s="94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</row>
    <row r="585" ht="16.5" customHeight="1">
      <c r="A585" s="94"/>
      <c r="B585" s="113"/>
      <c r="C585" s="94"/>
      <c r="D585" s="94"/>
      <c r="E585" s="94"/>
      <c r="F585" s="113"/>
      <c r="G585" s="113"/>
      <c r="H585" s="42"/>
      <c r="I585" s="42"/>
      <c r="J585" s="42"/>
      <c r="K585" s="94"/>
      <c r="L585" s="94"/>
      <c r="M585" s="94"/>
      <c r="N585" s="94"/>
      <c r="O585" s="94"/>
      <c r="P585" s="94"/>
      <c r="Q585" s="94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</row>
    <row r="586" ht="16.5" customHeight="1">
      <c r="A586" s="94"/>
      <c r="B586" s="113"/>
      <c r="C586" s="94"/>
      <c r="D586" s="94"/>
      <c r="E586" s="94"/>
      <c r="F586" s="113"/>
      <c r="G586" s="113"/>
      <c r="H586" s="42"/>
      <c r="I586" s="42"/>
      <c r="J586" s="42"/>
      <c r="K586" s="94"/>
      <c r="L586" s="94"/>
      <c r="M586" s="94"/>
      <c r="N586" s="94"/>
      <c r="O586" s="94"/>
      <c r="P586" s="94"/>
      <c r="Q586" s="94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</row>
    <row r="587" ht="16.5" customHeight="1">
      <c r="A587" s="94"/>
      <c r="B587" s="113"/>
      <c r="C587" s="94"/>
      <c r="D587" s="94"/>
      <c r="E587" s="94"/>
      <c r="F587" s="113"/>
      <c r="G587" s="113"/>
      <c r="H587" s="42"/>
      <c r="I587" s="42"/>
      <c r="J587" s="42"/>
      <c r="K587" s="94"/>
      <c r="L587" s="94"/>
      <c r="M587" s="94"/>
      <c r="N587" s="94"/>
      <c r="O587" s="94"/>
      <c r="P587" s="94"/>
      <c r="Q587" s="94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</row>
    <row r="588" ht="16.5" customHeight="1">
      <c r="A588" s="94"/>
      <c r="B588" s="113"/>
      <c r="C588" s="94"/>
      <c r="D588" s="94"/>
      <c r="E588" s="94"/>
      <c r="F588" s="113"/>
      <c r="G588" s="113"/>
      <c r="H588" s="42"/>
      <c r="I588" s="42"/>
      <c r="J588" s="42"/>
      <c r="K588" s="94"/>
      <c r="L588" s="94"/>
      <c r="M588" s="94"/>
      <c r="N588" s="94"/>
      <c r="O588" s="94"/>
      <c r="P588" s="94"/>
      <c r="Q588" s="94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</row>
    <row r="589" ht="16.5" customHeight="1">
      <c r="A589" s="94"/>
      <c r="B589" s="113"/>
      <c r="C589" s="94"/>
      <c r="D589" s="94"/>
      <c r="E589" s="94"/>
      <c r="F589" s="113"/>
      <c r="G589" s="113"/>
      <c r="H589" s="42"/>
      <c r="I589" s="42"/>
      <c r="J589" s="42"/>
      <c r="K589" s="94"/>
      <c r="L589" s="94"/>
      <c r="M589" s="94"/>
      <c r="N589" s="94"/>
      <c r="O589" s="94"/>
      <c r="P589" s="94"/>
      <c r="Q589" s="94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</row>
    <row r="590" ht="16.5" customHeight="1">
      <c r="A590" s="94"/>
      <c r="B590" s="113"/>
      <c r="C590" s="94"/>
      <c r="D590" s="94"/>
      <c r="E590" s="94"/>
      <c r="F590" s="113"/>
      <c r="G590" s="113"/>
      <c r="H590" s="42"/>
      <c r="I590" s="42"/>
      <c r="J590" s="42"/>
      <c r="K590" s="94"/>
      <c r="L590" s="94"/>
      <c r="M590" s="94"/>
      <c r="N590" s="94"/>
      <c r="O590" s="94"/>
      <c r="P590" s="94"/>
      <c r="Q590" s="94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</row>
    <row r="591" ht="16.5" customHeight="1">
      <c r="A591" s="94"/>
      <c r="B591" s="113"/>
      <c r="C591" s="94"/>
      <c r="D591" s="94"/>
      <c r="E591" s="94"/>
      <c r="F591" s="113"/>
      <c r="G591" s="113"/>
      <c r="H591" s="42"/>
      <c r="I591" s="42"/>
      <c r="J591" s="42"/>
      <c r="K591" s="94"/>
      <c r="L591" s="94"/>
      <c r="M591" s="94"/>
      <c r="N591" s="94"/>
      <c r="O591" s="94"/>
      <c r="P591" s="94"/>
      <c r="Q591" s="94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</row>
    <row r="592" ht="16.5" customHeight="1">
      <c r="A592" s="94"/>
      <c r="B592" s="113"/>
      <c r="C592" s="94"/>
      <c r="D592" s="94"/>
      <c r="E592" s="94"/>
      <c r="F592" s="113"/>
      <c r="G592" s="113"/>
      <c r="H592" s="42"/>
      <c r="I592" s="42"/>
      <c r="J592" s="42"/>
      <c r="K592" s="94"/>
      <c r="L592" s="94"/>
      <c r="M592" s="94"/>
      <c r="N592" s="94"/>
      <c r="O592" s="94"/>
      <c r="P592" s="94"/>
      <c r="Q592" s="94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</row>
    <row r="593" ht="16.5" customHeight="1">
      <c r="A593" s="94"/>
      <c r="B593" s="113"/>
      <c r="C593" s="94"/>
      <c r="D593" s="94"/>
      <c r="E593" s="94"/>
      <c r="F593" s="113"/>
      <c r="G593" s="113"/>
      <c r="H593" s="42"/>
      <c r="I593" s="42"/>
      <c r="J593" s="42"/>
      <c r="K593" s="94"/>
      <c r="L593" s="94"/>
      <c r="M593" s="94"/>
      <c r="N593" s="94"/>
      <c r="O593" s="94"/>
      <c r="P593" s="94"/>
      <c r="Q593" s="94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</row>
    <row r="594" ht="16.5" customHeight="1">
      <c r="A594" s="94"/>
      <c r="B594" s="113"/>
      <c r="C594" s="94"/>
      <c r="D594" s="94"/>
      <c r="E594" s="94"/>
      <c r="F594" s="113"/>
      <c r="G594" s="113"/>
      <c r="H594" s="42"/>
      <c r="I594" s="42"/>
      <c r="J594" s="42"/>
      <c r="K594" s="94"/>
      <c r="L594" s="94"/>
      <c r="M594" s="94"/>
      <c r="N594" s="94"/>
      <c r="O594" s="94"/>
      <c r="P594" s="94"/>
      <c r="Q594" s="94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</row>
    <row r="595" ht="16.5" customHeight="1">
      <c r="A595" s="94"/>
      <c r="B595" s="113"/>
      <c r="C595" s="94"/>
      <c r="D595" s="94"/>
      <c r="E595" s="94"/>
      <c r="F595" s="113"/>
      <c r="G595" s="113"/>
      <c r="H595" s="42"/>
      <c r="I595" s="42"/>
      <c r="J595" s="42"/>
      <c r="K595" s="94"/>
      <c r="L595" s="94"/>
      <c r="M595" s="94"/>
      <c r="N595" s="94"/>
      <c r="O595" s="94"/>
      <c r="P595" s="94"/>
      <c r="Q595" s="94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</row>
    <row r="596" ht="16.5" customHeight="1">
      <c r="A596" s="94"/>
      <c r="B596" s="113"/>
      <c r="C596" s="94"/>
      <c r="D596" s="94"/>
      <c r="E596" s="94"/>
      <c r="F596" s="113"/>
      <c r="G596" s="113"/>
      <c r="H596" s="42"/>
      <c r="I596" s="42"/>
      <c r="J596" s="42"/>
      <c r="K596" s="94"/>
      <c r="L596" s="94"/>
      <c r="M596" s="94"/>
      <c r="N596" s="94"/>
      <c r="O596" s="94"/>
      <c r="P596" s="94"/>
      <c r="Q596" s="94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</row>
    <row r="597" ht="16.5" customHeight="1">
      <c r="A597" s="94"/>
      <c r="B597" s="113"/>
      <c r="C597" s="94"/>
      <c r="D597" s="94"/>
      <c r="E597" s="94"/>
      <c r="F597" s="113"/>
      <c r="G597" s="113"/>
      <c r="H597" s="42"/>
      <c r="I597" s="42"/>
      <c r="J597" s="42"/>
      <c r="K597" s="94"/>
      <c r="L597" s="94"/>
      <c r="M597" s="94"/>
      <c r="N597" s="94"/>
      <c r="O597" s="94"/>
      <c r="P597" s="94"/>
      <c r="Q597" s="94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</row>
    <row r="598" ht="16.5" customHeight="1">
      <c r="A598" s="94"/>
      <c r="B598" s="113"/>
      <c r="C598" s="94"/>
      <c r="D598" s="94"/>
      <c r="E598" s="94"/>
      <c r="F598" s="113"/>
      <c r="G598" s="113"/>
      <c r="H598" s="42"/>
      <c r="I598" s="42"/>
      <c r="J598" s="42"/>
      <c r="K598" s="94"/>
      <c r="L598" s="94"/>
      <c r="M598" s="94"/>
      <c r="N598" s="94"/>
      <c r="O598" s="94"/>
      <c r="P598" s="94"/>
      <c r="Q598" s="94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</row>
    <row r="599" ht="16.5" customHeight="1">
      <c r="A599" s="94"/>
      <c r="B599" s="113"/>
      <c r="C599" s="94"/>
      <c r="D599" s="94"/>
      <c r="E599" s="94"/>
      <c r="F599" s="113"/>
      <c r="G599" s="113"/>
      <c r="H599" s="42"/>
      <c r="I599" s="42"/>
      <c r="J599" s="42"/>
      <c r="K599" s="94"/>
      <c r="L599" s="94"/>
      <c r="M599" s="94"/>
      <c r="N599" s="94"/>
      <c r="O599" s="94"/>
      <c r="P599" s="94"/>
      <c r="Q599" s="94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</row>
    <row r="600" ht="16.5" customHeight="1">
      <c r="A600" s="94"/>
      <c r="B600" s="113"/>
      <c r="C600" s="94"/>
      <c r="D600" s="94"/>
      <c r="E600" s="94"/>
      <c r="F600" s="113"/>
      <c r="G600" s="113"/>
      <c r="H600" s="42"/>
      <c r="I600" s="42"/>
      <c r="J600" s="42"/>
      <c r="K600" s="94"/>
      <c r="L600" s="94"/>
      <c r="M600" s="94"/>
      <c r="N600" s="94"/>
      <c r="O600" s="94"/>
      <c r="P600" s="94"/>
      <c r="Q600" s="94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</row>
    <row r="601" ht="16.5" customHeight="1">
      <c r="A601" s="94"/>
      <c r="B601" s="113"/>
      <c r="C601" s="94"/>
      <c r="D601" s="94"/>
      <c r="E601" s="94"/>
      <c r="F601" s="113"/>
      <c r="G601" s="113"/>
      <c r="H601" s="42"/>
      <c r="I601" s="42"/>
      <c r="J601" s="42"/>
      <c r="K601" s="94"/>
      <c r="L601" s="94"/>
      <c r="M601" s="94"/>
      <c r="N601" s="94"/>
      <c r="O601" s="94"/>
      <c r="P601" s="94"/>
      <c r="Q601" s="94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</row>
    <row r="602" ht="16.5" customHeight="1">
      <c r="A602" s="94"/>
      <c r="B602" s="113"/>
      <c r="C602" s="94"/>
      <c r="D602" s="94"/>
      <c r="E602" s="94"/>
      <c r="F602" s="113"/>
      <c r="G602" s="113"/>
      <c r="H602" s="42"/>
      <c r="I602" s="42"/>
      <c r="J602" s="42"/>
      <c r="K602" s="94"/>
      <c r="L602" s="94"/>
      <c r="M602" s="94"/>
      <c r="N602" s="94"/>
      <c r="O602" s="94"/>
      <c r="P602" s="94"/>
      <c r="Q602" s="94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</row>
    <row r="603" ht="16.5" customHeight="1">
      <c r="A603" s="94"/>
      <c r="B603" s="113"/>
      <c r="C603" s="94"/>
      <c r="D603" s="94"/>
      <c r="E603" s="94"/>
      <c r="F603" s="113"/>
      <c r="G603" s="113"/>
      <c r="H603" s="42"/>
      <c r="I603" s="42"/>
      <c r="J603" s="42"/>
      <c r="K603" s="94"/>
      <c r="L603" s="94"/>
      <c r="M603" s="94"/>
      <c r="N603" s="94"/>
      <c r="O603" s="94"/>
      <c r="P603" s="94"/>
      <c r="Q603" s="94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</row>
    <row r="604" ht="16.5" customHeight="1">
      <c r="A604" s="94"/>
      <c r="B604" s="113"/>
      <c r="C604" s="94"/>
      <c r="D604" s="94"/>
      <c r="E604" s="94"/>
      <c r="F604" s="113"/>
      <c r="G604" s="113"/>
      <c r="H604" s="42"/>
      <c r="I604" s="42"/>
      <c r="J604" s="42"/>
      <c r="K604" s="94"/>
      <c r="L604" s="94"/>
      <c r="M604" s="94"/>
      <c r="N604" s="94"/>
      <c r="O604" s="94"/>
      <c r="P604" s="94"/>
      <c r="Q604" s="94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</row>
    <row r="605" ht="16.5" customHeight="1">
      <c r="A605" s="94"/>
      <c r="B605" s="113"/>
      <c r="C605" s="94"/>
      <c r="D605" s="94"/>
      <c r="E605" s="94"/>
      <c r="F605" s="113"/>
      <c r="G605" s="113"/>
      <c r="H605" s="42"/>
      <c r="I605" s="42"/>
      <c r="J605" s="42"/>
      <c r="K605" s="94"/>
      <c r="L605" s="94"/>
      <c r="M605" s="94"/>
      <c r="N605" s="94"/>
      <c r="O605" s="94"/>
      <c r="P605" s="94"/>
      <c r="Q605" s="94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</row>
    <row r="606" ht="16.5" customHeight="1">
      <c r="A606" s="94"/>
      <c r="B606" s="113"/>
      <c r="C606" s="94"/>
      <c r="D606" s="94"/>
      <c r="E606" s="94"/>
      <c r="F606" s="113"/>
      <c r="G606" s="113"/>
      <c r="H606" s="42"/>
      <c r="I606" s="42"/>
      <c r="J606" s="42"/>
      <c r="K606" s="94"/>
      <c r="L606" s="94"/>
      <c r="M606" s="94"/>
      <c r="N606" s="94"/>
      <c r="O606" s="94"/>
      <c r="P606" s="94"/>
      <c r="Q606" s="94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</row>
    <row r="607" ht="16.5" customHeight="1">
      <c r="A607" s="94"/>
      <c r="B607" s="113"/>
      <c r="C607" s="94"/>
      <c r="D607" s="94"/>
      <c r="E607" s="94"/>
      <c r="F607" s="113"/>
      <c r="G607" s="113"/>
      <c r="H607" s="42"/>
      <c r="I607" s="42"/>
      <c r="J607" s="42"/>
      <c r="K607" s="94"/>
      <c r="L607" s="94"/>
      <c r="M607" s="94"/>
      <c r="N607" s="94"/>
      <c r="O607" s="94"/>
      <c r="P607" s="94"/>
      <c r="Q607" s="94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</row>
    <row r="608" ht="16.5" customHeight="1">
      <c r="A608" s="94"/>
      <c r="B608" s="113"/>
      <c r="C608" s="94"/>
      <c r="D608" s="94"/>
      <c r="E608" s="94"/>
      <c r="F608" s="113"/>
      <c r="G608" s="113"/>
      <c r="H608" s="42"/>
      <c r="I608" s="42"/>
      <c r="J608" s="42"/>
      <c r="K608" s="94"/>
      <c r="L608" s="94"/>
      <c r="M608" s="94"/>
      <c r="N608" s="94"/>
      <c r="O608" s="94"/>
      <c r="P608" s="94"/>
      <c r="Q608" s="94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</row>
    <row r="609" ht="16.5" customHeight="1">
      <c r="A609" s="94"/>
      <c r="B609" s="113"/>
      <c r="C609" s="94"/>
      <c r="D609" s="94"/>
      <c r="E609" s="94"/>
      <c r="F609" s="113"/>
      <c r="G609" s="113"/>
      <c r="H609" s="42"/>
      <c r="I609" s="42"/>
      <c r="J609" s="42"/>
      <c r="K609" s="94"/>
      <c r="L609" s="94"/>
      <c r="M609" s="94"/>
      <c r="N609" s="94"/>
      <c r="O609" s="94"/>
      <c r="P609" s="94"/>
      <c r="Q609" s="94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</row>
    <row r="610" ht="16.5" customHeight="1">
      <c r="A610" s="94"/>
      <c r="B610" s="113"/>
      <c r="C610" s="94"/>
      <c r="D610" s="94"/>
      <c r="E610" s="94"/>
      <c r="F610" s="113"/>
      <c r="G610" s="113"/>
      <c r="H610" s="42"/>
      <c r="I610" s="42"/>
      <c r="J610" s="42"/>
      <c r="K610" s="94"/>
      <c r="L610" s="94"/>
      <c r="M610" s="94"/>
      <c r="N610" s="94"/>
      <c r="O610" s="94"/>
      <c r="P610" s="94"/>
      <c r="Q610" s="94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</row>
    <row r="611" ht="16.5" customHeight="1">
      <c r="A611" s="94"/>
      <c r="B611" s="113"/>
      <c r="C611" s="94"/>
      <c r="D611" s="94"/>
      <c r="E611" s="94"/>
      <c r="F611" s="113"/>
      <c r="G611" s="113"/>
      <c r="H611" s="42"/>
      <c r="I611" s="42"/>
      <c r="J611" s="42"/>
      <c r="K611" s="94"/>
      <c r="L611" s="94"/>
      <c r="M611" s="94"/>
      <c r="N611" s="94"/>
      <c r="O611" s="94"/>
      <c r="P611" s="94"/>
      <c r="Q611" s="94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</row>
    <row r="612" ht="16.5" customHeight="1">
      <c r="A612" s="94"/>
      <c r="B612" s="113"/>
      <c r="C612" s="94"/>
      <c r="D612" s="94"/>
      <c r="E612" s="94"/>
      <c r="F612" s="113"/>
      <c r="G612" s="113"/>
      <c r="H612" s="42"/>
      <c r="I612" s="42"/>
      <c r="J612" s="42"/>
      <c r="K612" s="94"/>
      <c r="L612" s="94"/>
      <c r="M612" s="94"/>
      <c r="N612" s="94"/>
      <c r="O612" s="94"/>
      <c r="P612" s="94"/>
      <c r="Q612" s="94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</row>
    <row r="613" ht="16.5" customHeight="1">
      <c r="A613" s="94"/>
      <c r="B613" s="113"/>
      <c r="C613" s="94"/>
      <c r="D613" s="94"/>
      <c r="E613" s="94"/>
      <c r="F613" s="113"/>
      <c r="G613" s="113"/>
      <c r="H613" s="42"/>
      <c r="I613" s="42"/>
      <c r="J613" s="42"/>
      <c r="K613" s="94"/>
      <c r="L613" s="94"/>
      <c r="M613" s="94"/>
      <c r="N613" s="94"/>
      <c r="O613" s="94"/>
      <c r="P613" s="94"/>
      <c r="Q613" s="94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</row>
    <row r="614" ht="16.5" customHeight="1">
      <c r="A614" s="94"/>
      <c r="B614" s="113"/>
      <c r="C614" s="94"/>
      <c r="D614" s="94"/>
      <c r="E614" s="94"/>
      <c r="F614" s="113"/>
      <c r="G614" s="113"/>
      <c r="H614" s="42"/>
      <c r="I614" s="42"/>
      <c r="J614" s="42"/>
      <c r="K614" s="94"/>
      <c r="L614" s="94"/>
      <c r="M614" s="94"/>
      <c r="N614" s="94"/>
      <c r="O614" s="94"/>
      <c r="P614" s="94"/>
      <c r="Q614" s="94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</row>
    <row r="615" ht="16.5" customHeight="1">
      <c r="A615" s="94"/>
      <c r="B615" s="113"/>
      <c r="C615" s="94"/>
      <c r="D615" s="94"/>
      <c r="E615" s="94"/>
      <c r="F615" s="113"/>
      <c r="G615" s="113"/>
      <c r="H615" s="42"/>
      <c r="I615" s="42"/>
      <c r="J615" s="42"/>
      <c r="K615" s="94"/>
      <c r="L615" s="94"/>
      <c r="M615" s="94"/>
      <c r="N615" s="94"/>
      <c r="O615" s="94"/>
      <c r="P615" s="94"/>
      <c r="Q615" s="94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</row>
    <row r="616" ht="16.5" customHeight="1">
      <c r="A616" s="94"/>
      <c r="B616" s="113"/>
      <c r="C616" s="94"/>
      <c r="D616" s="94"/>
      <c r="E616" s="94"/>
      <c r="F616" s="113"/>
      <c r="G616" s="113"/>
      <c r="H616" s="42"/>
      <c r="I616" s="42"/>
      <c r="J616" s="42"/>
      <c r="K616" s="94"/>
      <c r="L616" s="94"/>
      <c r="M616" s="94"/>
      <c r="N616" s="94"/>
      <c r="O616" s="94"/>
      <c r="P616" s="94"/>
      <c r="Q616" s="94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</row>
    <row r="617" ht="16.5" customHeight="1">
      <c r="A617" s="94"/>
      <c r="B617" s="113"/>
      <c r="C617" s="94"/>
      <c r="D617" s="94"/>
      <c r="E617" s="94"/>
      <c r="F617" s="113"/>
      <c r="G617" s="113"/>
      <c r="H617" s="42"/>
      <c r="I617" s="42"/>
      <c r="J617" s="42"/>
      <c r="K617" s="94"/>
      <c r="L617" s="94"/>
      <c r="M617" s="94"/>
      <c r="N617" s="94"/>
      <c r="O617" s="94"/>
      <c r="P617" s="94"/>
      <c r="Q617" s="94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</row>
    <row r="618" ht="16.5" customHeight="1">
      <c r="A618" s="94"/>
      <c r="B618" s="113"/>
      <c r="C618" s="94"/>
      <c r="D618" s="94"/>
      <c r="E618" s="94"/>
      <c r="F618" s="113"/>
      <c r="G618" s="113"/>
      <c r="H618" s="42"/>
      <c r="I618" s="42"/>
      <c r="J618" s="42"/>
      <c r="K618" s="94"/>
      <c r="L618" s="94"/>
      <c r="M618" s="94"/>
      <c r="N618" s="94"/>
      <c r="O618" s="94"/>
      <c r="P618" s="94"/>
      <c r="Q618" s="94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</row>
    <row r="619" ht="16.5" customHeight="1">
      <c r="A619" s="94"/>
      <c r="B619" s="113"/>
      <c r="C619" s="94"/>
      <c r="D619" s="94"/>
      <c r="E619" s="94"/>
      <c r="F619" s="113"/>
      <c r="G619" s="113"/>
      <c r="H619" s="42"/>
      <c r="I619" s="42"/>
      <c r="J619" s="42"/>
      <c r="K619" s="94"/>
      <c r="L619" s="94"/>
      <c r="M619" s="94"/>
      <c r="N619" s="94"/>
      <c r="O619" s="94"/>
      <c r="P619" s="94"/>
      <c r="Q619" s="94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</row>
    <row r="620" ht="16.5" customHeight="1">
      <c r="A620" s="94"/>
      <c r="B620" s="113"/>
      <c r="C620" s="94"/>
      <c r="D620" s="94"/>
      <c r="E620" s="94"/>
      <c r="F620" s="113"/>
      <c r="G620" s="113"/>
      <c r="H620" s="42"/>
      <c r="I620" s="42"/>
      <c r="J620" s="42"/>
      <c r="K620" s="94"/>
      <c r="L620" s="94"/>
      <c r="M620" s="94"/>
      <c r="N620" s="94"/>
      <c r="O620" s="94"/>
      <c r="P620" s="94"/>
      <c r="Q620" s="94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</row>
    <row r="621" ht="16.5" customHeight="1">
      <c r="A621" s="94"/>
      <c r="B621" s="113"/>
      <c r="C621" s="94"/>
      <c r="D621" s="94"/>
      <c r="E621" s="94"/>
      <c r="F621" s="113"/>
      <c r="G621" s="113"/>
      <c r="H621" s="42"/>
      <c r="I621" s="42"/>
      <c r="J621" s="42"/>
      <c r="K621" s="94"/>
      <c r="L621" s="94"/>
      <c r="M621" s="94"/>
      <c r="N621" s="94"/>
      <c r="O621" s="94"/>
      <c r="P621" s="94"/>
      <c r="Q621" s="94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</row>
    <row r="622" ht="16.5" customHeight="1">
      <c r="A622" s="94"/>
      <c r="B622" s="113"/>
      <c r="C622" s="94"/>
      <c r="D622" s="94"/>
      <c r="E622" s="94"/>
      <c r="F622" s="113"/>
      <c r="G622" s="113"/>
      <c r="H622" s="42"/>
      <c r="I622" s="42"/>
      <c r="J622" s="42"/>
      <c r="K622" s="94"/>
      <c r="L622" s="94"/>
      <c r="M622" s="94"/>
      <c r="N622" s="94"/>
      <c r="O622" s="94"/>
      <c r="P622" s="94"/>
      <c r="Q622" s="94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</row>
    <row r="623" ht="16.5" customHeight="1">
      <c r="A623" s="94"/>
      <c r="B623" s="113"/>
      <c r="C623" s="94"/>
      <c r="D623" s="94"/>
      <c r="E623" s="94"/>
      <c r="F623" s="113"/>
      <c r="G623" s="113"/>
      <c r="H623" s="42"/>
      <c r="I623" s="42"/>
      <c r="J623" s="42"/>
      <c r="K623" s="94"/>
      <c r="L623" s="94"/>
      <c r="M623" s="94"/>
      <c r="N623" s="94"/>
      <c r="O623" s="94"/>
      <c r="P623" s="94"/>
      <c r="Q623" s="94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</row>
    <row r="624" ht="16.5" customHeight="1">
      <c r="A624" s="94"/>
      <c r="B624" s="113"/>
      <c r="C624" s="94"/>
      <c r="D624" s="94"/>
      <c r="E624" s="94"/>
      <c r="F624" s="113"/>
      <c r="G624" s="113"/>
      <c r="H624" s="42"/>
      <c r="I624" s="42"/>
      <c r="J624" s="42"/>
      <c r="K624" s="94"/>
      <c r="L624" s="94"/>
      <c r="M624" s="94"/>
      <c r="N624" s="94"/>
      <c r="O624" s="94"/>
      <c r="P624" s="94"/>
      <c r="Q624" s="94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</row>
    <row r="625" ht="16.5" customHeight="1">
      <c r="A625" s="94"/>
      <c r="B625" s="113"/>
      <c r="C625" s="94"/>
      <c r="D625" s="94"/>
      <c r="E625" s="94"/>
      <c r="F625" s="113"/>
      <c r="G625" s="113"/>
      <c r="H625" s="42"/>
      <c r="I625" s="42"/>
      <c r="J625" s="42"/>
      <c r="K625" s="94"/>
      <c r="L625" s="94"/>
      <c r="M625" s="94"/>
      <c r="N625" s="94"/>
      <c r="O625" s="94"/>
      <c r="P625" s="94"/>
      <c r="Q625" s="94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</row>
    <row r="626" ht="16.5" customHeight="1">
      <c r="A626" s="94"/>
      <c r="B626" s="113"/>
      <c r="C626" s="94"/>
      <c r="D626" s="94"/>
      <c r="E626" s="94"/>
      <c r="F626" s="113"/>
      <c r="G626" s="113"/>
      <c r="H626" s="42"/>
      <c r="I626" s="42"/>
      <c r="J626" s="42"/>
      <c r="K626" s="94"/>
      <c r="L626" s="94"/>
      <c r="M626" s="94"/>
      <c r="N626" s="94"/>
      <c r="O626" s="94"/>
      <c r="P626" s="94"/>
      <c r="Q626" s="94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</row>
    <row r="627" ht="16.5" customHeight="1">
      <c r="A627" s="94"/>
      <c r="B627" s="113"/>
      <c r="C627" s="94"/>
      <c r="D627" s="94"/>
      <c r="E627" s="94"/>
      <c r="F627" s="113"/>
      <c r="G627" s="113"/>
      <c r="H627" s="42"/>
      <c r="I627" s="42"/>
      <c r="J627" s="42"/>
      <c r="K627" s="94"/>
      <c r="L627" s="94"/>
      <c r="M627" s="94"/>
      <c r="N627" s="94"/>
      <c r="O627" s="94"/>
      <c r="P627" s="94"/>
      <c r="Q627" s="94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</row>
    <row r="628" ht="16.5" customHeight="1">
      <c r="A628" s="94"/>
      <c r="B628" s="113"/>
      <c r="C628" s="94"/>
      <c r="D628" s="94"/>
      <c r="E628" s="94"/>
      <c r="F628" s="113"/>
      <c r="G628" s="113"/>
      <c r="H628" s="42"/>
      <c r="I628" s="42"/>
      <c r="J628" s="42"/>
      <c r="K628" s="94"/>
      <c r="L628" s="94"/>
      <c r="M628" s="94"/>
      <c r="N628" s="94"/>
      <c r="O628" s="94"/>
      <c r="P628" s="94"/>
      <c r="Q628" s="94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</row>
    <row r="629" ht="16.5" customHeight="1">
      <c r="A629" s="94"/>
      <c r="B629" s="113"/>
      <c r="C629" s="94"/>
      <c r="D629" s="94"/>
      <c r="E629" s="94"/>
      <c r="F629" s="113"/>
      <c r="G629" s="113"/>
      <c r="H629" s="42"/>
      <c r="I629" s="42"/>
      <c r="J629" s="42"/>
      <c r="K629" s="94"/>
      <c r="L629" s="94"/>
      <c r="M629" s="94"/>
      <c r="N629" s="94"/>
      <c r="O629" s="94"/>
      <c r="P629" s="94"/>
      <c r="Q629" s="94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</row>
    <row r="630" ht="16.5" customHeight="1">
      <c r="A630" s="94"/>
      <c r="B630" s="113"/>
      <c r="C630" s="94"/>
      <c r="D630" s="94"/>
      <c r="E630" s="94"/>
      <c r="F630" s="113"/>
      <c r="G630" s="113"/>
      <c r="H630" s="42"/>
      <c r="I630" s="42"/>
      <c r="J630" s="42"/>
      <c r="K630" s="94"/>
      <c r="L630" s="94"/>
      <c r="M630" s="94"/>
      <c r="N630" s="94"/>
      <c r="O630" s="94"/>
      <c r="P630" s="94"/>
      <c r="Q630" s="94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</row>
    <row r="631" ht="16.5" customHeight="1">
      <c r="A631" s="94"/>
      <c r="B631" s="113"/>
      <c r="C631" s="94"/>
      <c r="D631" s="94"/>
      <c r="E631" s="94"/>
      <c r="F631" s="113"/>
      <c r="G631" s="113"/>
      <c r="H631" s="42"/>
      <c r="I631" s="42"/>
      <c r="J631" s="42"/>
      <c r="K631" s="94"/>
      <c r="L631" s="94"/>
      <c r="M631" s="94"/>
      <c r="N631" s="94"/>
      <c r="O631" s="94"/>
      <c r="P631" s="94"/>
      <c r="Q631" s="94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</row>
    <row r="632" ht="16.5" customHeight="1">
      <c r="A632" s="94"/>
      <c r="B632" s="113"/>
      <c r="C632" s="94"/>
      <c r="D632" s="94"/>
      <c r="E632" s="94"/>
      <c r="F632" s="113"/>
      <c r="G632" s="113"/>
      <c r="H632" s="42"/>
      <c r="I632" s="42"/>
      <c r="J632" s="42"/>
      <c r="K632" s="94"/>
      <c r="L632" s="94"/>
      <c r="M632" s="94"/>
      <c r="N632" s="94"/>
      <c r="O632" s="94"/>
      <c r="P632" s="94"/>
      <c r="Q632" s="94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</row>
    <row r="633" ht="16.5" customHeight="1">
      <c r="A633" s="94"/>
      <c r="B633" s="113"/>
      <c r="C633" s="94"/>
      <c r="D633" s="94"/>
      <c r="E633" s="94"/>
      <c r="F633" s="113"/>
      <c r="G633" s="113"/>
      <c r="H633" s="42"/>
      <c r="I633" s="42"/>
      <c r="J633" s="42"/>
      <c r="K633" s="94"/>
      <c r="L633" s="94"/>
      <c r="M633" s="94"/>
      <c r="N633" s="94"/>
      <c r="O633" s="94"/>
      <c r="P633" s="94"/>
      <c r="Q633" s="94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</row>
    <row r="634" ht="16.5" customHeight="1">
      <c r="A634" s="94"/>
      <c r="B634" s="113"/>
      <c r="C634" s="94"/>
      <c r="D634" s="94"/>
      <c r="E634" s="94"/>
      <c r="F634" s="113"/>
      <c r="G634" s="113"/>
      <c r="H634" s="42"/>
      <c r="I634" s="42"/>
      <c r="J634" s="42"/>
      <c r="K634" s="94"/>
      <c r="L634" s="94"/>
      <c r="M634" s="94"/>
      <c r="N634" s="94"/>
      <c r="O634" s="94"/>
      <c r="P634" s="94"/>
      <c r="Q634" s="94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</row>
    <row r="635" ht="16.5" customHeight="1">
      <c r="A635" s="94"/>
      <c r="B635" s="113"/>
      <c r="C635" s="94"/>
      <c r="D635" s="94"/>
      <c r="E635" s="94"/>
      <c r="F635" s="113"/>
      <c r="G635" s="113"/>
      <c r="H635" s="42"/>
      <c r="I635" s="42"/>
      <c r="J635" s="42"/>
      <c r="K635" s="94"/>
      <c r="L635" s="94"/>
      <c r="M635" s="94"/>
      <c r="N635" s="94"/>
      <c r="O635" s="94"/>
      <c r="P635" s="94"/>
      <c r="Q635" s="94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</row>
    <row r="636" ht="16.5" customHeight="1">
      <c r="A636" s="94"/>
      <c r="B636" s="113"/>
      <c r="C636" s="94"/>
      <c r="D636" s="94"/>
      <c r="E636" s="94"/>
      <c r="F636" s="113"/>
      <c r="G636" s="113"/>
      <c r="H636" s="42"/>
      <c r="I636" s="42"/>
      <c r="J636" s="42"/>
      <c r="K636" s="94"/>
      <c r="L636" s="94"/>
      <c r="M636" s="94"/>
      <c r="N636" s="94"/>
      <c r="O636" s="94"/>
      <c r="P636" s="94"/>
      <c r="Q636" s="94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</row>
    <row r="637" ht="16.5" customHeight="1">
      <c r="A637" s="94"/>
      <c r="B637" s="113"/>
      <c r="C637" s="94"/>
      <c r="D637" s="94"/>
      <c r="E637" s="94"/>
      <c r="F637" s="113"/>
      <c r="G637" s="113"/>
      <c r="H637" s="42"/>
      <c r="I637" s="42"/>
      <c r="J637" s="42"/>
      <c r="K637" s="94"/>
      <c r="L637" s="94"/>
      <c r="M637" s="94"/>
      <c r="N637" s="94"/>
      <c r="O637" s="94"/>
      <c r="P637" s="94"/>
      <c r="Q637" s="94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</row>
    <row r="638" ht="16.5" customHeight="1">
      <c r="A638" s="94"/>
      <c r="B638" s="113"/>
      <c r="C638" s="94"/>
      <c r="D638" s="94"/>
      <c r="E638" s="94"/>
      <c r="F638" s="113"/>
      <c r="G638" s="113"/>
      <c r="H638" s="42"/>
      <c r="I638" s="42"/>
      <c r="J638" s="42"/>
      <c r="K638" s="94"/>
      <c r="L638" s="94"/>
      <c r="M638" s="94"/>
      <c r="N638" s="94"/>
      <c r="O638" s="94"/>
      <c r="P638" s="94"/>
      <c r="Q638" s="94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</row>
    <row r="639" ht="16.5" customHeight="1">
      <c r="A639" s="94"/>
      <c r="B639" s="113"/>
      <c r="C639" s="94"/>
      <c r="D639" s="94"/>
      <c r="E639" s="94"/>
      <c r="F639" s="113"/>
      <c r="G639" s="113"/>
      <c r="H639" s="42"/>
      <c r="I639" s="42"/>
      <c r="J639" s="42"/>
      <c r="K639" s="94"/>
      <c r="L639" s="94"/>
      <c r="M639" s="94"/>
      <c r="N639" s="94"/>
      <c r="O639" s="94"/>
      <c r="P639" s="94"/>
      <c r="Q639" s="94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</row>
    <row r="640" ht="16.5" customHeight="1">
      <c r="A640" s="94"/>
      <c r="B640" s="113"/>
      <c r="C640" s="94"/>
      <c r="D640" s="94"/>
      <c r="E640" s="94"/>
      <c r="F640" s="113"/>
      <c r="G640" s="113"/>
      <c r="H640" s="42"/>
      <c r="I640" s="42"/>
      <c r="J640" s="42"/>
      <c r="K640" s="94"/>
      <c r="L640" s="94"/>
      <c r="M640" s="94"/>
      <c r="N640" s="94"/>
      <c r="O640" s="94"/>
      <c r="P640" s="94"/>
      <c r="Q640" s="94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</row>
    <row r="641" ht="16.5" customHeight="1">
      <c r="A641" s="94"/>
      <c r="B641" s="113"/>
      <c r="C641" s="94"/>
      <c r="D641" s="94"/>
      <c r="E641" s="94"/>
      <c r="F641" s="113"/>
      <c r="G641" s="113"/>
      <c r="H641" s="42"/>
      <c r="I641" s="42"/>
      <c r="J641" s="42"/>
      <c r="K641" s="94"/>
      <c r="L641" s="94"/>
      <c r="M641" s="94"/>
      <c r="N641" s="94"/>
      <c r="O641" s="94"/>
      <c r="P641" s="94"/>
      <c r="Q641" s="94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</row>
    <row r="642" ht="16.5" customHeight="1">
      <c r="A642" s="94"/>
      <c r="B642" s="113"/>
      <c r="C642" s="94"/>
      <c r="D642" s="94"/>
      <c r="E642" s="94"/>
      <c r="F642" s="113"/>
      <c r="G642" s="113"/>
      <c r="H642" s="42"/>
      <c r="I642" s="42"/>
      <c r="J642" s="42"/>
      <c r="K642" s="94"/>
      <c r="L642" s="94"/>
      <c r="M642" s="94"/>
      <c r="N642" s="94"/>
      <c r="O642" s="94"/>
      <c r="P642" s="94"/>
      <c r="Q642" s="94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</row>
    <row r="643" ht="16.5" customHeight="1">
      <c r="A643" s="94"/>
      <c r="B643" s="113"/>
      <c r="C643" s="94"/>
      <c r="D643" s="94"/>
      <c r="E643" s="94"/>
      <c r="F643" s="113"/>
      <c r="G643" s="113"/>
      <c r="H643" s="42"/>
      <c r="I643" s="42"/>
      <c r="J643" s="42"/>
      <c r="K643" s="94"/>
      <c r="L643" s="94"/>
      <c r="M643" s="94"/>
      <c r="N643" s="94"/>
      <c r="O643" s="94"/>
      <c r="P643" s="94"/>
      <c r="Q643" s="94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</row>
    <row r="644" ht="16.5" customHeight="1">
      <c r="A644" s="94"/>
      <c r="B644" s="113"/>
      <c r="C644" s="94"/>
      <c r="D644" s="94"/>
      <c r="E644" s="94"/>
      <c r="F644" s="113"/>
      <c r="G644" s="113"/>
      <c r="H644" s="42"/>
      <c r="I644" s="42"/>
      <c r="J644" s="42"/>
      <c r="K644" s="94"/>
      <c r="L644" s="94"/>
      <c r="M644" s="94"/>
      <c r="N644" s="94"/>
      <c r="O644" s="94"/>
      <c r="P644" s="94"/>
      <c r="Q644" s="94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</row>
    <row r="645" ht="16.5" customHeight="1">
      <c r="A645" s="94"/>
      <c r="B645" s="113"/>
      <c r="C645" s="94"/>
      <c r="D645" s="94"/>
      <c r="E645" s="94"/>
      <c r="F645" s="113"/>
      <c r="G645" s="113"/>
      <c r="H645" s="42"/>
      <c r="I645" s="42"/>
      <c r="J645" s="42"/>
      <c r="K645" s="94"/>
      <c r="L645" s="94"/>
      <c r="M645" s="94"/>
      <c r="N645" s="94"/>
      <c r="O645" s="94"/>
      <c r="P645" s="94"/>
      <c r="Q645" s="94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</row>
    <row r="646" ht="16.5" customHeight="1">
      <c r="A646" s="94"/>
      <c r="B646" s="113"/>
      <c r="C646" s="94"/>
      <c r="D646" s="94"/>
      <c r="E646" s="94"/>
      <c r="F646" s="113"/>
      <c r="G646" s="113"/>
      <c r="H646" s="42"/>
      <c r="I646" s="42"/>
      <c r="J646" s="42"/>
      <c r="K646" s="94"/>
      <c r="L646" s="94"/>
      <c r="M646" s="94"/>
      <c r="N646" s="94"/>
      <c r="O646" s="94"/>
      <c r="P646" s="94"/>
      <c r="Q646" s="94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</row>
    <row r="647" ht="16.5" customHeight="1">
      <c r="A647" s="94"/>
      <c r="B647" s="113"/>
      <c r="C647" s="94"/>
      <c r="D647" s="94"/>
      <c r="E647" s="94"/>
      <c r="F647" s="113"/>
      <c r="G647" s="113"/>
      <c r="H647" s="42"/>
      <c r="I647" s="42"/>
      <c r="J647" s="42"/>
      <c r="K647" s="94"/>
      <c r="L647" s="94"/>
      <c r="M647" s="94"/>
      <c r="N647" s="94"/>
      <c r="O647" s="94"/>
      <c r="P647" s="94"/>
      <c r="Q647" s="94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</row>
    <row r="648" ht="16.5" customHeight="1">
      <c r="A648" s="94"/>
      <c r="B648" s="113"/>
      <c r="C648" s="94"/>
      <c r="D648" s="94"/>
      <c r="E648" s="94"/>
      <c r="F648" s="113"/>
      <c r="G648" s="113"/>
      <c r="H648" s="42"/>
      <c r="I648" s="42"/>
      <c r="J648" s="42"/>
      <c r="K648" s="94"/>
      <c r="L648" s="94"/>
      <c r="M648" s="94"/>
      <c r="N648" s="94"/>
      <c r="O648" s="94"/>
      <c r="P648" s="94"/>
      <c r="Q648" s="94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</row>
    <row r="649" ht="16.5" customHeight="1">
      <c r="A649" s="94"/>
      <c r="B649" s="113"/>
      <c r="C649" s="94"/>
      <c r="D649" s="94"/>
      <c r="E649" s="94"/>
      <c r="F649" s="113"/>
      <c r="G649" s="113"/>
      <c r="H649" s="42"/>
      <c r="I649" s="42"/>
      <c r="J649" s="42"/>
      <c r="K649" s="94"/>
      <c r="L649" s="94"/>
      <c r="M649" s="94"/>
      <c r="N649" s="94"/>
      <c r="O649" s="94"/>
      <c r="P649" s="94"/>
      <c r="Q649" s="94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</row>
    <row r="650" ht="16.5" customHeight="1">
      <c r="A650" s="94"/>
      <c r="B650" s="113"/>
      <c r="C650" s="94"/>
      <c r="D650" s="94"/>
      <c r="E650" s="94"/>
      <c r="F650" s="113"/>
      <c r="G650" s="113"/>
      <c r="H650" s="42"/>
      <c r="I650" s="42"/>
      <c r="J650" s="42"/>
      <c r="K650" s="94"/>
      <c r="L650" s="94"/>
      <c r="M650" s="94"/>
      <c r="N650" s="94"/>
      <c r="O650" s="94"/>
      <c r="P650" s="94"/>
      <c r="Q650" s="94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</row>
    <row r="651" ht="16.5" customHeight="1">
      <c r="A651" s="94"/>
      <c r="B651" s="113"/>
      <c r="C651" s="94"/>
      <c r="D651" s="94"/>
      <c r="E651" s="94"/>
      <c r="F651" s="113"/>
      <c r="G651" s="113"/>
      <c r="H651" s="42"/>
      <c r="I651" s="42"/>
      <c r="J651" s="42"/>
      <c r="K651" s="94"/>
      <c r="L651" s="94"/>
      <c r="M651" s="94"/>
      <c r="N651" s="94"/>
      <c r="O651" s="94"/>
      <c r="P651" s="94"/>
      <c r="Q651" s="94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</row>
    <row r="652" ht="16.5" customHeight="1">
      <c r="A652" s="94"/>
      <c r="B652" s="113"/>
      <c r="C652" s="94"/>
      <c r="D652" s="94"/>
      <c r="E652" s="94"/>
      <c r="F652" s="113"/>
      <c r="G652" s="113"/>
      <c r="H652" s="42"/>
      <c r="I652" s="42"/>
      <c r="J652" s="42"/>
      <c r="K652" s="94"/>
      <c r="L652" s="94"/>
      <c r="M652" s="94"/>
      <c r="N652" s="94"/>
      <c r="O652" s="94"/>
      <c r="P652" s="94"/>
      <c r="Q652" s="94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</row>
    <row r="653" ht="16.5" customHeight="1">
      <c r="A653" s="94"/>
      <c r="B653" s="113"/>
      <c r="C653" s="94"/>
      <c r="D653" s="94"/>
      <c r="E653" s="94"/>
      <c r="F653" s="113"/>
      <c r="G653" s="113"/>
      <c r="H653" s="42"/>
      <c r="I653" s="42"/>
      <c r="J653" s="42"/>
      <c r="K653" s="94"/>
      <c r="L653" s="94"/>
      <c r="M653" s="94"/>
      <c r="N653" s="94"/>
      <c r="O653" s="94"/>
      <c r="P653" s="94"/>
      <c r="Q653" s="94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</row>
    <row r="654" ht="16.5" customHeight="1">
      <c r="A654" s="94"/>
      <c r="B654" s="113"/>
      <c r="C654" s="94"/>
      <c r="D654" s="94"/>
      <c r="E654" s="94"/>
      <c r="F654" s="113"/>
      <c r="G654" s="113"/>
      <c r="H654" s="42"/>
      <c r="I654" s="42"/>
      <c r="J654" s="42"/>
      <c r="K654" s="94"/>
      <c r="L654" s="94"/>
      <c r="M654" s="94"/>
      <c r="N654" s="94"/>
      <c r="O654" s="94"/>
      <c r="P654" s="94"/>
      <c r="Q654" s="94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</row>
    <row r="655" ht="16.5" customHeight="1">
      <c r="A655" s="94"/>
      <c r="B655" s="113"/>
      <c r="C655" s="94"/>
      <c r="D655" s="94"/>
      <c r="E655" s="94"/>
      <c r="F655" s="113"/>
      <c r="G655" s="113"/>
      <c r="H655" s="42"/>
      <c r="I655" s="42"/>
      <c r="J655" s="42"/>
      <c r="K655" s="94"/>
      <c r="L655" s="94"/>
      <c r="M655" s="94"/>
      <c r="N655" s="94"/>
      <c r="O655" s="94"/>
      <c r="P655" s="94"/>
      <c r="Q655" s="94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</row>
    <row r="656" ht="16.5" customHeight="1">
      <c r="A656" s="94"/>
      <c r="B656" s="113"/>
      <c r="C656" s="94"/>
      <c r="D656" s="94"/>
      <c r="E656" s="94"/>
      <c r="F656" s="113"/>
      <c r="G656" s="113"/>
      <c r="H656" s="42"/>
      <c r="I656" s="42"/>
      <c r="J656" s="42"/>
      <c r="K656" s="94"/>
      <c r="L656" s="94"/>
      <c r="M656" s="94"/>
      <c r="N656" s="94"/>
      <c r="O656" s="94"/>
      <c r="P656" s="94"/>
      <c r="Q656" s="94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</row>
    <row r="657" ht="16.5" customHeight="1">
      <c r="A657" s="94"/>
      <c r="B657" s="113"/>
      <c r="C657" s="94"/>
      <c r="D657" s="94"/>
      <c r="E657" s="94"/>
      <c r="F657" s="113"/>
      <c r="G657" s="113"/>
      <c r="H657" s="42"/>
      <c r="I657" s="42"/>
      <c r="J657" s="42"/>
      <c r="K657" s="94"/>
      <c r="L657" s="94"/>
      <c r="M657" s="94"/>
      <c r="N657" s="94"/>
      <c r="O657" s="94"/>
      <c r="P657" s="94"/>
      <c r="Q657" s="94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</row>
    <row r="658" ht="16.5" customHeight="1">
      <c r="A658" s="94"/>
      <c r="B658" s="113"/>
      <c r="C658" s="94"/>
      <c r="D658" s="94"/>
      <c r="E658" s="94"/>
      <c r="F658" s="113"/>
      <c r="G658" s="113"/>
      <c r="H658" s="42"/>
      <c r="I658" s="42"/>
      <c r="J658" s="42"/>
      <c r="K658" s="94"/>
      <c r="L658" s="94"/>
      <c r="M658" s="94"/>
      <c r="N658" s="94"/>
      <c r="O658" s="94"/>
      <c r="P658" s="94"/>
      <c r="Q658" s="94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</row>
    <row r="659" ht="16.5" customHeight="1">
      <c r="A659" s="94"/>
      <c r="B659" s="113"/>
      <c r="C659" s="94"/>
      <c r="D659" s="94"/>
      <c r="E659" s="94"/>
      <c r="F659" s="113"/>
      <c r="G659" s="113"/>
      <c r="H659" s="42"/>
      <c r="I659" s="42"/>
      <c r="J659" s="42"/>
      <c r="K659" s="94"/>
      <c r="L659" s="94"/>
      <c r="M659" s="94"/>
      <c r="N659" s="94"/>
      <c r="O659" s="94"/>
      <c r="P659" s="94"/>
      <c r="Q659" s="94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</row>
    <row r="660" ht="16.5" customHeight="1">
      <c r="A660" s="94"/>
      <c r="B660" s="113"/>
      <c r="C660" s="94"/>
      <c r="D660" s="94"/>
      <c r="E660" s="94"/>
      <c r="F660" s="113"/>
      <c r="G660" s="113"/>
      <c r="H660" s="42"/>
      <c r="I660" s="42"/>
      <c r="J660" s="42"/>
      <c r="K660" s="94"/>
      <c r="L660" s="94"/>
      <c r="M660" s="94"/>
      <c r="N660" s="94"/>
      <c r="O660" s="94"/>
      <c r="P660" s="94"/>
      <c r="Q660" s="94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</row>
    <row r="661" ht="16.5" customHeight="1">
      <c r="A661" s="94"/>
      <c r="B661" s="113"/>
      <c r="C661" s="94"/>
      <c r="D661" s="94"/>
      <c r="E661" s="94"/>
      <c r="F661" s="113"/>
      <c r="G661" s="113"/>
      <c r="H661" s="42"/>
      <c r="I661" s="42"/>
      <c r="J661" s="42"/>
      <c r="K661" s="94"/>
      <c r="L661" s="94"/>
      <c r="M661" s="94"/>
      <c r="N661" s="94"/>
      <c r="O661" s="94"/>
      <c r="P661" s="94"/>
      <c r="Q661" s="94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</row>
    <row r="662" ht="16.5" customHeight="1">
      <c r="A662" s="94"/>
      <c r="B662" s="113"/>
      <c r="C662" s="94"/>
      <c r="D662" s="94"/>
      <c r="E662" s="94"/>
      <c r="F662" s="113"/>
      <c r="G662" s="113"/>
      <c r="H662" s="42"/>
      <c r="I662" s="42"/>
      <c r="J662" s="42"/>
      <c r="K662" s="94"/>
      <c r="L662" s="94"/>
      <c r="M662" s="94"/>
      <c r="N662" s="94"/>
      <c r="O662" s="94"/>
      <c r="P662" s="94"/>
      <c r="Q662" s="94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</row>
    <row r="663" ht="16.5" customHeight="1">
      <c r="A663" s="94"/>
      <c r="B663" s="113"/>
      <c r="C663" s="94"/>
      <c r="D663" s="94"/>
      <c r="E663" s="94"/>
      <c r="F663" s="113"/>
      <c r="G663" s="113"/>
      <c r="H663" s="42"/>
      <c r="I663" s="42"/>
      <c r="J663" s="42"/>
      <c r="K663" s="94"/>
      <c r="L663" s="94"/>
      <c r="M663" s="94"/>
      <c r="N663" s="94"/>
      <c r="O663" s="94"/>
      <c r="P663" s="94"/>
      <c r="Q663" s="94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</row>
    <row r="664" ht="16.5" customHeight="1">
      <c r="A664" s="94"/>
      <c r="B664" s="113"/>
      <c r="C664" s="94"/>
      <c r="D664" s="94"/>
      <c r="E664" s="94"/>
      <c r="F664" s="113"/>
      <c r="G664" s="113"/>
      <c r="H664" s="42"/>
      <c r="I664" s="42"/>
      <c r="J664" s="42"/>
      <c r="K664" s="94"/>
      <c r="L664" s="94"/>
      <c r="M664" s="94"/>
      <c r="N664" s="94"/>
      <c r="O664" s="94"/>
      <c r="P664" s="94"/>
      <c r="Q664" s="94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</row>
    <row r="665" ht="16.5" customHeight="1">
      <c r="A665" s="94"/>
      <c r="B665" s="113"/>
      <c r="C665" s="94"/>
      <c r="D665" s="94"/>
      <c r="E665" s="94"/>
      <c r="F665" s="113"/>
      <c r="G665" s="113"/>
      <c r="H665" s="42"/>
      <c r="I665" s="42"/>
      <c r="J665" s="42"/>
      <c r="K665" s="94"/>
      <c r="L665" s="94"/>
      <c r="M665" s="94"/>
      <c r="N665" s="94"/>
      <c r="O665" s="94"/>
      <c r="P665" s="94"/>
      <c r="Q665" s="94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</row>
    <row r="666" ht="16.5" customHeight="1">
      <c r="A666" s="94"/>
      <c r="B666" s="113"/>
      <c r="C666" s="94"/>
      <c r="D666" s="94"/>
      <c r="E666" s="94"/>
      <c r="F666" s="113"/>
      <c r="G666" s="113"/>
      <c r="H666" s="42"/>
      <c r="I666" s="42"/>
      <c r="J666" s="42"/>
      <c r="K666" s="94"/>
      <c r="L666" s="94"/>
      <c r="M666" s="94"/>
      <c r="N666" s="94"/>
      <c r="O666" s="94"/>
      <c r="P666" s="94"/>
      <c r="Q666" s="94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</row>
    <row r="667" ht="16.5" customHeight="1">
      <c r="A667" s="94"/>
      <c r="B667" s="113"/>
      <c r="C667" s="94"/>
      <c r="D667" s="94"/>
      <c r="E667" s="94"/>
      <c r="F667" s="113"/>
      <c r="G667" s="113"/>
      <c r="H667" s="42"/>
      <c r="I667" s="42"/>
      <c r="J667" s="42"/>
      <c r="K667" s="94"/>
      <c r="L667" s="94"/>
      <c r="M667" s="94"/>
      <c r="N667" s="94"/>
      <c r="O667" s="94"/>
      <c r="P667" s="94"/>
      <c r="Q667" s="94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</row>
    <row r="668" ht="16.5" customHeight="1">
      <c r="A668" s="94"/>
      <c r="B668" s="113"/>
      <c r="C668" s="94"/>
      <c r="D668" s="94"/>
      <c r="E668" s="94"/>
      <c r="F668" s="113"/>
      <c r="G668" s="113"/>
      <c r="H668" s="42"/>
      <c r="I668" s="42"/>
      <c r="J668" s="42"/>
      <c r="K668" s="94"/>
      <c r="L668" s="94"/>
      <c r="M668" s="94"/>
      <c r="N668" s="94"/>
      <c r="O668" s="94"/>
      <c r="P668" s="94"/>
      <c r="Q668" s="94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</row>
    <row r="669" ht="16.5" customHeight="1">
      <c r="A669" s="94"/>
      <c r="B669" s="113"/>
      <c r="C669" s="94"/>
      <c r="D669" s="94"/>
      <c r="E669" s="94"/>
      <c r="F669" s="113"/>
      <c r="G669" s="113"/>
      <c r="H669" s="42"/>
      <c r="I669" s="42"/>
      <c r="J669" s="42"/>
      <c r="K669" s="94"/>
      <c r="L669" s="94"/>
      <c r="M669" s="94"/>
      <c r="N669" s="94"/>
      <c r="O669" s="94"/>
      <c r="P669" s="94"/>
      <c r="Q669" s="94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</row>
    <row r="670" ht="16.5" customHeight="1">
      <c r="A670" s="94"/>
      <c r="B670" s="113"/>
      <c r="C670" s="94"/>
      <c r="D670" s="94"/>
      <c r="E670" s="94"/>
      <c r="F670" s="113"/>
      <c r="G670" s="113"/>
      <c r="H670" s="42"/>
      <c r="I670" s="42"/>
      <c r="J670" s="42"/>
      <c r="K670" s="94"/>
      <c r="L670" s="94"/>
      <c r="M670" s="94"/>
      <c r="N670" s="94"/>
      <c r="O670" s="94"/>
      <c r="P670" s="94"/>
      <c r="Q670" s="94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</row>
    <row r="671" ht="16.5" customHeight="1">
      <c r="A671" s="94"/>
      <c r="B671" s="113"/>
      <c r="C671" s="94"/>
      <c r="D671" s="94"/>
      <c r="E671" s="94"/>
      <c r="F671" s="113"/>
      <c r="G671" s="113"/>
      <c r="H671" s="42"/>
      <c r="I671" s="42"/>
      <c r="J671" s="42"/>
      <c r="K671" s="94"/>
      <c r="L671" s="94"/>
      <c r="M671" s="94"/>
      <c r="N671" s="94"/>
      <c r="O671" s="94"/>
      <c r="P671" s="94"/>
      <c r="Q671" s="94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</row>
    <row r="672" ht="16.5" customHeight="1">
      <c r="A672" s="94"/>
      <c r="B672" s="113"/>
      <c r="C672" s="94"/>
      <c r="D672" s="94"/>
      <c r="E672" s="94"/>
      <c r="F672" s="113"/>
      <c r="G672" s="113"/>
      <c r="H672" s="42"/>
      <c r="I672" s="42"/>
      <c r="J672" s="42"/>
      <c r="K672" s="94"/>
      <c r="L672" s="94"/>
      <c r="M672" s="94"/>
      <c r="N672" s="94"/>
      <c r="O672" s="94"/>
      <c r="P672" s="94"/>
      <c r="Q672" s="94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</row>
    <row r="673" ht="16.5" customHeight="1">
      <c r="A673" s="94"/>
      <c r="B673" s="113"/>
      <c r="C673" s="94"/>
      <c r="D673" s="94"/>
      <c r="E673" s="94"/>
      <c r="F673" s="113"/>
      <c r="G673" s="113"/>
      <c r="H673" s="42"/>
      <c r="I673" s="42"/>
      <c r="J673" s="42"/>
      <c r="K673" s="94"/>
      <c r="L673" s="94"/>
      <c r="M673" s="94"/>
      <c r="N673" s="94"/>
      <c r="O673" s="94"/>
      <c r="P673" s="94"/>
      <c r="Q673" s="94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</row>
    <row r="674" ht="16.5" customHeight="1">
      <c r="A674" s="94"/>
      <c r="B674" s="113"/>
      <c r="C674" s="94"/>
      <c r="D674" s="94"/>
      <c r="E674" s="94"/>
      <c r="F674" s="113"/>
      <c r="G674" s="113"/>
      <c r="H674" s="42"/>
      <c r="I674" s="42"/>
      <c r="J674" s="42"/>
      <c r="K674" s="94"/>
      <c r="L674" s="94"/>
      <c r="M674" s="94"/>
      <c r="N674" s="94"/>
      <c r="O674" s="94"/>
      <c r="P674" s="94"/>
      <c r="Q674" s="94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</row>
    <row r="675" ht="16.5" customHeight="1">
      <c r="A675" s="94"/>
      <c r="B675" s="113"/>
      <c r="C675" s="94"/>
      <c r="D675" s="94"/>
      <c r="E675" s="94"/>
      <c r="F675" s="113"/>
      <c r="G675" s="113"/>
      <c r="H675" s="42"/>
      <c r="I675" s="42"/>
      <c r="J675" s="42"/>
      <c r="K675" s="94"/>
      <c r="L675" s="94"/>
      <c r="M675" s="94"/>
      <c r="N675" s="94"/>
      <c r="O675" s="94"/>
      <c r="P675" s="94"/>
      <c r="Q675" s="94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</row>
    <row r="676" ht="16.5" customHeight="1">
      <c r="A676" s="94"/>
      <c r="B676" s="113"/>
      <c r="C676" s="94"/>
      <c r="D676" s="94"/>
      <c r="E676" s="94"/>
      <c r="F676" s="113"/>
      <c r="G676" s="113"/>
      <c r="H676" s="42"/>
      <c r="I676" s="42"/>
      <c r="J676" s="42"/>
      <c r="K676" s="94"/>
      <c r="L676" s="94"/>
      <c r="M676" s="94"/>
      <c r="N676" s="94"/>
      <c r="O676" s="94"/>
      <c r="P676" s="94"/>
      <c r="Q676" s="94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</row>
    <row r="677" ht="16.5" customHeight="1">
      <c r="A677" s="94"/>
      <c r="B677" s="113"/>
      <c r="C677" s="94"/>
      <c r="D677" s="94"/>
      <c r="E677" s="94"/>
      <c r="F677" s="113"/>
      <c r="G677" s="113"/>
      <c r="H677" s="42"/>
      <c r="I677" s="42"/>
      <c r="J677" s="42"/>
      <c r="K677" s="94"/>
      <c r="L677" s="94"/>
      <c r="M677" s="94"/>
      <c r="N677" s="94"/>
      <c r="O677" s="94"/>
      <c r="P677" s="94"/>
      <c r="Q677" s="94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</row>
    <row r="678" ht="16.5" customHeight="1">
      <c r="A678" s="94"/>
      <c r="B678" s="113"/>
      <c r="C678" s="94"/>
      <c r="D678" s="94"/>
      <c r="E678" s="94"/>
      <c r="F678" s="113"/>
      <c r="G678" s="113"/>
      <c r="H678" s="42"/>
      <c r="I678" s="42"/>
      <c r="J678" s="42"/>
      <c r="K678" s="94"/>
      <c r="L678" s="94"/>
      <c r="M678" s="94"/>
      <c r="N678" s="94"/>
      <c r="O678" s="94"/>
      <c r="P678" s="94"/>
      <c r="Q678" s="94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</row>
    <row r="679" ht="16.5" customHeight="1">
      <c r="A679" s="94"/>
      <c r="B679" s="113"/>
      <c r="C679" s="94"/>
      <c r="D679" s="94"/>
      <c r="E679" s="94"/>
      <c r="F679" s="113"/>
      <c r="G679" s="113"/>
      <c r="H679" s="42"/>
      <c r="I679" s="42"/>
      <c r="J679" s="42"/>
      <c r="K679" s="94"/>
      <c r="L679" s="94"/>
      <c r="M679" s="94"/>
      <c r="N679" s="94"/>
      <c r="O679" s="94"/>
      <c r="P679" s="94"/>
      <c r="Q679" s="94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</row>
    <row r="680" ht="16.5" customHeight="1">
      <c r="A680" s="94"/>
      <c r="B680" s="113"/>
      <c r="C680" s="94"/>
      <c r="D680" s="94"/>
      <c r="E680" s="94"/>
      <c r="F680" s="113"/>
      <c r="G680" s="113"/>
      <c r="H680" s="42"/>
      <c r="I680" s="42"/>
      <c r="J680" s="42"/>
      <c r="K680" s="94"/>
      <c r="L680" s="94"/>
      <c r="M680" s="94"/>
      <c r="N680" s="94"/>
      <c r="O680" s="94"/>
      <c r="P680" s="94"/>
      <c r="Q680" s="94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</row>
    <row r="681" ht="16.5" customHeight="1">
      <c r="A681" s="94"/>
      <c r="B681" s="113"/>
      <c r="C681" s="94"/>
      <c r="D681" s="94"/>
      <c r="E681" s="94"/>
      <c r="F681" s="113"/>
      <c r="G681" s="113"/>
      <c r="H681" s="42"/>
      <c r="I681" s="42"/>
      <c r="J681" s="42"/>
      <c r="K681" s="94"/>
      <c r="L681" s="94"/>
      <c r="M681" s="94"/>
      <c r="N681" s="94"/>
      <c r="O681" s="94"/>
      <c r="P681" s="94"/>
      <c r="Q681" s="94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</row>
    <row r="682" ht="16.5" customHeight="1">
      <c r="A682" s="94"/>
      <c r="B682" s="113"/>
      <c r="C682" s="94"/>
      <c r="D682" s="94"/>
      <c r="E682" s="94"/>
      <c r="F682" s="113"/>
      <c r="G682" s="113"/>
      <c r="H682" s="42"/>
      <c r="I682" s="42"/>
      <c r="J682" s="42"/>
      <c r="K682" s="94"/>
      <c r="L682" s="94"/>
      <c r="M682" s="94"/>
      <c r="N682" s="94"/>
      <c r="O682" s="94"/>
      <c r="P682" s="94"/>
      <c r="Q682" s="94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</row>
    <row r="683" ht="16.5" customHeight="1">
      <c r="A683" s="94"/>
      <c r="B683" s="113"/>
      <c r="C683" s="94"/>
      <c r="D683" s="94"/>
      <c r="E683" s="94"/>
      <c r="F683" s="113"/>
      <c r="G683" s="113"/>
      <c r="H683" s="42"/>
      <c r="I683" s="42"/>
      <c r="J683" s="42"/>
      <c r="K683" s="94"/>
      <c r="L683" s="94"/>
      <c r="M683" s="94"/>
      <c r="N683" s="94"/>
      <c r="O683" s="94"/>
      <c r="P683" s="94"/>
      <c r="Q683" s="94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</row>
    <row r="684" ht="16.5" customHeight="1">
      <c r="A684" s="94"/>
      <c r="B684" s="113"/>
      <c r="C684" s="94"/>
      <c r="D684" s="94"/>
      <c r="E684" s="94"/>
      <c r="F684" s="113"/>
      <c r="G684" s="113"/>
      <c r="H684" s="42"/>
      <c r="I684" s="42"/>
      <c r="J684" s="42"/>
      <c r="K684" s="94"/>
      <c r="L684" s="94"/>
      <c r="M684" s="94"/>
      <c r="N684" s="94"/>
      <c r="O684" s="94"/>
      <c r="P684" s="94"/>
      <c r="Q684" s="94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</row>
    <row r="685" ht="16.5" customHeight="1">
      <c r="A685" s="94"/>
      <c r="B685" s="113"/>
      <c r="C685" s="94"/>
      <c r="D685" s="94"/>
      <c r="E685" s="94"/>
      <c r="F685" s="113"/>
      <c r="G685" s="113"/>
      <c r="H685" s="42"/>
      <c r="I685" s="42"/>
      <c r="J685" s="42"/>
      <c r="K685" s="94"/>
      <c r="L685" s="94"/>
      <c r="M685" s="94"/>
      <c r="N685" s="94"/>
      <c r="O685" s="94"/>
      <c r="P685" s="94"/>
      <c r="Q685" s="94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</row>
    <row r="686" ht="16.5" customHeight="1">
      <c r="A686" s="94"/>
      <c r="B686" s="113"/>
      <c r="C686" s="94"/>
      <c r="D686" s="94"/>
      <c r="E686" s="94"/>
      <c r="F686" s="113"/>
      <c r="G686" s="113"/>
      <c r="H686" s="42"/>
      <c r="I686" s="42"/>
      <c r="J686" s="42"/>
      <c r="K686" s="94"/>
      <c r="L686" s="94"/>
      <c r="M686" s="94"/>
      <c r="N686" s="94"/>
      <c r="O686" s="94"/>
      <c r="P686" s="94"/>
      <c r="Q686" s="94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</row>
    <row r="687" ht="16.5" customHeight="1">
      <c r="A687" s="94"/>
      <c r="B687" s="113"/>
      <c r="C687" s="94"/>
      <c r="D687" s="94"/>
      <c r="E687" s="94"/>
      <c r="F687" s="113"/>
      <c r="G687" s="113"/>
      <c r="H687" s="42"/>
      <c r="I687" s="42"/>
      <c r="J687" s="42"/>
      <c r="K687" s="94"/>
      <c r="L687" s="94"/>
      <c r="M687" s="94"/>
      <c r="N687" s="94"/>
      <c r="O687" s="94"/>
      <c r="P687" s="94"/>
      <c r="Q687" s="94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</row>
    <row r="688" ht="16.5" customHeight="1">
      <c r="A688" s="94"/>
      <c r="B688" s="113"/>
      <c r="C688" s="94"/>
      <c r="D688" s="94"/>
      <c r="E688" s="94"/>
      <c r="F688" s="113"/>
      <c r="G688" s="113"/>
      <c r="H688" s="42"/>
      <c r="I688" s="42"/>
      <c r="J688" s="42"/>
      <c r="K688" s="94"/>
      <c r="L688" s="94"/>
      <c r="M688" s="94"/>
      <c r="N688" s="94"/>
      <c r="O688" s="94"/>
      <c r="P688" s="94"/>
      <c r="Q688" s="94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</row>
    <row r="689" ht="16.5" customHeight="1">
      <c r="A689" s="94"/>
      <c r="B689" s="113"/>
      <c r="C689" s="94"/>
      <c r="D689" s="94"/>
      <c r="E689" s="94"/>
      <c r="F689" s="113"/>
      <c r="G689" s="113"/>
      <c r="H689" s="42"/>
      <c r="I689" s="42"/>
      <c r="J689" s="42"/>
      <c r="K689" s="94"/>
      <c r="L689" s="94"/>
      <c r="M689" s="94"/>
      <c r="N689" s="94"/>
      <c r="O689" s="94"/>
      <c r="P689" s="94"/>
      <c r="Q689" s="94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</row>
    <row r="690" ht="16.5" customHeight="1">
      <c r="A690" s="94"/>
      <c r="B690" s="113"/>
      <c r="C690" s="94"/>
      <c r="D690" s="94"/>
      <c r="E690" s="94"/>
      <c r="F690" s="113"/>
      <c r="G690" s="113"/>
      <c r="H690" s="42"/>
      <c r="I690" s="42"/>
      <c r="J690" s="42"/>
      <c r="K690" s="94"/>
      <c r="L690" s="94"/>
      <c r="M690" s="94"/>
      <c r="N690" s="94"/>
      <c r="O690" s="94"/>
      <c r="P690" s="94"/>
      <c r="Q690" s="94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</row>
    <row r="691" ht="16.5" customHeight="1">
      <c r="A691" s="94"/>
      <c r="B691" s="113"/>
      <c r="C691" s="94"/>
      <c r="D691" s="94"/>
      <c r="E691" s="94"/>
      <c r="F691" s="113"/>
      <c r="G691" s="113"/>
      <c r="H691" s="42"/>
      <c r="I691" s="42"/>
      <c r="J691" s="42"/>
      <c r="K691" s="94"/>
      <c r="L691" s="94"/>
      <c r="M691" s="94"/>
      <c r="N691" s="94"/>
      <c r="O691" s="94"/>
      <c r="P691" s="94"/>
      <c r="Q691" s="94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</row>
    <row r="692" ht="16.5" customHeight="1">
      <c r="A692" s="94"/>
      <c r="B692" s="113"/>
      <c r="C692" s="94"/>
      <c r="D692" s="94"/>
      <c r="E692" s="94"/>
      <c r="F692" s="113"/>
      <c r="G692" s="113"/>
      <c r="H692" s="42"/>
      <c r="I692" s="42"/>
      <c r="J692" s="42"/>
      <c r="K692" s="94"/>
      <c r="L692" s="94"/>
      <c r="M692" s="94"/>
      <c r="N692" s="94"/>
      <c r="O692" s="94"/>
      <c r="P692" s="94"/>
      <c r="Q692" s="94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</row>
    <row r="693" ht="16.5" customHeight="1">
      <c r="A693" s="94"/>
      <c r="B693" s="113"/>
      <c r="C693" s="94"/>
      <c r="D693" s="94"/>
      <c r="E693" s="94"/>
      <c r="F693" s="113"/>
      <c r="G693" s="113"/>
      <c r="H693" s="42"/>
      <c r="I693" s="42"/>
      <c r="J693" s="42"/>
      <c r="K693" s="94"/>
      <c r="L693" s="94"/>
      <c r="M693" s="94"/>
      <c r="N693" s="94"/>
      <c r="O693" s="94"/>
      <c r="P693" s="94"/>
      <c r="Q693" s="94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</row>
    <row r="694" ht="16.5" customHeight="1">
      <c r="A694" s="94"/>
      <c r="B694" s="113"/>
      <c r="C694" s="94"/>
      <c r="D694" s="94"/>
      <c r="E694" s="94"/>
      <c r="F694" s="113"/>
      <c r="G694" s="113"/>
      <c r="H694" s="42"/>
      <c r="I694" s="42"/>
      <c r="J694" s="42"/>
      <c r="K694" s="94"/>
      <c r="L694" s="94"/>
      <c r="M694" s="94"/>
      <c r="N694" s="94"/>
      <c r="O694" s="94"/>
      <c r="P694" s="94"/>
      <c r="Q694" s="94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</row>
    <row r="695" ht="16.5" customHeight="1">
      <c r="A695" s="94"/>
      <c r="B695" s="113"/>
      <c r="C695" s="94"/>
      <c r="D695" s="94"/>
      <c r="E695" s="94"/>
      <c r="F695" s="113"/>
      <c r="G695" s="113"/>
      <c r="H695" s="42"/>
      <c r="I695" s="42"/>
      <c r="J695" s="42"/>
      <c r="K695" s="94"/>
      <c r="L695" s="94"/>
      <c r="M695" s="94"/>
      <c r="N695" s="94"/>
      <c r="O695" s="94"/>
      <c r="P695" s="94"/>
      <c r="Q695" s="94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</row>
    <row r="696" ht="16.5" customHeight="1">
      <c r="A696" s="94"/>
      <c r="B696" s="113"/>
      <c r="C696" s="94"/>
      <c r="D696" s="94"/>
      <c r="E696" s="94"/>
      <c r="F696" s="113"/>
      <c r="G696" s="113"/>
      <c r="H696" s="42"/>
      <c r="I696" s="42"/>
      <c r="J696" s="42"/>
      <c r="K696" s="94"/>
      <c r="L696" s="94"/>
      <c r="M696" s="94"/>
      <c r="N696" s="94"/>
      <c r="O696" s="94"/>
      <c r="P696" s="94"/>
      <c r="Q696" s="94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</row>
    <row r="697" ht="16.5" customHeight="1">
      <c r="A697" s="94"/>
      <c r="B697" s="113"/>
      <c r="C697" s="94"/>
      <c r="D697" s="94"/>
      <c r="E697" s="94"/>
      <c r="F697" s="113"/>
      <c r="G697" s="113"/>
      <c r="H697" s="42"/>
      <c r="I697" s="42"/>
      <c r="J697" s="42"/>
      <c r="K697" s="94"/>
      <c r="L697" s="94"/>
      <c r="M697" s="94"/>
      <c r="N697" s="94"/>
      <c r="O697" s="94"/>
      <c r="P697" s="94"/>
      <c r="Q697" s="94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</row>
    <row r="698" ht="16.5" customHeight="1">
      <c r="A698" s="94"/>
      <c r="B698" s="113"/>
      <c r="C698" s="94"/>
      <c r="D698" s="94"/>
      <c r="E698" s="94"/>
      <c r="F698" s="113"/>
      <c r="G698" s="113"/>
      <c r="H698" s="42"/>
      <c r="I698" s="42"/>
      <c r="J698" s="42"/>
      <c r="K698" s="94"/>
      <c r="L698" s="94"/>
      <c r="M698" s="94"/>
      <c r="N698" s="94"/>
      <c r="O698" s="94"/>
      <c r="P698" s="94"/>
      <c r="Q698" s="94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</row>
    <row r="699" ht="16.5" customHeight="1">
      <c r="A699" s="94"/>
      <c r="B699" s="113"/>
      <c r="C699" s="94"/>
      <c r="D699" s="94"/>
      <c r="E699" s="94"/>
      <c r="F699" s="113"/>
      <c r="G699" s="113"/>
      <c r="H699" s="42"/>
      <c r="I699" s="42"/>
      <c r="J699" s="42"/>
      <c r="K699" s="94"/>
      <c r="L699" s="94"/>
      <c r="M699" s="94"/>
      <c r="N699" s="94"/>
      <c r="O699" s="94"/>
      <c r="P699" s="94"/>
      <c r="Q699" s="94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</row>
    <row r="700" ht="16.5" customHeight="1">
      <c r="A700" s="94"/>
      <c r="B700" s="113"/>
      <c r="C700" s="94"/>
      <c r="D700" s="94"/>
      <c r="E700" s="94"/>
      <c r="F700" s="113"/>
      <c r="G700" s="113"/>
      <c r="H700" s="42"/>
      <c r="I700" s="42"/>
      <c r="J700" s="42"/>
      <c r="K700" s="94"/>
      <c r="L700" s="94"/>
      <c r="M700" s="94"/>
      <c r="N700" s="94"/>
      <c r="O700" s="94"/>
      <c r="P700" s="94"/>
      <c r="Q700" s="94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</row>
    <row r="701" ht="16.5" customHeight="1">
      <c r="A701" s="94"/>
      <c r="B701" s="113"/>
      <c r="C701" s="94"/>
      <c r="D701" s="94"/>
      <c r="E701" s="94"/>
      <c r="F701" s="113"/>
      <c r="G701" s="113"/>
      <c r="H701" s="42"/>
      <c r="I701" s="42"/>
      <c r="J701" s="42"/>
      <c r="K701" s="94"/>
      <c r="L701" s="94"/>
      <c r="M701" s="94"/>
      <c r="N701" s="94"/>
      <c r="O701" s="94"/>
      <c r="P701" s="94"/>
      <c r="Q701" s="94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</row>
    <row r="702" ht="16.5" customHeight="1">
      <c r="A702" s="94"/>
      <c r="B702" s="113"/>
      <c r="C702" s="94"/>
      <c r="D702" s="94"/>
      <c r="E702" s="94"/>
      <c r="F702" s="113"/>
      <c r="G702" s="113"/>
      <c r="H702" s="42"/>
      <c r="I702" s="42"/>
      <c r="J702" s="42"/>
      <c r="K702" s="94"/>
      <c r="L702" s="94"/>
      <c r="M702" s="94"/>
      <c r="N702" s="94"/>
      <c r="O702" s="94"/>
      <c r="P702" s="94"/>
      <c r="Q702" s="94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</row>
    <row r="703" ht="16.5" customHeight="1">
      <c r="A703" s="94"/>
      <c r="B703" s="113"/>
      <c r="C703" s="94"/>
      <c r="D703" s="94"/>
      <c r="E703" s="94"/>
      <c r="F703" s="113"/>
      <c r="G703" s="113"/>
      <c r="H703" s="42"/>
      <c r="I703" s="42"/>
      <c r="J703" s="42"/>
      <c r="K703" s="94"/>
      <c r="L703" s="94"/>
      <c r="M703" s="94"/>
      <c r="N703" s="94"/>
      <c r="O703" s="94"/>
      <c r="P703" s="94"/>
      <c r="Q703" s="94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</row>
    <row r="704" ht="16.5" customHeight="1">
      <c r="A704" s="94"/>
      <c r="B704" s="113"/>
      <c r="C704" s="94"/>
      <c r="D704" s="94"/>
      <c r="E704" s="94"/>
      <c r="F704" s="113"/>
      <c r="G704" s="113"/>
      <c r="H704" s="42"/>
      <c r="I704" s="42"/>
      <c r="J704" s="42"/>
      <c r="K704" s="94"/>
      <c r="L704" s="94"/>
      <c r="M704" s="94"/>
      <c r="N704" s="94"/>
      <c r="O704" s="94"/>
      <c r="P704" s="94"/>
      <c r="Q704" s="94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</row>
    <row r="705" ht="16.5" customHeight="1">
      <c r="A705" s="94"/>
      <c r="B705" s="113"/>
      <c r="C705" s="94"/>
      <c r="D705" s="94"/>
      <c r="E705" s="94"/>
      <c r="F705" s="113"/>
      <c r="G705" s="113"/>
      <c r="H705" s="42"/>
      <c r="I705" s="42"/>
      <c r="J705" s="42"/>
      <c r="K705" s="94"/>
      <c r="L705" s="94"/>
      <c r="M705" s="94"/>
      <c r="N705" s="94"/>
      <c r="O705" s="94"/>
      <c r="P705" s="94"/>
      <c r="Q705" s="94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</row>
    <row r="706" ht="16.5" customHeight="1">
      <c r="A706" s="94"/>
      <c r="B706" s="113"/>
      <c r="C706" s="94"/>
      <c r="D706" s="94"/>
      <c r="E706" s="94"/>
      <c r="F706" s="113"/>
      <c r="G706" s="113"/>
      <c r="H706" s="42"/>
      <c r="I706" s="42"/>
      <c r="J706" s="42"/>
      <c r="K706" s="94"/>
      <c r="L706" s="94"/>
      <c r="M706" s="94"/>
      <c r="N706" s="94"/>
      <c r="O706" s="94"/>
      <c r="P706" s="94"/>
      <c r="Q706" s="94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</row>
    <row r="707" ht="16.5" customHeight="1">
      <c r="A707" s="94"/>
      <c r="B707" s="113"/>
      <c r="C707" s="94"/>
      <c r="D707" s="94"/>
      <c r="E707" s="94"/>
      <c r="F707" s="113"/>
      <c r="G707" s="113"/>
      <c r="H707" s="42"/>
      <c r="I707" s="42"/>
      <c r="J707" s="42"/>
      <c r="K707" s="94"/>
      <c r="L707" s="94"/>
      <c r="M707" s="94"/>
      <c r="N707" s="94"/>
      <c r="O707" s="94"/>
      <c r="P707" s="94"/>
      <c r="Q707" s="94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</row>
    <row r="708" ht="16.5" customHeight="1">
      <c r="A708" s="94"/>
      <c r="B708" s="113"/>
      <c r="C708" s="94"/>
      <c r="D708" s="94"/>
      <c r="E708" s="94"/>
      <c r="F708" s="113"/>
      <c r="G708" s="113"/>
      <c r="H708" s="42"/>
      <c r="I708" s="42"/>
      <c r="J708" s="42"/>
      <c r="K708" s="94"/>
      <c r="L708" s="94"/>
      <c r="M708" s="94"/>
      <c r="N708" s="94"/>
      <c r="O708" s="94"/>
      <c r="P708" s="94"/>
      <c r="Q708" s="94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</row>
    <row r="709" ht="16.5" customHeight="1">
      <c r="A709" s="94"/>
      <c r="B709" s="113"/>
      <c r="C709" s="94"/>
      <c r="D709" s="94"/>
      <c r="E709" s="94"/>
      <c r="F709" s="113"/>
      <c r="G709" s="113"/>
      <c r="H709" s="42"/>
      <c r="I709" s="42"/>
      <c r="J709" s="42"/>
      <c r="K709" s="94"/>
      <c r="L709" s="94"/>
      <c r="M709" s="94"/>
      <c r="N709" s="94"/>
      <c r="O709" s="94"/>
      <c r="P709" s="94"/>
      <c r="Q709" s="94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</row>
    <row r="710" ht="16.5" customHeight="1">
      <c r="A710" s="94"/>
      <c r="B710" s="113"/>
      <c r="C710" s="94"/>
      <c r="D710" s="94"/>
      <c r="E710" s="94"/>
      <c r="F710" s="113"/>
      <c r="G710" s="113"/>
      <c r="H710" s="42"/>
      <c r="I710" s="42"/>
      <c r="J710" s="42"/>
      <c r="K710" s="94"/>
      <c r="L710" s="94"/>
      <c r="M710" s="94"/>
      <c r="N710" s="94"/>
      <c r="O710" s="94"/>
      <c r="P710" s="94"/>
      <c r="Q710" s="94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</row>
    <row r="711" ht="16.5" customHeight="1">
      <c r="A711" s="94"/>
      <c r="B711" s="113"/>
      <c r="C711" s="94"/>
      <c r="D711" s="94"/>
      <c r="E711" s="94"/>
      <c r="F711" s="113"/>
      <c r="G711" s="113"/>
      <c r="H711" s="42"/>
      <c r="I711" s="42"/>
      <c r="J711" s="42"/>
      <c r="K711" s="94"/>
      <c r="L711" s="94"/>
      <c r="M711" s="94"/>
      <c r="N711" s="94"/>
      <c r="O711" s="94"/>
      <c r="P711" s="94"/>
      <c r="Q711" s="94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</row>
    <row r="712" ht="16.5" customHeight="1">
      <c r="A712" s="94"/>
      <c r="B712" s="113"/>
      <c r="C712" s="94"/>
      <c r="D712" s="94"/>
      <c r="E712" s="94"/>
      <c r="F712" s="113"/>
      <c r="G712" s="113"/>
      <c r="H712" s="42"/>
      <c r="I712" s="42"/>
      <c r="J712" s="42"/>
      <c r="K712" s="94"/>
      <c r="L712" s="94"/>
      <c r="M712" s="94"/>
      <c r="N712" s="94"/>
      <c r="O712" s="94"/>
      <c r="P712" s="94"/>
      <c r="Q712" s="94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</row>
    <row r="713" ht="16.5" customHeight="1">
      <c r="A713" s="94"/>
      <c r="B713" s="113"/>
      <c r="C713" s="94"/>
      <c r="D713" s="94"/>
      <c r="E713" s="94"/>
      <c r="F713" s="113"/>
      <c r="G713" s="113"/>
      <c r="H713" s="42"/>
      <c r="I713" s="42"/>
      <c r="J713" s="42"/>
      <c r="K713" s="94"/>
      <c r="L713" s="94"/>
      <c r="M713" s="94"/>
      <c r="N713" s="94"/>
      <c r="O713" s="94"/>
      <c r="P713" s="94"/>
      <c r="Q713" s="94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</row>
    <row r="714" ht="16.5" customHeight="1">
      <c r="A714" s="94"/>
      <c r="B714" s="113"/>
      <c r="C714" s="94"/>
      <c r="D714" s="94"/>
      <c r="E714" s="94"/>
      <c r="F714" s="113"/>
      <c r="G714" s="113"/>
      <c r="H714" s="42"/>
      <c r="I714" s="42"/>
      <c r="J714" s="42"/>
      <c r="K714" s="94"/>
      <c r="L714" s="94"/>
      <c r="M714" s="94"/>
      <c r="N714" s="94"/>
      <c r="O714" s="94"/>
      <c r="P714" s="94"/>
      <c r="Q714" s="94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</row>
    <row r="715" ht="16.5" customHeight="1">
      <c r="A715" s="94"/>
      <c r="B715" s="113"/>
      <c r="C715" s="94"/>
      <c r="D715" s="94"/>
      <c r="E715" s="94"/>
      <c r="F715" s="113"/>
      <c r="G715" s="113"/>
      <c r="H715" s="42"/>
      <c r="I715" s="42"/>
      <c r="J715" s="42"/>
      <c r="K715" s="94"/>
      <c r="L715" s="94"/>
      <c r="M715" s="94"/>
      <c r="N715" s="94"/>
      <c r="O715" s="94"/>
      <c r="P715" s="94"/>
      <c r="Q715" s="94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</row>
    <row r="716" ht="16.5" customHeight="1">
      <c r="A716" s="94"/>
      <c r="B716" s="113"/>
      <c r="C716" s="94"/>
      <c r="D716" s="94"/>
      <c r="E716" s="94"/>
      <c r="F716" s="113"/>
      <c r="G716" s="113"/>
      <c r="H716" s="42"/>
      <c r="I716" s="42"/>
      <c r="J716" s="42"/>
      <c r="K716" s="94"/>
      <c r="L716" s="94"/>
      <c r="M716" s="94"/>
      <c r="N716" s="94"/>
      <c r="O716" s="94"/>
      <c r="P716" s="94"/>
      <c r="Q716" s="94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</row>
    <row r="717" ht="16.5" customHeight="1">
      <c r="A717" s="94"/>
      <c r="B717" s="113"/>
      <c r="C717" s="94"/>
      <c r="D717" s="94"/>
      <c r="E717" s="94"/>
      <c r="F717" s="113"/>
      <c r="G717" s="113"/>
      <c r="H717" s="42"/>
      <c r="I717" s="42"/>
      <c r="J717" s="42"/>
      <c r="K717" s="94"/>
      <c r="L717" s="94"/>
      <c r="M717" s="94"/>
      <c r="N717" s="94"/>
      <c r="O717" s="94"/>
      <c r="P717" s="94"/>
      <c r="Q717" s="94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</row>
    <row r="718" ht="16.5" customHeight="1">
      <c r="A718" s="94"/>
      <c r="B718" s="113"/>
      <c r="C718" s="94"/>
      <c r="D718" s="94"/>
      <c r="E718" s="94"/>
      <c r="F718" s="113"/>
      <c r="G718" s="113"/>
      <c r="H718" s="42"/>
      <c r="I718" s="42"/>
      <c r="J718" s="42"/>
      <c r="K718" s="94"/>
      <c r="L718" s="94"/>
      <c r="M718" s="94"/>
      <c r="N718" s="94"/>
      <c r="O718" s="94"/>
      <c r="P718" s="94"/>
      <c r="Q718" s="94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</row>
    <row r="719" ht="16.5" customHeight="1">
      <c r="A719" s="94"/>
      <c r="B719" s="113"/>
      <c r="C719" s="94"/>
      <c r="D719" s="94"/>
      <c r="E719" s="94"/>
      <c r="F719" s="113"/>
      <c r="G719" s="113"/>
      <c r="H719" s="42"/>
      <c r="I719" s="42"/>
      <c r="J719" s="42"/>
      <c r="K719" s="94"/>
      <c r="L719" s="94"/>
      <c r="M719" s="94"/>
      <c r="N719" s="94"/>
      <c r="O719" s="94"/>
      <c r="P719" s="94"/>
      <c r="Q719" s="94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</row>
    <row r="720" ht="16.5" customHeight="1">
      <c r="A720" s="94"/>
      <c r="B720" s="113"/>
      <c r="C720" s="94"/>
      <c r="D720" s="94"/>
      <c r="E720" s="94"/>
      <c r="F720" s="113"/>
      <c r="G720" s="113"/>
      <c r="H720" s="42"/>
      <c r="I720" s="42"/>
      <c r="J720" s="42"/>
      <c r="K720" s="94"/>
      <c r="L720" s="94"/>
      <c r="M720" s="94"/>
      <c r="N720" s="94"/>
      <c r="O720" s="94"/>
      <c r="P720" s="94"/>
      <c r="Q720" s="94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</row>
    <row r="721" ht="16.5" customHeight="1">
      <c r="A721" s="94"/>
      <c r="B721" s="113"/>
      <c r="C721" s="94"/>
      <c r="D721" s="94"/>
      <c r="E721" s="94"/>
      <c r="F721" s="113"/>
      <c r="G721" s="113"/>
      <c r="H721" s="42"/>
      <c r="I721" s="42"/>
      <c r="J721" s="42"/>
      <c r="K721" s="94"/>
      <c r="L721" s="94"/>
      <c r="M721" s="94"/>
      <c r="N721" s="94"/>
      <c r="O721" s="94"/>
      <c r="P721" s="94"/>
      <c r="Q721" s="94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</row>
    <row r="722" ht="16.5" customHeight="1">
      <c r="A722" s="94"/>
      <c r="B722" s="113"/>
      <c r="C722" s="94"/>
      <c r="D722" s="94"/>
      <c r="E722" s="94"/>
      <c r="F722" s="113"/>
      <c r="G722" s="113"/>
      <c r="H722" s="42"/>
      <c r="I722" s="42"/>
      <c r="J722" s="42"/>
      <c r="K722" s="94"/>
      <c r="L722" s="94"/>
      <c r="M722" s="94"/>
      <c r="N722" s="94"/>
      <c r="O722" s="94"/>
      <c r="P722" s="94"/>
      <c r="Q722" s="94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</row>
    <row r="723" ht="16.5" customHeight="1">
      <c r="A723" s="94"/>
      <c r="B723" s="113"/>
      <c r="C723" s="94"/>
      <c r="D723" s="94"/>
      <c r="E723" s="94"/>
      <c r="F723" s="113"/>
      <c r="G723" s="113"/>
      <c r="H723" s="42"/>
      <c r="I723" s="42"/>
      <c r="J723" s="42"/>
      <c r="K723" s="94"/>
      <c r="L723" s="94"/>
      <c r="M723" s="94"/>
      <c r="N723" s="94"/>
      <c r="O723" s="94"/>
      <c r="P723" s="94"/>
      <c r="Q723" s="94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</row>
    <row r="724" ht="16.5" customHeight="1">
      <c r="A724" s="94"/>
      <c r="B724" s="113"/>
      <c r="C724" s="94"/>
      <c r="D724" s="94"/>
      <c r="E724" s="94"/>
      <c r="F724" s="113"/>
      <c r="G724" s="113"/>
      <c r="H724" s="42"/>
      <c r="I724" s="42"/>
      <c r="J724" s="42"/>
      <c r="K724" s="94"/>
      <c r="L724" s="94"/>
      <c r="M724" s="94"/>
      <c r="N724" s="94"/>
      <c r="O724" s="94"/>
      <c r="P724" s="94"/>
      <c r="Q724" s="94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</row>
    <row r="725" ht="16.5" customHeight="1">
      <c r="A725" s="94"/>
      <c r="B725" s="113"/>
      <c r="C725" s="94"/>
      <c r="D725" s="94"/>
      <c r="E725" s="94"/>
      <c r="F725" s="113"/>
      <c r="G725" s="113"/>
      <c r="H725" s="42"/>
      <c r="I725" s="42"/>
      <c r="J725" s="42"/>
      <c r="K725" s="94"/>
      <c r="L725" s="94"/>
      <c r="M725" s="94"/>
      <c r="N725" s="94"/>
      <c r="O725" s="94"/>
      <c r="P725" s="94"/>
      <c r="Q725" s="94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</row>
    <row r="726" ht="16.5" customHeight="1">
      <c r="A726" s="94"/>
      <c r="B726" s="113"/>
      <c r="C726" s="94"/>
      <c r="D726" s="94"/>
      <c r="E726" s="94"/>
      <c r="F726" s="113"/>
      <c r="G726" s="113"/>
      <c r="H726" s="42"/>
      <c r="I726" s="42"/>
      <c r="J726" s="42"/>
      <c r="K726" s="94"/>
      <c r="L726" s="94"/>
      <c r="M726" s="94"/>
      <c r="N726" s="94"/>
      <c r="O726" s="94"/>
      <c r="P726" s="94"/>
      <c r="Q726" s="94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</row>
    <row r="727" ht="16.5" customHeight="1">
      <c r="A727" s="94"/>
      <c r="B727" s="113"/>
      <c r="C727" s="94"/>
      <c r="D727" s="94"/>
      <c r="E727" s="94"/>
      <c r="F727" s="113"/>
      <c r="G727" s="113"/>
      <c r="H727" s="42"/>
      <c r="I727" s="42"/>
      <c r="J727" s="42"/>
      <c r="K727" s="94"/>
      <c r="L727" s="94"/>
      <c r="M727" s="94"/>
      <c r="N727" s="94"/>
      <c r="O727" s="94"/>
      <c r="P727" s="94"/>
      <c r="Q727" s="94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</row>
    <row r="728" ht="16.5" customHeight="1">
      <c r="A728" s="94"/>
      <c r="B728" s="113"/>
      <c r="C728" s="94"/>
      <c r="D728" s="94"/>
      <c r="E728" s="94"/>
      <c r="F728" s="113"/>
      <c r="G728" s="113"/>
      <c r="H728" s="42"/>
      <c r="I728" s="42"/>
      <c r="J728" s="42"/>
      <c r="K728" s="94"/>
      <c r="L728" s="94"/>
      <c r="M728" s="94"/>
      <c r="N728" s="94"/>
      <c r="O728" s="94"/>
      <c r="P728" s="94"/>
      <c r="Q728" s="94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</row>
    <row r="729" ht="16.5" customHeight="1">
      <c r="A729" s="94"/>
      <c r="B729" s="113"/>
      <c r="C729" s="94"/>
      <c r="D729" s="94"/>
      <c r="E729" s="94"/>
      <c r="F729" s="113"/>
      <c r="G729" s="113"/>
      <c r="H729" s="42"/>
      <c r="I729" s="42"/>
      <c r="J729" s="42"/>
      <c r="K729" s="94"/>
      <c r="L729" s="94"/>
      <c r="M729" s="94"/>
      <c r="N729" s="94"/>
      <c r="O729" s="94"/>
      <c r="P729" s="94"/>
      <c r="Q729" s="94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</row>
    <row r="730" ht="16.5" customHeight="1">
      <c r="A730" s="94"/>
      <c r="B730" s="113"/>
      <c r="C730" s="94"/>
      <c r="D730" s="94"/>
      <c r="E730" s="94"/>
      <c r="F730" s="113"/>
      <c r="G730" s="113"/>
      <c r="H730" s="42"/>
      <c r="I730" s="42"/>
      <c r="J730" s="42"/>
      <c r="K730" s="94"/>
      <c r="L730" s="94"/>
      <c r="M730" s="94"/>
      <c r="N730" s="94"/>
      <c r="O730" s="94"/>
      <c r="P730" s="94"/>
      <c r="Q730" s="94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</row>
    <row r="731" ht="16.5" customHeight="1">
      <c r="A731" s="94"/>
      <c r="B731" s="113"/>
      <c r="C731" s="94"/>
      <c r="D731" s="94"/>
      <c r="E731" s="94"/>
      <c r="F731" s="113"/>
      <c r="G731" s="113"/>
      <c r="H731" s="42"/>
      <c r="I731" s="42"/>
      <c r="J731" s="42"/>
      <c r="K731" s="94"/>
      <c r="L731" s="94"/>
      <c r="M731" s="94"/>
      <c r="N731" s="94"/>
      <c r="O731" s="94"/>
      <c r="P731" s="94"/>
      <c r="Q731" s="94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</row>
    <row r="732" ht="16.5" customHeight="1">
      <c r="A732" s="94"/>
      <c r="B732" s="113"/>
      <c r="C732" s="94"/>
      <c r="D732" s="94"/>
      <c r="E732" s="94"/>
      <c r="F732" s="113"/>
      <c r="G732" s="113"/>
      <c r="H732" s="42"/>
      <c r="I732" s="42"/>
      <c r="J732" s="42"/>
      <c r="K732" s="94"/>
      <c r="L732" s="94"/>
      <c r="M732" s="94"/>
      <c r="N732" s="94"/>
      <c r="O732" s="94"/>
      <c r="P732" s="94"/>
      <c r="Q732" s="94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</row>
    <row r="733" ht="16.5" customHeight="1">
      <c r="A733" s="94"/>
      <c r="B733" s="113"/>
      <c r="C733" s="94"/>
      <c r="D733" s="94"/>
      <c r="E733" s="94"/>
      <c r="F733" s="113"/>
      <c r="G733" s="113"/>
      <c r="H733" s="42"/>
      <c r="I733" s="42"/>
      <c r="J733" s="42"/>
      <c r="K733" s="94"/>
      <c r="L733" s="94"/>
      <c r="M733" s="94"/>
      <c r="N733" s="94"/>
      <c r="O733" s="94"/>
      <c r="P733" s="94"/>
      <c r="Q733" s="94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</row>
    <row r="734" ht="16.5" customHeight="1">
      <c r="A734" s="94"/>
      <c r="B734" s="113"/>
      <c r="C734" s="94"/>
      <c r="D734" s="94"/>
      <c r="E734" s="94"/>
      <c r="F734" s="113"/>
      <c r="G734" s="113"/>
      <c r="H734" s="42"/>
      <c r="I734" s="42"/>
      <c r="J734" s="42"/>
      <c r="K734" s="94"/>
      <c r="L734" s="94"/>
      <c r="M734" s="94"/>
      <c r="N734" s="94"/>
      <c r="O734" s="94"/>
      <c r="P734" s="94"/>
      <c r="Q734" s="94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</row>
    <row r="735" ht="16.5" customHeight="1">
      <c r="A735" s="94"/>
      <c r="B735" s="113"/>
      <c r="C735" s="94"/>
      <c r="D735" s="94"/>
      <c r="E735" s="94"/>
      <c r="F735" s="113"/>
      <c r="G735" s="113"/>
      <c r="H735" s="42"/>
      <c r="I735" s="42"/>
      <c r="J735" s="42"/>
      <c r="K735" s="94"/>
      <c r="L735" s="94"/>
      <c r="M735" s="94"/>
      <c r="N735" s="94"/>
      <c r="O735" s="94"/>
      <c r="P735" s="94"/>
      <c r="Q735" s="94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</row>
    <row r="736" ht="16.5" customHeight="1">
      <c r="A736" s="94"/>
      <c r="B736" s="113"/>
      <c r="C736" s="94"/>
      <c r="D736" s="94"/>
      <c r="E736" s="94"/>
      <c r="F736" s="113"/>
      <c r="G736" s="113"/>
      <c r="H736" s="42"/>
      <c r="I736" s="42"/>
      <c r="J736" s="42"/>
      <c r="K736" s="94"/>
      <c r="L736" s="94"/>
      <c r="M736" s="94"/>
      <c r="N736" s="94"/>
      <c r="O736" s="94"/>
      <c r="P736" s="94"/>
      <c r="Q736" s="94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</row>
    <row r="737" ht="16.5" customHeight="1">
      <c r="A737" s="94"/>
      <c r="B737" s="113"/>
      <c r="C737" s="94"/>
      <c r="D737" s="94"/>
      <c r="E737" s="94"/>
      <c r="F737" s="113"/>
      <c r="G737" s="113"/>
      <c r="H737" s="42"/>
      <c r="I737" s="42"/>
      <c r="J737" s="42"/>
      <c r="K737" s="94"/>
      <c r="L737" s="94"/>
      <c r="M737" s="94"/>
      <c r="N737" s="94"/>
      <c r="O737" s="94"/>
      <c r="P737" s="94"/>
      <c r="Q737" s="94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</row>
    <row r="738" ht="16.5" customHeight="1">
      <c r="A738" s="94"/>
      <c r="B738" s="113"/>
      <c r="C738" s="94"/>
      <c r="D738" s="94"/>
      <c r="E738" s="94"/>
      <c r="F738" s="113"/>
      <c r="G738" s="113"/>
      <c r="H738" s="42"/>
      <c r="I738" s="42"/>
      <c r="J738" s="42"/>
      <c r="K738" s="94"/>
      <c r="L738" s="94"/>
      <c r="M738" s="94"/>
      <c r="N738" s="94"/>
      <c r="O738" s="94"/>
      <c r="P738" s="94"/>
      <c r="Q738" s="94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</row>
    <row r="739" ht="16.5" customHeight="1">
      <c r="A739" s="94"/>
      <c r="B739" s="113"/>
      <c r="C739" s="94"/>
      <c r="D739" s="94"/>
      <c r="E739" s="94"/>
      <c r="F739" s="113"/>
      <c r="G739" s="113"/>
      <c r="H739" s="42"/>
      <c r="I739" s="42"/>
      <c r="J739" s="42"/>
      <c r="K739" s="94"/>
      <c r="L739" s="94"/>
      <c r="M739" s="94"/>
      <c r="N739" s="94"/>
      <c r="O739" s="94"/>
      <c r="P739" s="94"/>
      <c r="Q739" s="94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</row>
    <row r="740" ht="16.5" customHeight="1">
      <c r="A740" s="94"/>
      <c r="B740" s="113"/>
      <c r="C740" s="94"/>
      <c r="D740" s="94"/>
      <c r="E740" s="94"/>
      <c r="F740" s="113"/>
      <c r="G740" s="113"/>
      <c r="H740" s="42"/>
      <c r="I740" s="42"/>
      <c r="J740" s="42"/>
      <c r="K740" s="94"/>
      <c r="L740" s="94"/>
      <c r="M740" s="94"/>
      <c r="N740" s="94"/>
      <c r="O740" s="94"/>
      <c r="P740" s="94"/>
      <c r="Q740" s="94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</row>
    <row r="741" ht="16.5" customHeight="1">
      <c r="A741" s="94"/>
      <c r="B741" s="113"/>
      <c r="C741" s="94"/>
      <c r="D741" s="94"/>
      <c r="E741" s="94"/>
      <c r="F741" s="113"/>
      <c r="G741" s="113"/>
      <c r="H741" s="42"/>
      <c r="I741" s="42"/>
      <c r="J741" s="42"/>
      <c r="K741" s="94"/>
      <c r="L741" s="94"/>
      <c r="M741" s="94"/>
      <c r="N741" s="94"/>
      <c r="O741" s="94"/>
      <c r="P741" s="94"/>
      <c r="Q741" s="94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</row>
    <row r="742" ht="16.5" customHeight="1">
      <c r="A742" s="94"/>
      <c r="B742" s="113"/>
      <c r="C742" s="94"/>
      <c r="D742" s="94"/>
      <c r="E742" s="94"/>
      <c r="F742" s="113"/>
      <c r="G742" s="113"/>
      <c r="H742" s="42"/>
      <c r="I742" s="42"/>
      <c r="J742" s="42"/>
      <c r="K742" s="94"/>
      <c r="L742" s="94"/>
      <c r="M742" s="94"/>
      <c r="N742" s="94"/>
      <c r="O742" s="94"/>
      <c r="P742" s="94"/>
      <c r="Q742" s="94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</row>
    <row r="743" ht="16.5" customHeight="1">
      <c r="A743" s="94"/>
      <c r="B743" s="113"/>
      <c r="C743" s="94"/>
      <c r="D743" s="94"/>
      <c r="E743" s="94"/>
      <c r="F743" s="113"/>
      <c r="G743" s="113"/>
      <c r="H743" s="42"/>
      <c r="I743" s="42"/>
      <c r="J743" s="42"/>
      <c r="K743" s="94"/>
      <c r="L743" s="94"/>
      <c r="M743" s="94"/>
      <c r="N743" s="94"/>
      <c r="O743" s="94"/>
      <c r="P743" s="94"/>
      <c r="Q743" s="94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</row>
    <row r="744" ht="16.5" customHeight="1">
      <c r="A744" s="94"/>
      <c r="B744" s="113"/>
      <c r="C744" s="94"/>
      <c r="D744" s="94"/>
      <c r="E744" s="94"/>
      <c r="F744" s="113"/>
      <c r="G744" s="113"/>
      <c r="H744" s="42"/>
      <c r="I744" s="42"/>
      <c r="J744" s="42"/>
      <c r="K744" s="94"/>
      <c r="L744" s="94"/>
      <c r="M744" s="94"/>
      <c r="N744" s="94"/>
      <c r="O744" s="94"/>
      <c r="P744" s="94"/>
      <c r="Q744" s="94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</row>
    <row r="745" ht="16.5" customHeight="1">
      <c r="A745" s="94"/>
      <c r="B745" s="113"/>
      <c r="C745" s="94"/>
      <c r="D745" s="94"/>
      <c r="E745" s="94"/>
      <c r="F745" s="113"/>
      <c r="G745" s="113"/>
      <c r="H745" s="42"/>
      <c r="I745" s="42"/>
      <c r="J745" s="42"/>
      <c r="K745" s="94"/>
      <c r="L745" s="94"/>
      <c r="M745" s="94"/>
      <c r="N745" s="94"/>
      <c r="O745" s="94"/>
      <c r="P745" s="94"/>
      <c r="Q745" s="94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</row>
    <row r="746" ht="16.5" customHeight="1">
      <c r="A746" s="94"/>
      <c r="B746" s="113"/>
      <c r="C746" s="94"/>
      <c r="D746" s="94"/>
      <c r="E746" s="94"/>
      <c r="F746" s="113"/>
      <c r="G746" s="113"/>
      <c r="H746" s="42"/>
      <c r="I746" s="42"/>
      <c r="J746" s="42"/>
      <c r="K746" s="94"/>
      <c r="L746" s="94"/>
      <c r="M746" s="94"/>
      <c r="N746" s="94"/>
      <c r="O746" s="94"/>
      <c r="P746" s="94"/>
      <c r="Q746" s="94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</row>
    <row r="747" ht="16.5" customHeight="1">
      <c r="A747" s="94"/>
      <c r="B747" s="113"/>
      <c r="C747" s="94"/>
      <c r="D747" s="94"/>
      <c r="E747" s="94"/>
      <c r="F747" s="113"/>
      <c r="G747" s="113"/>
      <c r="H747" s="42"/>
      <c r="I747" s="42"/>
      <c r="J747" s="42"/>
      <c r="K747" s="94"/>
      <c r="L747" s="94"/>
      <c r="M747" s="94"/>
      <c r="N747" s="94"/>
      <c r="O747" s="94"/>
      <c r="P747" s="94"/>
      <c r="Q747" s="94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</row>
    <row r="748" ht="16.5" customHeight="1">
      <c r="A748" s="94"/>
      <c r="B748" s="113"/>
      <c r="C748" s="94"/>
      <c r="D748" s="94"/>
      <c r="E748" s="94"/>
      <c r="F748" s="113"/>
      <c r="G748" s="113"/>
      <c r="H748" s="42"/>
      <c r="I748" s="42"/>
      <c r="J748" s="42"/>
      <c r="K748" s="94"/>
      <c r="L748" s="94"/>
      <c r="M748" s="94"/>
      <c r="N748" s="94"/>
      <c r="O748" s="94"/>
      <c r="P748" s="94"/>
      <c r="Q748" s="94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</row>
    <row r="749" ht="16.5" customHeight="1">
      <c r="A749" s="94"/>
      <c r="B749" s="113"/>
      <c r="C749" s="94"/>
      <c r="D749" s="94"/>
      <c r="E749" s="94"/>
      <c r="F749" s="113"/>
      <c r="G749" s="113"/>
      <c r="H749" s="42"/>
      <c r="I749" s="42"/>
      <c r="J749" s="42"/>
      <c r="K749" s="94"/>
      <c r="L749" s="94"/>
      <c r="M749" s="94"/>
      <c r="N749" s="94"/>
      <c r="O749" s="94"/>
      <c r="P749" s="94"/>
      <c r="Q749" s="94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</row>
    <row r="750" ht="16.5" customHeight="1">
      <c r="A750" s="94"/>
      <c r="B750" s="113"/>
      <c r="C750" s="94"/>
      <c r="D750" s="94"/>
      <c r="E750" s="94"/>
      <c r="F750" s="113"/>
      <c r="G750" s="113"/>
      <c r="H750" s="42"/>
      <c r="I750" s="42"/>
      <c r="J750" s="42"/>
      <c r="K750" s="94"/>
      <c r="L750" s="94"/>
      <c r="M750" s="94"/>
      <c r="N750" s="94"/>
      <c r="O750" s="94"/>
      <c r="P750" s="94"/>
      <c r="Q750" s="94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</row>
    <row r="751" ht="16.5" customHeight="1">
      <c r="A751" s="94"/>
      <c r="B751" s="113"/>
      <c r="C751" s="94"/>
      <c r="D751" s="94"/>
      <c r="E751" s="94"/>
      <c r="F751" s="113"/>
      <c r="G751" s="113"/>
      <c r="H751" s="42"/>
      <c r="I751" s="42"/>
      <c r="J751" s="42"/>
      <c r="K751" s="94"/>
      <c r="L751" s="94"/>
      <c r="M751" s="94"/>
      <c r="N751" s="94"/>
      <c r="O751" s="94"/>
      <c r="P751" s="94"/>
      <c r="Q751" s="94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</row>
    <row r="752" ht="16.5" customHeight="1">
      <c r="A752" s="94"/>
      <c r="B752" s="113"/>
      <c r="C752" s="94"/>
      <c r="D752" s="94"/>
      <c r="E752" s="94"/>
      <c r="F752" s="113"/>
      <c r="G752" s="113"/>
      <c r="H752" s="42"/>
      <c r="I752" s="42"/>
      <c r="J752" s="42"/>
      <c r="K752" s="94"/>
      <c r="L752" s="94"/>
      <c r="M752" s="94"/>
      <c r="N752" s="94"/>
      <c r="O752" s="94"/>
      <c r="P752" s="94"/>
      <c r="Q752" s="94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</row>
    <row r="753" ht="16.5" customHeight="1">
      <c r="A753" s="94"/>
      <c r="B753" s="113"/>
      <c r="C753" s="94"/>
      <c r="D753" s="94"/>
      <c r="E753" s="94"/>
      <c r="F753" s="113"/>
      <c r="G753" s="113"/>
      <c r="H753" s="42"/>
      <c r="I753" s="42"/>
      <c r="J753" s="42"/>
      <c r="K753" s="94"/>
      <c r="L753" s="94"/>
      <c r="M753" s="94"/>
      <c r="N753" s="94"/>
      <c r="O753" s="94"/>
      <c r="P753" s="94"/>
      <c r="Q753" s="94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</row>
    <row r="754" ht="16.5" customHeight="1">
      <c r="A754" s="94"/>
      <c r="B754" s="113"/>
      <c r="C754" s="94"/>
      <c r="D754" s="94"/>
      <c r="E754" s="94"/>
      <c r="F754" s="113"/>
      <c r="G754" s="113"/>
      <c r="H754" s="42"/>
      <c r="I754" s="42"/>
      <c r="J754" s="42"/>
      <c r="K754" s="94"/>
      <c r="L754" s="94"/>
      <c r="M754" s="94"/>
      <c r="N754" s="94"/>
      <c r="O754" s="94"/>
      <c r="P754" s="94"/>
      <c r="Q754" s="94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</row>
    <row r="755" ht="16.5" customHeight="1">
      <c r="A755" s="94"/>
      <c r="B755" s="113"/>
      <c r="C755" s="94"/>
      <c r="D755" s="94"/>
      <c r="E755" s="94"/>
      <c r="F755" s="113"/>
      <c r="G755" s="113"/>
      <c r="H755" s="42"/>
      <c r="I755" s="42"/>
      <c r="J755" s="42"/>
      <c r="K755" s="94"/>
      <c r="L755" s="94"/>
      <c r="M755" s="94"/>
      <c r="N755" s="94"/>
      <c r="O755" s="94"/>
      <c r="P755" s="94"/>
      <c r="Q755" s="94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</row>
    <row r="756" ht="16.5" customHeight="1">
      <c r="A756" s="94"/>
      <c r="B756" s="113"/>
      <c r="C756" s="94"/>
      <c r="D756" s="94"/>
      <c r="E756" s="94"/>
      <c r="F756" s="113"/>
      <c r="G756" s="113"/>
      <c r="H756" s="42"/>
      <c r="I756" s="42"/>
      <c r="J756" s="42"/>
      <c r="K756" s="94"/>
      <c r="L756" s="94"/>
      <c r="M756" s="94"/>
      <c r="N756" s="94"/>
      <c r="O756" s="94"/>
      <c r="P756" s="94"/>
      <c r="Q756" s="94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</row>
    <row r="757" ht="16.5" customHeight="1">
      <c r="A757" s="94"/>
      <c r="B757" s="113"/>
      <c r="C757" s="94"/>
      <c r="D757" s="94"/>
      <c r="E757" s="94"/>
      <c r="F757" s="113"/>
      <c r="G757" s="113"/>
      <c r="H757" s="42"/>
      <c r="I757" s="42"/>
      <c r="J757" s="42"/>
      <c r="K757" s="94"/>
      <c r="L757" s="94"/>
      <c r="M757" s="94"/>
      <c r="N757" s="94"/>
      <c r="O757" s="94"/>
      <c r="P757" s="94"/>
      <c r="Q757" s="94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</row>
    <row r="758" ht="16.5" customHeight="1">
      <c r="A758" s="94"/>
      <c r="B758" s="113"/>
      <c r="C758" s="94"/>
      <c r="D758" s="94"/>
      <c r="E758" s="94"/>
      <c r="F758" s="113"/>
      <c r="G758" s="113"/>
      <c r="H758" s="42"/>
      <c r="I758" s="42"/>
      <c r="J758" s="42"/>
      <c r="K758" s="94"/>
      <c r="L758" s="94"/>
      <c r="M758" s="94"/>
      <c r="N758" s="94"/>
      <c r="O758" s="94"/>
      <c r="P758" s="94"/>
      <c r="Q758" s="94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</row>
    <row r="759" ht="16.5" customHeight="1">
      <c r="A759" s="94"/>
      <c r="B759" s="113"/>
      <c r="C759" s="94"/>
      <c r="D759" s="94"/>
      <c r="E759" s="94"/>
      <c r="F759" s="113"/>
      <c r="G759" s="113"/>
      <c r="H759" s="42"/>
      <c r="I759" s="42"/>
      <c r="J759" s="42"/>
      <c r="K759" s="94"/>
      <c r="L759" s="94"/>
      <c r="M759" s="94"/>
      <c r="N759" s="94"/>
      <c r="O759" s="94"/>
      <c r="P759" s="94"/>
      <c r="Q759" s="94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</row>
    <row r="760" ht="16.5" customHeight="1">
      <c r="A760" s="94"/>
      <c r="B760" s="113"/>
      <c r="C760" s="94"/>
      <c r="D760" s="94"/>
      <c r="E760" s="94"/>
      <c r="F760" s="113"/>
      <c r="G760" s="113"/>
      <c r="H760" s="42"/>
      <c r="I760" s="42"/>
      <c r="J760" s="42"/>
      <c r="K760" s="94"/>
      <c r="L760" s="94"/>
      <c r="M760" s="94"/>
      <c r="N760" s="94"/>
      <c r="O760" s="94"/>
      <c r="P760" s="94"/>
      <c r="Q760" s="94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</row>
    <row r="761" ht="16.5" customHeight="1">
      <c r="A761" s="94"/>
      <c r="B761" s="113"/>
      <c r="C761" s="94"/>
      <c r="D761" s="94"/>
      <c r="E761" s="94"/>
      <c r="F761" s="113"/>
      <c r="G761" s="113"/>
      <c r="H761" s="42"/>
      <c r="I761" s="42"/>
      <c r="J761" s="42"/>
      <c r="K761" s="94"/>
      <c r="L761" s="94"/>
      <c r="M761" s="94"/>
      <c r="N761" s="94"/>
      <c r="O761" s="94"/>
      <c r="P761" s="94"/>
      <c r="Q761" s="94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</row>
    <row r="762" ht="16.5" customHeight="1">
      <c r="A762" s="94"/>
      <c r="B762" s="113"/>
      <c r="C762" s="94"/>
      <c r="D762" s="94"/>
      <c r="E762" s="94"/>
      <c r="F762" s="113"/>
      <c r="G762" s="113"/>
      <c r="H762" s="42"/>
      <c r="I762" s="42"/>
      <c r="J762" s="42"/>
      <c r="K762" s="94"/>
      <c r="L762" s="94"/>
      <c r="M762" s="94"/>
      <c r="N762" s="94"/>
      <c r="O762" s="94"/>
      <c r="P762" s="94"/>
      <c r="Q762" s="94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</row>
    <row r="763" ht="16.5" customHeight="1">
      <c r="A763" s="94"/>
      <c r="B763" s="113"/>
      <c r="C763" s="94"/>
      <c r="D763" s="94"/>
      <c r="E763" s="94"/>
      <c r="F763" s="113"/>
      <c r="G763" s="113"/>
      <c r="H763" s="42"/>
      <c r="I763" s="42"/>
      <c r="J763" s="42"/>
      <c r="K763" s="94"/>
      <c r="L763" s="94"/>
      <c r="M763" s="94"/>
      <c r="N763" s="94"/>
      <c r="O763" s="94"/>
      <c r="P763" s="94"/>
      <c r="Q763" s="94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</row>
    <row r="764" ht="16.5" customHeight="1">
      <c r="A764" s="94"/>
      <c r="B764" s="113"/>
      <c r="C764" s="94"/>
      <c r="D764" s="94"/>
      <c r="E764" s="94"/>
      <c r="F764" s="113"/>
      <c r="G764" s="113"/>
      <c r="H764" s="42"/>
      <c r="I764" s="42"/>
      <c r="J764" s="42"/>
      <c r="K764" s="94"/>
      <c r="L764" s="94"/>
      <c r="M764" s="94"/>
      <c r="N764" s="94"/>
      <c r="O764" s="94"/>
      <c r="P764" s="94"/>
      <c r="Q764" s="94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</row>
    <row r="765" ht="16.5" customHeight="1">
      <c r="A765" s="94"/>
      <c r="B765" s="113"/>
      <c r="C765" s="94"/>
      <c r="D765" s="94"/>
      <c r="E765" s="94"/>
      <c r="F765" s="113"/>
      <c r="G765" s="113"/>
      <c r="H765" s="42"/>
      <c r="I765" s="42"/>
      <c r="J765" s="42"/>
      <c r="K765" s="94"/>
      <c r="L765" s="94"/>
      <c r="M765" s="94"/>
      <c r="N765" s="94"/>
      <c r="O765" s="94"/>
      <c r="P765" s="94"/>
      <c r="Q765" s="94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</row>
    <row r="766" ht="16.5" customHeight="1">
      <c r="A766" s="94"/>
      <c r="B766" s="113"/>
      <c r="C766" s="94"/>
      <c r="D766" s="94"/>
      <c r="E766" s="94"/>
      <c r="F766" s="113"/>
      <c r="G766" s="113"/>
      <c r="H766" s="42"/>
      <c r="I766" s="42"/>
      <c r="J766" s="42"/>
      <c r="K766" s="94"/>
      <c r="L766" s="94"/>
      <c r="M766" s="94"/>
      <c r="N766" s="94"/>
      <c r="O766" s="94"/>
      <c r="P766" s="94"/>
      <c r="Q766" s="94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</row>
    <row r="767" ht="16.5" customHeight="1">
      <c r="A767" s="94"/>
      <c r="B767" s="113"/>
      <c r="C767" s="94"/>
      <c r="D767" s="94"/>
      <c r="E767" s="94"/>
      <c r="F767" s="113"/>
      <c r="G767" s="113"/>
      <c r="H767" s="42"/>
      <c r="I767" s="42"/>
      <c r="J767" s="42"/>
      <c r="K767" s="94"/>
      <c r="L767" s="94"/>
      <c r="M767" s="94"/>
      <c r="N767" s="94"/>
      <c r="O767" s="94"/>
      <c r="P767" s="94"/>
      <c r="Q767" s="94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</row>
    <row r="768" ht="16.5" customHeight="1">
      <c r="A768" s="94"/>
      <c r="B768" s="113"/>
      <c r="C768" s="94"/>
      <c r="D768" s="94"/>
      <c r="E768" s="94"/>
      <c r="F768" s="113"/>
      <c r="G768" s="113"/>
      <c r="H768" s="42"/>
      <c r="I768" s="42"/>
      <c r="J768" s="42"/>
      <c r="K768" s="94"/>
      <c r="L768" s="94"/>
      <c r="M768" s="94"/>
      <c r="N768" s="94"/>
      <c r="O768" s="94"/>
      <c r="P768" s="94"/>
      <c r="Q768" s="94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</row>
    <row r="769" ht="16.5" customHeight="1">
      <c r="A769" s="94"/>
      <c r="B769" s="113"/>
      <c r="C769" s="94"/>
      <c r="D769" s="94"/>
      <c r="E769" s="94"/>
      <c r="F769" s="113"/>
      <c r="G769" s="113"/>
      <c r="H769" s="42"/>
      <c r="I769" s="42"/>
      <c r="J769" s="42"/>
      <c r="K769" s="94"/>
      <c r="L769" s="94"/>
      <c r="M769" s="94"/>
      <c r="N769" s="94"/>
      <c r="O769" s="94"/>
      <c r="P769" s="94"/>
      <c r="Q769" s="94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</row>
    <row r="770" ht="16.5" customHeight="1">
      <c r="A770" s="94"/>
      <c r="B770" s="113"/>
      <c r="C770" s="94"/>
      <c r="D770" s="94"/>
      <c r="E770" s="94"/>
      <c r="F770" s="113"/>
      <c r="G770" s="113"/>
      <c r="H770" s="42"/>
      <c r="I770" s="42"/>
      <c r="J770" s="42"/>
      <c r="K770" s="94"/>
      <c r="L770" s="94"/>
      <c r="M770" s="94"/>
      <c r="N770" s="94"/>
      <c r="O770" s="94"/>
      <c r="P770" s="94"/>
      <c r="Q770" s="94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</row>
    <row r="771" ht="16.5" customHeight="1">
      <c r="A771" s="94"/>
      <c r="B771" s="113"/>
      <c r="C771" s="94"/>
      <c r="D771" s="94"/>
      <c r="E771" s="94"/>
      <c r="F771" s="113"/>
      <c r="G771" s="113"/>
      <c r="H771" s="42"/>
      <c r="I771" s="42"/>
      <c r="J771" s="42"/>
      <c r="K771" s="94"/>
      <c r="L771" s="94"/>
      <c r="M771" s="94"/>
      <c r="N771" s="94"/>
      <c r="O771" s="94"/>
      <c r="P771" s="94"/>
      <c r="Q771" s="94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</row>
    <row r="772" ht="16.5" customHeight="1">
      <c r="A772" s="94"/>
      <c r="B772" s="113"/>
      <c r="C772" s="94"/>
      <c r="D772" s="94"/>
      <c r="E772" s="94"/>
      <c r="F772" s="113"/>
      <c r="G772" s="113"/>
      <c r="H772" s="42"/>
      <c r="I772" s="42"/>
      <c r="J772" s="42"/>
      <c r="K772" s="94"/>
      <c r="L772" s="94"/>
      <c r="M772" s="94"/>
      <c r="N772" s="94"/>
      <c r="O772" s="94"/>
      <c r="P772" s="94"/>
      <c r="Q772" s="94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</row>
    <row r="773" ht="16.5" customHeight="1">
      <c r="A773" s="94"/>
      <c r="B773" s="113"/>
      <c r="C773" s="94"/>
      <c r="D773" s="94"/>
      <c r="E773" s="94"/>
      <c r="F773" s="113"/>
      <c r="G773" s="113"/>
      <c r="H773" s="42"/>
      <c r="I773" s="42"/>
      <c r="J773" s="42"/>
      <c r="K773" s="94"/>
      <c r="L773" s="94"/>
      <c r="M773" s="94"/>
      <c r="N773" s="94"/>
      <c r="O773" s="94"/>
      <c r="P773" s="94"/>
      <c r="Q773" s="94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</row>
    <row r="774" ht="16.5" customHeight="1">
      <c r="A774" s="94"/>
      <c r="B774" s="113"/>
      <c r="C774" s="94"/>
      <c r="D774" s="94"/>
      <c r="E774" s="94"/>
      <c r="F774" s="113"/>
      <c r="G774" s="113"/>
      <c r="H774" s="42"/>
      <c r="I774" s="42"/>
      <c r="J774" s="42"/>
      <c r="K774" s="94"/>
      <c r="L774" s="94"/>
      <c r="M774" s="94"/>
      <c r="N774" s="94"/>
      <c r="O774" s="94"/>
      <c r="P774" s="94"/>
      <c r="Q774" s="94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</row>
    <row r="775" ht="16.5" customHeight="1">
      <c r="A775" s="94"/>
      <c r="B775" s="113"/>
      <c r="C775" s="94"/>
      <c r="D775" s="94"/>
      <c r="E775" s="94"/>
      <c r="F775" s="113"/>
      <c r="G775" s="113"/>
      <c r="H775" s="42"/>
      <c r="I775" s="42"/>
      <c r="J775" s="42"/>
      <c r="K775" s="94"/>
      <c r="L775" s="94"/>
      <c r="M775" s="94"/>
      <c r="N775" s="94"/>
      <c r="O775" s="94"/>
      <c r="P775" s="94"/>
      <c r="Q775" s="94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</row>
    <row r="776" ht="16.5" customHeight="1">
      <c r="A776" s="94"/>
      <c r="B776" s="113"/>
      <c r="C776" s="94"/>
      <c r="D776" s="94"/>
      <c r="E776" s="94"/>
      <c r="F776" s="113"/>
      <c r="G776" s="113"/>
      <c r="H776" s="42"/>
      <c r="I776" s="42"/>
      <c r="J776" s="42"/>
      <c r="K776" s="94"/>
      <c r="L776" s="94"/>
      <c r="M776" s="94"/>
      <c r="N776" s="94"/>
      <c r="O776" s="94"/>
      <c r="P776" s="94"/>
      <c r="Q776" s="94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</row>
    <row r="777" ht="16.5" customHeight="1">
      <c r="A777" s="94"/>
      <c r="B777" s="113"/>
      <c r="C777" s="94"/>
      <c r="D777" s="94"/>
      <c r="E777" s="94"/>
      <c r="F777" s="113"/>
      <c r="G777" s="113"/>
      <c r="H777" s="42"/>
      <c r="I777" s="42"/>
      <c r="J777" s="42"/>
      <c r="K777" s="94"/>
      <c r="L777" s="94"/>
      <c r="M777" s="94"/>
      <c r="N777" s="94"/>
      <c r="O777" s="94"/>
      <c r="P777" s="94"/>
      <c r="Q777" s="94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</row>
    <row r="778" ht="16.5" customHeight="1">
      <c r="A778" s="94"/>
      <c r="B778" s="113"/>
      <c r="C778" s="94"/>
      <c r="D778" s="94"/>
      <c r="E778" s="94"/>
      <c r="F778" s="113"/>
      <c r="G778" s="113"/>
      <c r="H778" s="42"/>
      <c r="I778" s="42"/>
      <c r="J778" s="42"/>
      <c r="K778" s="94"/>
      <c r="L778" s="94"/>
      <c r="M778" s="94"/>
      <c r="N778" s="94"/>
      <c r="O778" s="94"/>
      <c r="P778" s="94"/>
      <c r="Q778" s="94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</row>
    <row r="779" ht="16.5" customHeight="1">
      <c r="A779" s="94"/>
      <c r="B779" s="113"/>
      <c r="C779" s="94"/>
      <c r="D779" s="94"/>
      <c r="E779" s="94"/>
      <c r="F779" s="113"/>
      <c r="G779" s="113"/>
      <c r="H779" s="42"/>
      <c r="I779" s="42"/>
      <c r="J779" s="42"/>
      <c r="K779" s="94"/>
      <c r="L779" s="94"/>
      <c r="M779" s="94"/>
      <c r="N779" s="94"/>
      <c r="O779" s="94"/>
      <c r="P779" s="94"/>
      <c r="Q779" s="94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</row>
    <row r="780" ht="16.5" customHeight="1">
      <c r="A780" s="94"/>
      <c r="B780" s="113"/>
      <c r="C780" s="94"/>
      <c r="D780" s="94"/>
      <c r="E780" s="94"/>
      <c r="F780" s="113"/>
      <c r="G780" s="113"/>
      <c r="H780" s="42"/>
      <c r="I780" s="42"/>
      <c r="J780" s="42"/>
      <c r="K780" s="94"/>
      <c r="L780" s="94"/>
      <c r="M780" s="94"/>
      <c r="N780" s="94"/>
      <c r="O780" s="94"/>
      <c r="P780" s="94"/>
      <c r="Q780" s="94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</row>
    <row r="781" ht="16.5" customHeight="1">
      <c r="A781" s="94"/>
      <c r="B781" s="113"/>
      <c r="C781" s="94"/>
      <c r="D781" s="94"/>
      <c r="E781" s="94"/>
      <c r="F781" s="113"/>
      <c r="G781" s="113"/>
      <c r="H781" s="42"/>
      <c r="I781" s="42"/>
      <c r="J781" s="42"/>
      <c r="K781" s="94"/>
      <c r="L781" s="94"/>
      <c r="M781" s="94"/>
      <c r="N781" s="94"/>
      <c r="O781" s="94"/>
      <c r="P781" s="94"/>
      <c r="Q781" s="94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</row>
    <row r="782" ht="16.5" customHeight="1">
      <c r="A782" s="94"/>
      <c r="B782" s="113"/>
      <c r="C782" s="94"/>
      <c r="D782" s="94"/>
      <c r="E782" s="94"/>
      <c r="F782" s="113"/>
      <c r="G782" s="113"/>
      <c r="H782" s="42"/>
      <c r="I782" s="42"/>
      <c r="J782" s="42"/>
      <c r="K782" s="94"/>
      <c r="L782" s="94"/>
      <c r="M782" s="94"/>
      <c r="N782" s="94"/>
      <c r="O782" s="94"/>
      <c r="P782" s="94"/>
      <c r="Q782" s="94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</row>
    <row r="783" ht="16.5" customHeight="1">
      <c r="A783" s="94"/>
      <c r="B783" s="113"/>
      <c r="C783" s="94"/>
      <c r="D783" s="94"/>
      <c r="E783" s="94"/>
      <c r="F783" s="113"/>
      <c r="G783" s="113"/>
      <c r="H783" s="42"/>
      <c r="I783" s="42"/>
      <c r="J783" s="42"/>
      <c r="K783" s="94"/>
      <c r="L783" s="94"/>
      <c r="M783" s="94"/>
      <c r="N783" s="94"/>
      <c r="O783" s="94"/>
      <c r="P783" s="94"/>
      <c r="Q783" s="94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</row>
    <row r="784" ht="16.5" customHeight="1">
      <c r="A784" s="94"/>
      <c r="B784" s="113"/>
      <c r="C784" s="94"/>
      <c r="D784" s="94"/>
      <c r="E784" s="94"/>
      <c r="F784" s="113"/>
      <c r="G784" s="113"/>
      <c r="H784" s="42"/>
      <c r="I784" s="42"/>
      <c r="J784" s="42"/>
      <c r="K784" s="94"/>
      <c r="L784" s="94"/>
      <c r="M784" s="94"/>
      <c r="N784" s="94"/>
      <c r="O784" s="94"/>
      <c r="P784" s="94"/>
      <c r="Q784" s="94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</row>
    <row r="785" ht="16.5" customHeight="1">
      <c r="A785" s="94"/>
      <c r="B785" s="113"/>
      <c r="C785" s="94"/>
      <c r="D785" s="94"/>
      <c r="E785" s="94"/>
      <c r="F785" s="113"/>
      <c r="G785" s="113"/>
      <c r="H785" s="42"/>
      <c r="I785" s="42"/>
      <c r="J785" s="42"/>
      <c r="K785" s="94"/>
      <c r="L785" s="94"/>
      <c r="M785" s="94"/>
      <c r="N785" s="94"/>
      <c r="O785" s="94"/>
      <c r="P785" s="94"/>
      <c r="Q785" s="94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</row>
    <row r="786" ht="16.5" customHeight="1">
      <c r="A786" s="94"/>
      <c r="B786" s="113"/>
      <c r="C786" s="94"/>
      <c r="D786" s="94"/>
      <c r="E786" s="94"/>
      <c r="F786" s="113"/>
      <c r="G786" s="113"/>
      <c r="H786" s="42"/>
      <c r="I786" s="42"/>
      <c r="J786" s="42"/>
      <c r="K786" s="94"/>
      <c r="L786" s="94"/>
      <c r="M786" s="94"/>
      <c r="N786" s="94"/>
      <c r="O786" s="94"/>
      <c r="P786" s="94"/>
      <c r="Q786" s="94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</row>
    <row r="787" ht="16.5" customHeight="1">
      <c r="A787" s="94"/>
      <c r="B787" s="113"/>
      <c r="C787" s="94"/>
      <c r="D787" s="94"/>
      <c r="E787" s="94"/>
      <c r="F787" s="113"/>
      <c r="G787" s="113"/>
      <c r="H787" s="42"/>
      <c r="I787" s="42"/>
      <c r="J787" s="42"/>
      <c r="K787" s="94"/>
      <c r="L787" s="94"/>
      <c r="M787" s="94"/>
      <c r="N787" s="94"/>
      <c r="O787" s="94"/>
      <c r="P787" s="94"/>
      <c r="Q787" s="94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</row>
    <row r="788" ht="16.5" customHeight="1">
      <c r="A788" s="94"/>
      <c r="B788" s="113"/>
      <c r="C788" s="94"/>
      <c r="D788" s="94"/>
      <c r="E788" s="94"/>
      <c r="F788" s="113"/>
      <c r="G788" s="113"/>
      <c r="H788" s="42"/>
      <c r="I788" s="42"/>
      <c r="J788" s="42"/>
      <c r="K788" s="94"/>
      <c r="L788" s="94"/>
      <c r="M788" s="94"/>
      <c r="N788" s="94"/>
      <c r="O788" s="94"/>
      <c r="P788" s="94"/>
      <c r="Q788" s="94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</row>
    <row r="789" ht="16.5" customHeight="1">
      <c r="A789" s="94"/>
      <c r="B789" s="113"/>
      <c r="C789" s="94"/>
      <c r="D789" s="94"/>
      <c r="E789" s="94"/>
      <c r="F789" s="113"/>
      <c r="G789" s="113"/>
      <c r="H789" s="42"/>
      <c r="I789" s="42"/>
      <c r="J789" s="42"/>
      <c r="K789" s="94"/>
      <c r="L789" s="94"/>
      <c r="M789" s="94"/>
      <c r="N789" s="94"/>
      <c r="O789" s="94"/>
      <c r="P789" s="94"/>
      <c r="Q789" s="94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</row>
    <row r="790" ht="16.5" customHeight="1">
      <c r="A790" s="94"/>
      <c r="B790" s="113"/>
      <c r="C790" s="94"/>
      <c r="D790" s="94"/>
      <c r="E790" s="94"/>
      <c r="F790" s="113"/>
      <c r="G790" s="113"/>
      <c r="H790" s="42"/>
      <c r="I790" s="42"/>
      <c r="J790" s="42"/>
      <c r="K790" s="94"/>
      <c r="L790" s="94"/>
      <c r="M790" s="94"/>
      <c r="N790" s="94"/>
      <c r="O790" s="94"/>
      <c r="P790" s="94"/>
      <c r="Q790" s="94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</row>
    <row r="791" ht="16.5" customHeight="1">
      <c r="A791" s="94"/>
      <c r="B791" s="113"/>
      <c r="C791" s="94"/>
      <c r="D791" s="94"/>
      <c r="E791" s="94"/>
      <c r="F791" s="113"/>
      <c r="G791" s="113"/>
      <c r="H791" s="42"/>
      <c r="I791" s="42"/>
      <c r="J791" s="42"/>
      <c r="K791" s="94"/>
      <c r="L791" s="94"/>
      <c r="M791" s="94"/>
      <c r="N791" s="94"/>
      <c r="O791" s="94"/>
      <c r="P791" s="94"/>
      <c r="Q791" s="94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</row>
    <row r="792" ht="16.5" customHeight="1">
      <c r="A792" s="94"/>
      <c r="B792" s="113"/>
      <c r="C792" s="94"/>
      <c r="D792" s="94"/>
      <c r="E792" s="94"/>
      <c r="F792" s="113"/>
      <c r="G792" s="113"/>
      <c r="H792" s="42"/>
      <c r="I792" s="42"/>
      <c r="J792" s="42"/>
      <c r="K792" s="94"/>
      <c r="L792" s="94"/>
      <c r="M792" s="94"/>
      <c r="N792" s="94"/>
      <c r="O792" s="94"/>
      <c r="P792" s="94"/>
      <c r="Q792" s="94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</row>
    <row r="793" ht="16.5" customHeight="1">
      <c r="A793" s="94"/>
      <c r="B793" s="113"/>
      <c r="C793" s="94"/>
      <c r="D793" s="94"/>
      <c r="E793" s="94"/>
      <c r="F793" s="113"/>
      <c r="G793" s="113"/>
      <c r="H793" s="42"/>
      <c r="I793" s="42"/>
      <c r="J793" s="42"/>
      <c r="K793" s="94"/>
      <c r="L793" s="94"/>
      <c r="M793" s="94"/>
      <c r="N793" s="94"/>
      <c r="O793" s="94"/>
      <c r="P793" s="94"/>
      <c r="Q793" s="94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</row>
    <row r="794" ht="16.5" customHeight="1">
      <c r="A794" s="94"/>
      <c r="B794" s="113"/>
      <c r="C794" s="94"/>
      <c r="D794" s="94"/>
      <c r="E794" s="94"/>
      <c r="F794" s="113"/>
      <c r="G794" s="113"/>
      <c r="H794" s="42"/>
      <c r="I794" s="42"/>
      <c r="J794" s="42"/>
      <c r="K794" s="94"/>
      <c r="L794" s="94"/>
      <c r="M794" s="94"/>
      <c r="N794" s="94"/>
      <c r="O794" s="94"/>
      <c r="P794" s="94"/>
      <c r="Q794" s="94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</row>
    <row r="795" ht="16.5" customHeight="1">
      <c r="A795" s="94"/>
      <c r="B795" s="113"/>
      <c r="C795" s="94"/>
      <c r="D795" s="94"/>
      <c r="E795" s="94"/>
      <c r="F795" s="113"/>
      <c r="G795" s="113"/>
      <c r="H795" s="42"/>
      <c r="I795" s="42"/>
      <c r="J795" s="42"/>
      <c r="K795" s="94"/>
      <c r="L795" s="94"/>
      <c r="M795" s="94"/>
      <c r="N795" s="94"/>
      <c r="O795" s="94"/>
      <c r="P795" s="94"/>
      <c r="Q795" s="94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</row>
    <row r="796" ht="16.5" customHeight="1">
      <c r="A796" s="94"/>
      <c r="B796" s="113"/>
      <c r="C796" s="94"/>
      <c r="D796" s="94"/>
      <c r="E796" s="94"/>
      <c r="F796" s="113"/>
      <c r="G796" s="113"/>
      <c r="H796" s="42"/>
      <c r="I796" s="42"/>
      <c r="J796" s="42"/>
      <c r="K796" s="94"/>
      <c r="L796" s="94"/>
      <c r="M796" s="94"/>
      <c r="N796" s="94"/>
      <c r="O796" s="94"/>
      <c r="P796" s="94"/>
      <c r="Q796" s="94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</row>
    <row r="797" ht="16.5" customHeight="1">
      <c r="A797" s="94"/>
      <c r="B797" s="113"/>
      <c r="C797" s="94"/>
      <c r="D797" s="94"/>
      <c r="E797" s="94"/>
      <c r="F797" s="113"/>
      <c r="G797" s="113"/>
      <c r="H797" s="42"/>
      <c r="I797" s="42"/>
      <c r="J797" s="42"/>
      <c r="K797" s="94"/>
      <c r="L797" s="94"/>
      <c r="M797" s="94"/>
      <c r="N797" s="94"/>
      <c r="O797" s="94"/>
      <c r="P797" s="94"/>
      <c r="Q797" s="94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</row>
    <row r="798" ht="16.5" customHeight="1">
      <c r="A798" s="94"/>
      <c r="B798" s="113"/>
      <c r="C798" s="94"/>
      <c r="D798" s="94"/>
      <c r="E798" s="94"/>
      <c r="F798" s="113"/>
      <c r="G798" s="113"/>
      <c r="H798" s="42"/>
      <c r="I798" s="42"/>
      <c r="J798" s="42"/>
      <c r="K798" s="94"/>
      <c r="L798" s="94"/>
      <c r="M798" s="94"/>
      <c r="N798" s="94"/>
      <c r="O798" s="94"/>
      <c r="P798" s="94"/>
      <c r="Q798" s="94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</row>
    <row r="799" ht="16.5" customHeight="1">
      <c r="A799" s="94"/>
      <c r="B799" s="113"/>
      <c r="C799" s="94"/>
      <c r="D799" s="94"/>
      <c r="E799" s="94"/>
      <c r="F799" s="113"/>
      <c r="G799" s="113"/>
      <c r="H799" s="42"/>
      <c r="I799" s="42"/>
      <c r="J799" s="42"/>
      <c r="K799" s="94"/>
      <c r="L799" s="94"/>
      <c r="M799" s="94"/>
      <c r="N799" s="94"/>
      <c r="O799" s="94"/>
      <c r="P799" s="94"/>
      <c r="Q799" s="94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</row>
    <row r="800" ht="16.5" customHeight="1">
      <c r="A800" s="94"/>
      <c r="B800" s="113"/>
      <c r="C800" s="94"/>
      <c r="D800" s="94"/>
      <c r="E800" s="94"/>
      <c r="F800" s="113"/>
      <c r="G800" s="113"/>
      <c r="H800" s="42"/>
      <c r="I800" s="42"/>
      <c r="J800" s="42"/>
      <c r="K800" s="94"/>
      <c r="L800" s="94"/>
      <c r="M800" s="94"/>
      <c r="N800" s="94"/>
      <c r="O800" s="94"/>
      <c r="P800" s="94"/>
      <c r="Q800" s="94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</row>
    <row r="801" ht="16.5" customHeight="1">
      <c r="A801" s="94"/>
      <c r="B801" s="113"/>
      <c r="C801" s="94"/>
      <c r="D801" s="94"/>
      <c r="E801" s="94"/>
      <c r="F801" s="113"/>
      <c r="G801" s="113"/>
      <c r="H801" s="42"/>
      <c r="I801" s="42"/>
      <c r="J801" s="42"/>
      <c r="K801" s="94"/>
      <c r="L801" s="94"/>
      <c r="M801" s="94"/>
      <c r="N801" s="94"/>
      <c r="O801" s="94"/>
      <c r="P801" s="94"/>
      <c r="Q801" s="94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</row>
    <row r="802" ht="16.5" customHeight="1">
      <c r="A802" s="94"/>
      <c r="B802" s="113"/>
      <c r="C802" s="94"/>
      <c r="D802" s="94"/>
      <c r="E802" s="94"/>
      <c r="F802" s="113"/>
      <c r="G802" s="113"/>
      <c r="H802" s="42"/>
      <c r="I802" s="42"/>
      <c r="J802" s="42"/>
      <c r="K802" s="94"/>
      <c r="L802" s="94"/>
      <c r="M802" s="94"/>
      <c r="N802" s="94"/>
      <c r="O802" s="94"/>
      <c r="P802" s="94"/>
      <c r="Q802" s="94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</row>
    <row r="803" ht="16.5" customHeight="1">
      <c r="A803" s="94"/>
      <c r="B803" s="113"/>
      <c r="C803" s="94"/>
      <c r="D803" s="94"/>
      <c r="E803" s="94"/>
      <c r="F803" s="113"/>
      <c r="G803" s="113"/>
      <c r="H803" s="42"/>
      <c r="I803" s="42"/>
      <c r="J803" s="42"/>
      <c r="K803" s="94"/>
      <c r="L803" s="94"/>
      <c r="M803" s="94"/>
      <c r="N803" s="94"/>
      <c r="O803" s="94"/>
      <c r="P803" s="94"/>
      <c r="Q803" s="94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</row>
    <row r="804" ht="16.5" customHeight="1">
      <c r="A804" s="94"/>
      <c r="B804" s="113"/>
      <c r="C804" s="94"/>
      <c r="D804" s="94"/>
      <c r="E804" s="94"/>
      <c r="F804" s="113"/>
      <c r="G804" s="113"/>
      <c r="H804" s="42"/>
      <c r="I804" s="42"/>
      <c r="J804" s="42"/>
      <c r="K804" s="94"/>
      <c r="L804" s="94"/>
      <c r="M804" s="94"/>
      <c r="N804" s="94"/>
      <c r="O804" s="94"/>
      <c r="P804" s="94"/>
      <c r="Q804" s="94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</row>
    <row r="805" ht="16.5" customHeight="1">
      <c r="A805" s="94"/>
      <c r="B805" s="113"/>
      <c r="C805" s="94"/>
      <c r="D805" s="94"/>
      <c r="E805" s="94"/>
      <c r="F805" s="113"/>
      <c r="G805" s="113"/>
      <c r="H805" s="42"/>
      <c r="I805" s="42"/>
      <c r="J805" s="42"/>
      <c r="K805" s="94"/>
      <c r="L805" s="94"/>
      <c r="M805" s="94"/>
      <c r="N805" s="94"/>
      <c r="O805" s="94"/>
      <c r="P805" s="94"/>
      <c r="Q805" s="94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</row>
    <row r="806" ht="16.5" customHeight="1">
      <c r="A806" s="94"/>
      <c r="B806" s="113"/>
      <c r="C806" s="94"/>
      <c r="D806" s="94"/>
      <c r="E806" s="94"/>
      <c r="F806" s="113"/>
      <c r="G806" s="113"/>
      <c r="H806" s="42"/>
      <c r="I806" s="42"/>
      <c r="J806" s="42"/>
      <c r="K806" s="94"/>
      <c r="L806" s="94"/>
      <c r="M806" s="94"/>
      <c r="N806" s="94"/>
      <c r="O806" s="94"/>
      <c r="P806" s="94"/>
      <c r="Q806" s="94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</row>
    <row r="807" ht="16.5" customHeight="1">
      <c r="A807" s="94"/>
      <c r="B807" s="113"/>
      <c r="C807" s="94"/>
      <c r="D807" s="94"/>
      <c r="E807" s="94"/>
      <c r="F807" s="113"/>
      <c r="G807" s="113"/>
      <c r="H807" s="42"/>
      <c r="I807" s="42"/>
      <c r="J807" s="42"/>
      <c r="K807" s="94"/>
      <c r="L807" s="94"/>
      <c r="M807" s="94"/>
      <c r="N807" s="94"/>
      <c r="O807" s="94"/>
      <c r="P807" s="94"/>
      <c r="Q807" s="94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</row>
    <row r="808" ht="16.5" customHeight="1">
      <c r="A808" s="94"/>
      <c r="B808" s="113"/>
      <c r="C808" s="94"/>
      <c r="D808" s="94"/>
      <c r="E808" s="94"/>
      <c r="F808" s="113"/>
      <c r="G808" s="113"/>
      <c r="H808" s="42"/>
      <c r="I808" s="42"/>
      <c r="J808" s="42"/>
      <c r="K808" s="94"/>
      <c r="L808" s="94"/>
      <c r="M808" s="94"/>
      <c r="N808" s="94"/>
      <c r="O808" s="94"/>
      <c r="P808" s="94"/>
      <c r="Q808" s="94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</row>
    <row r="809" ht="16.5" customHeight="1">
      <c r="A809" s="94"/>
      <c r="B809" s="113"/>
      <c r="C809" s="94"/>
      <c r="D809" s="94"/>
      <c r="E809" s="94"/>
      <c r="F809" s="113"/>
      <c r="G809" s="113"/>
      <c r="H809" s="42"/>
      <c r="I809" s="42"/>
      <c r="J809" s="42"/>
      <c r="K809" s="94"/>
      <c r="L809" s="94"/>
      <c r="M809" s="94"/>
      <c r="N809" s="94"/>
      <c r="O809" s="94"/>
      <c r="P809" s="94"/>
      <c r="Q809" s="94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</row>
    <row r="810" ht="16.5" customHeight="1">
      <c r="A810" s="94"/>
      <c r="B810" s="113"/>
      <c r="C810" s="94"/>
      <c r="D810" s="94"/>
      <c r="E810" s="94"/>
      <c r="F810" s="113"/>
      <c r="G810" s="113"/>
      <c r="H810" s="42"/>
      <c r="I810" s="42"/>
      <c r="J810" s="42"/>
      <c r="K810" s="94"/>
      <c r="L810" s="94"/>
      <c r="M810" s="94"/>
      <c r="N810" s="94"/>
      <c r="O810" s="94"/>
      <c r="P810" s="94"/>
      <c r="Q810" s="94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</row>
    <row r="811" ht="16.5" customHeight="1">
      <c r="A811" s="94"/>
      <c r="B811" s="113"/>
      <c r="C811" s="94"/>
      <c r="D811" s="94"/>
      <c r="E811" s="94"/>
      <c r="F811" s="113"/>
      <c r="G811" s="113"/>
      <c r="H811" s="42"/>
      <c r="I811" s="42"/>
      <c r="J811" s="42"/>
      <c r="K811" s="94"/>
      <c r="L811" s="94"/>
      <c r="M811" s="94"/>
      <c r="N811" s="94"/>
      <c r="O811" s="94"/>
      <c r="P811" s="94"/>
      <c r="Q811" s="94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</row>
    <row r="812" ht="16.5" customHeight="1">
      <c r="A812" s="94"/>
      <c r="B812" s="113"/>
      <c r="C812" s="94"/>
      <c r="D812" s="94"/>
      <c r="E812" s="94"/>
      <c r="F812" s="113"/>
      <c r="G812" s="113"/>
      <c r="H812" s="42"/>
      <c r="I812" s="42"/>
      <c r="J812" s="42"/>
      <c r="K812" s="94"/>
      <c r="L812" s="94"/>
      <c r="M812" s="94"/>
      <c r="N812" s="94"/>
      <c r="O812" s="94"/>
      <c r="P812" s="94"/>
      <c r="Q812" s="94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</row>
    <row r="813" ht="16.5" customHeight="1">
      <c r="A813" s="94"/>
      <c r="B813" s="113"/>
      <c r="C813" s="94"/>
      <c r="D813" s="94"/>
      <c r="E813" s="94"/>
      <c r="F813" s="113"/>
      <c r="G813" s="113"/>
      <c r="H813" s="42"/>
      <c r="I813" s="42"/>
      <c r="J813" s="42"/>
      <c r="K813" s="94"/>
      <c r="L813" s="94"/>
      <c r="M813" s="94"/>
      <c r="N813" s="94"/>
      <c r="O813" s="94"/>
      <c r="P813" s="94"/>
      <c r="Q813" s="94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</row>
    <row r="814" ht="16.5" customHeight="1">
      <c r="A814" s="94"/>
      <c r="B814" s="113"/>
      <c r="C814" s="94"/>
      <c r="D814" s="94"/>
      <c r="E814" s="94"/>
      <c r="F814" s="113"/>
      <c r="G814" s="113"/>
      <c r="H814" s="42"/>
      <c r="I814" s="42"/>
      <c r="J814" s="42"/>
      <c r="K814" s="94"/>
      <c r="L814" s="94"/>
      <c r="M814" s="94"/>
      <c r="N814" s="94"/>
      <c r="O814" s="94"/>
      <c r="P814" s="94"/>
      <c r="Q814" s="94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</row>
    <row r="815" ht="16.5" customHeight="1">
      <c r="A815" s="94"/>
      <c r="B815" s="113"/>
      <c r="C815" s="94"/>
      <c r="D815" s="94"/>
      <c r="E815" s="94"/>
      <c r="F815" s="113"/>
      <c r="G815" s="113"/>
      <c r="H815" s="42"/>
      <c r="I815" s="42"/>
      <c r="J815" s="42"/>
      <c r="K815" s="94"/>
      <c r="L815" s="94"/>
      <c r="M815" s="94"/>
      <c r="N815" s="94"/>
      <c r="O815" s="94"/>
      <c r="P815" s="94"/>
      <c r="Q815" s="94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</row>
    <row r="816" ht="16.5" customHeight="1">
      <c r="A816" s="94"/>
      <c r="B816" s="113"/>
      <c r="C816" s="94"/>
      <c r="D816" s="94"/>
      <c r="E816" s="94"/>
      <c r="F816" s="113"/>
      <c r="G816" s="113"/>
      <c r="H816" s="42"/>
      <c r="I816" s="42"/>
      <c r="J816" s="42"/>
      <c r="K816" s="94"/>
      <c r="L816" s="94"/>
      <c r="M816" s="94"/>
      <c r="N816" s="94"/>
      <c r="O816" s="94"/>
      <c r="P816" s="94"/>
      <c r="Q816" s="94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</row>
    <row r="817" ht="16.5" customHeight="1">
      <c r="A817" s="94"/>
      <c r="B817" s="113"/>
      <c r="C817" s="94"/>
      <c r="D817" s="94"/>
      <c r="E817" s="94"/>
      <c r="F817" s="113"/>
      <c r="G817" s="113"/>
      <c r="H817" s="42"/>
      <c r="I817" s="42"/>
      <c r="J817" s="42"/>
      <c r="K817" s="94"/>
      <c r="L817" s="94"/>
      <c r="M817" s="94"/>
      <c r="N817" s="94"/>
      <c r="O817" s="94"/>
      <c r="P817" s="94"/>
      <c r="Q817" s="94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</row>
    <row r="818" ht="16.5" customHeight="1">
      <c r="A818" s="94"/>
      <c r="B818" s="113"/>
      <c r="C818" s="94"/>
      <c r="D818" s="94"/>
      <c r="E818" s="94"/>
      <c r="F818" s="113"/>
      <c r="G818" s="113"/>
      <c r="H818" s="42"/>
      <c r="I818" s="42"/>
      <c r="J818" s="42"/>
      <c r="K818" s="94"/>
      <c r="L818" s="94"/>
      <c r="M818" s="94"/>
      <c r="N818" s="94"/>
      <c r="O818" s="94"/>
      <c r="P818" s="94"/>
      <c r="Q818" s="94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</row>
    <row r="819" ht="16.5" customHeight="1">
      <c r="A819" s="94"/>
      <c r="B819" s="113"/>
      <c r="C819" s="94"/>
      <c r="D819" s="94"/>
      <c r="E819" s="94"/>
      <c r="F819" s="113"/>
      <c r="G819" s="113"/>
      <c r="H819" s="42"/>
      <c r="I819" s="42"/>
      <c r="J819" s="42"/>
      <c r="K819" s="94"/>
      <c r="L819" s="94"/>
      <c r="M819" s="94"/>
      <c r="N819" s="94"/>
      <c r="O819" s="94"/>
      <c r="P819" s="94"/>
      <c r="Q819" s="94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</row>
    <row r="820" ht="16.5" customHeight="1">
      <c r="A820" s="94"/>
      <c r="B820" s="113"/>
      <c r="C820" s="94"/>
      <c r="D820" s="94"/>
      <c r="E820" s="94"/>
      <c r="F820" s="113"/>
      <c r="G820" s="113"/>
      <c r="H820" s="42"/>
      <c r="I820" s="42"/>
      <c r="J820" s="42"/>
      <c r="K820" s="94"/>
      <c r="L820" s="94"/>
      <c r="M820" s="94"/>
      <c r="N820" s="94"/>
      <c r="O820" s="94"/>
      <c r="P820" s="94"/>
      <c r="Q820" s="94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</row>
    <row r="821" ht="16.5" customHeight="1">
      <c r="A821" s="94"/>
      <c r="B821" s="113"/>
      <c r="C821" s="94"/>
      <c r="D821" s="94"/>
      <c r="E821" s="94"/>
      <c r="F821" s="113"/>
      <c r="G821" s="113"/>
      <c r="H821" s="42"/>
      <c r="I821" s="42"/>
      <c r="J821" s="42"/>
      <c r="K821" s="94"/>
      <c r="L821" s="94"/>
      <c r="M821" s="94"/>
      <c r="N821" s="94"/>
      <c r="O821" s="94"/>
      <c r="P821" s="94"/>
      <c r="Q821" s="94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</row>
    <row r="822" ht="16.5" customHeight="1">
      <c r="A822" s="94"/>
      <c r="B822" s="113"/>
      <c r="C822" s="94"/>
      <c r="D822" s="94"/>
      <c r="E822" s="94"/>
      <c r="F822" s="113"/>
      <c r="G822" s="113"/>
      <c r="H822" s="42"/>
      <c r="I822" s="42"/>
      <c r="J822" s="42"/>
      <c r="K822" s="94"/>
      <c r="L822" s="94"/>
      <c r="M822" s="94"/>
      <c r="N822" s="94"/>
      <c r="O822" s="94"/>
      <c r="P822" s="94"/>
      <c r="Q822" s="94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</row>
    <row r="823" ht="16.5" customHeight="1">
      <c r="A823" s="94"/>
      <c r="B823" s="113"/>
      <c r="C823" s="94"/>
      <c r="D823" s="94"/>
      <c r="E823" s="94"/>
      <c r="F823" s="113"/>
      <c r="G823" s="113"/>
      <c r="H823" s="42"/>
      <c r="I823" s="42"/>
      <c r="J823" s="42"/>
      <c r="K823" s="94"/>
      <c r="L823" s="94"/>
      <c r="M823" s="94"/>
      <c r="N823" s="94"/>
      <c r="O823" s="94"/>
      <c r="P823" s="94"/>
      <c r="Q823" s="94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</row>
    <row r="824" ht="16.5" customHeight="1">
      <c r="A824" s="94"/>
      <c r="B824" s="113"/>
      <c r="C824" s="94"/>
      <c r="D824" s="94"/>
      <c r="E824" s="94"/>
      <c r="F824" s="113"/>
      <c r="G824" s="113"/>
      <c r="H824" s="42"/>
      <c r="I824" s="42"/>
      <c r="J824" s="42"/>
      <c r="K824" s="94"/>
      <c r="L824" s="94"/>
      <c r="M824" s="94"/>
      <c r="N824" s="94"/>
      <c r="O824" s="94"/>
      <c r="P824" s="94"/>
      <c r="Q824" s="94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</row>
    <row r="825" ht="16.5" customHeight="1">
      <c r="A825" s="94"/>
      <c r="B825" s="113"/>
      <c r="C825" s="94"/>
      <c r="D825" s="94"/>
      <c r="E825" s="94"/>
      <c r="F825" s="113"/>
      <c r="G825" s="113"/>
      <c r="H825" s="42"/>
      <c r="I825" s="42"/>
      <c r="J825" s="42"/>
      <c r="K825" s="94"/>
      <c r="L825" s="94"/>
      <c r="M825" s="94"/>
      <c r="N825" s="94"/>
      <c r="O825" s="94"/>
      <c r="P825" s="94"/>
      <c r="Q825" s="94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</row>
    <row r="826" ht="16.5" customHeight="1">
      <c r="A826" s="94"/>
      <c r="B826" s="113"/>
      <c r="C826" s="94"/>
      <c r="D826" s="94"/>
      <c r="E826" s="94"/>
      <c r="F826" s="113"/>
      <c r="G826" s="113"/>
      <c r="H826" s="42"/>
      <c r="I826" s="42"/>
      <c r="J826" s="42"/>
      <c r="K826" s="94"/>
      <c r="L826" s="94"/>
      <c r="M826" s="94"/>
      <c r="N826" s="94"/>
      <c r="O826" s="94"/>
      <c r="P826" s="94"/>
      <c r="Q826" s="94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</row>
    <row r="827" ht="16.5" customHeight="1">
      <c r="A827" s="94"/>
      <c r="B827" s="113"/>
      <c r="C827" s="94"/>
      <c r="D827" s="94"/>
      <c r="E827" s="94"/>
      <c r="F827" s="113"/>
      <c r="G827" s="113"/>
      <c r="H827" s="42"/>
      <c r="I827" s="42"/>
      <c r="J827" s="42"/>
      <c r="K827" s="94"/>
      <c r="L827" s="94"/>
      <c r="M827" s="94"/>
      <c r="N827" s="94"/>
      <c r="O827" s="94"/>
      <c r="P827" s="94"/>
      <c r="Q827" s="94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</row>
    <row r="828" ht="16.5" customHeight="1">
      <c r="A828" s="94"/>
      <c r="B828" s="113"/>
      <c r="C828" s="94"/>
      <c r="D828" s="94"/>
      <c r="E828" s="94"/>
      <c r="F828" s="113"/>
      <c r="G828" s="113"/>
      <c r="H828" s="42"/>
      <c r="I828" s="42"/>
      <c r="J828" s="42"/>
      <c r="K828" s="94"/>
      <c r="L828" s="94"/>
      <c r="M828" s="94"/>
      <c r="N828" s="94"/>
      <c r="O828" s="94"/>
      <c r="P828" s="94"/>
      <c r="Q828" s="94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</row>
    <row r="829" ht="16.5" customHeight="1">
      <c r="A829" s="94"/>
      <c r="B829" s="113"/>
      <c r="C829" s="94"/>
      <c r="D829" s="94"/>
      <c r="E829" s="94"/>
      <c r="F829" s="113"/>
      <c r="G829" s="113"/>
      <c r="H829" s="42"/>
      <c r="I829" s="42"/>
      <c r="J829" s="42"/>
      <c r="K829" s="94"/>
      <c r="L829" s="94"/>
      <c r="M829" s="94"/>
      <c r="N829" s="94"/>
      <c r="O829" s="94"/>
      <c r="P829" s="94"/>
      <c r="Q829" s="94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</row>
    <row r="830" ht="16.5" customHeight="1">
      <c r="A830" s="94"/>
      <c r="B830" s="113"/>
      <c r="C830" s="94"/>
      <c r="D830" s="94"/>
      <c r="E830" s="94"/>
      <c r="F830" s="113"/>
      <c r="G830" s="113"/>
      <c r="H830" s="42"/>
      <c r="I830" s="42"/>
      <c r="J830" s="42"/>
      <c r="K830" s="94"/>
      <c r="L830" s="94"/>
      <c r="M830" s="94"/>
      <c r="N830" s="94"/>
      <c r="O830" s="94"/>
      <c r="P830" s="94"/>
      <c r="Q830" s="94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</row>
    <row r="831" ht="16.5" customHeight="1">
      <c r="A831" s="94"/>
      <c r="B831" s="113"/>
      <c r="C831" s="94"/>
      <c r="D831" s="94"/>
      <c r="E831" s="94"/>
      <c r="F831" s="113"/>
      <c r="G831" s="113"/>
      <c r="H831" s="42"/>
      <c r="I831" s="42"/>
      <c r="J831" s="42"/>
      <c r="K831" s="94"/>
      <c r="L831" s="94"/>
      <c r="M831" s="94"/>
      <c r="N831" s="94"/>
      <c r="O831" s="94"/>
      <c r="P831" s="94"/>
      <c r="Q831" s="94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</row>
    <row r="832" ht="16.5" customHeight="1">
      <c r="A832" s="94"/>
      <c r="B832" s="113"/>
      <c r="C832" s="94"/>
      <c r="D832" s="94"/>
      <c r="E832" s="94"/>
      <c r="F832" s="113"/>
      <c r="G832" s="113"/>
      <c r="H832" s="42"/>
      <c r="I832" s="42"/>
      <c r="J832" s="42"/>
      <c r="K832" s="94"/>
      <c r="L832" s="94"/>
      <c r="M832" s="94"/>
      <c r="N832" s="94"/>
      <c r="O832" s="94"/>
      <c r="P832" s="94"/>
      <c r="Q832" s="94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</row>
    <row r="833" ht="16.5" customHeight="1">
      <c r="A833" s="94"/>
      <c r="B833" s="113"/>
      <c r="C833" s="94"/>
      <c r="D833" s="94"/>
      <c r="E833" s="94"/>
      <c r="F833" s="113"/>
      <c r="G833" s="113"/>
      <c r="H833" s="42"/>
      <c r="I833" s="42"/>
      <c r="J833" s="42"/>
      <c r="K833" s="94"/>
      <c r="L833" s="94"/>
      <c r="M833" s="94"/>
      <c r="N833" s="94"/>
      <c r="O833" s="94"/>
      <c r="P833" s="94"/>
      <c r="Q833" s="94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</row>
    <row r="834" ht="16.5" customHeight="1">
      <c r="A834" s="94"/>
      <c r="B834" s="113"/>
      <c r="C834" s="94"/>
      <c r="D834" s="94"/>
      <c r="E834" s="94"/>
      <c r="F834" s="113"/>
      <c r="G834" s="113"/>
      <c r="H834" s="42"/>
      <c r="I834" s="42"/>
      <c r="J834" s="42"/>
      <c r="K834" s="94"/>
      <c r="L834" s="94"/>
      <c r="M834" s="94"/>
      <c r="N834" s="94"/>
      <c r="O834" s="94"/>
      <c r="P834" s="94"/>
      <c r="Q834" s="94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</row>
    <row r="835" ht="16.5" customHeight="1">
      <c r="A835" s="94"/>
      <c r="B835" s="113"/>
      <c r="C835" s="94"/>
      <c r="D835" s="94"/>
      <c r="E835" s="94"/>
      <c r="F835" s="113"/>
      <c r="G835" s="113"/>
      <c r="H835" s="42"/>
      <c r="I835" s="42"/>
      <c r="J835" s="42"/>
      <c r="K835" s="94"/>
      <c r="L835" s="94"/>
      <c r="M835" s="94"/>
      <c r="N835" s="94"/>
      <c r="O835" s="94"/>
      <c r="P835" s="94"/>
      <c r="Q835" s="94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</row>
    <row r="836" ht="16.5" customHeight="1">
      <c r="A836" s="94"/>
      <c r="B836" s="113"/>
      <c r="C836" s="94"/>
      <c r="D836" s="94"/>
      <c r="E836" s="94"/>
      <c r="F836" s="113"/>
      <c r="G836" s="113"/>
      <c r="H836" s="42"/>
      <c r="I836" s="42"/>
      <c r="J836" s="42"/>
      <c r="K836" s="94"/>
      <c r="L836" s="94"/>
      <c r="M836" s="94"/>
      <c r="N836" s="94"/>
      <c r="O836" s="94"/>
      <c r="P836" s="94"/>
      <c r="Q836" s="94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</row>
    <row r="837" ht="16.5" customHeight="1">
      <c r="A837" s="94"/>
      <c r="B837" s="113"/>
      <c r="C837" s="94"/>
      <c r="D837" s="94"/>
      <c r="E837" s="94"/>
      <c r="F837" s="113"/>
      <c r="G837" s="113"/>
      <c r="H837" s="42"/>
      <c r="I837" s="42"/>
      <c r="J837" s="42"/>
      <c r="K837" s="94"/>
      <c r="L837" s="94"/>
      <c r="M837" s="94"/>
      <c r="N837" s="94"/>
      <c r="O837" s="94"/>
      <c r="P837" s="94"/>
      <c r="Q837" s="94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</row>
    <row r="838" ht="16.5" customHeight="1">
      <c r="A838" s="94"/>
      <c r="B838" s="113"/>
      <c r="C838" s="94"/>
      <c r="D838" s="94"/>
      <c r="E838" s="94"/>
      <c r="F838" s="113"/>
      <c r="G838" s="113"/>
      <c r="H838" s="42"/>
      <c r="I838" s="42"/>
      <c r="J838" s="42"/>
      <c r="K838" s="94"/>
      <c r="L838" s="94"/>
      <c r="M838" s="94"/>
      <c r="N838" s="94"/>
      <c r="O838" s="94"/>
      <c r="P838" s="94"/>
      <c r="Q838" s="94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</row>
    <row r="839" ht="16.5" customHeight="1">
      <c r="A839" s="94"/>
      <c r="B839" s="113"/>
      <c r="C839" s="94"/>
      <c r="D839" s="94"/>
      <c r="E839" s="94"/>
      <c r="F839" s="113"/>
      <c r="G839" s="113"/>
      <c r="H839" s="42"/>
      <c r="I839" s="42"/>
      <c r="J839" s="42"/>
      <c r="K839" s="94"/>
      <c r="L839" s="94"/>
      <c r="M839" s="94"/>
      <c r="N839" s="94"/>
      <c r="O839" s="94"/>
      <c r="P839" s="94"/>
      <c r="Q839" s="94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</row>
    <row r="840" ht="16.5" customHeight="1">
      <c r="A840" s="94"/>
      <c r="B840" s="113"/>
      <c r="C840" s="94"/>
      <c r="D840" s="94"/>
      <c r="E840" s="94"/>
      <c r="F840" s="113"/>
      <c r="G840" s="113"/>
      <c r="H840" s="42"/>
      <c r="I840" s="42"/>
      <c r="J840" s="42"/>
      <c r="K840" s="94"/>
      <c r="L840" s="94"/>
      <c r="M840" s="94"/>
      <c r="N840" s="94"/>
      <c r="O840" s="94"/>
      <c r="P840" s="94"/>
      <c r="Q840" s="94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</row>
    <row r="841" ht="16.5" customHeight="1">
      <c r="A841" s="94"/>
      <c r="B841" s="113"/>
      <c r="C841" s="94"/>
      <c r="D841" s="94"/>
      <c r="E841" s="94"/>
      <c r="F841" s="113"/>
      <c r="G841" s="113"/>
      <c r="H841" s="42"/>
      <c r="I841" s="42"/>
      <c r="J841" s="42"/>
      <c r="K841" s="94"/>
      <c r="L841" s="94"/>
      <c r="M841" s="94"/>
      <c r="N841" s="94"/>
      <c r="O841" s="94"/>
      <c r="P841" s="94"/>
      <c r="Q841" s="94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</row>
    <row r="842" ht="16.5" customHeight="1">
      <c r="A842" s="94"/>
      <c r="B842" s="113"/>
      <c r="C842" s="94"/>
      <c r="D842" s="94"/>
      <c r="E842" s="94"/>
      <c r="F842" s="113"/>
      <c r="G842" s="113"/>
      <c r="H842" s="42"/>
      <c r="I842" s="42"/>
      <c r="J842" s="42"/>
      <c r="K842" s="94"/>
      <c r="L842" s="94"/>
      <c r="M842" s="94"/>
      <c r="N842" s="94"/>
      <c r="O842" s="94"/>
      <c r="P842" s="94"/>
      <c r="Q842" s="94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</row>
    <row r="843" ht="16.5" customHeight="1">
      <c r="A843" s="94"/>
      <c r="B843" s="113"/>
      <c r="C843" s="94"/>
      <c r="D843" s="94"/>
      <c r="E843" s="94"/>
      <c r="F843" s="113"/>
      <c r="G843" s="113"/>
      <c r="H843" s="42"/>
      <c r="I843" s="42"/>
      <c r="J843" s="42"/>
      <c r="K843" s="94"/>
      <c r="L843" s="94"/>
      <c r="M843" s="94"/>
      <c r="N843" s="94"/>
      <c r="O843" s="94"/>
      <c r="P843" s="94"/>
      <c r="Q843" s="94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</row>
    <row r="844" ht="16.5" customHeight="1">
      <c r="A844" s="94"/>
      <c r="B844" s="113"/>
      <c r="C844" s="94"/>
      <c r="D844" s="94"/>
      <c r="E844" s="94"/>
      <c r="F844" s="113"/>
      <c r="G844" s="113"/>
      <c r="H844" s="42"/>
      <c r="I844" s="42"/>
      <c r="J844" s="42"/>
      <c r="K844" s="94"/>
      <c r="L844" s="94"/>
      <c r="M844" s="94"/>
      <c r="N844" s="94"/>
      <c r="O844" s="94"/>
      <c r="P844" s="94"/>
      <c r="Q844" s="94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</row>
    <row r="845" ht="16.5" customHeight="1">
      <c r="A845" s="94"/>
      <c r="B845" s="113"/>
      <c r="C845" s="94"/>
      <c r="D845" s="94"/>
      <c r="E845" s="94"/>
      <c r="F845" s="113"/>
      <c r="G845" s="113"/>
      <c r="H845" s="42"/>
      <c r="I845" s="42"/>
      <c r="J845" s="42"/>
      <c r="K845" s="94"/>
      <c r="L845" s="94"/>
      <c r="M845" s="94"/>
      <c r="N845" s="94"/>
      <c r="O845" s="94"/>
      <c r="P845" s="94"/>
      <c r="Q845" s="94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</row>
    <row r="846" ht="16.5" customHeight="1">
      <c r="A846" s="94"/>
      <c r="B846" s="113"/>
      <c r="C846" s="94"/>
      <c r="D846" s="94"/>
      <c r="E846" s="94"/>
      <c r="F846" s="113"/>
      <c r="G846" s="113"/>
      <c r="H846" s="42"/>
      <c r="I846" s="42"/>
      <c r="J846" s="42"/>
      <c r="K846" s="94"/>
      <c r="L846" s="94"/>
      <c r="M846" s="94"/>
      <c r="N846" s="94"/>
      <c r="O846" s="94"/>
      <c r="P846" s="94"/>
      <c r="Q846" s="94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</row>
    <row r="847" ht="16.5" customHeight="1">
      <c r="A847" s="94"/>
      <c r="B847" s="113"/>
      <c r="C847" s="94"/>
      <c r="D847" s="94"/>
      <c r="E847" s="94"/>
      <c r="F847" s="113"/>
      <c r="G847" s="113"/>
      <c r="H847" s="42"/>
      <c r="I847" s="42"/>
      <c r="J847" s="42"/>
      <c r="K847" s="94"/>
      <c r="L847" s="94"/>
      <c r="M847" s="94"/>
      <c r="N847" s="94"/>
      <c r="O847" s="94"/>
      <c r="P847" s="94"/>
      <c r="Q847" s="94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</row>
    <row r="848" ht="16.5" customHeight="1">
      <c r="A848" s="94"/>
      <c r="B848" s="113"/>
      <c r="C848" s="94"/>
      <c r="D848" s="94"/>
      <c r="E848" s="94"/>
      <c r="F848" s="113"/>
      <c r="G848" s="113"/>
      <c r="H848" s="42"/>
      <c r="I848" s="42"/>
      <c r="J848" s="42"/>
      <c r="K848" s="94"/>
      <c r="L848" s="94"/>
      <c r="M848" s="94"/>
      <c r="N848" s="94"/>
      <c r="O848" s="94"/>
      <c r="P848" s="94"/>
      <c r="Q848" s="94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</row>
    <row r="849" ht="16.5" customHeight="1">
      <c r="A849" s="94"/>
      <c r="B849" s="113"/>
      <c r="C849" s="94"/>
      <c r="D849" s="94"/>
      <c r="E849" s="94"/>
      <c r="F849" s="113"/>
      <c r="G849" s="113"/>
      <c r="H849" s="42"/>
      <c r="I849" s="42"/>
      <c r="J849" s="42"/>
      <c r="K849" s="94"/>
      <c r="L849" s="94"/>
      <c r="M849" s="94"/>
      <c r="N849" s="94"/>
      <c r="O849" s="94"/>
      <c r="P849" s="94"/>
      <c r="Q849" s="94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</row>
    <row r="850" ht="16.5" customHeight="1">
      <c r="A850" s="94"/>
      <c r="B850" s="113"/>
      <c r="C850" s="94"/>
      <c r="D850" s="94"/>
      <c r="E850" s="94"/>
      <c r="F850" s="113"/>
      <c r="G850" s="113"/>
      <c r="H850" s="42"/>
      <c r="I850" s="42"/>
      <c r="J850" s="42"/>
      <c r="K850" s="94"/>
      <c r="L850" s="94"/>
      <c r="M850" s="94"/>
      <c r="N850" s="94"/>
      <c r="O850" s="94"/>
      <c r="P850" s="94"/>
      <c r="Q850" s="94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</row>
    <row r="851" ht="16.5" customHeight="1">
      <c r="A851" s="94"/>
      <c r="B851" s="113"/>
      <c r="C851" s="94"/>
      <c r="D851" s="94"/>
      <c r="E851" s="94"/>
      <c r="F851" s="113"/>
      <c r="G851" s="113"/>
      <c r="H851" s="42"/>
      <c r="I851" s="42"/>
      <c r="J851" s="42"/>
      <c r="K851" s="94"/>
      <c r="L851" s="94"/>
      <c r="M851" s="94"/>
      <c r="N851" s="94"/>
      <c r="O851" s="94"/>
      <c r="P851" s="94"/>
      <c r="Q851" s="94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</row>
    <row r="852" ht="16.5" customHeight="1">
      <c r="A852" s="94"/>
      <c r="B852" s="113"/>
      <c r="C852" s="94"/>
      <c r="D852" s="94"/>
      <c r="E852" s="94"/>
      <c r="F852" s="113"/>
      <c r="G852" s="113"/>
      <c r="H852" s="42"/>
      <c r="I852" s="42"/>
      <c r="J852" s="42"/>
      <c r="K852" s="94"/>
      <c r="L852" s="94"/>
      <c r="M852" s="94"/>
      <c r="N852" s="94"/>
      <c r="O852" s="94"/>
      <c r="P852" s="94"/>
      <c r="Q852" s="94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</row>
    <row r="853" ht="16.5" customHeight="1">
      <c r="A853" s="94"/>
      <c r="B853" s="113"/>
      <c r="C853" s="94"/>
      <c r="D853" s="94"/>
      <c r="E853" s="94"/>
      <c r="F853" s="113"/>
      <c r="G853" s="113"/>
      <c r="H853" s="42"/>
      <c r="I853" s="42"/>
      <c r="J853" s="42"/>
      <c r="K853" s="94"/>
      <c r="L853" s="94"/>
      <c r="M853" s="94"/>
      <c r="N853" s="94"/>
      <c r="O853" s="94"/>
      <c r="P853" s="94"/>
      <c r="Q853" s="94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</row>
    <row r="854" ht="16.5" customHeight="1">
      <c r="A854" s="94"/>
      <c r="B854" s="113"/>
      <c r="C854" s="94"/>
      <c r="D854" s="94"/>
      <c r="E854" s="94"/>
      <c r="F854" s="113"/>
      <c r="G854" s="113"/>
      <c r="H854" s="42"/>
      <c r="I854" s="42"/>
      <c r="J854" s="42"/>
      <c r="K854" s="94"/>
      <c r="L854" s="94"/>
      <c r="M854" s="94"/>
      <c r="N854" s="94"/>
      <c r="O854" s="94"/>
      <c r="P854" s="94"/>
      <c r="Q854" s="94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</row>
    <row r="855" ht="16.5" customHeight="1">
      <c r="A855" s="94"/>
      <c r="B855" s="113"/>
      <c r="C855" s="94"/>
      <c r="D855" s="94"/>
      <c r="E855" s="94"/>
      <c r="F855" s="113"/>
      <c r="G855" s="113"/>
      <c r="H855" s="42"/>
      <c r="I855" s="42"/>
      <c r="J855" s="42"/>
      <c r="K855" s="94"/>
      <c r="L855" s="94"/>
      <c r="M855" s="94"/>
      <c r="N855" s="94"/>
      <c r="O855" s="94"/>
      <c r="P855" s="94"/>
      <c r="Q855" s="94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</row>
    <row r="856" ht="16.5" customHeight="1">
      <c r="A856" s="94"/>
      <c r="B856" s="113"/>
      <c r="C856" s="94"/>
      <c r="D856" s="94"/>
      <c r="E856" s="94"/>
      <c r="F856" s="113"/>
      <c r="G856" s="113"/>
      <c r="H856" s="42"/>
      <c r="I856" s="42"/>
      <c r="J856" s="42"/>
      <c r="K856" s="94"/>
      <c r="L856" s="94"/>
      <c r="M856" s="94"/>
      <c r="N856" s="94"/>
      <c r="O856" s="94"/>
      <c r="P856" s="94"/>
      <c r="Q856" s="94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</row>
    <row r="857" ht="16.5" customHeight="1">
      <c r="A857" s="94"/>
      <c r="B857" s="113"/>
      <c r="C857" s="94"/>
      <c r="D857" s="94"/>
      <c r="E857" s="94"/>
      <c r="F857" s="113"/>
      <c r="G857" s="113"/>
      <c r="H857" s="42"/>
      <c r="I857" s="42"/>
      <c r="J857" s="42"/>
      <c r="K857" s="94"/>
      <c r="L857" s="94"/>
      <c r="M857" s="94"/>
      <c r="N857" s="94"/>
      <c r="O857" s="94"/>
      <c r="P857" s="94"/>
      <c r="Q857" s="94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</row>
    <row r="858" ht="16.5" customHeight="1">
      <c r="A858" s="94"/>
      <c r="B858" s="113"/>
      <c r="C858" s="94"/>
      <c r="D858" s="94"/>
      <c r="E858" s="94"/>
      <c r="F858" s="113"/>
      <c r="G858" s="113"/>
      <c r="H858" s="42"/>
      <c r="I858" s="42"/>
      <c r="J858" s="42"/>
      <c r="K858" s="94"/>
      <c r="L858" s="94"/>
      <c r="M858" s="94"/>
      <c r="N858" s="94"/>
      <c r="O858" s="94"/>
      <c r="P858" s="94"/>
      <c r="Q858" s="94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</row>
    <row r="859" ht="16.5" customHeight="1">
      <c r="A859" s="94"/>
      <c r="B859" s="113"/>
      <c r="C859" s="94"/>
      <c r="D859" s="94"/>
      <c r="E859" s="94"/>
      <c r="F859" s="113"/>
      <c r="G859" s="113"/>
      <c r="H859" s="42"/>
      <c r="I859" s="42"/>
      <c r="J859" s="42"/>
      <c r="K859" s="94"/>
      <c r="L859" s="94"/>
      <c r="M859" s="94"/>
      <c r="N859" s="94"/>
      <c r="O859" s="94"/>
      <c r="P859" s="94"/>
      <c r="Q859" s="94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</row>
    <row r="860" ht="16.5" customHeight="1">
      <c r="A860" s="94"/>
      <c r="B860" s="113"/>
      <c r="C860" s="94"/>
      <c r="D860" s="94"/>
      <c r="E860" s="94"/>
      <c r="F860" s="113"/>
      <c r="G860" s="113"/>
      <c r="H860" s="42"/>
      <c r="I860" s="42"/>
      <c r="J860" s="42"/>
      <c r="K860" s="94"/>
      <c r="L860" s="94"/>
      <c r="M860" s="94"/>
      <c r="N860" s="94"/>
      <c r="O860" s="94"/>
      <c r="P860" s="94"/>
      <c r="Q860" s="94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</row>
    <row r="861" ht="16.5" customHeight="1">
      <c r="A861" s="94"/>
      <c r="B861" s="113"/>
      <c r="C861" s="94"/>
      <c r="D861" s="94"/>
      <c r="E861" s="94"/>
      <c r="F861" s="113"/>
      <c r="G861" s="113"/>
      <c r="H861" s="42"/>
      <c r="I861" s="42"/>
      <c r="J861" s="42"/>
      <c r="K861" s="94"/>
      <c r="L861" s="94"/>
      <c r="M861" s="94"/>
      <c r="N861" s="94"/>
      <c r="O861" s="94"/>
      <c r="P861" s="94"/>
      <c r="Q861" s="94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</row>
    <row r="862" ht="16.5" customHeight="1">
      <c r="A862" s="94"/>
      <c r="B862" s="113"/>
      <c r="C862" s="94"/>
      <c r="D862" s="94"/>
      <c r="E862" s="94"/>
      <c r="F862" s="113"/>
      <c r="G862" s="113"/>
      <c r="H862" s="42"/>
      <c r="I862" s="42"/>
      <c r="J862" s="42"/>
      <c r="K862" s="94"/>
      <c r="L862" s="94"/>
      <c r="M862" s="94"/>
      <c r="N862" s="94"/>
      <c r="O862" s="94"/>
      <c r="P862" s="94"/>
      <c r="Q862" s="94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</row>
    <row r="863" ht="16.5" customHeight="1">
      <c r="A863" s="94"/>
      <c r="B863" s="113"/>
      <c r="C863" s="94"/>
      <c r="D863" s="94"/>
      <c r="E863" s="94"/>
      <c r="F863" s="113"/>
      <c r="G863" s="113"/>
      <c r="H863" s="42"/>
      <c r="I863" s="42"/>
      <c r="J863" s="42"/>
      <c r="K863" s="94"/>
      <c r="L863" s="94"/>
      <c r="M863" s="94"/>
      <c r="N863" s="94"/>
      <c r="O863" s="94"/>
      <c r="P863" s="94"/>
      <c r="Q863" s="94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</row>
    <row r="864" ht="16.5" customHeight="1">
      <c r="A864" s="94"/>
      <c r="B864" s="113"/>
      <c r="C864" s="94"/>
      <c r="D864" s="94"/>
      <c r="E864" s="94"/>
      <c r="F864" s="113"/>
      <c r="G864" s="113"/>
      <c r="H864" s="42"/>
      <c r="I864" s="42"/>
      <c r="J864" s="42"/>
      <c r="K864" s="94"/>
      <c r="L864" s="94"/>
      <c r="M864" s="94"/>
      <c r="N864" s="94"/>
      <c r="O864" s="94"/>
      <c r="P864" s="94"/>
      <c r="Q864" s="94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</row>
    <row r="865" ht="16.5" customHeight="1">
      <c r="A865" s="94"/>
      <c r="B865" s="113"/>
      <c r="C865" s="94"/>
      <c r="D865" s="94"/>
      <c r="E865" s="94"/>
      <c r="F865" s="113"/>
      <c r="G865" s="113"/>
      <c r="H865" s="42"/>
      <c r="I865" s="42"/>
      <c r="J865" s="42"/>
      <c r="K865" s="94"/>
      <c r="L865" s="94"/>
      <c r="M865" s="94"/>
      <c r="N865" s="94"/>
      <c r="O865" s="94"/>
      <c r="P865" s="94"/>
      <c r="Q865" s="94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</row>
    <row r="866" ht="16.5" customHeight="1">
      <c r="A866" s="94"/>
      <c r="B866" s="113"/>
      <c r="C866" s="94"/>
      <c r="D866" s="94"/>
      <c r="E866" s="94"/>
      <c r="F866" s="113"/>
      <c r="G866" s="113"/>
      <c r="H866" s="42"/>
      <c r="I866" s="42"/>
      <c r="J866" s="42"/>
      <c r="K866" s="94"/>
      <c r="L866" s="94"/>
      <c r="M866" s="94"/>
      <c r="N866" s="94"/>
      <c r="O866" s="94"/>
      <c r="P866" s="94"/>
      <c r="Q866" s="94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</row>
    <row r="867" ht="16.5" customHeight="1">
      <c r="A867" s="94"/>
      <c r="B867" s="113"/>
      <c r="C867" s="94"/>
      <c r="D867" s="94"/>
      <c r="E867" s="94"/>
      <c r="F867" s="113"/>
      <c r="G867" s="113"/>
      <c r="H867" s="42"/>
      <c r="I867" s="42"/>
      <c r="J867" s="42"/>
      <c r="K867" s="94"/>
      <c r="L867" s="94"/>
      <c r="M867" s="94"/>
      <c r="N867" s="94"/>
      <c r="O867" s="94"/>
      <c r="P867" s="94"/>
      <c r="Q867" s="94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</row>
    <row r="868" ht="16.5" customHeight="1">
      <c r="A868" s="94"/>
      <c r="B868" s="113"/>
      <c r="C868" s="94"/>
      <c r="D868" s="94"/>
      <c r="E868" s="94"/>
      <c r="F868" s="113"/>
      <c r="G868" s="113"/>
      <c r="H868" s="42"/>
      <c r="I868" s="42"/>
      <c r="J868" s="42"/>
      <c r="K868" s="94"/>
      <c r="L868" s="94"/>
      <c r="M868" s="94"/>
      <c r="N868" s="94"/>
      <c r="O868" s="94"/>
      <c r="P868" s="94"/>
      <c r="Q868" s="94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</row>
    <row r="869" ht="16.5" customHeight="1">
      <c r="A869" s="94"/>
      <c r="B869" s="113"/>
      <c r="C869" s="94"/>
      <c r="D869" s="94"/>
      <c r="E869" s="94"/>
      <c r="F869" s="113"/>
      <c r="G869" s="113"/>
      <c r="H869" s="42"/>
      <c r="I869" s="42"/>
      <c r="J869" s="42"/>
      <c r="K869" s="94"/>
      <c r="L869" s="94"/>
      <c r="M869" s="94"/>
      <c r="N869" s="94"/>
      <c r="O869" s="94"/>
      <c r="P869" s="94"/>
      <c r="Q869" s="94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</row>
    <row r="870" ht="16.5" customHeight="1">
      <c r="A870" s="94"/>
      <c r="B870" s="113"/>
      <c r="C870" s="94"/>
      <c r="D870" s="94"/>
      <c r="E870" s="94"/>
      <c r="F870" s="113"/>
      <c r="G870" s="113"/>
      <c r="H870" s="42"/>
      <c r="I870" s="42"/>
      <c r="J870" s="42"/>
      <c r="K870" s="94"/>
      <c r="L870" s="94"/>
      <c r="M870" s="94"/>
      <c r="N870" s="94"/>
      <c r="O870" s="94"/>
      <c r="P870" s="94"/>
      <c r="Q870" s="94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</row>
    <row r="871" ht="16.5" customHeight="1">
      <c r="A871" s="94"/>
      <c r="B871" s="113"/>
      <c r="C871" s="94"/>
      <c r="D871" s="94"/>
      <c r="E871" s="94"/>
      <c r="F871" s="113"/>
      <c r="G871" s="113"/>
      <c r="H871" s="42"/>
      <c r="I871" s="42"/>
      <c r="J871" s="42"/>
      <c r="K871" s="94"/>
      <c r="L871" s="94"/>
      <c r="M871" s="94"/>
      <c r="N871" s="94"/>
      <c r="O871" s="94"/>
      <c r="P871" s="94"/>
      <c r="Q871" s="94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</row>
    <row r="872" ht="16.5" customHeight="1">
      <c r="A872" s="94"/>
      <c r="B872" s="113"/>
      <c r="C872" s="94"/>
      <c r="D872" s="94"/>
      <c r="E872" s="94"/>
      <c r="F872" s="113"/>
      <c r="G872" s="113"/>
      <c r="H872" s="42"/>
      <c r="I872" s="42"/>
      <c r="J872" s="42"/>
      <c r="K872" s="94"/>
      <c r="L872" s="94"/>
      <c r="M872" s="94"/>
      <c r="N872" s="94"/>
      <c r="O872" s="94"/>
      <c r="P872" s="94"/>
      <c r="Q872" s="94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</row>
    <row r="873" ht="16.5" customHeight="1">
      <c r="A873" s="94"/>
      <c r="B873" s="113"/>
      <c r="C873" s="94"/>
      <c r="D873" s="94"/>
      <c r="E873" s="94"/>
      <c r="F873" s="113"/>
      <c r="G873" s="113"/>
      <c r="H873" s="42"/>
      <c r="I873" s="42"/>
      <c r="J873" s="42"/>
      <c r="K873" s="94"/>
      <c r="L873" s="94"/>
      <c r="M873" s="94"/>
      <c r="N873" s="94"/>
      <c r="O873" s="94"/>
      <c r="P873" s="94"/>
      <c r="Q873" s="94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</row>
    <row r="874" ht="16.5" customHeight="1">
      <c r="A874" s="94"/>
      <c r="B874" s="113"/>
      <c r="C874" s="94"/>
      <c r="D874" s="94"/>
      <c r="E874" s="94"/>
      <c r="F874" s="113"/>
      <c r="G874" s="113"/>
      <c r="H874" s="42"/>
      <c r="I874" s="42"/>
      <c r="J874" s="42"/>
      <c r="K874" s="94"/>
      <c r="L874" s="94"/>
      <c r="M874" s="94"/>
      <c r="N874" s="94"/>
      <c r="O874" s="94"/>
      <c r="P874" s="94"/>
      <c r="Q874" s="94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</row>
    <row r="875" ht="16.5" customHeight="1">
      <c r="A875" s="94"/>
      <c r="B875" s="113"/>
      <c r="C875" s="94"/>
      <c r="D875" s="94"/>
      <c r="E875" s="94"/>
      <c r="F875" s="113"/>
      <c r="G875" s="113"/>
      <c r="H875" s="42"/>
      <c r="I875" s="42"/>
      <c r="J875" s="42"/>
      <c r="K875" s="94"/>
      <c r="L875" s="94"/>
      <c r="M875" s="94"/>
      <c r="N875" s="94"/>
      <c r="O875" s="94"/>
      <c r="P875" s="94"/>
      <c r="Q875" s="94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</row>
    <row r="876" ht="16.5" customHeight="1">
      <c r="A876" s="94"/>
      <c r="B876" s="113"/>
      <c r="C876" s="94"/>
      <c r="D876" s="94"/>
      <c r="E876" s="94"/>
      <c r="F876" s="113"/>
      <c r="G876" s="113"/>
      <c r="H876" s="42"/>
      <c r="I876" s="42"/>
      <c r="J876" s="42"/>
      <c r="K876" s="94"/>
      <c r="L876" s="94"/>
      <c r="M876" s="94"/>
      <c r="N876" s="94"/>
      <c r="O876" s="94"/>
      <c r="P876" s="94"/>
      <c r="Q876" s="94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</row>
    <row r="877" ht="16.5" customHeight="1">
      <c r="A877" s="94"/>
      <c r="B877" s="113"/>
      <c r="C877" s="94"/>
      <c r="D877" s="94"/>
      <c r="E877" s="94"/>
      <c r="F877" s="113"/>
      <c r="G877" s="113"/>
      <c r="H877" s="42"/>
      <c r="I877" s="42"/>
      <c r="J877" s="42"/>
      <c r="K877" s="94"/>
      <c r="L877" s="94"/>
      <c r="M877" s="94"/>
      <c r="N877" s="94"/>
      <c r="O877" s="94"/>
      <c r="P877" s="94"/>
      <c r="Q877" s="94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</row>
    <row r="878" ht="16.5" customHeight="1">
      <c r="A878" s="94"/>
      <c r="B878" s="113"/>
      <c r="C878" s="94"/>
      <c r="D878" s="94"/>
      <c r="E878" s="94"/>
      <c r="F878" s="113"/>
      <c r="G878" s="113"/>
      <c r="H878" s="42"/>
      <c r="I878" s="42"/>
      <c r="J878" s="42"/>
      <c r="K878" s="94"/>
      <c r="L878" s="94"/>
      <c r="M878" s="94"/>
      <c r="N878" s="94"/>
      <c r="O878" s="94"/>
      <c r="P878" s="94"/>
      <c r="Q878" s="94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</row>
    <row r="879" ht="16.5" customHeight="1">
      <c r="A879" s="94"/>
      <c r="B879" s="113"/>
      <c r="C879" s="94"/>
      <c r="D879" s="94"/>
      <c r="E879" s="94"/>
      <c r="F879" s="113"/>
      <c r="G879" s="113"/>
      <c r="H879" s="42"/>
      <c r="I879" s="42"/>
      <c r="J879" s="42"/>
      <c r="K879" s="94"/>
      <c r="L879" s="94"/>
      <c r="M879" s="94"/>
      <c r="N879" s="94"/>
      <c r="O879" s="94"/>
      <c r="P879" s="94"/>
      <c r="Q879" s="94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</row>
    <row r="880" ht="16.5" customHeight="1">
      <c r="A880" s="94"/>
      <c r="B880" s="113"/>
      <c r="C880" s="94"/>
      <c r="D880" s="94"/>
      <c r="E880" s="94"/>
      <c r="F880" s="113"/>
      <c r="G880" s="113"/>
      <c r="H880" s="42"/>
      <c r="I880" s="42"/>
      <c r="J880" s="42"/>
      <c r="K880" s="94"/>
      <c r="L880" s="94"/>
      <c r="M880" s="94"/>
      <c r="N880" s="94"/>
      <c r="O880" s="94"/>
      <c r="P880" s="94"/>
      <c r="Q880" s="94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</row>
    <row r="881" ht="16.5" customHeight="1">
      <c r="A881" s="94"/>
      <c r="B881" s="113"/>
      <c r="C881" s="94"/>
      <c r="D881" s="94"/>
      <c r="E881" s="94"/>
      <c r="F881" s="113"/>
      <c r="G881" s="113"/>
      <c r="H881" s="42"/>
      <c r="I881" s="42"/>
      <c r="J881" s="42"/>
      <c r="K881" s="94"/>
      <c r="L881" s="94"/>
      <c r="M881" s="94"/>
      <c r="N881" s="94"/>
      <c r="O881" s="94"/>
      <c r="P881" s="94"/>
      <c r="Q881" s="94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</row>
    <row r="882" ht="16.5" customHeight="1">
      <c r="A882" s="94"/>
      <c r="B882" s="113"/>
      <c r="C882" s="94"/>
      <c r="D882" s="94"/>
      <c r="E882" s="94"/>
      <c r="F882" s="113"/>
      <c r="G882" s="113"/>
      <c r="H882" s="42"/>
      <c r="I882" s="42"/>
      <c r="J882" s="42"/>
      <c r="K882" s="94"/>
      <c r="L882" s="94"/>
      <c r="M882" s="94"/>
      <c r="N882" s="94"/>
      <c r="O882" s="94"/>
      <c r="P882" s="94"/>
      <c r="Q882" s="94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</row>
    <row r="883" ht="16.5" customHeight="1">
      <c r="A883" s="94"/>
      <c r="B883" s="113"/>
      <c r="C883" s="94"/>
      <c r="D883" s="94"/>
      <c r="E883" s="94"/>
      <c r="F883" s="113"/>
      <c r="G883" s="113"/>
      <c r="H883" s="42"/>
      <c r="I883" s="42"/>
      <c r="J883" s="42"/>
      <c r="K883" s="94"/>
      <c r="L883" s="94"/>
      <c r="M883" s="94"/>
      <c r="N883" s="94"/>
      <c r="O883" s="94"/>
      <c r="P883" s="94"/>
      <c r="Q883" s="94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</row>
    <row r="884" ht="16.5" customHeight="1">
      <c r="A884" s="94"/>
      <c r="B884" s="113"/>
      <c r="C884" s="94"/>
      <c r="D884" s="94"/>
      <c r="E884" s="94"/>
      <c r="F884" s="113"/>
      <c r="G884" s="113"/>
      <c r="H884" s="42"/>
      <c r="I884" s="42"/>
      <c r="J884" s="42"/>
      <c r="K884" s="94"/>
      <c r="L884" s="94"/>
      <c r="M884" s="94"/>
      <c r="N884" s="94"/>
      <c r="O884" s="94"/>
      <c r="P884" s="94"/>
      <c r="Q884" s="94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</row>
    <row r="885" ht="16.5" customHeight="1">
      <c r="A885" s="94"/>
      <c r="B885" s="113"/>
      <c r="C885" s="94"/>
      <c r="D885" s="94"/>
      <c r="E885" s="94"/>
      <c r="F885" s="113"/>
      <c r="G885" s="113"/>
      <c r="H885" s="42"/>
      <c r="I885" s="42"/>
      <c r="J885" s="42"/>
      <c r="K885" s="94"/>
      <c r="L885" s="94"/>
      <c r="M885" s="94"/>
      <c r="N885" s="94"/>
      <c r="O885" s="94"/>
      <c r="P885" s="94"/>
      <c r="Q885" s="94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</row>
    <row r="886" ht="16.5" customHeight="1">
      <c r="A886" s="94"/>
      <c r="B886" s="113"/>
      <c r="C886" s="94"/>
      <c r="D886" s="94"/>
      <c r="E886" s="94"/>
      <c r="F886" s="113"/>
      <c r="G886" s="113"/>
      <c r="H886" s="42"/>
      <c r="I886" s="42"/>
      <c r="J886" s="42"/>
      <c r="K886" s="94"/>
      <c r="L886" s="94"/>
      <c r="M886" s="94"/>
      <c r="N886" s="94"/>
      <c r="O886" s="94"/>
      <c r="P886" s="94"/>
      <c r="Q886" s="94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</row>
    <row r="887" ht="16.5" customHeight="1">
      <c r="A887" s="94"/>
      <c r="B887" s="113"/>
      <c r="C887" s="94"/>
      <c r="D887" s="94"/>
      <c r="E887" s="94"/>
      <c r="F887" s="113"/>
      <c r="G887" s="113"/>
      <c r="H887" s="42"/>
      <c r="I887" s="42"/>
      <c r="J887" s="42"/>
      <c r="K887" s="94"/>
      <c r="L887" s="94"/>
      <c r="M887" s="94"/>
      <c r="N887" s="94"/>
      <c r="O887" s="94"/>
      <c r="P887" s="94"/>
      <c r="Q887" s="94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</row>
    <row r="888" ht="16.5" customHeight="1">
      <c r="A888" s="94"/>
      <c r="B888" s="113"/>
      <c r="C888" s="94"/>
      <c r="D888" s="94"/>
      <c r="E888" s="94"/>
      <c r="F888" s="113"/>
      <c r="G888" s="113"/>
      <c r="H888" s="42"/>
      <c r="I888" s="42"/>
      <c r="J888" s="42"/>
      <c r="K888" s="94"/>
      <c r="L888" s="94"/>
      <c r="M888" s="94"/>
      <c r="N888" s="94"/>
      <c r="O888" s="94"/>
      <c r="P888" s="94"/>
      <c r="Q888" s="94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</row>
    <row r="889" ht="16.5" customHeight="1">
      <c r="A889" s="94"/>
      <c r="B889" s="113"/>
      <c r="C889" s="94"/>
      <c r="D889" s="94"/>
      <c r="E889" s="94"/>
      <c r="F889" s="113"/>
      <c r="G889" s="113"/>
      <c r="H889" s="42"/>
      <c r="I889" s="42"/>
      <c r="J889" s="42"/>
      <c r="K889" s="94"/>
      <c r="L889" s="94"/>
      <c r="M889" s="94"/>
      <c r="N889" s="94"/>
      <c r="O889" s="94"/>
      <c r="P889" s="94"/>
      <c r="Q889" s="94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</row>
    <row r="890" ht="16.5" customHeight="1">
      <c r="A890" s="94"/>
      <c r="B890" s="113"/>
      <c r="C890" s="94"/>
      <c r="D890" s="94"/>
      <c r="E890" s="94"/>
      <c r="F890" s="113"/>
      <c r="G890" s="113"/>
      <c r="H890" s="42"/>
      <c r="I890" s="42"/>
      <c r="J890" s="42"/>
      <c r="K890" s="94"/>
      <c r="L890" s="94"/>
      <c r="M890" s="94"/>
      <c r="N890" s="94"/>
      <c r="O890" s="94"/>
      <c r="P890" s="94"/>
      <c r="Q890" s="94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</row>
    <row r="891" ht="16.5" customHeight="1">
      <c r="A891" s="94"/>
      <c r="B891" s="113"/>
      <c r="C891" s="94"/>
      <c r="D891" s="94"/>
      <c r="E891" s="94"/>
      <c r="F891" s="113"/>
      <c r="G891" s="113"/>
      <c r="H891" s="42"/>
      <c r="I891" s="42"/>
      <c r="J891" s="42"/>
      <c r="K891" s="94"/>
      <c r="L891" s="94"/>
      <c r="M891" s="94"/>
      <c r="N891" s="94"/>
      <c r="O891" s="94"/>
      <c r="P891" s="94"/>
      <c r="Q891" s="94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</row>
    <row r="892" ht="16.5" customHeight="1">
      <c r="A892" s="94"/>
      <c r="B892" s="113"/>
      <c r="C892" s="94"/>
      <c r="D892" s="94"/>
      <c r="E892" s="94"/>
      <c r="F892" s="113"/>
      <c r="G892" s="113"/>
      <c r="H892" s="42"/>
      <c r="I892" s="42"/>
      <c r="J892" s="42"/>
      <c r="K892" s="94"/>
      <c r="L892" s="94"/>
      <c r="M892" s="94"/>
      <c r="N892" s="94"/>
      <c r="O892" s="94"/>
      <c r="P892" s="94"/>
      <c r="Q892" s="94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</row>
    <row r="893" ht="16.5" customHeight="1">
      <c r="A893" s="94"/>
      <c r="B893" s="113"/>
      <c r="C893" s="94"/>
      <c r="D893" s="94"/>
      <c r="E893" s="94"/>
      <c r="F893" s="113"/>
      <c r="G893" s="113"/>
      <c r="H893" s="42"/>
      <c r="I893" s="42"/>
      <c r="J893" s="42"/>
      <c r="K893" s="94"/>
      <c r="L893" s="94"/>
      <c r="M893" s="94"/>
      <c r="N893" s="94"/>
      <c r="O893" s="94"/>
      <c r="P893" s="94"/>
      <c r="Q893" s="94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</row>
    <row r="894" ht="16.5" customHeight="1">
      <c r="A894" s="94"/>
      <c r="B894" s="113"/>
      <c r="C894" s="94"/>
      <c r="D894" s="94"/>
      <c r="E894" s="94"/>
      <c r="F894" s="113"/>
      <c r="G894" s="113"/>
      <c r="H894" s="42"/>
      <c r="I894" s="42"/>
      <c r="J894" s="42"/>
      <c r="K894" s="94"/>
      <c r="L894" s="94"/>
      <c r="M894" s="94"/>
      <c r="N894" s="94"/>
      <c r="O894" s="94"/>
      <c r="P894" s="94"/>
      <c r="Q894" s="94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</row>
    <row r="895" ht="16.5" customHeight="1">
      <c r="A895" s="94"/>
      <c r="B895" s="113"/>
      <c r="C895" s="94"/>
      <c r="D895" s="94"/>
      <c r="E895" s="94"/>
      <c r="F895" s="113"/>
      <c r="G895" s="113"/>
      <c r="H895" s="42"/>
      <c r="I895" s="42"/>
      <c r="J895" s="42"/>
      <c r="K895" s="94"/>
      <c r="L895" s="94"/>
      <c r="M895" s="94"/>
      <c r="N895" s="94"/>
      <c r="O895" s="94"/>
      <c r="P895" s="94"/>
      <c r="Q895" s="94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</row>
    <row r="896" ht="16.5" customHeight="1">
      <c r="A896" s="94"/>
      <c r="B896" s="113"/>
      <c r="C896" s="94"/>
      <c r="D896" s="94"/>
      <c r="E896" s="94"/>
      <c r="F896" s="113"/>
      <c r="G896" s="113"/>
      <c r="H896" s="42"/>
      <c r="I896" s="42"/>
      <c r="J896" s="42"/>
      <c r="K896" s="94"/>
      <c r="L896" s="94"/>
      <c r="M896" s="94"/>
      <c r="N896" s="94"/>
      <c r="O896" s="94"/>
      <c r="P896" s="94"/>
      <c r="Q896" s="94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</row>
    <row r="897" ht="16.5" customHeight="1">
      <c r="A897" s="94"/>
      <c r="B897" s="113"/>
      <c r="C897" s="94"/>
      <c r="D897" s="94"/>
      <c r="E897" s="94"/>
      <c r="F897" s="113"/>
      <c r="G897" s="113"/>
      <c r="H897" s="42"/>
      <c r="I897" s="42"/>
      <c r="J897" s="42"/>
      <c r="K897" s="94"/>
      <c r="L897" s="94"/>
      <c r="M897" s="94"/>
      <c r="N897" s="94"/>
      <c r="O897" s="94"/>
      <c r="P897" s="94"/>
      <c r="Q897" s="94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</row>
    <row r="898" ht="16.5" customHeight="1">
      <c r="A898" s="94"/>
      <c r="B898" s="113"/>
      <c r="C898" s="94"/>
      <c r="D898" s="94"/>
      <c r="E898" s="94"/>
      <c r="F898" s="113"/>
      <c r="G898" s="113"/>
      <c r="H898" s="42"/>
      <c r="I898" s="42"/>
      <c r="J898" s="42"/>
      <c r="K898" s="94"/>
      <c r="L898" s="94"/>
      <c r="M898" s="94"/>
      <c r="N898" s="94"/>
      <c r="O898" s="94"/>
      <c r="P898" s="94"/>
      <c r="Q898" s="94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</row>
    <row r="899" ht="16.5" customHeight="1">
      <c r="A899" s="94"/>
      <c r="B899" s="113"/>
      <c r="C899" s="94"/>
      <c r="D899" s="94"/>
      <c r="E899" s="94"/>
      <c r="F899" s="113"/>
      <c r="G899" s="113"/>
      <c r="H899" s="42"/>
      <c r="I899" s="42"/>
      <c r="J899" s="42"/>
      <c r="K899" s="94"/>
      <c r="L899" s="94"/>
      <c r="M899" s="94"/>
      <c r="N899" s="94"/>
      <c r="O899" s="94"/>
      <c r="P899" s="94"/>
      <c r="Q899" s="94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</row>
    <row r="900" ht="16.5" customHeight="1">
      <c r="A900" s="94"/>
      <c r="B900" s="113"/>
      <c r="C900" s="94"/>
      <c r="D900" s="94"/>
      <c r="E900" s="94"/>
      <c r="F900" s="113"/>
      <c r="G900" s="113"/>
      <c r="H900" s="42"/>
      <c r="I900" s="42"/>
      <c r="J900" s="42"/>
      <c r="K900" s="94"/>
      <c r="L900" s="94"/>
      <c r="M900" s="94"/>
      <c r="N900" s="94"/>
      <c r="O900" s="94"/>
      <c r="P900" s="94"/>
      <c r="Q900" s="94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</row>
    <row r="901" ht="16.5" customHeight="1">
      <c r="A901" s="94"/>
      <c r="B901" s="113"/>
      <c r="C901" s="94"/>
      <c r="D901" s="94"/>
      <c r="E901" s="94"/>
      <c r="F901" s="113"/>
      <c r="G901" s="113"/>
      <c r="H901" s="42"/>
      <c r="I901" s="42"/>
      <c r="J901" s="42"/>
      <c r="K901" s="94"/>
      <c r="L901" s="94"/>
      <c r="M901" s="94"/>
      <c r="N901" s="94"/>
      <c r="O901" s="94"/>
      <c r="P901" s="94"/>
      <c r="Q901" s="94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</row>
    <row r="902" ht="16.5" customHeight="1">
      <c r="A902" s="94"/>
      <c r="B902" s="113"/>
      <c r="C902" s="94"/>
      <c r="D902" s="94"/>
      <c r="E902" s="94"/>
      <c r="F902" s="113"/>
      <c r="G902" s="113"/>
      <c r="H902" s="42"/>
      <c r="I902" s="42"/>
      <c r="J902" s="42"/>
      <c r="K902" s="94"/>
      <c r="L902" s="94"/>
      <c r="M902" s="94"/>
      <c r="N902" s="94"/>
      <c r="O902" s="94"/>
      <c r="P902" s="94"/>
      <c r="Q902" s="94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</row>
    <row r="903" ht="16.5" customHeight="1">
      <c r="A903" s="94"/>
      <c r="B903" s="113"/>
      <c r="C903" s="94"/>
      <c r="D903" s="94"/>
      <c r="E903" s="94"/>
      <c r="F903" s="113"/>
      <c r="G903" s="113"/>
      <c r="H903" s="42"/>
      <c r="I903" s="42"/>
      <c r="J903" s="42"/>
      <c r="K903" s="94"/>
      <c r="L903" s="94"/>
      <c r="M903" s="94"/>
      <c r="N903" s="94"/>
      <c r="O903" s="94"/>
      <c r="P903" s="94"/>
      <c r="Q903" s="94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</row>
    <row r="904" ht="16.5" customHeight="1">
      <c r="A904" s="94"/>
      <c r="B904" s="113"/>
      <c r="C904" s="94"/>
      <c r="D904" s="94"/>
      <c r="E904" s="94"/>
      <c r="F904" s="113"/>
      <c r="G904" s="113"/>
      <c r="H904" s="42"/>
      <c r="I904" s="42"/>
      <c r="J904" s="42"/>
      <c r="K904" s="94"/>
      <c r="L904" s="94"/>
      <c r="M904" s="94"/>
      <c r="N904" s="94"/>
      <c r="O904" s="94"/>
      <c r="P904" s="94"/>
      <c r="Q904" s="94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</row>
    <row r="905" ht="16.5" customHeight="1">
      <c r="A905" s="94"/>
      <c r="B905" s="113"/>
      <c r="C905" s="94"/>
      <c r="D905" s="94"/>
      <c r="E905" s="94"/>
      <c r="F905" s="113"/>
      <c r="G905" s="113"/>
      <c r="H905" s="42"/>
      <c r="I905" s="42"/>
      <c r="J905" s="42"/>
      <c r="K905" s="94"/>
      <c r="L905" s="94"/>
      <c r="M905" s="94"/>
      <c r="N905" s="94"/>
      <c r="O905" s="94"/>
      <c r="P905" s="94"/>
      <c r="Q905" s="94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</row>
    <row r="906" ht="16.5" customHeight="1">
      <c r="A906" s="94"/>
      <c r="B906" s="113"/>
      <c r="C906" s="94"/>
      <c r="D906" s="94"/>
      <c r="E906" s="94"/>
      <c r="F906" s="113"/>
      <c r="G906" s="113"/>
      <c r="H906" s="42"/>
      <c r="I906" s="42"/>
      <c r="J906" s="42"/>
      <c r="K906" s="94"/>
      <c r="L906" s="94"/>
      <c r="M906" s="94"/>
      <c r="N906" s="94"/>
      <c r="O906" s="94"/>
      <c r="P906" s="94"/>
      <c r="Q906" s="94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</row>
    <row r="907" ht="16.5" customHeight="1">
      <c r="A907" s="94"/>
      <c r="B907" s="113"/>
      <c r="C907" s="94"/>
      <c r="D907" s="94"/>
      <c r="E907" s="94"/>
      <c r="F907" s="113"/>
      <c r="G907" s="113"/>
      <c r="H907" s="42"/>
      <c r="I907" s="42"/>
      <c r="J907" s="42"/>
      <c r="K907" s="94"/>
      <c r="L907" s="94"/>
      <c r="M907" s="94"/>
      <c r="N907" s="94"/>
      <c r="O907" s="94"/>
      <c r="P907" s="94"/>
      <c r="Q907" s="94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</row>
    <row r="908" ht="16.5" customHeight="1">
      <c r="A908" s="94"/>
      <c r="B908" s="113"/>
      <c r="C908" s="94"/>
      <c r="D908" s="94"/>
      <c r="E908" s="94"/>
      <c r="F908" s="113"/>
      <c r="G908" s="113"/>
      <c r="H908" s="42"/>
      <c r="I908" s="42"/>
      <c r="J908" s="42"/>
      <c r="K908" s="94"/>
      <c r="L908" s="94"/>
      <c r="M908" s="94"/>
      <c r="N908" s="94"/>
      <c r="O908" s="94"/>
      <c r="P908" s="94"/>
      <c r="Q908" s="94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</row>
    <row r="909" ht="16.5" customHeight="1">
      <c r="A909" s="94"/>
      <c r="B909" s="113"/>
      <c r="C909" s="94"/>
      <c r="D909" s="94"/>
      <c r="E909" s="94"/>
      <c r="F909" s="113"/>
      <c r="G909" s="113"/>
      <c r="H909" s="42"/>
      <c r="I909" s="42"/>
      <c r="J909" s="42"/>
      <c r="K909" s="94"/>
      <c r="L909" s="94"/>
      <c r="M909" s="94"/>
      <c r="N909" s="94"/>
      <c r="O909" s="94"/>
      <c r="P909" s="94"/>
      <c r="Q909" s="94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</row>
    <row r="910" ht="16.5" customHeight="1">
      <c r="A910" s="94"/>
      <c r="B910" s="113"/>
      <c r="C910" s="94"/>
      <c r="D910" s="94"/>
      <c r="E910" s="94"/>
      <c r="F910" s="113"/>
      <c r="G910" s="113"/>
      <c r="H910" s="42"/>
      <c r="I910" s="42"/>
      <c r="J910" s="42"/>
      <c r="K910" s="94"/>
      <c r="L910" s="94"/>
      <c r="M910" s="94"/>
      <c r="N910" s="94"/>
      <c r="O910" s="94"/>
      <c r="P910" s="94"/>
      <c r="Q910" s="94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</row>
    <row r="911" ht="16.5" customHeight="1">
      <c r="A911" s="94"/>
      <c r="B911" s="113"/>
      <c r="C911" s="94"/>
      <c r="D911" s="94"/>
      <c r="E911" s="94"/>
      <c r="F911" s="113"/>
      <c r="G911" s="113"/>
      <c r="H911" s="42"/>
      <c r="I911" s="42"/>
      <c r="J911" s="42"/>
      <c r="K911" s="94"/>
      <c r="L911" s="94"/>
      <c r="M911" s="94"/>
      <c r="N911" s="94"/>
      <c r="O911" s="94"/>
      <c r="P911" s="94"/>
      <c r="Q911" s="94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</row>
    <row r="912" ht="16.5" customHeight="1">
      <c r="A912" s="94"/>
      <c r="B912" s="113"/>
      <c r="C912" s="94"/>
      <c r="D912" s="94"/>
      <c r="E912" s="94"/>
      <c r="F912" s="113"/>
      <c r="G912" s="113"/>
      <c r="H912" s="42"/>
      <c r="I912" s="42"/>
      <c r="J912" s="42"/>
      <c r="K912" s="94"/>
      <c r="L912" s="94"/>
      <c r="M912" s="94"/>
      <c r="N912" s="94"/>
      <c r="O912" s="94"/>
      <c r="P912" s="94"/>
      <c r="Q912" s="94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</row>
    <row r="913" ht="16.5" customHeight="1">
      <c r="A913" s="94"/>
      <c r="B913" s="113"/>
      <c r="C913" s="94"/>
      <c r="D913" s="94"/>
      <c r="E913" s="94"/>
      <c r="F913" s="113"/>
      <c r="G913" s="113"/>
      <c r="H913" s="42"/>
      <c r="I913" s="42"/>
      <c r="J913" s="42"/>
      <c r="K913" s="94"/>
      <c r="L913" s="94"/>
      <c r="M913" s="94"/>
      <c r="N913" s="94"/>
      <c r="O913" s="94"/>
      <c r="P913" s="94"/>
      <c r="Q913" s="94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</row>
    <row r="914" ht="16.5" customHeight="1">
      <c r="A914" s="94"/>
      <c r="B914" s="113"/>
      <c r="C914" s="94"/>
      <c r="D914" s="94"/>
      <c r="E914" s="94"/>
      <c r="F914" s="113"/>
      <c r="G914" s="113"/>
      <c r="H914" s="42"/>
      <c r="I914" s="42"/>
      <c r="J914" s="42"/>
      <c r="K914" s="94"/>
      <c r="L914" s="94"/>
      <c r="M914" s="94"/>
      <c r="N914" s="94"/>
      <c r="O914" s="94"/>
      <c r="P914" s="94"/>
      <c r="Q914" s="94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</row>
    <row r="915" ht="16.5" customHeight="1">
      <c r="A915" s="94"/>
      <c r="B915" s="113"/>
      <c r="C915" s="94"/>
      <c r="D915" s="94"/>
      <c r="E915" s="94"/>
      <c r="F915" s="113"/>
      <c r="G915" s="113"/>
      <c r="H915" s="42"/>
      <c r="I915" s="42"/>
      <c r="J915" s="42"/>
      <c r="K915" s="94"/>
      <c r="L915" s="94"/>
      <c r="M915" s="94"/>
      <c r="N915" s="94"/>
      <c r="O915" s="94"/>
      <c r="P915" s="94"/>
      <c r="Q915" s="94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</row>
    <row r="916" ht="16.5" customHeight="1">
      <c r="A916" s="94"/>
      <c r="B916" s="113"/>
      <c r="C916" s="94"/>
      <c r="D916" s="94"/>
      <c r="E916" s="94"/>
      <c r="F916" s="113"/>
      <c r="G916" s="113"/>
      <c r="H916" s="42"/>
      <c r="I916" s="42"/>
      <c r="J916" s="42"/>
      <c r="K916" s="94"/>
      <c r="L916" s="94"/>
      <c r="M916" s="94"/>
      <c r="N916" s="94"/>
      <c r="O916" s="94"/>
      <c r="P916" s="94"/>
      <c r="Q916" s="94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</row>
    <row r="917" ht="16.5" customHeight="1">
      <c r="A917" s="94"/>
      <c r="B917" s="113"/>
      <c r="C917" s="94"/>
      <c r="D917" s="94"/>
      <c r="E917" s="94"/>
      <c r="F917" s="113"/>
      <c r="G917" s="113"/>
      <c r="H917" s="42"/>
      <c r="I917" s="42"/>
      <c r="J917" s="42"/>
      <c r="K917" s="94"/>
      <c r="L917" s="94"/>
      <c r="M917" s="94"/>
      <c r="N917" s="94"/>
      <c r="O917" s="94"/>
      <c r="P917" s="94"/>
      <c r="Q917" s="94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</row>
    <row r="918" ht="16.5" customHeight="1">
      <c r="A918" s="94"/>
      <c r="B918" s="113"/>
      <c r="C918" s="94"/>
      <c r="D918" s="94"/>
      <c r="E918" s="94"/>
      <c r="F918" s="113"/>
      <c r="G918" s="113"/>
      <c r="H918" s="42"/>
      <c r="I918" s="42"/>
      <c r="J918" s="42"/>
      <c r="K918" s="94"/>
      <c r="L918" s="94"/>
      <c r="M918" s="94"/>
      <c r="N918" s="94"/>
      <c r="O918" s="94"/>
      <c r="P918" s="94"/>
      <c r="Q918" s="94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</row>
    <row r="919" ht="16.5" customHeight="1">
      <c r="A919" s="94"/>
      <c r="B919" s="113"/>
      <c r="C919" s="94"/>
      <c r="D919" s="94"/>
      <c r="E919" s="94"/>
      <c r="F919" s="113"/>
      <c r="G919" s="113"/>
      <c r="H919" s="42"/>
      <c r="I919" s="42"/>
      <c r="J919" s="42"/>
      <c r="K919" s="94"/>
      <c r="L919" s="94"/>
      <c r="M919" s="94"/>
      <c r="N919" s="94"/>
      <c r="O919" s="94"/>
      <c r="P919" s="94"/>
      <c r="Q919" s="94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</row>
    <row r="920" ht="16.5" customHeight="1">
      <c r="A920" s="94"/>
      <c r="B920" s="113"/>
      <c r="C920" s="94"/>
      <c r="D920" s="94"/>
      <c r="E920" s="94"/>
      <c r="F920" s="113"/>
      <c r="G920" s="113"/>
      <c r="H920" s="42"/>
      <c r="I920" s="42"/>
      <c r="J920" s="42"/>
      <c r="K920" s="94"/>
      <c r="L920" s="94"/>
      <c r="M920" s="94"/>
      <c r="N920" s="94"/>
      <c r="O920" s="94"/>
      <c r="P920" s="94"/>
      <c r="Q920" s="94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</row>
    <row r="921" ht="16.5" customHeight="1">
      <c r="A921" s="94"/>
      <c r="B921" s="113"/>
      <c r="C921" s="94"/>
      <c r="D921" s="94"/>
      <c r="E921" s="94"/>
      <c r="F921" s="113"/>
      <c r="G921" s="113"/>
      <c r="H921" s="42"/>
      <c r="I921" s="42"/>
      <c r="J921" s="42"/>
      <c r="K921" s="94"/>
      <c r="L921" s="94"/>
      <c r="M921" s="94"/>
      <c r="N921" s="94"/>
      <c r="O921" s="94"/>
      <c r="P921" s="94"/>
      <c r="Q921" s="94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</row>
    <row r="922" ht="16.5" customHeight="1">
      <c r="A922" s="94"/>
      <c r="B922" s="113"/>
      <c r="C922" s="94"/>
      <c r="D922" s="94"/>
      <c r="E922" s="94"/>
      <c r="F922" s="113"/>
      <c r="G922" s="113"/>
      <c r="H922" s="42"/>
      <c r="I922" s="42"/>
      <c r="J922" s="42"/>
      <c r="K922" s="94"/>
      <c r="L922" s="94"/>
      <c r="M922" s="94"/>
      <c r="N922" s="94"/>
      <c r="O922" s="94"/>
      <c r="P922" s="94"/>
      <c r="Q922" s="94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</row>
    <row r="923" ht="16.5" customHeight="1">
      <c r="A923" s="94"/>
      <c r="B923" s="113"/>
      <c r="C923" s="94"/>
      <c r="D923" s="94"/>
      <c r="E923" s="94"/>
      <c r="F923" s="113"/>
      <c r="G923" s="113"/>
      <c r="H923" s="42"/>
      <c r="I923" s="42"/>
      <c r="J923" s="42"/>
      <c r="K923" s="94"/>
      <c r="L923" s="94"/>
      <c r="M923" s="94"/>
      <c r="N923" s="94"/>
      <c r="O923" s="94"/>
      <c r="P923" s="94"/>
      <c r="Q923" s="94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</row>
    <row r="924" ht="16.5" customHeight="1">
      <c r="A924" s="94"/>
      <c r="B924" s="113"/>
      <c r="C924" s="94"/>
      <c r="D924" s="94"/>
      <c r="E924" s="94"/>
      <c r="F924" s="113"/>
      <c r="G924" s="113"/>
      <c r="H924" s="42"/>
      <c r="I924" s="42"/>
      <c r="J924" s="42"/>
      <c r="K924" s="94"/>
      <c r="L924" s="94"/>
      <c r="M924" s="94"/>
      <c r="N924" s="94"/>
      <c r="O924" s="94"/>
      <c r="P924" s="94"/>
      <c r="Q924" s="94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</row>
    <row r="925" ht="16.5" customHeight="1">
      <c r="A925" s="94"/>
      <c r="B925" s="113"/>
      <c r="C925" s="94"/>
      <c r="D925" s="94"/>
      <c r="E925" s="94"/>
      <c r="F925" s="113"/>
      <c r="G925" s="113"/>
      <c r="H925" s="42"/>
      <c r="I925" s="42"/>
      <c r="J925" s="42"/>
      <c r="K925" s="94"/>
      <c r="L925" s="94"/>
      <c r="M925" s="94"/>
      <c r="N925" s="94"/>
      <c r="O925" s="94"/>
      <c r="P925" s="94"/>
      <c r="Q925" s="94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</row>
    <row r="926" ht="16.5" customHeight="1">
      <c r="A926" s="94"/>
      <c r="B926" s="113"/>
      <c r="C926" s="94"/>
      <c r="D926" s="94"/>
      <c r="E926" s="94"/>
      <c r="F926" s="113"/>
      <c r="G926" s="113"/>
      <c r="H926" s="42"/>
      <c r="I926" s="42"/>
      <c r="J926" s="42"/>
      <c r="K926" s="94"/>
      <c r="L926" s="94"/>
      <c r="M926" s="94"/>
      <c r="N926" s="94"/>
      <c r="O926" s="94"/>
      <c r="P926" s="94"/>
      <c r="Q926" s="94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</row>
    <row r="927" ht="16.5" customHeight="1">
      <c r="A927" s="94"/>
      <c r="B927" s="113"/>
      <c r="C927" s="94"/>
      <c r="D927" s="94"/>
      <c r="E927" s="94"/>
      <c r="F927" s="113"/>
      <c r="G927" s="113"/>
      <c r="H927" s="42"/>
      <c r="I927" s="42"/>
      <c r="J927" s="42"/>
      <c r="K927" s="94"/>
      <c r="L927" s="94"/>
      <c r="M927" s="94"/>
      <c r="N927" s="94"/>
      <c r="O927" s="94"/>
      <c r="P927" s="94"/>
      <c r="Q927" s="94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</row>
    <row r="928" ht="16.5" customHeight="1">
      <c r="A928" s="94"/>
      <c r="B928" s="113"/>
      <c r="C928" s="94"/>
      <c r="D928" s="94"/>
      <c r="E928" s="94"/>
      <c r="F928" s="113"/>
      <c r="G928" s="113"/>
      <c r="H928" s="42"/>
      <c r="I928" s="42"/>
      <c r="J928" s="42"/>
      <c r="K928" s="94"/>
      <c r="L928" s="94"/>
      <c r="M928" s="94"/>
      <c r="N928" s="94"/>
      <c r="O928" s="94"/>
      <c r="P928" s="94"/>
      <c r="Q928" s="94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</row>
    <row r="929" ht="16.5" customHeight="1">
      <c r="A929" s="94"/>
      <c r="B929" s="113"/>
      <c r="C929" s="94"/>
      <c r="D929" s="94"/>
      <c r="E929" s="94"/>
      <c r="F929" s="113"/>
      <c r="G929" s="113"/>
      <c r="H929" s="42"/>
      <c r="I929" s="42"/>
      <c r="J929" s="42"/>
      <c r="K929" s="94"/>
      <c r="L929" s="94"/>
      <c r="M929" s="94"/>
      <c r="N929" s="94"/>
      <c r="O929" s="94"/>
      <c r="P929" s="94"/>
      <c r="Q929" s="94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</row>
    <row r="930" ht="16.5" customHeight="1">
      <c r="A930" s="94"/>
      <c r="B930" s="113"/>
      <c r="C930" s="94"/>
      <c r="D930" s="94"/>
      <c r="E930" s="94"/>
      <c r="F930" s="113"/>
      <c r="G930" s="113"/>
      <c r="H930" s="42"/>
      <c r="I930" s="42"/>
      <c r="J930" s="42"/>
      <c r="K930" s="94"/>
      <c r="L930" s="94"/>
      <c r="M930" s="94"/>
      <c r="N930" s="94"/>
      <c r="O930" s="94"/>
      <c r="P930" s="94"/>
      <c r="Q930" s="94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</row>
    <row r="931" ht="16.5" customHeight="1">
      <c r="A931" s="94"/>
      <c r="B931" s="113"/>
      <c r="C931" s="94"/>
      <c r="D931" s="94"/>
      <c r="E931" s="94"/>
      <c r="F931" s="113"/>
      <c r="G931" s="113"/>
      <c r="H931" s="42"/>
      <c r="I931" s="42"/>
      <c r="J931" s="42"/>
      <c r="K931" s="94"/>
      <c r="L931" s="94"/>
      <c r="M931" s="94"/>
      <c r="N931" s="94"/>
      <c r="O931" s="94"/>
      <c r="P931" s="94"/>
      <c r="Q931" s="94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</row>
    <row r="932" ht="16.5" customHeight="1">
      <c r="A932" s="94"/>
      <c r="B932" s="113"/>
      <c r="C932" s="94"/>
      <c r="D932" s="94"/>
      <c r="E932" s="94"/>
      <c r="F932" s="113"/>
      <c r="G932" s="113"/>
      <c r="H932" s="42"/>
      <c r="I932" s="42"/>
      <c r="J932" s="42"/>
      <c r="K932" s="94"/>
      <c r="L932" s="94"/>
      <c r="M932" s="94"/>
      <c r="N932" s="94"/>
      <c r="O932" s="94"/>
      <c r="P932" s="94"/>
      <c r="Q932" s="94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</row>
    <row r="933" ht="16.5" customHeight="1">
      <c r="A933" s="94"/>
      <c r="B933" s="113"/>
      <c r="C933" s="94"/>
      <c r="D933" s="94"/>
      <c r="E933" s="94"/>
      <c r="F933" s="113"/>
      <c r="G933" s="113"/>
      <c r="H933" s="42"/>
      <c r="I933" s="42"/>
      <c r="J933" s="42"/>
      <c r="K933" s="94"/>
      <c r="L933" s="94"/>
      <c r="M933" s="94"/>
      <c r="N933" s="94"/>
      <c r="O933" s="94"/>
      <c r="P933" s="94"/>
      <c r="Q933" s="94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</row>
    <row r="934" ht="16.5" customHeight="1">
      <c r="A934" s="94"/>
      <c r="B934" s="113"/>
      <c r="C934" s="94"/>
      <c r="D934" s="94"/>
      <c r="E934" s="94"/>
      <c r="F934" s="113"/>
      <c r="G934" s="113"/>
      <c r="H934" s="42"/>
      <c r="I934" s="42"/>
      <c r="J934" s="42"/>
      <c r="K934" s="94"/>
      <c r="L934" s="94"/>
      <c r="M934" s="94"/>
      <c r="N934" s="94"/>
      <c r="O934" s="94"/>
      <c r="P934" s="94"/>
      <c r="Q934" s="94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</row>
    <row r="935" ht="16.5" customHeight="1">
      <c r="A935" s="94"/>
      <c r="B935" s="113"/>
      <c r="C935" s="94"/>
      <c r="D935" s="94"/>
      <c r="E935" s="94"/>
      <c r="F935" s="113"/>
      <c r="G935" s="113"/>
      <c r="H935" s="42"/>
      <c r="I935" s="42"/>
      <c r="J935" s="42"/>
      <c r="K935" s="94"/>
      <c r="L935" s="94"/>
      <c r="M935" s="94"/>
      <c r="N935" s="94"/>
      <c r="O935" s="94"/>
      <c r="P935" s="94"/>
      <c r="Q935" s="94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</row>
    <row r="936" ht="16.5" customHeight="1">
      <c r="A936" s="94"/>
      <c r="B936" s="113"/>
      <c r="C936" s="94"/>
      <c r="D936" s="94"/>
      <c r="E936" s="94"/>
      <c r="F936" s="113"/>
      <c r="G936" s="113"/>
      <c r="H936" s="42"/>
      <c r="I936" s="42"/>
      <c r="J936" s="42"/>
      <c r="K936" s="94"/>
      <c r="L936" s="94"/>
      <c r="M936" s="94"/>
      <c r="N936" s="94"/>
      <c r="O936" s="94"/>
      <c r="P936" s="94"/>
      <c r="Q936" s="94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</row>
    <row r="937" ht="16.5" customHeight="1">
      <c r="A937" s="94"/>
      <c r="B937" s="113"/>
      <c r="C937" s="94"/>
      <c r="D937" s="94"/>
      <c r="E937" s="94"/>
      <c r="F937" s="113"/>
      <c r="G937" s="113"/>
      <c r="H937" s="42"/>
      <c r="I937" s="42"/>
      <c r="J937" s="42"/>
      <c r="K937" s="94"/>
      <c r="L937" s="94"/>
      <c r="M937" s="94"/>
      <c r="N937" s="94"/>
      <c r="O937" s="94"/>
      <c r="P937" s="94"/>
      <c r="Q937" s="94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</row>
    <row r="938" ht="16.5" customHeight="1">
      <c r="A938" s="94"/>
      <c r="B938" s="113"/>
      <c r="C938" s="94"/>
      <c r="D938" s="94"/>
      <c r="E938" s="94"/>
      <c r="F938" s="113"/>
      <c r="G938" s="113"/>
      <c r="H938" s="42"/>
      <c r="I938" s="42"/>
      <c r="J938" s="42"/>
      <c r="K938" s="94"/>
      <c r="L938" s="94"/>
      <c r="M938" s="94"/>
      <c r="N938" s="94"/>
      <c r="O938" s="94"/>
      <c r="P938" s="94"/>
      <c r="Q938" s="94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</row>
    <row r="939" ht="16.5" customHeight="1">
      <c r="A939" s="94"/>
      <c r="B939" s="113"/>
      <c r="C939" s="94"/>
      <c r="D939" s="94"/>
      <c r="E939" s="94"/>
      <c r="F939" s="113"/>
      <c r="G939" s="113"/>
      <c r="H939" s="42"/>
      <c r="I939" s="42"/>
      <c r="J939" s="42"/>
      <c r="K939" s="94"/>
      <c r="L939" s="94"/>
      <c r="M939" s="94"/>
      <c r="N939" s="94"/>
      <c r="O939" s="94"/>
      <c r="P939" s="94"/>
      <c r="Q939" s="94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</row>
    <row r="940" ht="16.5" customHeight="1">
      <c r="A940" s="94"/>
      <c r="B940" s="113"/>
      <c r="C940" s="94"/>
      <c r="D940" s="94"/>
      <c r="E940" s="94"/>
      <c r="F940" s="113"/>
      <c r="G940" s="113"/>
      <c r="H940" s="42"/>
      <c r="I940" s="42"/>
      <c r="J940" s="42"/>
      <c r="K940" s="94"/>
      <c r="L940" s="94"/>
      <c r="M940" s="94"/>
      <c r="N940" s="94"/>
      <c r="O940" s="94"/>
      <c r="P940" s="94"/>
      <c r="Q940" s="94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</row>
    <row r="941" ht="16.5" customHeight="1">
      <c r="A941" s="94"/>
      <c r="B941" s="113"/>
      <c r="C941" s="94"/>
      <c r="D941" s="94"/>
      <c r="E941" s="94"/>
      <c r="F941" s="113"/>
      <c r="G941" s="113"/>
      <c r="H941" s="42"/>
      <c r="I941" s="42"/>
      <c r="J941" s="42"/>
      <c r="K941" s="94"/>
      <c r="L941" s="94"/>
      <c r="M941" s="94"/>
      <c r="N941" s="94"/>
      <c r="O941" s="94"/>
      <c r="P941" s="94"/>
      <c r="Q941" s="94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</row>
    <row r="942" ht="16.5" customHeight="1">
      <c r="A942" s="94"/>
      <c r="B942" s="113"/>
      <c r="C942" s="94"/>
      <c r="D942" s="94"/>
      <c r="E942" s="94"/>
      <c r="F942" s="113"/>
      <c r="G942" s="113"/>
      <c r="H942" s="42"/>
      <c r="I942" s="42"/>
      <c r="J942" s="42"/>
      <c r="K942" s="94"/>
      <c r="L942" s="94"/>
      <c r="M942" s="94"/>
      <c r="N942" s="94"/>
      <c r="O942" s="94"/>
      <c r="P942" s="94"/>
      <c r="Q942" s="94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</row>
    <row r="943" ht="16.5" customHeight="1">
      <c r="A943" s="94"/>
      <c r="B943" s="113"/>
      <c r="C943" s="94"/>
      <c r="D943" s="94"/>
      <c r="E943" s="94"/>
      <c r="F943" s="113"/>
      <c r="G943" s="113"/>
      <c r="H943" s="42"/>
      <c r="I943" s="42"/>
      <c r="J943" s="42"/>
      <c r="K943" s="94"/>
      <c r="L943" s="94"/>
      <c r="M943" s="94"/>
      <c r="N943" s="94"/>
      <c r="O943" s="94"/>
      <c r="P943" s="94"/>
      <c r="Q943" s="94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</row>
    <row r="944" ht="16.5" customHeight="1">
      <c r="A944" s="94"/>
      <c r="B944" s="113"/>
      <c r="C944" s="94"/>
      <c r="D944" s="94"/>
      <c r="E944" s="94"/>
      <c r="F944" s="113"/>
      <c r="G944" s="113"/>
      <c r="H944" s="42"/>
      <c r="I944" s="42"/>
      <c r="J944" s="42"/>
      <c r="K944" s="94"/>
      <c r="L944" s="94"/>
      <c r="M944" s="94"/>
      <c r="N944" s="94"/>
      <c r="O944" s="94"/>
      <c r="P944" s="94"/>
      <c r="Q944" s="94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</row>
    <row r="945" ht="16.5" customHeight="1">
      <c r="A945" s="94"/>
      <c r="B945" s="113"/>
      <c r="C945" s="94"/>
      <c r="D945" s="94"/>
      <c r="E945" s="94"/>
      <c r="F945" s="113"/>
      <c r="G945" s="113"/>
      <c r="H945" s="42"/>
      <c r="I945" s="42"/>
      <c r="J945" s="42"/>
      <c r="K945" s="94"/>
      <c r="L945" s="94"/>
      <c r="M945" s="94"/>
      <c r="N945" s="94"/>
      <c r="O945" s="94"/>
      <c r="P945" s="94"/>
      <c r="Q945" s="94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</row>
    <row r="946" ht="16.5" customHeight="1">
      <c r="A946" s="94"/>
      <c r="B946" s="113"/>
      <c r="C946" s="94"/>
      <c r="D946" s="94"/>
      <c r="E946" s="94"/>
      <c r="F946" s="113"/>
      <c r="G946" s="113"/>
      <c r="H946" s="42"/>
      <c r="I946" s="42"/>
      <c r="J946" s="42"/>
      <c r="K946" s="94"/>
      <c r="L946" s="94"/>
      <c r="M946" s="94"/>
      <c r="N946" s="94"/>
      <c r="O946" s="94"/>
      <c r="P946" s="94"/>
      <c r="Q946" s="94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</row>
    <row r="947" ht="16.5" customHeight="1">
      <c r="A947" s="94"/>
      <c r="B947" s="113"/>
      <c r="C947" s="94"/>
      <c r="D947" s="94"/>
      <c r="E947" s="94"/>
      <c r="F947" s="113"/>
      <c r="G947" s="113"/>
      <c r="H947" s="42"/>
      <c r="I947" s="42"/>
      <c r="J947" s="42"/>
      <c r="K947" s="94"/>
      <c r="L947" s="94"/>
      <c r="M947" s="94"/>
      <c r="N947" s="94"/>
      <c r="O947" s="94"/>
      <c r="P947" s="94"/>
      <c r="Q947" s="94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</row>
    <row r="948" ht="16.5" customHeight="1">
      <c r="A948" s="94"/>
      <c r="B948" s="113"/>
      <c r="C948" s="94"/>
      <c r="D948" s="94"/>
      <c r="E948" s="94"/>
      <c r="F948" s="113"/>
      <c r="G948" s="113"/>
      <c r="H948" s="42"/>
      <c r="I948" s="42"/>
      <c r="J948" s="42"/>
      <c r="K948" s="94"/>
      <c r="L948" s="94"/>
      <c r="M948" s="94"/>
      <c r="N948" s="94"/>
      <c r="O948" s="94"/>
      <c r="P948" s="94"/>
      <c r="Q948" s="94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</row>
    <row r="949" ht="16.5" customHeight="1">
      <c r="A949" s="94"/>
      <c r="B949" s="113"/>
      <c r="C949" s="94"/>
      <c r="D949" s="94"/>
      <c r="E949" s="94"/>
      <c r="F949" s="113"/>
      <c r="G949" s="113"/>
      <c r="H949" s="42"/>
      <c r="I949" s="42"/>
      <c r="J949" s="42"/>
      <c r="K949" s="94"/>
      <c r="L949" s="94"/>
      <c r="M949" s="94"/>
      <c r="N949" s="94"/>
      <c r="O949" s="94"/>
      <c r="P949" s="94"/>
      <c r="Q949" s="94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</row>
    <row r="950" ht="16.5" customHeight="1">
      <c r="A950" s="94"/>
      <c r="B950" s="113"/>
      <c r="C950" s="94"/>
      <c r="D950" s="94"/>
      <c r="E950" s="94"/>
      <c r="F950" s="113"/>
      <c r="G950" s="113"/>
      <c r="H950" s="42"/>
      <c r="I950" s="42"/>
      <c r="J950" s="42"/>
      <c r="K950" s="94"/>
      <c r="L950" s="94"/>
      <c r="M950" s="94"/>
      <c r="N950" s="94"/>
      <c r="O950" s="94"/>
      <c r="P950" s="94"/>
      <c r="Q950" s="94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</row>
    <row r="951" ht="16.5" customHeight="1">
      <c r="A951" s="94"/>
      <c r="B951" s="113"/>
      <c r="C951" s="94"/>
      <c r="D951" s="94"/>
      <c r="E951" s="94"/>
      <c r="F951" s="113"/>
      <c r="G951" s="113"/>
      <c r="H951" s="42"/>
      <c r="I951" s="42"/>
      <c r="J951" s="42"/>
      <c r="K951" s="94"/>
      <c r="L951" s="94"/>
      <c r="M951" s="94"/>
      <c r="N951" s="94"/>
      <c r="O951" s="94"/>
      <c r="P951" s="94"/>
      <c r="Q951" s="94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</row>
    <row r="952" ht="16.5" customHeight="1">
      <c r="A952" s="94"/>
      <c r="B952" s="113"/>
      <c r="C952" s="94"/>
      <c r="D952" s="94"/>
      <c r="E952" s="94"/>
      <c r="F952" s="113"/>
      <c r="G952" s="113"/>
      <c r="H952" s="42"/>
      <c r="I952" s="42"/>
      <c r="J952" s="42"/>
      <c r="K952" s="94"/>
      <c r="L952" s="94"/>
      <c r="M952" s="94"/>
      <c r="N952" s="94"/>
      <c r="O952" s="94"/>
      <c r="P952" s="94"/>
      <c r="Q952" s="94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</row>
    <row r="953" ht="16.5" customHeight="1">
      <c r="A953" s="94"/>
      <c r="B953" s="113"/>
      <c r="C953" s="94"/>
      <c r="D953" s="94"/>
      <c r="E953" s="94"/>
      <c r="F953" s="113"/>
      <c r="G953" s="113"/>
      <c r="H953" s="42"/>
      <c r="I953" s="42"/>
      <c r="J953" s="42"/>
      <c r="K953" s="94"/>
      <c r="L953" s="94"/>
      <c r="M953" s="94"/>
      <c r="N953" s="94"/>
      <c r="O953" s="94"/>
      <c r="P953" s="94"/>
      <c r="Q953" s="94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</row>
    <row r="954" ht="16.5" customHeight="1">
      <c r="A954" s="94"/>
      <c r="B954" s="113"/>
      <c r="C954" s="94"/>
      <c r="D954" s="94"/>
      <c r="E954" s="94"/>
      <c r="F954" s="113"/>
      <c r="G954" s="113"/>
      <c r="H954" s="42"/>
      <c r="I954" s="42"/>
      <c r="J954" s="42"/>
      <c r="K954" s="94"/>
      <c r="L954" s="94"/>
      <c r="M954" s="94"/>
      <c r="N954" s="94"/>
      <c r="O954" s="94"/>
      <c r="P954" s="94"/>
      <c r="Q954" s="94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</row>
    <row r="955" ht="16.5" customHeight="1">
      <c r="A955" s="94"/>
      <c r="B955" s="113"/>
      <c r="C955" s="94"/>
      <c r="D955" s="94"/>
      <c r="E955" s="94"/>
      <c r="F955" s="113"/>
      <c r="G955" s="113"/>
      <c r="H955" s="42"/>
      <c r="I955" s="42"/>
      <c r="J955" s="42"/>
      <c r="K955" s="94"/>
      <c r="L955" s="94"/>
      <c r="M955" s="94"/>
      <c r="N955" s="94"/>
      <c r="O955" s="94"/>
      <c r="P955" s="94"/>
      <c r="Q955" s="94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</row>
    <row r="956" ht="16.5" customHeight="1">
      <c r="A956" s="94"/>
      <c r="B956" s="113"/>
      <c r="C956" s="94"/>
      <c r="D956" s="94"/>
      <c r="E956" s="94"/>
      <c r="F956" s="113"/>
      <c r="G956" s="113"/>
      <c r="H956" s="42"/>
      <c r="I956" s="42"/>
      <c r="J956" s="42"/>
      <c r="K956" s="94"/>
      <c r="L956" s="94"/>
      <c r="M956" s="94"/>
      <c r="N956" s="94"/>
      <c r="O956" s="94"/>
      <c r="P956" s="94"/>
      <c r="Q956" s="94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</row>
    <row r="957" ht="16.5" customHeight="1">
      <c r="A957" s="94"/>
      <c r="B957" s="113"/>
      <c r="C957" s="94"/>
      <c r="D957" s="94"/>
      <c r="E957" s="94"/>
      <c r="F957" s="113"/>
      <c r="G957" s="113"/>
      <c r="H957" s="42"/>
      <c r="I957" s="42"/>
      <c r="J957" s="42"/>
      <c r="K957" s="94"/>
      <c r="L957" s="94"/>
      <c r="M957" s="94"/>
      <c r="N957" s="94"/>
      <c r="O957" s="94"/>
      <c r="P957" s="94"/>
      <c r="Q957" s="94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</row>
    <row r="958" ht="16.5" customHeight="1">
      <c r="A958" s="94"/>
      <c r="B958" s="113"/>
      <c r="C958" s="94"/>
      <c r="D958" s="94"/>
      <c r="E958" s="94"/>
      <c r="F958" s="113"/>
      <c r="G958" s="113"/>
      <c r="H958" s="42"/>
      <c r="I958" s="42"/>
      <c r="J958" s="42"/>
      <c r="K958" s="94"/>
      <c r="L958" s="94"/>
      <c r="M958" s="94"/>
      <c r="N958" s="94"/>
      <c r="O958" s="94"/>
      <c r="P958" s="94"/>
      <c r="Q958" s="94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</row>
    <row r="959" ht="16.5" customHeight="1">
      <c r="A959" s="94"/>
      <c r="B959" s="113"/>
      <c r="C959" s="94"/>
      <c r="D959" s="94"/>
      <c r="E959" s="94"/>
      <c r="F959" s="113"/>
      <c r="G959" s="113"/>
      <c r="H959" s="42"/>
      <c r="I959" s="42"/>
      <c r="J959" s="42"/>
      <c r="K959" s="94"/>
      <c r="L959" s="94"/>
      <c r="M959" s="94"/>
      <c r="N959" s="94"/>
      <c r="O959" s="94"/>
      <c r="P959" s="94"/>
      <c r="Q959" s="94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</row>
    <row r="960" ht="16.5" customHeight="1">
      <c r="A960" s="94"/>
      <c r="B960" s="113"/>
      <c r="C960" s="94"/>
      <c r="D960" s="94"/>
      <c r="E960" s="94"/>
      <c r="F960" s="113"/>
      <c r="G960" s="113"/>
      <c r="H960" s="42"/>
      <c r="I960" s="42"/>
      <c r="J960" s="42"/>
      <c r="K960" s="94"/>
      <c r="L960" s="94"/>
      <c r="M960" s="94"/>
      <c r="N960" s="94"/>
      <c r="O960" s="94"/>
      <c r="P960" s="94"/>
      <c r="Q960" s="94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</row>
    <row r="961" ht="16.5" customHeight="1">
      <c r="A961" s="94"/>
      <c r="B961" s="113"/>
      <c r="C961" s="94"/>
      <c r="D961" s="94"/>
      <c r="E961" s="94"/>
      <c r="F961" s="113"/>
      <c r="G961" s="113"/>
      <c r="H961" s="42"/>
      <c r="I961" s="42"/>
      <c r="J961" s="42"/>
      <c r="K961" s="94"/>
      <c r="L961" s="94"/>
      <c r="M961" s="94"/>
      <c r="N961" s="94"/>
      <c r="O961" s="94"/>
      <c r="P961" s="94"/>
      <c r="Q961" s="94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</row>
    <row r="962" ht="16.5" customHeight="1">
      <c r="A962" s="94"/>
      <c r="B962" s="113"/>
      <c r="C962" s="94"/>
      <c r="D962" s="94"/>
      <c r="E962" s="94"/>
      <c r="F962" s="113"/>
      <c r="G962" s="113"/>
      <c r="H962" s="42"/>
      <c r="I962" s="42"/>
      <c r="J962" s="42"/>
      <c r="K962" s="94"/>
      <c r="L962" s="94"/>
      <c r="M962" s="94"/>
      <c r="N962" s="94"/>
      <c r="O962" s="94"/>
      <c r="P962" s="94"/>
      <c r="Q962" s="94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</row>
    <row r="963" ht="16.5" customHeight="1">
      <c r="A963" s="94"/>
      <c r="B963" s="113"/>
      <c r="C963" s="94"/>
      <c r="D963" s="94"/>
      <c r="E963" s="94"/>
      <c r="F963" s="113"/>
      <c r="G963" s="113"/>
      <c r="H963" s="42"/>
      <c r="I963" s="42"/>
      <c r="J963" s="42"/>
      <c r="K963" s="94"/>
      <c r="L963" s="94"/>
      <c r="M963" s="94"/>
      <c r="N963" s="94"/>
      <c r="O963" s="94"/>
      <c r="P963" s="94"/>
      <c r="Q963" s="94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</row>
    <row r="964" ht="16.5" customHeight="1">
      <c r="A964" s="94"/>
      <c r="B964" s="113"/>
      <c r="C964" s="94"/>
      <c r="D964" s="94"/>
      <c r="E964" s="94"/>
      <c r="F964" s="113"/>
      <c r="G964" s="113"/>
      <c r="H964" s="42"/>
      <c r="I964" s="42"/>
      <c r="J964" s="42"/>
      <c r="K964" s="94"/>
      <c r="L964" s="94"/>
      <c r="M964" s="94"/>
      <c r="N964" s="94"/>
      <c r="O964" s="94"/>
      <c r="P964" s="94"/>
      <c r="Q964" s="94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</row>
    <row r="965" ht="16.5" customHeight="1">
      <c r="A965" s="94"/>
      <c r="B965" s="113"/>
      <c r="C965" s="94"/>
      <c r="D965" s="94"/>
      <c r="E965" s="94"/>
      <c r="F965" s="113"/>
      <c r="G965" s="113"/>
      <c r="H965" s="42"/>
      <c r="I965" s="42"/>
      <c r="J965" s="42"/>
      <c r="K965" s="94"/>
      <c r="L965" s="94"/>
      <c r="M965" s="94"/>
      <c r="N965" s="94"/>
      <c r="O965" s="94"/>
      <c r="P965" s="94"/>
      <c r="Q965" s="94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</row>
    <row r="966" ht="16.5" customHeight="1">
      <c r="A966" s="94"/>
      <c r="B966" s="113"/>
      <c r="C966" s="94"/>
      <c r="D966" s="94"/>
      <c r="E966" s="94"/>
      <c r="F966" s="113"/>
      <c r="G966" s="113"/>
      <c r="H966" s="42"/>
      <c r="I966" s="42"/>
      <c r="J966" s="42"/>
      <c r="K966" s="94"/>
      <c r="L966" s="94"/>
      <c r="M966" s="94"/>
      <c r="N966" s="94"/>
      <c r="O966" s="94"/>
      <c r="P966" s="94"/>
      <c r="Q966" s="94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</row>
    <row r="967" ht="16.5" customHeight="1">
      <c r="A967" s="94"/>
      <c r="B967" s="113"/>
      <c r="C967" s="94"/>
      <c r="D967" s="94"/>
      <c r="E967" s="94"/>
      <c r="F967" s="113"/>
      <c r="G967" s="113"/>
      <c r="H967" s="42"/>
      <c r="I967" s="42"/>
      <c r="J967" s="42"/>
      <c r="K967" s="94"/>
      <c r="L967" s="94"/>
      <c r="M967" s="94"/>
      <c r="N967" s="94"/>
      <c r="O967" s="94"/>
      <c r="P967" s="94"/>
      <c r="Q967" s="94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</row>
    <row r="968" ht="16.5" customHeight="1">
      <c r="A968" s="94"/>
      <c r="B968" s="113"/>
      <c r="C968" s="94"/>
      <c r="D968" s="94"/>
      <c r="E968" s="94"/>
      <c r="F968" s="113"/>
      <c r="G968" s="113"/>
      <c r="H968" s="42"/>
      <c r="I968" s="42"/>
      <c r="J968" s="42"/>
      <c r="K968" s="94"/>
      <c r="L968" s="94"/>
      <c r="M968" s="94"/>
      <c r="N968" s="94"/>
      <c r="O968" s="94"/>
      <c r="P968" s="94"/>
      <c r="Q968" s="94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</row>
    <row r="969" ht="16.5" customHeight="1">
      <c r="A969" s="94"/>
      <c r="B969" s="113"/>
      <c r="C969" s="94"/>
      <c r="D969" s="94"/>
      <c r="E969" s="94"/>
      <c r="F969" s="113"/>
      <c r="G969" s="113"/>
      <c r="H969" s="42"/>
      <c r="I969" s="42"/>
      <c r="J969" s="42"/>
      <c r="K969" s="94"/>
      <c r="L969" s="94"/>
      <c r="M969" s="94"/>
      <c r="N969" s="94"/>
      <c r="O969" s="94"/>
      <c r="P969" s="94"/>
      <c r="Q969" s="94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</row>
    <row r="970" ht="16.5" customHeight="1">
      <c r="A970" s="94"/>
      <c r="B970" s="113"/>
      <c r="C970" s="94"/>
      <c r="D970" s="94"/>
      <c r="E970" s="94"/>
      <c r="F970" s="113"/>
      <c r="G970" s="113"/>
      <c r="H970" s="42"/>
      <c r="I970" s="42"/>
      <c r="J970" s="42"/>
      <c r="K970" s="94"/>
      <c r="L970" s="94"/>
      <c r="M970" s="94"/>
      <c r="N970" s="94"/>
      <c r="O970" s="94"/>
      <c r="P970" s="94"/>
      <c r="Q970" s="94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</row>
    <row r="971" ht="16.5" customHeight="1">
      <c r="A971" s="94"/>
      <c r="B971" s="113"/>
      <c r="C971" s="94"/>
      <c r="D971" s="94"/>
      <c r="E971" s="94"/>
      <c r="F971" s="113"/>
      <c r="G971" s="113"/>
      <c r="H971" s="42"/>
      <c r="I971" s="42"/>
      <c r="J971" s="42"/>
      <c r="K971" s="94"/>
      <c r="L971" s="94"/>
      <c r="M971" s="94"/>
      <c r="N971" s="94"/>
      <c r="O971" s="94"/>
      <c r="P971" s="94"/>
      <c r="Q971" s="94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</row>
    <row r="972" ht="16.5" customHeight="1">
      <c r="A972" s="94"/>
      <c r="B972" s="113"/>
      <c r="C972" s="94"/>
      <c r="D972" s="94"/>
      <c r="E972" s="94"/>
      <c r="F972" s="113"/>
      <c r="G972" s="113"/>
      <c r="H972" s="42"/>
      <c r="I972" s="42"/>
      <c r="J972" s="42"/>
      <c r="K972" s="94"/>
      <c r="L972" s="94"/>
      <c r="M972" s="94"/>
      <c r="N972" s="94"/>
      <c r="O972" s="94"/>
      <c r="P972" s="94"/>
      <c r="Q972" s="94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</row>
    <row r="973" ht="16.5" customHeight="1">
      <c r="A973" s="94"/>
      <c r="B973" s="113"/>
      <c r="C973" s="94"/>
      <c r="D973" s="94"/>
      <c r="E973" s="94"/>
      <c r="F973" s="113"/>
      <c r="G973" s="113"/>
      <c r="H973" s="42"/>
      <c r="I973" s="42"/>
      <c r="J973" s="42"/>
      <c r="K973" s="94"/>
      <c r="L973" s="94"/>
      <c r="M973" s="94"/>
      <c r="N973" s="94"/>
      <c r="O973" s="94"/>
      <c r="P973" s="94"/>
      <c r="Q973" s="94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</row>
    <row r="974" ht="16.5" customHeight="1">
      <c r="A974" s="94"/>
      <c r="B974" s="113"/>
      <c r="C974" s="94"/>
      <c r="D974" s="94"/>
      <c r="E974" s="94"/>
      <c r="F974" s="113"/>
      <c r="G974" s="113"/>
      <c r="H974" s="42"/>
      <c r="I974" s="42"/>
      <c r="J974" s="42"/>
      <c r="K974" s="94"/>
      <c r="L974" s="94"/>
      <c r="M974" s="94"/>
      <c r="N974" s="94"/>
      <c r="O974" s="94"/>
      <c r="P974" s="94"/>
      <c r="Q974" s="94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</row>
    <row r="975" ht="16.5" customHeight="1">
      <c r="A975" s="94"/>
      <c r="B975" s="113"/>
      <c r="C975" s="94"/>
      <c r="D975" s="94"/>
      <c r="E975" s="94"/>
      <c r="F975" s="113"/>
      <c r="G975" s="113"/>
      <c r="H975" s="42"/>
      <c r="I975" s="42"/>
      <c r="J975" s="42"/>
      <c r="K975" s="94"/>
      <c r="L975" s="94"/>
      <c r="M975" s="94"/>
      <c r="N975" s="94"/>
      <c r="O975" s="94"/>
      <c r="P975" s="94"/>
      <c r="Q975" s="94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</row>
    <row r="976" ht="16.5" customHeight="1">
      <c r="A976" s="94"/>
      <c r="B976" s="113"/>
      <c r="C976" s="94"/>
      <c r="D976" s="94"/>
      <c r="E976" s="94"/>
      <c r="F976" s="113"/>
      <c r="G976" s="113"/>
      <c r="H976" s="42"/>
      <c r="I976" s="42"/>
      <c r="J976" s="42"/>
      <c r="K976" s="94"/>
      <c r="L976" s="94"/>
      <c r="M976" s="94"/>
      <c r="N976" s="94"/>
      <c r="O976" s="94"/>
      <c r="P976" s="94"/>
      <c r="Q976" s="94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</row>
    <row r="977" ht="16.5" customHeight="1">
      <c r="A977" s="94"/>
      <c r="B977" s="113"/>
      <c r="C977" s="94"/>
      <c r="D977" s="94"/>
      <c r="E977" s="94"/>
      <c r="F977" s="113"/>
      <c r="G977" s="113"/>
      <c r="H977" s="42"/>
      <c r="I977" s="42"/>
      <c r="J977" s="42"/>
      <c r="K977" s="94"/>
      <c r="L977" s="94"/>
      <c r="M977" s="94"/>
      <c r="N977" s="94"/>
      <c r="O977" s="94"/>
      <c r="P977" s="94"/>
      <c r="Q977" s="94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</row>
    <row r="978" ht="16.5" customHeight="1">
      <c r="A978" s="94"/>
      <c r="B978" s="113"/>
      <c r="C978" s="94"/>
      <c r="D978" s="94"/>
      <c r="E978" s="94"/>
      <c r="F978" s="113"/>
      <c r="G978" s="113"/>
      <c r="H978" s="42"/>
      <c r="I978" s="42"/>
      <c r="J978" s="42"/>
      <c r="K978" s="94"/>
      <c r="L978" s="94"/>
      <c r="M978" s="94"/>
      <c r="N978" s="94"/>
      <c r="O978" s="94"/>
      <c r="P978" s="94"/>
      <c r="Q978" s="94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</row>
    <row r="979" ht="16.5" customHeight="1">
      <c r="A979" s="94"/>
      <c r="B979" s="113"/>
      <c r="C979" s="94"/>
      <c r="D979" s="94"/>
      <c r="E979" s="94"/>
      <c r="F979" s="113"/>
      <c r="G979" s="113"/>
      <c r="H979" s="42"/>
      <c r="I979" s="42"/>
      <c r="J979" s="42"/>
      <c r="K979" s="94"/>
      <c r="L979" s="94"/>
      <c r="M979" s="94"/>
      <c r="N979" s="94"/>
      <c r="O979" s="94"/>
      <c r="P979" s="94"/>
      <c r="Q979" s="94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</row>
    <row r="980" ht="16.5" customHeight="1">
      <c r="A980" s="94"/>
      <c r="B980" s="113"/>
      <c r="C980" s="94"/>
      <c r="D980" s="94"/>
      <c r="E980" s="94"/>
      <c r="F980" s="113"/>
      <c r="G980" s="113"/>
      <c r="H980" s="42"/>
      <c r="I980" s="42"/>
      <c r="J980" s="42"/>
      <c r="K980" s="94"/>
      <c r="L980" s="94"/>
      <c r="M980" s="94"/>
      <c r="N980" s="94"/>
      <c r="O980" s="94"/>
      <c r="P980" s="94"/>
      <c r="Q980" s="94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</row>
    <row r="981" ht="16.5" customHeight="1">
      <c r="A981" s="94"/>
      <c r="B981" s="113"/>
      <c r="C981" s="94"/>
      <c r="D981" s="94"/>
      <c r="E981" s="94"/>
      <c r="F981" s="113"/>
      <c r="G981" s="113"/>
      <c r="H981" s="42"/>
      <c r="I981" s="42"/>
      <c r="J981" s="42"/>
      <c r="K981" s="94"/>
      <c r="L981" s="94"/>
      <c r="M981" s="94"/>
      <c r="N981" s="94"/>
      <c r="O981" s="94"/>
      <c r="P981" s="94"/>
      <c r="Q981" s="94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</row>
    <row r="982" ht="16.5" customHeight="1">
      <c r="A982" s="94"/>
      <c r="B982" s="113"/>
      <c r="C982" s="94"/>
      <c r="D982" s="94"/>
      <c r="E982" s="94"/>
      <c r="F982" s="113"/>
      <c r="G982" s="113"/>
      <c r="H982" s="42"/>
      <c r="I982" s="42"/>
      <c r="J982" s="42"/>
      <c r="K982" s="94"/>
      <c r="L982" s="94"/>
      <c r="M982" s="94"/>
      <c r="N982" s="94"/>
      <c r="O982" s="94"/>
      <c r="P982" s="94"/>
      <c r="Q982" s="94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</row>
    <row r="983" ht="16.5" customHeight="1">
      <c r="A983" s="94"/>
      <c r="B983" s="113"/>
      <c r="C983" s="94"/>
      <c r="D983" s="94"/>
      <c r="E983" s="94"/>
      <c r="F983" s="113"/>
      <c r="G983" s="113"/>
      <c r="H983" s="42"/>
      <c r="I983" s="42"/>
      <c r="J983" s="42"/>
      <c r="K983" s="94"/>
      <c r="L983" s="94"/>
      <c r="M983" s="94"/>
      <c r="N983" s="94"/>
      <c r="O983" s="94"/>
      <c r="P983" s="94"/>
      <c r="Q983" s="94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</row>
    <row r="984" ht="16.5" customHeight="1">
      <c r="A984" s="94"/>
      <c r="B984" s="113"/>
      <c r="C984" s="94"/>
      <c r="D984" s="94"/>
      <c r="E984" s="94"/>
      <c r="F984" s="113"/>
      <c r="G984" s="113"/>
      <c r="H984" s="42"/>
      <c r="I984" s="42"/>
      <c r="J984" s="42"/>
      <c r="K984" s="94"/>
      <c r="L984" s="94"/>
      <c r="M984" s="94"/>
      <c r="N984" s="94"/>
      <c r="O984" s="94"/>
      <c r="P984" s="94"/>
      <c r="Q984" s="94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</row>
    <row r="985" ht="16.5" customHeight="1">
      <c r="A985" s="94"/>
      <c r="B985" s="113"/>
      <c r="C985" s="94"/>
      <c r="D985" s="94"/>
      <c r="E985" s="94"/>
      <c r="F985" s="113"/>
      <c r="G985" s="113"/>
      <c r="H985" s="42"/>
      <c r="I985" s="42"/>
      <c r="J985" s="42"/>
      <c r="K985" s="94"/>
      <c r="L985" s="94"/>
      <c r="M985" s="94"/>
      <c r="N985" s="94"/>
      <c r="O985" s="94"/>
      <c r="P985" s="94"/>
      <c r="Q985" s="94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</row>
    <row r="986" ht="16.5" customHeight="1">
      <c r="A986" s="94"/>
      <c r="B986" s="113"/>
      <c r="C986" s="94"/>
      <c r="D986" s="94"/>
      <c r="E986" s="94"/>
      <c r="F986" s="113"/>
      <c r="G986" s="113"/>
      <c r="H986" s="42"/>
      <c r="I986" s="42"/>
      <c r="J986" s="42"/>
      <c r="K986" s="94"/>
      <c r="L986" s="94"/>
      <c r="M986" s="94"/>
      <c r="N986" s="94"/>
      <c r="O986" s="94"/>
      <c r="P986" s="94"/>
      <c r="Q986" s="94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</row>
    <row r="987" ht="16.5" customHeight="1">
      <c r="A987" s="94"/>
      <c r="B987" s="113"/>
      <c r="C987" s="94"/>
      <c r="D987" s="94"/>
      <c r="E987" s="94"/>
      <c r="F987" s="113"/>
      <c r="G987" s="113"/>
      <c r="H987" s="42"/>
      <c r="I987" s="42"/>
      <c r="J987" s="42"/>
      <c r="K987" s="94"/>
      <c r="L987" s="94"/>
      <c r="M987" s="94"/>
      <c r="N987" s="94"/>
      <c r="O987" s="94"/>
      <c r="P987" s="94"/>
      <c r="Q987" s="94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</row>
    <row r="988" ht="16.5" customHeight="1">
      <c r="A988" s="94"/>
      <c r="B988" s="113"/>
      <c r="C988" s="94"/>
      <c r="D988" s="94"/>
      <c r="E988" s="94"/>
      <c r="F988" s="113"/>
      <c r="G988" s="113"/>
      <c r="H988" s="42"/>
      <c r="I988" s="42"/>
      <c r="J988" s="42"/>
      <c r="K988" s="94"/>
      <c r="L988" s="94"/>
      <c r="M988" s="94"/>
      <c r="N988" s="94"/>
      <c r="O988" s="94"/>
      <c r="P988" s="94"/>
      <c r="Q988" s="94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</row>
    <row r="989" ht="16.5" customHeight="1">
      <c r="A989" s="94"/>
      <c r="B989" s="113"/>
      <c r="C989" s="94"/>
      <c r="D989" s="94"/>
      <c r="E989" s="94"/>
      <c r="F989" s="113"/>
      <c r="G989" s="113"/>
      <c r="H989" s="42"/>
      <c r="I989" s="42"/>
      <c r="J989" s="42"/>
      <c r="K989" s="94"/>
      <c r="L989" s="94"/>
      <c r="M989" s="94"/>
      <c r="N989" s="94"/>
      <c r="O989" s="94"/>
      <c r="P989" s="94"/>
      <c r="Q989" s="94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</row>
    <row r="990" ht="16.5" customHeight="1">
      <c r="A990" s="94"/>
      <c r="B990" s="113"/>
      <c r="C990" s="94"/>
      <c r="D990" s="94"/>
      <c r="E990" s="94"/>
      <c r="F990" s="113"/>
      <c r="G990" s="113"/>
      <c r="H990" s="42"/>
      <c r="I990" s="42"/>
      <c r="J990" s="42"/>
      <c r="K990" s="94"/>
      <c r="L990" s="94"/>
      <c r="M990" s="94"/>
      <c r="N990" s="94"/>
      <c r="O990" s="94"/>
      <c r="P990" s="94"/>
      <c r="Q990" s="94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</row>
    <row r="991" ht="16.5" customHeight="1">
      <c r="A991" s="94"/>
      <c r="B991" s="113"/>
      <c r="C991" s="94"/>
      <c r="D991" s="94"/>
      <c r="E991" s="94"/>
      <c r="F991" s="113"/>
      <c r="G991" s="113"/>
      <c r="H991" s="42"/>
      <c r="I991" s="42"/>
      <c r="J991" s="42"/>
      <c r="K991" s="94"/>
      <c r="L991" s="94"/>
      <c r="M991" s="94"/>
      <c r="N991" s="94"/>
      <c r="O991" s="94"/>
      <c r="P991" s="94"/>
      <c r="Q991" s="94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</row>
    <row r="992" ht="16.5" customHeight="1">
      <c r="A992" s="94"/>
      <c r="B992" s="113"/>
      <c r="C992" s="94"/>
      <c r="D992" s="94"/>
      <c r="E992" s="94"/>
      <c r="F992" s="113"/>
      <c r="G992" s="113"/>
      <c r="H992" s="42"/>
      <c r="I992" s="42"/>
      <c r="J992" s="42"/>
      <c r="K992" s="94"/>
      <c r="L992" s="94"/>
      <c r="M992" s="94"/>
      <c r="N992" s="94"/>
      <c r="O992" s="94"/>
      <c r="P992" s="94"/>
      <c r="Q992" s="94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</row>
    <row r="993" ht="16.5" customHeight="1">
      <c r="A993" s="94"/>
      <c r="B993" s="113"/>
      <c r="C993" s="94"/>
      <c r="D993" s="94"/>
      <c r="E993" s="94"/>
      <c r="F993" s="113"/>
      <c r="G993" s="113"/>
      <c r="H993" s="42"/>
      <c r="I993" s="42"/>
      <c r="J993" s="42"/>
      <c r="K993" s="94"/>
      <c r="L993" s="94"/>
      <c r="M993" s="94"/>
      <c r="N993" s="94"/>
      <c r="O993" s="94"/>
      <c r="P993" s="94"/>
      <c r="Q993" s="94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  <c r="AC993" s="42"/>
    </row>
    <row r="994" ht="16.5" customHeight="1">
      <c r="A994" s="94"/>
      <c r="B994" s="113"/>
      <c r="C994" s="94"/>
      <c r="D994" s="94"/>
      <c r="E994" s="94"/>
      <c r="F994" s="113"/>
      <c r="G994" s="113"/>
      <c r="H994" s="42"/>
      <c r="I994" s="42"/>
      <c r="J994" s="42"/>
      <c r="K994" s="94"/>
      <c r="L994" s="94"/>
      <c r="M994" s="94"/>
      <c r="N994" s="94"/>
      <c r="O994" s="94"/>
      <c r="P994" s="94"/>
      <c r="Q994" s="94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  <c r="AC994" s="42"/>
    </row>
    <row r="995" ht="16.5" customHeight="1">
      <c r="A995" s="94"/>
      <c r="B995" s="113"/>
      <c r="C995" s="94"/>
      <c r="D995" s="94"/>
      <c r="E995" s="94"/>
      <c r="F995" s="113"/>
      <c r="G995" s="113"/>
      <c r="H995" s="42"/>
      <c r="I995" s="42"/>
      <c r="J995" s="42"/>
      <c r="K995" s="94"/>
      <c r="L995" s="94"/>
      <c r="M995" s="94"/>
      <c r="N995" s="94"/>
      <c r="O995" s="94"/>
      <c r="P995" s="94"/>
      <c r="Q995" s="94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  <c r="AC995" s="42"/>
    </row>
    <row r="996" ht="16.5" customHeight="1">
      <c r="A996" s="94"/>
      <c r="B996" s="113"/>
      <c r="C996" s="94"/>
      <c r="D996" s="94"/>
      <c r="E996" s="94"/>
      <c r="F996" s="113"/>
      <c r="G996" s="113"/>
      <c r="H996" s="42"/>
      <c r="I996" s="42"/>
      <c r="J996" s="42"/>
      <c r="K996" s="94"/>
      <c r="L996" s="94"/>
      <c r="M996" s="94"/>
      <c r="N996" s="94"/>
      <c r="O996" s="94"/>
      <c r="P996" s="94"/>
      <c r="Q996" s="94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</row>
    <row r="997" ht="16.5" customHeight="1">
      <c r="A997" s="94"/>
      <c r="B997" s="113"/>
      <c r="C997" s="94"/>
      <c r="D997" s="94"/>
      <c r="E997" s="94"/>
      <c r="F997" s="113"/>
      <c r="G997" s="113"/>
      <c r="H997" s="42"/>
      <c r="I997" s="42"/>
      <c r="J997" s="42"/>
      <c r="K997" s="94"/>
      <c r="L997" s="94"/>
      <c r="M997" s="94"/>
      <c r="N997" s="94"/>
      <c r="O997" s="94"/>
      <c r="P997" s="94"/>
      <c r="Q997" s="94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  <c r="AC997" s="42"/>
    </row>
    <row r="998" ht="16.5" customHeight="1">
      <c r="A998" s="94"/>
      <c r="B998" s="113"/>
      <c r="C998" s="94"/>
      <c r="D998" s="94"/>
      <c r="E998" s="94"/>
      <c r="F998" s="113"/>
      <c r="G998" s="113"/>
      <c r="H998" s="42"/>
      <c r="I998" s="42"/>
      <c r="J998" s="42"/>
      <c r="K998" s="94"/>
      <c r="L998" s="94"/>
      <c r="M998" s="94"/>
      <c r="N998" s="94"/>
      <c r="O998" s="94"/>
      <c r="P998" s="94"/>
      <c r="Q998" s="94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  <c r="AC998" s="42"/>
    </row>
    <row r="999" ht="16.5" customHeight="1">
      <c r="A999" s="94"/>
      <c r="B999" s="113"/>
      <c r="C999" s="94"/>
      <c r="D999" s="94"/>
      <c r="E999" s="94"/>
      <c r="F999" s="113"/>
      <c r="G999" s="113"/>
      <c r="H999" s="42"/>
      <c r="I999" s="42"/>
      <c r="J999" s="42"/>
      <c r="K999" s="94"/>
      <c r="L999" s="94"/>
      <c r="M999" s="94"/>
      <c r="N999" s="94"/>
      <c r="O999" s="94"/>
      <c r="P999" s="94"/>
      <c r="Q999" s="94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</row>
  </sheetData>
  <mergeCells count="1">
    <mergeCell ref="K12:Q12"/>
  </mergeCells>
  <conditionalFormatting sqref="H4 H7 H10">
    <cfRule type="cellIs" dxfId="3" priority="1" operator="lessThan">
      <formula>0</formula>
    </cfRule>
  </conditionalFormatting>
  <conditionalFormatting sqref="H14 H17">
    <cfRule type="cellIs" dxfId="3" priority="2" operator="lessThan">
      <formula>0</formula>
    </cfRule>
  </conditionalFormatting>
  <conditionalFormatting sqref="H17">
    <cfRule type="cellIs" dxfId="3" priority="3" operator="lessThan">
      <formula>0</formula>
    </cfRule>
  </conditionalFormatting>
  <conditionalFormatting sqref="H4 H7 H10">
    <cfRule type="cellIs" dxfId="4" priority="4" operator="equal">
      <formula>0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63"/>
    <col customWidth="1" min="2" max="2" width="20.25"/>
    <col customWidth="1" min="3" max="3" width="7.25"/>
    <col customWidth="1" min="4" max="4" width="7.75"/>
    <col customWidth="1" min="5" max="5" width="8.88"/>
    <col customWidth="1" min="6" max="6" width="8.0"/>
    <col customWidth="1" min="7" max="7" width="10.38"/>
    <col customWidth="1" min="8" max="8" width="13.25"/>
    <col customWidth="1" min="9" max="9" width="2.25"/>
    <col customWidth="1" min="10" max="10" width="15.5"/>
    <col customWidth="1" hidden="1" min="11" max="11" width="9.63"/>
    <col customWidth="1" min="12" max="17" width="9.63"/>
    <col customWidth="1" min="18" max="29" width="7.25"/>
  </cols>
  <sheetData>
    <row r="1" ht="16.5" customHeight="1">
      <c r="A1" s="89" t="s">
        <v>86</v>
      </c>
      <c r="B1" s="89" t="s">
        <v>11</v>
      </c>
      <c r="C1" s="89" t="s">
        <v>15</v>
      </c>
      <c r="D1" s="89" t="s">
        <v>88</v>
      </c>
      <c r="E1" s="89" t="s">
        <v>89</v>
      </c>
      <c r="F1" s="89" t="s">
        <v>90</v>
      </c>
      <c r="G1" s="89" t="s">
        <v>91</v>
      </c>
      <c r="H1" s="90"/>
      <c r="I1" s="90"/>
      <c r="J1" s="90"/>
      <c r="K1" s="89">
        <v>2022.0</v>
      </c>
      <c r="L1" s="89">
        <v>2023.0</v>
      </c>
      <c r="M1" s="89">
        <v>2024.0</v>
      </c>
      <c r="N1" s="89">
        <v>2025.0</v>
      </c>
      <c r="O1" s="89">
        <v>2026.0</v>
      </c>
      <c r="P1" s="89">
        <v>2027.0</v>
      </c>
      <c r="Q1" s="89">
        <v>2028.0</v>
      </c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</row>
    <row r="2" ht="16.5" customHeight="1">
      <c r="A2" s="91" t="str">
        <f>VLOOKUP($B2,Players,2,FALSE)</f>
        <v>QB</v>
      </c>
      <c r="B2" s="111" t="s">
        <v>434</v>
      </c>
      <c r="C2" s="93">
        <f>VLOOKUP($B2,Players,4,FALSE)</f>
        <v>11</v>
      </c>
      <c r="D2" s="91">
        <f>VLOOKUP($B2,Players,5,FALSE)</f>
        <v>2024</v>
      </c>
      <c r="E2" s="94">
        <f>IF(COUNTA(D2)=1,D2-(Master!$C$2-1),"")</f>
        <v>2</v>
      </c>
      <c r="F2" s="95">
        <f>VLOOKUP($B2,Players,7,FALSE)</f>
        <v>500</v>
      </c>
      <c r="G2" s="96" t="str">
        <f>VLOOKUP($B2,Players,8,FALSE)</f>
        <v/>
      </c>
      <c r="H2" s="97" t="s">
        <v>1</v>
      </c>
      <c r="I2" s="42"/>
      <c r="J2" s="98" t="s">
        <v>696</v>
      </c>
      <c r="K2" s="99"/>
      <c r="L2" s="99"/>
      <c r="M2" s="99">
        <v>1.0</v>
      </c>
      <c r="N2" s="99">
        <v>1.0</v>
      </c>
      <c r="O2" s="99">
        <v>1.0</v>
      </c>
      <c r="P2" s="99">
        <v>1.0</v>
      </c>
      <c r="Q2" s="99">
        <v>1.0</v>
      </c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</row>
    <row r="3" ht="16.5" customHeight="1">
      <c r="A3" s="91" t="str">
        <f>VLOOKUP($B3,Players,2,FALSE)</f>
        <v>QB</v>
      </c>
      <c r="B3" s="111" t="s">
        <v>461</v>
      </c>
      <c r="C3" s="93">
        <f>VLOOKUP($B3,Players,4,FALSE)</f>
        <v>7</v>
      </c>
      <c r="D3" s="91">
        <f>VLOOKUP($B3,Players,5,FALSE)</f>
        <v>2023</v>
      </c>
      <c r="E3" s="94">
        <f>IF(COUNTA(D3)=1,D3-(Master!$C$2-1),"")</f>
        <v>1</v>
      </c>
      <c r="F3" s="95">
        <f>VLOOKUP($B3,Players,7,FALSE)</f>
        <v>500</v>
      </c>
      <c r="G3" s="96" t="str">
        <f>VLOOKUP($B3,Players,8,FALSE)</f>
        <v>Rookie</v>
      </c>
      <c r="H3" s="101" t="s">
        <v>84</v>
      </c>
      <c r="I3" s="42"/>
      <c r="J3" s="32"/>
      <c r="K3" s="99"/>
      <c r="L3" s="99"/>
      <c r="M3" s="99">
        <v>2.0</v>
      </c>
      <c r="N3" s="103" t="s">
        <v>797</v>
      </c>
      <c r="O3" s="99">
        <v>2.0</v>
      </c>
      <c r="P3" s="99">
        <v>2.0</v>
      </c>
      <c r="Q3" s="99">
        <v>2.0</v>
      </c>
      <c r="R3" s="42"/>
      <c r="S3" s="38"/>
      <c r="T3" s="42"/>
      <c r="U3" s="42"/>
      <c r="V3" s="42"/>
      <c r="W3" s="42"/>
      <c r="X3" s="42"/>
      <c r="Y3" s="42"/>
      <c r="Z3" s="42"/>
      <c r="AA3" s="42"/>
      <c r="AB3" s="42"/>
      <c r="AC3" s="42"/>
    </row>
    <row r="4" ht="16.5" customHeight="1">
      <c r="A4" s="91" t="str">
        <f>VLOOKUP($B4,Players,2,FALSE)</f>
        <v>QB</v>
      </c>
      <c r="B4" s="111" t="s">
        <v>482</v>
      </c>
      <c r="C4" s="93">
        <f>VLOOKUP($B4,Players,4,FALSE)</f>
        <v>5</v>
      </c>
      <c r="D4" s="91">
        <f>VLOOKUP($B4,Players,5,FALSE)</f>
        <v>2025</v>
      </c>
      <c r="E4" s="94">
        <f>IF(COUNTA(D4)=1,D4-(Master!$C$2-1),"")</f>
        <v>3</v>
      </c>
      <c r="F4" s="95">
        <f>VLOOKUP($B4,Players,7,FALSE)</f>
        <v>500</v>
      </c>
      <c r="G4" s="96" t="str">
        <f>VLOOKUP($B4,Players,8,FALSE)</f>
        <v>Cut by A&amp;C</v>
      </c>
      <c r="H4" s="102">
        <f>Master!C15-(SUMIF(E2:E40,"&gt;0",C2:C40)+(IF(Master!C2=2022,K13,IF(Master!C2=2023,L13,IF(Master!C2=2024,M13,IF(Master!C2=2025,N13,IF(Master!C2=2026,O13,IF(Master!C2=2027,P13,IF(Master!C2=2028,Q13)))))))))</f>
        <v>6</v>
      </c>
      <c r="I4" s="42"/>
      <c r="J4" s="32"/>
      <c r="K4" s="99"/>
      <c r="L4" s="99"/>
      <c r="M4" s="103" t="s">
        <v>798</v>
      </c>
      <c r="N4" s="99">
        <v>4.0</v>
      </c>
      <c r="O4" s="99">
        <v>3.0</v>
      </c>
      <c r="P4" s="99">
        <v>3.0</v>
      </c>
      <c r="Q4" s="99">
        <v>3.0</v>
      </c>
      <c r="R4" s="42"/>
      <c r="S4" s="38"/>
      <c r="T4" s="42"/>
      <c r="U4" s="42"/>
      <c r="V4" s="42"/>
      <c r="W4" s="42"/>
      <c r="X4" s="42"/>
      <c r="Y4" s="42"/>
      <c r="Z4" s="42"/>
      <c r="AA4" s="42"/>
      <c r="AB4" s="42"/>
      <c r="AC4" s="42"/>
    </row>
    <row r="5" ht="16.5" customHeight="1">
      <c r="A5" s="91" t="str">
        <f>VLOOKUP($B5,Players,2,FALSE)</f>
        <v>QB</v>
      </c>
      <c r="B5" s="111" t="s">
        <v>17</v>
      </c>
      <c r="C5" s="93">
        <f>VLOOKUP($B5,Players,4,FALSE)</f>
        <v>1</v>
      </c>
      <c r="D5" s="91">
        <f>VLOOKUP($B5,Players,5,FALSE)</f>
        <v>2026</v>
      </c>
      <c r="E5" s="94">
        <f>IF(COUNTA(D5)=1,D5-(Master!$C$2-1),"")</f>
        <v>4</v>
      </c>
      <c r="F5" s="95">
        <f>VLOOKUP($B5,Players,7,FALSE)</f>
        <v>500</v>
      </c>
      <c r="G5" s="96" t="str">
        <f>VLOOKUP($B5,Players,8,FALSE)</f>
        <v>Rls by Sam ($7)</v>
      </c>
      <c r="H5" s="32"/>
      <c r="I5" s="42"/>
      <c r="J5" s="32"/>
      <c r="K5" s="99"/>
      <c r="L5" s="99"/>
      <c r="M5" s="99" t="s">
        <v>799</v>
      </c>
      <c r="N5" s="99" t="s">
        <v>759</v>
      </c>
      <c r="O5" s="99">
        <v>4.0</v>
      </c>
      <c r="P5" s="99">
        <v>4.0</v>
      </c>
      <c r="Q5" s="99">
        <v>4.0</v>
      </c>
      <c r="R5" s="42"/>
      <c r="S5" s="38"/>
      <c r="T5" s="42"/>
      <c r="U5" s="42"/>
      <c r="V5" s="42"/>
      <c r="W5" s="42"/>
      <c r="X5" s="42"/>
      <c r="Y5" s="42"/>
      <c r="Z5" s="42"/>
      <c r="AA5" s="42"/>
      <c r="AB5" s="42"/>
      <c r="AC5" s="42"/>
    </row>
    <row r="6" ht="16.5" customHeight="1">
      <c r="A6" s="91" t="str">
        <f>VLOOKUP($B6,Players,2,FALSE)</f>
        <v>QB</v>
      </c>
      <c r="B6" s="111" t="s">
        <v>536</v>
      </c>
      <c r="C6" s="93">
        <f>VLOOKUP($B6,Players,4,FALSE)</f>
        <v>1</v>
      </c>
      <c r="D6" s="91">
        <f>VLOOKUP($B6,Players,5,FALSE)</f>
        <v>2024</v>
      </c>
      <c r="E6" s="94">
        <f>IF(COUNTA(D6)=1,D6-(Master!$C$2-1),"")</f>
        <v>2</v>
      </c>
      <c r="F6" s="95">
        <f>VLOOKUP($B6,Players,7,FALSE)</f>
        <v>500</v>
      </c>
      <c r="G6" s="96" t="str">
        <f>VLOOKUP($B6,Players,8,FALSE)</f>
        <v>Rls by Trevor ($1/$1/$1)</v>
      </c>
      <c r="H6" s="101" t="s">
        <v>695</v>
      </c>
      <c r="I6" s="42"/>
      <c r="J6" s="32"/>
      <c r="K6" s="99"/>
      <c r="L6" s="99"/>
      <c r="M6" s="99" t="s">
        <v>776</v>
      </c>
      <c r="N6" s="99" t="s">
        <v>800</v>
      </c>
      <c r="O6" s="99" t="s">
        <v>801</v>
      </c>
      <c r="P6" s="99"/>
      <c r="Q6" s="99"/>
      <c r="R6" s="42"/>
      <c r="S6" s="38"/>
      <c r="T6" s="42"/>
      <c r="U6" s="42"/>
      <c r="V6" s="42"/>
      <c r="W6" s="42"/>
      <c r="X6" s="42"/>
      <c r="Y6" s="42"/>
      <c r="Z6" s="42"/>
      <c r="AA6" s="42"/>
      <c r="AB6" s="42"/>
      <c r="AC6" s="42"/>
    </row>
    <row r="7" ht="16.5" customHeight="1">
      <c r="A7" s="91" t="str">
        <f>VLOOKUP($B7,Players,2,FALSE)</f>
        <v>QB</v>
      </c>
      <c r="B7" s="111" t="s">
        <v>535</v>
      </c>
      <c r="C7" s="93">
        <f>VLOOKUP($B7,Players,4,FALSE)</f>
        <v>1</v>
      </c>
      <c r="D7" s="91">
        <f>VLOOKUP($B7,Players,5,FALSE)</f>
        <v>2023</v>
      </c>
      <c r="E7" s="94">
        <f>IF(COUNTA(D7)=1,D7-(Master!$C$2-1),"")</f>
        <v>1</v>
      </c>
      <c r="F7" s="95">
        <f>VLOOKUP($B7,Players,7,FALSE)</f>
        <v>500</v>
      </c>
      <c r="G7" s="96" t="str">
        <f>VLOOKUP($B7,Players,8,FALSE)</f>
        <v/>
      </c>
      <c r="H7" s="89">
        <f>Master!C4-SUMIF(E2:E40,"&gt;0",E2:E40)</f>
        <v>16</v>
      </c>
      <c r="I7" s="42"/>
      <c r="J7" s="32"/>
      <c r="K7" s="99"/>
      <c r="L7" s="99"/>
      <c r="M7" s="99" t="s">
        <v>802</v>
      </c>
      <c r="N7" s="99" t="s">
        <v>803</v>
      </c>
      <c r="O7" s="99" t="s">
        <v>775</v>
      </c>
      <c r="P7" s="99"/>
      <c r="Q7" s="99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</row>
    <row r="8" ht="16.5" customHeight="1">
      <c r="A8" s="91" t="str">
        <f>VLOOKUP($B8,Players,2,FALSE)</f>
        <v>RB</v>
      </c>
      <c r="B8" s="111" t="s">
        <v>372</v>
      </c>
      <c r="C8" s="93">
        <f>VLOOKUP($B8,Players,4,FALSE)</f>
        <v>42</v>
      </c>
      <c r="D8" s="91">
        <f>VLOOKUP($B8,Players,5,FALSE)</f>
        <v>2027</v>
      </c>
      <c r="E8" s="94">
        <f>IF(COUNTA(D8)=1,D8-(Master!$C$2-1),"")</f>
        <v>5</v>
      </c>
      <c r="F8" s="95">
        <f>VLOOKUP($B8,Players,7,FALSE)</f>
        <v>500</v>
      </c>
      <c r="G8" s="96" t="str">
        <f>VLOOKUP($B8,Players,8,FALSE)</f>
        <v/>
      </c>
      <c r="H8" s="32"/>
      <c r="I8" s="32"/>
      <c r="J8" s="32"/>
      <c r="K8" s="99"/>
      <c r="L8" s="99"/>
      <c r="M8" s="99" t="s">
        <v>803</v>
      </c>
      <c r="N8" s="99"/>
      <c r="O8" s="99"/>
      <c r="P8" s="99"/>
      <c r="Q8" s="99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</row>
    <row r="9" ht="16.5" customHeight="1">
      <c r="A9" s="91" t="str">
        <f>VLOOKUP($B9,Players,2,FALSE)</f>
        <v>RB</v>
      </c>
      <c r="B9" s="111" t="s">
        <v>441</v>
      </c>
      <c r="C9" s="93">
        <f>VLOOKUP($B9,Players,4,FALSE)</f>
        <v>11</v>
      </c>
      <c r="D9" s="91">
        <f>VLOOKUP($B9,Players,5,FALSE)</f>
        <v>2023</v>
      </c>
      <c r="E9" s="94">
        <f>IF(COUNTA(D9)=1,D9-(Master!$C$2-1),"")</f>
        <v>1</v>
      </c>
      <c r="F9" s="95">
        <f>VLOOKUP($B9,Players,7,FALSE)</f>
        <v>500</v>
      </c>
      <c r="G9" s="96" t="str">
        <f>VLOOKUP($B9,Players,8,FALSE)</f>
        <v>Rookie</v>
      </c>
      <c r="H9" s="101" t="s">
        <v>85</v>
      </c>
      <c r="I9" s="42"/>
      <c r="J9" s="32"/>
      <c r="K9" s="104"/>
      <c r="L9" s="104"/>
      <c r="M9" s="40"/>
      <c r="N9" s="116" t="s">
        <v>804</v>
      </c>
      <c r="O9" s="99"/>
      <c r="P9" s="99"/>
      <c r="Q9" s="99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</row>
    <row r="10" ht="16.5" customHeight="1">
      <c r="A10" s="91" t="str">
        <f>VLOOKUP($B10,Players,2,FALSE)</f>
        <v>RB</v>
      </c>
      <c r="B10" s="111" t="s">
        <v>468</v>
      </c>
      <c r="C10" s="93">
        <f>VLOOKUP($B10,Players,4,FALSE)</f>
        <v>7</v>
      </c>
      <c r="D10" s="91">
        <f>VLOOKUP($B10,Players,5,FALSE)</f>
        <v>2023</v>
      </c>
      <c r="E10" s="94">
        <f>IF(COUNTA(D10)=1,D10-(Master!$C$2-1),"")</f>
        <v>1</v>
      </c>
      <c r="F10" s="95">
        <f>VLOOKUP($B10,Players,7,FALSE)</f>
        <v>500</v>
      </c>
      <c r="G10" s="96" t="str">
        <f>VLOOKUP($B10,Players,8,FALSE)</f>
        <v>Rookie</v>
      </c>
      <c r="H10" s="105">
        <f>25-COUNT(D2:D40)</f>
        <v>5</v>
      </c>
      <c r="I10" s="42"/>
      <c r="J10" s="32"/>
      <c r="K10" s="104"/>
      <c r="L10" s="40"/>
      <c r="M10" s="99"/>
      <c r="N10" s="116" t="s">
        <v>805</v>
      </c>
      <c r="O10" s="99"/>
      <c r="P10" s="99"/>
      <c r="Q10" s="99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</row>
    <row r="11" ht="16.5" customHeight="1">
      <c r="A11" s="91" t="str">
        <f>VLOOKUP($B11,Players,2,FALSE)</f>
        <v>RB</v>
      </c>
      <c r="B11" s="111" t="s">
        <v>470</v>
      </c>
      <c r="C11" s="93">
        <f>VLOOKUP($B11,Players,4,FALSE)</f>
        <v>7</v>
      </c>
      <c r="D11" s="91">
        <f>VLOOKUP($B11,Players,5,FALSE)</f>
        <v>2023</v>
      </c>
      <c r="E11" s="94">
        <f>IF(COUNTA(D11)=1,D11-(Master!$C$2-1),"")</f>
        <v>1</v>
      </c>
      <c r="F11" s="95">
        <f>VLOOKUP($B11,Players,7,FALSE)</f>
        <v>500</v>
      </c>
      <c r="G11" s="96" t="str">
        <f>VLOOKUP($B11,Players,8,FALSE)</f>
        <v>Rookie</v>
      </c>
      <c r="H11" s="32"/>
      <c r="I11" s="42"/>
      <c r="J11" s="106" t="s">
        <v>770</v>
      </c>
      <c r="K11" s="99">
        <v>1.0</v>
      </c>
      <c r="L11" s="99">
        <v>1.0</v>
      </c>
      <c r="M11" s="99">
        <v>2.0</v>
      </c>
      <c r="N11" s="99">
        <v>1.0</v>
      </c>
      <c r="O11" s="99">
        <v>2.0</v>
      </c>
      <c r="P11" s="99">
        <v>2.0</v>
      </c>
      <c r="Q11" s="99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</row>
    <row r="12" ht="16.5" customHeight="1">
      <c r="A12" s="91" t="str">
        <f>VLOOKUP($B12,Players,2,FALSE)</f>
        <v>RB</v>
      </c>
      <c r="B12" s="111" t="s">
        <v>498</v>
      </c>
      <c r="C12" s="93">
        <f>VLOOKUP($B12,Players,4,FALSE)</f>
        <v>3</v>
      </c>
      <c r="D12" s="91">
        <f>VLOOKUP($B12,Players,5,FALSE)</f>
        <v>2025</v>
      </c>
      <c r="E12" s="94">
        <f>IF(COUNTA(D12)=1,D12-(Master!$C$2-1),"")</f>
        <v>3</v>
      </c>
      <c r="F12" s="95">
        <f>VLOOKUP($B12,Players,7,FALSE)</f>
        <v>500</v>
      </c>
      <c r="G12" s="96" t="str">
        <f>VLOOKUP($B12,Players,8,FALSE)</f>
        <v/>
      </c>
      <c r="H12" s="97" t="s">
        <v>693</v>
      </c>
      <c r="I12" s="42"/>
      <c r="J12" s="42"/>
      <c r="K12" s="97" t="s">
        <v>771</v>
      </c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</row>
    <row r="13" ht="16.5" customHeight="1">
      <c r="A13" s="91" t="str">
        <f>VLOOKUP($B13,Players,2,FALSE)</f>
        <v>WR</v>
      </c>
      <c r="B13" s="111" t="s">
        <v>370</v>
      </c>
      <c r="C13" s="93">
        <f>VLOOKUP($B13,Players,4,FALSE)</f>
        <v>44</v>
      </c>
      <c r="D13" s="91">
        <f>VLOOKUP($B13,Players,5,FALSE)</f>
        <v>2027</v>
      </c>
      <c r="E13" s="94">
        <f>IF(COUNTA(D13)=1,D13-(Master!$C$2-1),"")</f>
        <v>5</v>
      </c>
      <c r="F13" s="95">
        <f>VLOOKUP($B13,Players,7,FALSE)</f>
        <v>500</v>
      </c>
      <c r="G13" s="96" t="str">
        <f>VLOOKUP($B13,Players,8,FALSE)</f>
        <v/>
      </c>
      <c r="H13" s="101" t="s">
        <v>84</v>
      </c>
      <c r="I13" s="42"/>
      <c r="J13" s="106" t="s">
        <v>772</v>
      </c>
      <c r="K13" s="107">
        <f t="shared" ref="K13:Q13" si="1">SUM(K14:K52)</f>
        <v>17</v>
      </c>
      <c r="L13" s="107">
        <f t="shared" si="1"/>
        <v>102</v>
      </c>
      <c r="M13" s="107">
        <f t="shared" si="1"/>
        <v>5</v>
      </c>
      <c r="N13" s="107">
        <f t="shared" si="1"/>
        <v>4</v>
      </c>
      <c r="O13" s="107">
        <f t="shared" si="1"/>
        <v>4</v>
      </c>
      <c r="P13" s="107">
        <f t="shared" si="1"/>
        <v>4</v>
      </c>
      <c r="Q13" s="107">
        <f t="shared" si="1"/>
        <v>4</v>
      </c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</row>
    <row r="14" ht="16.5" customHeight="1">
      <c r="A14" s="91" t="str">
        <f>VLOOKUP($B14,Players,2,FALSE)</f>
        <v>WR</v>
      </c>
      <c r="B14" s="111" t="s">
        <v>389</v>
      </c>
      <c r="C14" s="93">
        <f>VLOOKUP($B14,Players,4,FALSE)</f>
        <v>28</v>
      </c>
      <c r="D14" s="91">
        <f>VLOOKUP($B14,Players,5,FALSE)</f>
        <v>2028</v>
      </c>
      <c r="E14" s="94">
        <f>IF(COUNTA(D14)=1,D14-(Master!$C$2-1),"")</f>
        <v>6</v>
      </c>
      <c r="F14" s="95">
        <f>VLOOKUP($B14,Players,7,FALSE)</f>
        <v>500</v>
      </c>
      <c r="G14" s="96" t="str">
        <f>VLOOKUP($B14,Players,8,FALSE)</f>
        <v/>
      </c>
      <c r="H14" s="108">
        <f>if(Master!C8=7,"N/A",(SUMIF(E2:E26,1,C2:C26))+H4+(IF(Master!C2=2022,K13,IF(Master!C2=2023,L13,IF(Master!C2=2024,M13,IF(Master!C2=2025,N13,IF(Master!C2=2026,O13,IF(Master!C2=2027,P13,IF(Master!C2=2028,Q13))))))))-(IF(Master!C2+1=2022,K13,IF(Master!C2+1=2023,L13,IF(Master!C2+1=2024,M13,IF(Master!C2+1=2025,N13,IF(Master!C2+1=2026,O13,IF(Master!C2+1=2027,P13,IF(Master!C2+1=2028,Q13)))))))))</f>
        <v>172</v>
      </c>
      <c r="I14" s="42"/>
      <c r="J14" s="38" t="s">
        <v>520</v>
      </c>
      <c r="K14" s="109">
        <v>2.0</v>
      </c>
      <c r="L14" s="109">
        <v>2.0</v>
      </c>
      <c r="M14" s="93">
        <v>2.0</v>
      </c>
      <c r="N14" s="93">
        <v>2.0</v>
      </c>
      <c r="O14" s="93">
        <v>2.0</v>
      </c>
      <c r="P14" s="93">
        <v>2.0</v>
      </c>
      <c r="Q14" s="93">
        <v>2.0</v>
      </c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</row>
    <row r="15" ht="16.5" customHeight="1">
      <c r="A15" s="91" t="str">
        <f>VLOOKUP($B15,Players,2,FALSE)</f>
        <v>WR</v>
      </c>
      <c r="B15" s="111" t="s">
        <v>404</v>
      </c>
      <c r="C15" s="93">
        <f>VLOOKUP($B15,Players,4,FALSE)</f>
        <v>21</v>
      </c>
      <c r="D15" s="91">
        <f>VLOOKUP($B15,Players,5,FALSE)</f>
        <v>2023</v>
      </c>
      <c r="E15" s="94">
        <f>IF(COUNTA(D15)=1,D15-(Master!$C$2-1),"")</f>
        <v>1</v>
      </c>
      <c r="F15" s="95">
        <f>VLOOKUP($B15,Players,7,FALSE)</f>
        <v>500</v>
      </c>
      <c r="G15" s="96" t="str">
        <f>VLOOKUP($B15,Players,8,FALSE)</f>
        <v>Rookie</v>
      </c>
      <c r="H15" s="42"/>
      <c r="I15" s="42"/>
      <c r="J15" s="111" t="s">
        <v>513</v>
      </c>
      <c r="K15" s="109">
        <v>3.0</v>
      </c>
      <c r="L15" s="109">
        <v>3.0</v>
      </c>
      <c r="M15" s="93"/>
      <c r="N15" s="93"/>
      <c r="O15" s="93"/>
      <c r="P15" s="93"/>
      <c r="Q15" s="93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</row>
    <row r="16" ht="16.5" customHeight="1">
      <c r="A16" s="91" t="str">
        <f>VLOOKUP($B16,Players,2,FALSE)</f>
        <v>WR</v>
      </c>
      <c r="B16" s="111" t="s">
        <v>431</v>
      </c>
      <c r="C16" s="93">
        <f>VLOOKUP($B16,Players,4,FALSE)</f>
        <v>11</v>
      </c>
      <c r="D16" s="91">
        <f>VLOOKUP($B16,Players,5,FALSE)</f>
        <v>2026</v>
      </c>
      <c r="E16" s="94">
        <f>IF(COUNTA(D16)=1,D16-(Master!$C$2-1),"")</f>
        <v>4</v>
      </c>
      <c r="F16" s="95">
        <f>VLOOKUP($B16,Players,7,FALSE)</f>
        <v>500</v>
      </c>
      <c r="G16" s="96" t="str">
        <f>VLOOKUP($B16,Players,8,FALSE)</f>
        <v/>
      </c>
      <c r="H16" s="101" t="s">
        <v>695</v>
      </c>
      <c r="I16" s="42"/>
      <c r="J16" s="111" t="s">
        <v>44</v>
      </c>
      <c r="K16" s="109">
        <v>3.0</v>
      </c>
      <c r="L16" s="109">
        <v>2.0</v>
      </c>
      <c r="M16" s="93"/>
      <c r="N16" s="93"/>
      <c r="O16" s="93"/>
      <c r="P16" s="93"/>
      <c r="Q16" s="93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</row>
    <row r="17" ht="16.5" customHeight="1">
      <c r="A17" s="91" t="str">
        <f>VLOOKUP($B17,Players,2,FALSE)</f>
        <v>WR</v>
      </c>
      <c r="B17" s="111" t="s">
        <v>466</v>
      </c>
      <c r="C17" s="93">
        <f>VLOOKUP($B17,Players,4,FALSE)</f>
        <v>7</v>
      </c>
      <c r="D17" s="91">
        <f>VLOOKUP($B17,Players,5,FALSE)</f>
        <v>2023</v>
      </c>
      <c r="E17" s="94">
        <f>IF(COUNTA(D17)=1,D17-(Master!$C$2-1),"")</f>
        <v>1</v>
      </c>
      <c r="F17" s="95">
        <f>VLOOKUP($B17,Players,7,FALSE)</f>
        <v>500</v>
      </c>
      <c r="G17" s="96" t="str">
        <f>VLOOKUP($B17,Players,8,FALSE)</f>
        <v>Rookie</v>
      </c>
      <c r="H17" s="89">
        <f>if(Master!C8=7,"N/A",(Master!C6+COUNTIF(E2:E26,"&gt;0"))-SUMIF(E2:E26,"&gt;0",E2:E26))</f>
        <v>28</v>
      </c>
      <c r="I17" s="42"/>
      <c r="J17" s="111" t="s">
        <v>806</v>
      </c>
      <c r="K17" s="109">
        <v>1.0</v>
      </c>
      <c r="L17" s="109">
        <v>1.0</v>
      </c>
      <c r="M17" s="110"/>
      <c r="N17" s="93"/>
      <c r="O17" s="93"/>
      <c r="P17" s="93"/>
      <c r="Q17" s="93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</row>
    <row r="18" ht="16.5" customHeight="1">
      <c r="A18" s="91" t="str">
        <f>VLOOKUP($B18,Players,2,FALSE)</f>
        <v>WR</v>
      </c>
      <c r="B18" s="111" t="s">
        <v>460</v>
      </c>
      <c r="C18" s="93">
        <f>VLOOKUP($B18,Players,4,FALSE)</f>
        <v>7</v>
      </c>
      <c r="D18" s="91">
        <f>VLOOKUP($B18,Players,5,FALSE)</f>
        <v>2023</v>
      </c>
      <c r="E18" s="94">
        <f>IF(COUNTA(D18)=1,D18-(Master!$C$2-1),"")</f>
        <v>1</v>
      </c>
      <c r="F18" s="95">
        <f>VLOOKUP($B18,Players,7,FALSE)</f>
        <v>500</v>
      </c>
      <c r="G18" s="96" t="str">
        <f>VLOOKUP($B18,Players,8,FALSE)</f>
        <v>Rookie</v>
      </c>
      <c r="H18" s="42"/>
      <c r="I18" s="42"/>
      <c r="J18" s="111" t="s">
        <v>317</v>
      </c>
      <c r="K18" s="109">
        <v>1.0</v>
      </c>
      <c r="L18" s="109">
        <v>1.0</v>
      </c>
      <c r="M18" s="110"/>
      <c r="N18" s="93"/>
      <c r="O18" s="93"/>
      <c r="P18" s="93"/>
      <c r="Q18" s="93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</row>
    <row r="19" ht="16.5" customHeight="1">
      <c r="A19" s="91" t="str">
        <f>VLOOKUP($B19,Players,2,FALSE)</f>
        <v>TE</v>
      </c>
      <c r="B19" s="111" t="s">
        <v>531</v>
      </c>
      <c r="C19" s="93">
        <f>VLOOKUP($B19,Players,4,FALSE)</f>
        <v>1</v>
      </c>
      <c r="D19" s="91">
        <f>VLOOKUP($B19,Players,5,FALSE)</f>
        <v>2028</v>
      </c>
      <c r="E19" s="94">
        <f>IF(COUNTA(D19)=1,D19-(Master!$C$2-1),"")</f>
        <v>6</v>
      </c>
      <c r="F19" s="95">
        <f>VLOOKUP($B19,Players,7,FALSE)</f>
        <v>500</v>
      </c>
      <c r="G19" s="96" t="str">
        <f>VLOOKUP($B19,Players,8,FALSE)</f>
        <v/>
      </c>
      <c r="H19" s="101" t="s">
        <v>85</v>
      </c>
      <c r="I19" s="42"/>
      <c r="J19" s="111" t="s">
        <v>21</v>
      </c>
      <c r="K19" s="109">
        <v>5.0</v>
      </c>
      <c r="L19" s="109">
        <v>5.0</v>
      </c>
      <c r="M19" s="110"/>
      <c r="N19" s="93"/>
      <c r="O19" s="93"/>
      <c r="P19" s="93"/>
      <c r="Q19" s="93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</row>
    <row r="20" ht="16.5" customHeight="1">
      <c r="A20" s="91" t="str">
        <f>VLOOKUP($B20,Players,2,FALSE)</f>
        <v>TE</v>
      </c>
      <c r="B20" s="111" t="s">
        <v>581</v>
      </c>
      <c r="C20" s="93">
        <f>VLOOKUP($B20,Players,4,FALSE)</f>
        <v>1</v>
      </c>
      <c r="D20" s="91">
        <f>VLOOKUP($B20,Players,5,FALSE)</f>
        <v>2026</v>
      </c>
      <c r="E20" s="94">
        <f>IF(COUNTA(D20)=1,D20-(Master!$C$2-1),"")</f>
        <v>4</v>
      </c>
      <c r="F20" s="95">
        <f>VLOOKUP($B20,Players,7,FALSE)</f>
        <v>500</v>
      </c>
      <c r="G20" s="96" t="str">
        <f>VLOOKUP($B20,Players,8,FALSE)</f>
        <v>Rls by Andrew ($1)</v>
      </c>
      <c r="H20" s="105">
        <f>25-COUNT(E2:E26)+COUNTIF(E2:E26,"&lt;2")</f>
        <v>14</v>
      </c>
      <c r="I20" s="42"/>
      <c r="J20" s="111" t="s">
        <v>304</v>
      </c>
      <c r="K20" s="109">
        <v>1.0</v>
      </c>
      <c r="L20" s="109">
        <v>1.0</v>
      </c>
      <c r="M20" s="110"/>
      <c r="N20" s="93"/>
      <c r="O20" s="93"/>
      <c r="P20" s="93"/>
      <c r="Q20" s="93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</row>
    <row r="21" ht="16.5" customHeight="1">
      <c r="A21" s="91" t="str">
        <f>VLOOKUP($B21,Players,2,FALSE)</f>
        <v>TE</v>
      </c>
      <c r="B21" s="111" t="s">
        <v>573</v>
      </c>
      <c r="C21" s="93">
        <f>VLOOKUP($B21,Players,4,FALSE)</f>
        <v>1</v>
      </c>
      <c r="D21" s="91">
        <f>VLOOKUP($B21,Players,5,FALSE)</f>
        <v>2023</v>
      </c>
      <c r="E21" s="94">
        <f>IF(COUNTA(D21)=1,D21-(Master!$C$2-1),"")</f>
        <v>1</v>
      </c>
      <c r="F21" s="95">
        <f>VLOOKUP($B21,Players,7,FALSE)</f>
        <v>500</v>
      </c>
      <c r="G21" s="96" t="str">
        <f>VLOOKUP($B21,Players,8,FALSE)</f>
        <v>Ext by Sam ('22)</v>
      </c>
      <c r="H21" s="42"/>
      <c r="I21" s="42"/>
      <c r="J21" s="111" t="s">
        <v>47</v>
      </c>
      <c r="K21" s="109">
        <v>1.0</v>
      </c>
      <c r="L21" s="109">
        <v>1.0</v>
      </c>
      <c r="M21" s="110"/>
      <c r="N21" s="93"/>
      <c r="O21" s="93"/>
      <c r="P21" s="93"/>
      <c r="Q21" s="93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</row>
    <row r="22" ht="16.5" customHeight="1">
      <c r="A22" s="91" t="str">
        <f>VLOOKUP($B22,Players,2,FALSE)</f>
        <v/>
      </c>
      <c r="B22" s="111" t="s">
        <v>345</v>
      </c>
      <c r="C22" s="93" t="str">
        <f>VLOOKUP($B22,Players,4,FALSE)</f>
        <v/>
      </c>
      <c r="D22" s="91" t="str">
        <f>VLOOKUP($B22,Players,5,FALSE)</f>
        <v/>
      </c>
      <c r="E22" s="94" t="str">
        <f>IF(COUNTA(D22)=1,D22-(Master!$C$2-1),"")</f>
        <v/>
      </c>
      <c r="F22" s="95" t="str">
        <f>VLOOKUP($B22,Players,7,FALSE)</f>
        <v/>
      </c>
      <c r="G22" s="96" t="str">
        <f>VLOOKUP($B22,Players,8,FALSE)</f>
        <v/>
      </c>
      <c r="H22" s="42"/>
      <c r="I22" s="42"/>
      <c r="J22" s="111" t="s">
        <v>77</v>
      </c>
      <c r="K22" s="112"/>
      <c r="L22" s="109">
        <v>1.0</v>
      </c>
      <c r="M22" s="110"/>
      <c r="N22" s="93"/>
      <c r="O22" s="93"/>
      <c r="P22" s="93"/>
      <c r="Q22" s="93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</row>
    <row r="23" ht="16.5" customHeight="1">
      <c r="A23" s="91" t="str">
        <f>VLOOKUP($B23,Players,2,FALSE)</f>
        <v/>
      </c>
      <c r="B23" s="111" t="s">
        <v>345</v>
      </c>
      <c r="C23" s="93" t="str">
        <f>VLOOKUP($B23,Players,4,FALSE)</f>
        <v/>
      </c>
      <c r="D23" s="91" t="str">
        <f>VLOOKUP($B23,Players,5,FALSE)</f>
        <v/>
      </c>
      <c r="E23" s="94" t="str">
        <f>IF(COUNTA(D23)=1,D23-(Master!$C$2-1),"")</f>
        <v/>
      </c>
      <c r="F23" s="95" t="str">
        <f>VLOOKUP($B23,Players,7,FALSE)</f>
        <v/>
      </c>
      <c r="G23" s="96" t="str">
        <f>VLOOKUP($B23,Players,8,FALSE)</f>
        <v/>
      </c>
      <c r="H23" s="42"/>
      <c r="I23" s="42"/>
      <c r="J23" s="111" t="s">
        <v>82</v>
      </c>
      <c r="K23" s="112"/>
      <c r="L23" s="109">
        <v>1.0</v>
      </c>
      <c r="M23" s="110"/>
      <c r="N23" s="93"/>
      <c r="O23" s="93"/>
      <c r="P23" s="93"/>
      <c r="Q23" s="93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</row>
    <row r="24" ht="16.5" customHeight="1">
      <c r="A24" s="91" t="str">
        <f>VLOOKUP($B24,Players,2,FALSE)</f>
        <v/>
      </c>
      <c r="B24" s="111" t="s">
        <v>345</v>
      </c>
      <c r="C24" s="93" t="str">
        <f>VLOOKUP($B24,Players,4,FALSE)</f>
        <v/>
      </c>
      <c r="D24" s="91" t="str">
        <f>VLOOKUP($B24,Players,5,FALSE)</f>
        <v/>
      </c>
      <c r="E24" s="94" t="str">
        <f>IF(COUNTA(D24)=1,D24-(Master!$C$2-1),"")</f>
        <v/>
      </c>
      <c r="F24" s="95" t="str">
        <f>VLOOKUP($B24,Players,7,FALSE)</f>
        <v/>
      </c>
      <c r="G24" s="96" t="str">
        <f>VLOOKUP($B24,Players,8,FALSE)</f>
        <v/>
      </c>
      <c r="H24" s="42"/>
      <c r="I24" s="42"/>
      <c r="J24" s="111" t="s">
        <v>112</v>
      </c>
      <c r="K24" s="112"/>
      <c r="L24" s="109">
        <v>1.0</v>
      </c>
      <c r="M24" s="110"/>
      <c r="N24" s="93"/>
      <c r="O24" s="93"/>
      <c r="P24" s="93"/>
      <c r="Q24" s="93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</row>
    <row r="25" ht="16.5" customHeight="1">
      <c r="A25" s="91" t="str">
        <f>VLOOKUP($B25,Players,2,FALSE)</f>
        <v/>
      </c>
      <c r="B25" s="111" t="s">
        <v>345</v>
      </c>
      <c r="C25" s="93" t="str">
        <f>VLOOKUP($B25,Players,4,FALSE)</f>
        <v/>
      </c>
      <c r="D25" s="91" t="str">
        <f>VLOOKUP($B25,Players,5,FALSE)</f>
        <v/>
      </c>
      <c r="E25" s="94" t="str">
        <f>IF(COUNTA(D25)=1,D25-(Master!$C$2-1),"")</f>
        <v/>
      </c>
      <c r="F25" s="95" t="str">
        <f>VLOOKUP($B25,Players,7,FALSE)</f>
        <v/>
      </c>
      <c r="G25" s="96" t="str">
        <f>VLOOKUP($B25,Players,8,FALSE)</f>
        <v/>
      </c>
      <c r="H25" s="42"/>
      <c r="I25" s="42"/>
      <c r="J25" s="111" t="s">
        <v>477</v>
      </c>
      <c r="K25" s="109"/>
      <c r="L25" s="109">
        <v>1.0</v>
      </c>
      <c r="M25" s="110"/>
      <c r="N25" s="93"/>
      <c r="O25" s="93"/>
      <c r="P25" s="93"/>
      <c r="Q25" s="93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</row>
    <row r="26" ht="16.5" customHeight="1">
      <c r="A26" s="91" t="str">
        <f>VLOOKUP($B26,Players,2,FALSE)</f>
        <v/>
      </c>
      <c r="B26" s="111" t="s">
        <v>345</v>
      </c>
      <c r="C26" s="93" t="str">
        <f>VLOOKUP($B26,Players,4,FALSE)</f>
        <v/>
      </c>
      <c r="D26" s="91" t="str">
        <f>VLOOKUP($B26,Players,5,FALSE)</f>
        <v/>
      </c>
      <c r="E26" s="94" t="str">
        <f>IF(COUNTA(D26)=1,D26-(Master!$C$2-1),"")</f>
        <v/>
      </c>
      <c r="F26" s="95" t="str">
        <f>VLOOKUP($B26,Players,7,FALSE)</f>
        <v/>
      </c>
      <c r="G26" s="96" t="str">
        <f>VLOOKUP($B26,Players,8,FALSE)</f>
        <v/>
      </c>
      <c r="H26" s="42"/>
      <c r="I26" s="42"/>
      <c r="J26" s="111" t="s">
        <v>41</v>
      </c>
      <c r="K26" s="109"/>
      <c r="L26" s="109">
        <v>6.0</v>
      </c>
      <c r="M26" s="110"/>
      <c r="N26" s="93"/>
      <c r="O26" s="93"/>
      <c r="P26" s="93"/>
      <c r="Q26" s="93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</row>
    <row r="27" ht="16.5" customHeight="1">
      <c r="A27" s="91"/>
      <c r="B27" s="111"/>
      <c r="C27" s="91"/>
      <c r="D27" s="91"/>
      <c r="E27" s="94"/>
      <c r="F27" s="95"/>
      <c r="G27" s="96"/>
      <c r="H27" s="42"/>
      <c r="I27" s="42"/>
      <c r="J27" s="111" t="s">
        <v>33</v>
      </c>
      <c r="K27" s="109"/>
      <c r="L27" s="109">
        <v>3.0</v>
      </c>
      <c r="M27" s="93">
        <v>3.0</v>
      </c>
      <c r="N27" s="93">
        <v>2.0</v>
      </c>
      <c r="O27" s="93">
        <v>2.0</v>
      </c>
      <c r="P27" s="93">
        <v>2.0</v>
      </c>
      <c r="Q27" s="93">
        <v>2.0</v>
      </c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</row>
    <row r="28" ht="16.5" customHeight="1">
      <c r="A28" s="91"/>
      <c r="B28" s="111"/>
      <c r="C28" s="91"/>
      <c r="D28" s="91"/>
      <c r="E28" s="94"/>
      <c r="F28" s="95"/>
      <c r="G28" s="96"/>
      <c r="H28" s="42"/>
      <c r="I28" s="42"/>
      <c r="J28" s="111" t="s">
        <v>67</v>
      </c>
      <c r="K28" s="109"/>
      <c r="L28" s="109">
        <v>4.0</v>
      </c>
      <c r="M28" s="110"/>
      <c r="N28" s="93"/>
      <c r="O28" s="93"/>
      <c r="P28" s="93"/>
      <c r="Q28" s="93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</row>
    <row r="29" ht="16.5" customHeight="1">
      <c r="A29" s="91"/>
      <c r="B29" s="111"/>
      <c r="C29" s="91"/>
      <c r="D29" s="91"/>
      <c r="E29" s="94"/>
      <c r="F29" s="95"/>
      <c r="G29" s="96"/>
      <c r="H29" s="42"/>
      <c r="I29" s="42"/>
      <c r="J29" s="111" t="s">
        <v>659</v>
      </c>
      <c r="K29" s="109"/>
      <c r="L29" s="109">
        <v>1.0</v>
      </c>
      <c r="M29" s="110"/>
      <c r="N29" s="93"/>
      <c r="O29" s="93"/>
      <c r="P29" s="93"/>
      <c r="Q29" s="93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</row>
    <row r="30" ht="16.5" customHeight="1">
      <c r="A30" s="91"/>
      <c r="B30" s="111"/>
      <c r="C30" s="91"/>
      <c r="D30" s="91"/>
      <c r="E30" s="94"/>
      <c r="F30" s="95"/>
      <c r="G30" s="96"/>
      <c r="H30" s="42"/>
      <c r="I30" s="42"/>
      <c r="J30" s="111" t="s">
        <v>492</v>
      </c>
      <c r="K30" s="109"/>
      <c r="L30" s="109">
        <v>42.0</v>
      </c>
      <c r="M30" s="110"/>
      <c r="N30" s="93"/>
      <c r="O30" s="93"/>
      <c r="P30" s="93"/>
      <c r="Q30" s="93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</row>
    <row r="31" ht="16.5" customHeight="1">
      <c r="A31" s="91"/>
      <c r="B31" s="111"/>
      <c r="C31" s="91"/>
      <c r="D31" s="91"/>
      <c r="E31" s="94"/>
      <c r="F31" s="95"/>
      <c r="G31" s="96"/>
      <c r="H31" s="42"/>
      <c r="I31" s="42"/>
      <c r="J31" s="111" t="s">
        <v>807</v>
      </c>
      <c r="K31" s="112"/>
      <c r="L31" s="109">
        <v>4.0</v>
      </c>
      <c r="M31" s="110"/>
      <c r="N31" s="93"/>
      <c r="O31" s="93"/>
      <c r="P31" s="93"/>
      <c r="Q31" s="93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</row>
    <row r="32" ht="16.5" customHeight="1">
      <c r="A32" s="91"/>
      <c r="B32" s="111"/>
      <c r="C32" s="91"/>
      <c r="D32" s="91"/>
      <c r="E32" s="94"/>
      <c r="F32" s="95"/>
      <c r="G32" s="96"/>
      <c r="H32" s="42"/>
      <c r="I32" s="42"/>
      <c r="J32" s="111" t="s">
        <v>642</v>
      </c>
      <c r="K32" s="112"/>
      <c r="L32" s="109">
        <v>1.0</v>
      </c>
      <c r="M32" s="110"/>
      <c r="N32" s="93"/>
      <c r="O32" s="93"/>
      <c r="P32" s="110"/>
      <c r="Q32" s="93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</row>
    <row r="33" ht="16.5" customHeight="1">
      <c r="A33" s="91"/>
      <c r="B33" s="111"/>
      <c r="C33" s="91"/>
      <c r="D33" s="91"/>
      <c r="E33" s="94"/>
      <c r="F33" s="95"/>
      <c r="G33" s="96"/>
      <c r="H33" s="42"/>
      <c r="I33" s="42"/>
      <c r="J33" s="111" t="s">
        <v>25</v>
      </c>
      <c r="K33" s="112"/>
      <c r="L33" s="109">
        <v>13.0</v>
      </c>
      <c r="M33" s="110"/>
      <c r="N33" s="93"/>
      <c r="O33" s="93"/>
      <c r="P33" s="110"/>
      <c r="Q33" s="93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</row>
    <row r="34" ht="16.5" customHeight="1">
      <c r="A34" s="91"/>
      <c r="B34" s="111"/>
      <c r="C34" s="91"/>
      <c r="D34" s="91"/>
      <c r="E34" s="94"/>
      <c r="F34" s="95"/>
      <c r="G34" s="96"/>
      <c r="H34" s="42"/>
      <c r="I34" s="42"/>
      <c r="J34" s="111" t="s">
        <v>17</v>
      </c>
      <c r="K34" s="112"/>
      <c r="L34" s="109">
        <v>7.0</v>
      </c>
      <c r="M34" s="110"/>
      <c r="N34" s="110"/>
      <c r="O34" s="93"/>
      <c r="P34" s="110"/>
      <c r="Q34" s="93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</row>
    <row r="35" ht="16.5" customHeight="1">
      <c r="A35" s="91"/>
      <c r="B35" s="111"/>
      <c r="C35" s="91"/>
      <c r="D35" s="91"/>
      <c r="E35" s="94"/>
      <c r="F35" s="95"/>
      <c r="G35" s="96"/>
      <c r="H35" s="42"/>
      <c r="I35" s="42"/>
      <c r="J35" s="111" t="s">
        <v>613</v>
      </c>
      <c r="K35" s="112"/>
      <c r="L35" s="109">
        <v>1.0</v>
      </c>
      <c r="M35" s="110"/>
      <c r="N35" s="110"/>
      <c r="O35" s="93"/>
      <c r="P35" s="110"/>
      <c r="Q35" s="93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</row>
    <row r="36" ht="16.5" customHeight="1">
      <c r="A36" s="91"/>
      <c r="B36" s="111"/>
      <c r="C36" s="91"/>
      <c r="D36" s="91"/>
      <c r="E36" s="94"/>
      <c r="F36" s="95"/>
      <c r="G36" s="96"/>
      <c r="H36" s="42"/>
      <c r="I36" s="42"/>
      <c r="J36" s="111"/>
      <c r="K36" s="112"/>
      <c r="L36" s="112"/>
      <c r="M36" s="110"/>
      <c r="N36" s="110"/>
      <c r="O36" s="93"/>
      <c r="P36" s="110"/>
      <c r="Q36" s="93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</row>
    <row r="37" ht="16.5" customHeight="1">
      <c r="A37" s="91"/>
      <c r="B37" s="111"/>
      <c r="C37" s="91"/>
      <c r="D37" s="91"/>
      <c r="E37" s="94"/>
      <c r="F37" s="95"/>
      <c r="G37" s="96"/>
      <c r="H37" s="42"/>
      <c r="I37" s="42"/>
      <c r="J37" s="111"/>
      <c r="K37" s="112"/>
      <c r="L37" s="112"/>
      <c r="M37" s="110"/>
      <c r="N37" s="110"/>
      <c r="O37" s="93"/>
      <c r="P37" s="93"/>
      <c r="Q37" s="93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</row>
    <row r="38" ht="16.5" customHeight="1">
      <c r="A38" s="91"/>
      <c r="B38" s="111"/>
      <c r="C38" s="91"/>
      <c r="D38" s="91"/>
      <c r="E38" s="94"/>
      <c r="F38" s="95"/>
      <c r="G38" s="96"/>
      <c r="H38" s="42"/>
      <c r="I38" s="42"/>
      <c r="J38" s="111"/>
      <c r="K38" s="112"/>
      <c r="L38" s="112"/>
      <c r="M38" s="110"/>
      <c r="N38" s="110"/>
      <c r="O38" s="93"/>
      <c r="P38" s="93"/>
      <c r="Q38" s="93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</row>
    <row r="39" ht="16.5" customHeight="1">
      <c r="A39" s="91"/>
      <c r="B39" s="111"/>
      <c r="C39" s="91"/>
      <c r="D39" s="91"/>
      <c r="E39" s="94"/>
      <c r="F39" s="95"/>
      <c r="G39" s="96"/>
      <c r="H39" s="42"/>
      <c r="I39" s="42"/>
      <c r="J39" s="111"/>
      <c r="K39" s="112"/>
      <c r="L39" s="112"/>
      <c r="M39" s="110"/>
      <c r="N39" s="110"/>
      <c r="O39" s="93"/>
      <c r="P39" s="93"/>
      <c r="Q39" s="93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</row>
    <row r="40" ht="16.5" customHeight="1">
      <c r="A40" s="91"/>
      <c r="B40" s="111"/>
      <c r="C40" s="91"/>
      <c r="D40" s="91"/>
      <c r="E40" s="94"/>
      <c r="F40" s="95"/>
      <c r="G40" s="96"/>
      <c r="H40" s="42"/>
      <c r="I40" s="42"/>
      <c r="J40" s="111"/>
      <c r="K40" s="112"/>
      <c r="L40" s="112"/>
      <c r="M40" s="110"/>
      <c r="N40" s="93"/>
      <c r="O40" s="93"/>
      <c r="P40" s="93"/>
      <c r="Q40" s="93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</row>
    <row r="41" ht="16.5" customHeight="1">
      <c r="A41" s="91"/>
      <c r="B41" s="111"/>
      <c r="C41" s="91"/>
      <c r="D41" s="91"/>
      <c r="E41" s="94"/>
      <c r="F41" s="95"/>
      <c r="G41" s="96"/>
      <c r="H41" s="42"/>
      <c r="I41" s="42"/>
      <c r="J41" s="111"/>
      <c r="K41" s="112"/>
      <c r="L41" s="112"/>
      <c r="M41" s="110"/>
      <c r="N41" s="93"/>
      <c r="O41" s="93"/>
      <c r="P41" s="93"/>
      <c r="Q41" s="93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</row>
    <row r="42" ht="16.5" customHeight="1">
      <c r="A42" s="91"/>
      <c r="B42" s="111"/>
      <c r="C42" s="91"/>
      <c r="D42" s="91"/>
      <c r="E42" s="94"/>
      <c r="F42" s="95"/>
      <c r="G42" s="96"/>
      <c r="H42" s="42"/>
      <c r="I42" s="42"/>
      <c r="J42" s="111"/>
      <c r="K42" s="112"/>
      <c r="L42" s="112"/>
      <c r="M42" s="110"/>
      <c r="N42" s="93"/>
      <c r="O42" s="93"/>
      <c r="P42" s="93"/>
      <c r="Q42" s="93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</row>
    <row r="43" ht="16.5" customHeight="1">
      <c r="A43" s="91"/>
      <c r="B43" s="111"/>
      <c r="C43" s="91"/>
      <c r="D43" s="91"/>
      <c r="E43" s="94"/>
      <c r="F43" s="95"/>
      <c r="G43" s="96"/>
      <c r="H43" s="42"/>
      <c r="I43" s="42"/>
      <c r="J43" s="111"/>
      <c r="K43" s="112"/>
      <c r="L43" s="112"/>
      <c r="M43" s="110"/>
      <c r="N43" s="93"/>
      <c r="O43" s="93"/>
      <c r="P43" s="93"/>
      <c r="Q43" s="93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</row>
    <row r="44" ht="16.5" customHeight="1">
      <c r="A44" s="91"/>
      <c r="B44" s="111"/>
      <c r="C44" s="91"/>
      <c r="D44" s="91"/>
      <c r="E44" s="94"/>
      <c r="F44" s="95"/>
      <c r="G44" s="96"/>
      <c r="H44" s="42"/>
      <c r="I44" s="42"/>
      <c r="J44" s="111"/>
      <c r="K44" s="112"/>
      <c r="L44" s="112"/>
      <c r="M44" s="110"/>
      <c r="N44" s="93"/>
      <c r="O44" s="93"/>
      <c r="P44" s="110"/>
      <c r="Q44" s="93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</row>
    <row r="45" ht="16.5" customHeight="1">
      <c r="A45" s="91"/>
      <c r="B45" s="111"/>
      <c r="C45" s="91"/>
      <c r="D45" s="91"/>
      <c r="E45" s="94"/>
      <c r="F45" s="95"/>
      <c r="G45" s="96"/>
      <c r="H45" s="42"/>
      <c r="I45" s="42"/>
      <c r="J45" s="111"/>
      <c r="K45" s="112"/>
      <c r="L45" s="112"/>
      <c r="M45" s="110"/>
      <c r="N45" s="93"/>
      <c r="O45" s="93"/>
      <c r="P45" s="110"/>
      <c r="Q45" s="93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</row>
    <row r="46" ht="16.5" customHeight="1">
      <c r="A46" s="91"/>
      <c r="B46" s="111"/>
      <c r="C46" s="91"/>
      <c r="D46" s="91"/>
      <c r="E46" s="94"/>
      <c r="F46" s="95"/>
      <c r="G46" s="96"/>
      <c r="H46" s="42"/>
      <c r="I46" s="42"/>
      <c r="J46" s="111"/>
      <c r="K46" s="112"/>
      <c r="L46" s="112"/>
      <c r="M46" s="110"/>
      <c r="N46" s="110"/>
      <c r="O46" s="93"/>
      <c r="P46" s="110"/>
      <c r="Q46" s="93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</row>
    <row r="47" ht="16.5" customHeight="1">
      <c r="A47" s="91"/>
      <c r="B47" s="111"/>
      <c r="C47" s="91"/>
      <c r="D47" s="91"/>
      <c r="E47" s="94"/>
      <c r="F47" s="95"/>
      <c r="G47" s="96"/>
      <c r="H47" s="42"/>
      <c r="I47" s="42"/>
      <c r="J47" s="111"/>
      <c r="K47" s="112"/>
      <c r="L47" s="112"/>
      <c r="M47" s="110"/>
      <c r="N47" s="110"/>
      <c r="O47" s="93"/>
      <c r="P47" s="110"/>
      <c r="Q47" s="93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</row>
    <row r="48" ht="16.5" customHeight="1">
      <c r="A48" s="91"/>
      <c r="B48" s="111"/>
      <c r="C48" s="91"/>
      <c r="D48" s="91"/>
      <c r="E48" s="94"/>
      <c r="F48" s="95"/>
      <c r="G48" s="96"/>
      <c r="H48" s="42"/>
      <c r="I48" s="42"/>
      <c r="J48" s="111"/>
      <c r="K48" s="112"/>
      <c r="L48" s="112"/>
      <c r="M48" s="110"/>
      <c r="N48" s="110"/>
      <c r="O48" s="93"/>
      <c r="P48" s="110"/>
      <c r="Q48" s="93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</row>
    <row r="49" ht="16.5" customHeight="1">
      <c r="A49" s="91"/>
      <c r="B49" s="111"/>
      <c r="C49" s="91"/>
      <c r="D49" s="91"/>
      <c r="E49" s="94"/>
      <c r="F49" s="95"/>
      <c r="G49" s="96"/>
      <c r="H49" s="42"/>
      <c r="I49" s="42"/>
      <c r="J49" s="111"/>
      <c r="K49" s="112"/>
      <c r="L49" s="112"/>
      <c r="M49" s="110"/>
      <c r="N49" s="110"/>
      <c r="O49" s="93"/>
      <c r="P49" s="93"/>
      <c r="Q49" s="93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</row>
    <row r="50" ht="16.5" customHeight="1">
      <c r="A50" s="91"/>
      <c r="B50" s="111"/>
      <c r="C50" s="91"/>
      <c r="D50" s="91"/>
      <c r="E50" s="94"/>
      <c r="F50" s="95"/>
      <c r="G50" s="96"/>
      <c r="H50" s="42"/>
      <c r="I50" s="42"/>
      <c r="J50" s="111"/>
      <c r="K50" s="112"/>
      <c r="L50" s="112"/>
      <c r="M50" s="110"/>
      <c r="N50" s="110"/>
      <c r="O50" s="93"/>
      <c r="P50" s="93"/>
      <c r="Q50" s="93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</row>
    <row r="51" ht="16.5" customHeight="1">
      <c r="A51" s="91"/>
      <c r="B51" s="111"/>
      <c r="C51" s="91"/>
      <c r="D51" s="91"/>
      <c r="E51" s="94"/>
      <c r="F51" s="95"/>
      <c r="G51" s="96"/>
      <c r="H51" s="42"/>
      <c r="I51" s="42"/>
      <c r="J51" s="111"/>
      <c r="K51" s="112"/>
      <c r="L51" s="112"/>
      <c r="M51" s="110"/>
      <c r="N51" s="110"/>
      <c r="O51" s="93"/>
      <c r="P51" s="93"/>
      <c r="Q51" s="93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</row>
    <row r="52" ht="16.5" customHeight="1">
      <c r="A52" s="91"/>
      <c r="B52" s="111"/>
      <c r="C52" s="91"/>
      <c r="D52" s="91"/>
      <c r="E52" s="94"/>
      <c r="F52" s="95"/>
      <c r="G52" s="96"/>
      <c r="H52" s="42"/>
      <c r="I52" s="42"/>
      <c r="J52" s="38"/>
      <c r="K52" s="112"/>
      <c r="L52" s="112"/>
      <c r="M52" s="110"/>
      <c r="N52" s="110"/>
      <c r="O52" s="110"/>
      <c r="P52" s="110"/>
      <c r="Q52" s="93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</row>
    <row r="53" ht="16.5" customHeight="1">
      <c r="A53" s="91"/>
      <c r="B53" s="111"/>
      <c r="C53" s="91"/>
      <c r="D53" s="91"/>
      <c r="E53" s="94"/>
      <c r="F53" s="95"/>
      <c r="G53" s="96"/>
      <c r="H53" s="42"/>
      <c r="I53" s="42"/>
      <c r="J53" s="42"/>
      <c r="K53" s="104"/>
      <c r="L53" s="104"/>
      <c r="M53" s="94"/>
      <c r="N53" s="94"/>
      <c r="O53" s="94"/>
      <c r="P53" s="94"/>
      <c r="Q53" s="94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</row>
    <row r="54" ht="16.5" customHeight="1">
      <c r="A54" s="91"/>
      <c r="B54" s="111"/>
      <c r="C54" s="91"/>
      <c r="D54" s="91"/>
      <c r="E54" s="94"/>
      <c r="F54" s="95"/>
      <c r="G54" s="96"/>
      <c r="H54" s="42"/>
      <c r="I54" s="42"/>
      <c r="J54" s="42"/>
      <c r="K54" s="104"/>
      <c r="L54" s="104"/>
      <c r="M54" s="94"/>
      <c r="N54" s="94"/>
      <c r="O54" s="94"/>
      <c r="P54" s="94"/>
      <c r="Q54" s="94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</row>
    <row r="55" ht="16.5" customHeight="1">
      <c r="A55" s="91"/>
      <c r="B55" s="111"/>
      <c r="C55" s="91"/>
      <c r="D55" s="91"/>
      <c r="E55" s="94"/>
      <c r="F55" s="95"/>
      <c r="G55" s="96"/>
      <c r="H55" s="42"/>
      <c r="I55" s="42"/>
      <c r="J55" s="42"/>
      <c r="K55" s="104"/>
      <c r="L55" s="104"/>
      <c r="M55" s="94"/>
      <c r="N55" s="94"/>
      <c r="O55" s="94"/>
      <c r="P55" s="94"/>
      <c r="Q55" s="94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</row>
    <row r="56" ht="16.5" customHeight="1">
      <c r="A56" s="91"/>
      <c r="B56" s="111"/>
      <c r="C56" s="91"/>
      <c r="D56" s="91"/>
      <c r="E56" s="94"/>
      <c r="F56" s="95"/>
      <c r="G56" s="96"/>
      <c r="H56" s="42"/>
      <c r="I56" s="42"/>
      <c r="J56" s="42"/>
      <c r="K56" s="104"/>
      <c r="L56" s="104"/>
      <c r="M56" s="94"/>
      <c r="N56" s="94"/>
      <c r="O56" s="94"/>
      <c r="P56" s="94"/>
      <c r="Q56" s="94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</row>
    <row r="57" ht="16.5" customHeight="1">
      <c r="A57" s="91"/>
      <c r="B57" s="111"/>
      <c r="C57" s="91"/>
      <c r="D57" s="91"/>
      <c r="E57" s="94"/>
      <c r="F57" s="95"/>
      <c r="G57" s="96"/>
      <c r="H57" s="42"/>
      <c r="I57" s="42"/>
      <c r="J57" s="42"/>
      <c r="K57" s="104"/>
      <c r="L57" s="104"/>
      <c r="M57" s="94"/>
      <c r="N57" s="94"/>
      <c r="O57" s="94"/>
      <c r="P57" s="94"/>
      <c r="Q57" s="94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</row>
    <row r="58" ht="16.5" customHeight="1">
      <c r="A58" s="91"/>
      <c r="B58" s="111"/>
      <c r="C58" s="91"/>
      <c r="D58" s="91"/>
      <c r="E58" s="94"/>
      <c r="F58" s="95"/>
      <c r="G58" s="96"/>
      <c r="H58" s="42"/>
      <c r="I58" s="42"/>
      <c r="J58" s="42"/>
      <c r="K58" s="104"/>
      <c r="L58" s="104"/>
      <c r="M58" s="94"/>
      <c r="N58" s="94"/>
      <c r="O58" s="94"/>
      <c r="P58" s="94"/>
      <c r="Q58" s="94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</row>
    <row r="59" ht="16.5" customHeight="1">
      <c r="A59" s="91"/>
      <c r="B59" s="111"/>
      <c r="C59" s="91"/>
      <c r="D59" s="91"/>
      <c r="E59" s="94"/>
      <c r="F59" s="95"/>
      <c r="G59" s="96"/>
      <c r="H59" s="42"/>
      <c r="I59" s="42"/>
      <c r="J59" s="42"/>
      <c r="K59" s="104"/>
      <c r="L59" s="104"/>
      <c r="M59" s="94"/>
      <c r="N59" s="94"/>
      <c r="O59" s="94"/>
      <c r="P59" s="94"/>
      <c r="Q59" s="94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</row>
    <row r="60" ht="16.5" customHeight="1">
      <c r="A60" s="91"/>
      <c r="B60" s="111"/>
      <c r="C60" s="91"/>
      <c r="D60" s="91"/>
      <c r="E60" s="94"/>
      <c r="F60" s="95"/>
      <c r="G60" s="96"/>
      <c r="H60" s="42"/>
      <c r="I60" s="42"/>
      <c r="J60" s="42"/>
      <c r="K60" s="104"/>
      <c r="L60" s="104"/>
      <c r="M60" s="94"/>
      <c r="N60" s="94"/>
      <c r="O60" s="94"/>
      <c r="P60" s="94"/>
      <c r="Q60" s="94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</row>
    <row r="61" ht="16.5" customHeight="1">
      <c r="A61" s="91"/>
      <c r="B61" s="111"/>
      <c r="C61" s="91"/>
      <c r="D61" s="91"/>
      <c r="E61" s="94"/>
      <c r="F61" s="95"/>
      <c r="G61" s="96"/>
      <c r="H61" s="42"/>
      <c r="I61" s="42"/>
      <c r="J61" s="42"/>
      <c r="K61" s="104"/>
      <c r="L61" s="104"/>
      <c r="M61" s="94"/>
      <c r="N61" s="94"/>
      <c r="O61" s="94"/>
      <c r="P61" s="94"/>
      <c r="Q61" s="94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</row>
    <row r="62" ht="16.5" customHeight="1">
      <c r="A62" s="91"/>
      <c r="B62" s="111"/>
      <c r="C62" s="91"/>
      <c r="D62" s="91"/>
      <c r="E62" s="94"/>
      <c r="F62" s="95"/>
      <c r="G62" s="96"/>
      <c r="H62" s="42"/>
      <c r="I62" s="42"/>
      <c r="J62" s="42"/>
      <c r="K62" s="104"/>
      <c r="L62" s="104"/>
      <c r="M62" s="94"/>
      <c r="N62" s="94"/>
      <c r="O62" s="94"/>
      <c r="P62" s="94"/>
      <c r="Q62" s="94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</row>
    <row r="63" ht="16.5" customHeight="1">
      <c r="A63" s="91"/>
      <c r="B63" s="111"/>
      <c r="C63" s="91"/>
      <c r="D63" s="91"/>
      <c r="E63" s="94"/>
      <c r="F63" s="95"/>
      <c r="G63" s="96"/>
      <c r="H63" s="42"/>
      <c r="I63" s="42"/>
      <c r="J63" s="42"/>
      <c r="K63" s="104"/>
      <c r="L63" s="104"/>
      <c r="M63" s="94"/>
      <c r="N63" s="94"/>
      <c r="O63" s="94"/>
      <c r="P63" s="94"/>
      <c r="Q63" s="94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</row>
    <row r="64" ht="16.5" customHeight="1">
      <c r="A64" s="91"/>
      <c r="B64" s="111"/>
      <c r="C64" s="91"/>
      <c r="D64" s="91"/>
      <c r="E64" s="94"/>
      <c r="F64" s="95"/>
      <c r="G64" s="96"/>
      <c r="H64" s="42"/>
      <c r="I64" s="42"/>
      <c r="J64" s="42"/>
      <c r="K64" s="104"/>
      <c r="L64" s="104"/>
      <c r="M64" s="94"/>
      <c r="N64" s="94"/>
      <c r="O64" s="94"/>
      <c r="P64" s="94"/>
      <c r="Q64" s="94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</row>
    <row r="65" ht="16.5" customHeight="1">
      <c r="A65" s="91"/>
      <c r="B65" s="111"/>
      <c r="C65" s="91"/>
      <c r="D65" s="91"/>
      <c r="E65" s="94"/>
      <c r="F65" s="95"/>
      <c r="G65" s="96"/>
      <c r="H65" s="42"/>
      <c r="I65" s="42"/>
      <c r="J65" s="42"/>
      <c r="K65" s="104"/>
      <c r="L65" s="104"/>
      <c r="M65" s="94"/>
      <c r="N65" s="94"/>
      <c r="O65" s="94"/>
      <c r="P65" s="94"/>
      <c r="Q65" s="94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</row>
    <row r="66" ht="16.5" customHeight="1">
      <c r="A66" s="91"/>
      <c r="B66" s="111"/>
      <c r="C66" s="91"/>
      <c r="D66" s="91"/>
      <c r="E66" s="94"/>
      <c r="F66" s="95"/>
      <c r="G66" s="96"/>
      <c r="H66" s="42"/>
      <c r="I66" s="42"/>
      <c r="J66" s="42"/>
      <c r="K66" s="104"/>
      <c r="L66" s="104"/>
      <c r="M66" s="94"/>
      <c r="N66" s="94"/>
      <c r="O66" s="94"/>
      <c r="P66" s="94"/>
      <c r="Q66" s="94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</row>
    <row r="67" ht="16.5" customHeight="1">
      <c r="A67" s="91"/>
      <c r="B67" s="111"/>
      <c r="C67" s="91"/>
      <c r="D67" s="91"/>
      <c r="E67" s="94"/>
      <c r="F67" s="95"/>
      <c r="G67" s="96"/>
      <c r="H67" s="42"/>
      <c r="I67" s="42"/>
      <c r="J67" s="42"/>
      <c r="K67" s="104"/>
      <c r="L67" s="104"/>
      <c r="M67" s="94"/>
      <c r="N67" s="94"/>
      <c r="O67" s="94"/>
      <c r="P67" s="94"/>
      <c r="Q67" s="94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</row>
    <row r="68" ht="16.5" customHeight="1">
      <c r="A68" s="91"/>
      <c r="B68" s="111"/>
      <c r="C68" s="91"/>
      <c r="D68" s="91"/>
      <c r="E68" s="94"/>
      <c r="F68" s="95"/>
      <c r="G68" s="96"/>
      <c r="H68" s="42"/>
      <c r="I68" s="42"/>
      <c r="J68" s="42"/>
      <c r="K68" s="104"/>
      <c r="L68" s="104"/>
      <c r="M68" s="94"/>
      <c r="N68" s="94"/>
      <c r="O68" s="94"/>
      <c r="P68" s="94"/>
      <c r="Q68" s="94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</row>
    <row r="69" ht="16.5" customHeight="1">
      <c r="A69" s="94"/>
      <c r="B69" s="113"/>
      <c r="C69" s="94"/>
      <c r="D69" s="94"/>
      <c r="E69" s="94"/>
      <c r="F69" s="113"/>
      <c r="G69" s="113"/>
      <c r="H69" s="42"/>
      <c r="I69" s="42"/>
      <c r="J69" s="42"/>
      <c r="K69" s="104"/>
      <c r="L69" s="104"/>
      <c r="M69" s="94"/>
      <c r="N69" s="94"/>
      <c r="O69" s="94"/>
      <c r="P69" s="94"/>
      <c r="Q69" s="94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</row>
    <row r="70" ht="16.5" customHeight="1">
      <c r="A70" s="94"/>
      <c r="B70" s="113"/>
      <c r="C70" s="94"/>
      <c r="D70" s="94"/>
      <c r="E70" s="94"/>
      <c r="F70" s="113"/>
      <c r="G70" s="113"/>
      <c r="H70" s="42"/>
      <c r="I70" s="42"/>
      <c r="J70" s="42"/>
      <c r="K70" s="104"/>
      <c r="L70" s="104"/>
      <c r="M70" s="94"/>
      <c r="N70" s="94"/>
      <c r="O70" s="94"/>
      <c r="P70" s="94"/>
      <c r="Q70" s="94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</row>
    <row r="71" ht="16.5" customHeight="1">
      <c r="A71" s="94"/>
      <c r="B71" s="113"/>
      <c r="C71" s="94"/>
      <c r="D71" s="94"/>
      <c r="E71" s="94"/>
      <c r="F71" s="113"/>
      <c r="G71" s="113"/>
      <c r="H71" s="42"/>
      <c r="I71" s="42"/>
      <c r="J71" s="42"/>
      <c r="K71" s="104"/>
      <c r="L71" s="104"/>
      <c r="M71" s="94"/>
      <c r="N71" s="94"/>
      <c r="O71" s="94"/>
      <c r="P71" s="94"/>
      <c r="Q71" s="94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</row>
    <row r="72" ht="16.5" customHeight="1">
      <c r="A72" s="94"/>
      <c r="B72" s="113"/>
      <c r="C72" s="94"/>
      <c r="D72" s="94"/>
      <c r="E72" s="94"/>
      <c r="F72" s="113"/>
      <c r="G72" s="113"/>
      <c r="H72" s="42"/>
      <c r="I72" s="42"/>
      <c r="J72" s="42"/>
      <c r="K72" s="104"/>
      <c r="L72" s="104"/>
      <c r="M72" s="94"/>
      <c r="N72" s="94"/>
      <c r="O72" s="94"/>
      <c r="P72" s="94"/>
      <c r="Q72" s="94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</row>
    <row r="73" ht="16.5" customHeight="1">
      <c r="A73" s="94"/>
      <c r="B73" s="113"/>
      <c r="C73" s="94"/>
      <c r="D73" s="94"/>
      <c r="E73" s="94"/>
      <c r="F73" s="113"/>
      <c r="G73" s="113"/>
      <c r="H73" s="42"/>
      <c r="I73" s="42"/>
      <c r="J73" s="42"/>
      <c r="K73" s="104"/>
      <c r="L73" s="104"/>
      <c r="M73" s="94"/>
      <c r="N73" s="94"/>
      <c r="O73" s="94"/>
      <c r="P73" s="94"/>
      <c r="Q73" s="94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</row>
    <row r="74" ht="16.5" customHeight="1">
      <c r="A74" s="94"/>
      <c r="B74" s="113"/>
      <c r="C74" s="94"/>
      <c r="D74" s="94"/>
      <c r="E74" s="94"/>
      <c r="F74" s="113"/>
      <c r="G74" s="113"/>
      <c r="H74" s="42"/>
      <c r="I74" s="42"/>
      <c r="J74" s="42"/>
      <c r="K74" s="104"/>
      <c r="L74" s="104"/>
      <c r="M74" s="94"/>
      <c r="N74" s="94"/>
      <c r="O74" s="94"/>
      <c r="P74" s="94"/>
      <c r="Q74" s="94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</row>
    <row r="75" ht="16.5" customHeight="1">
      <c r="A75" s="94"/>
      <c r="B75" s="113"/>
      <c r="C75" s="94"/>
      <c r="D75" s="94"/>
      <c r="E75" s="94"/>
      <c r="F75" s="113"/>
      <c r="G75" s="113"/>
      <c r="H75" s="42"/>
      <c r="I75" s="42"/>
      <c r="J75" s="42"/>
      <c r="K75" s="104"/>
      <c r="L75" s="104"/>
      <c r="M75" s="94"/>
      <c r="N75" s="94"/>
      <c r="O75" s="94"/>
      <c r="P75" s="94"/>
      <c r="Q75" s="94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</row>
    <row r="76" ht="16.5" customHeight="1">
      <c r="A76" s="94"/>
      <c r="B76" s="113"/>
      <c r="C76" s="94"/>
      <c r="D76" s="94"/>
      <c r="E76" s="94"/>
      <c r="F76" s="113"/>
      <c r="G76" s="113"/>
      <c r="H76" s="42"/>
      <c r="I76" s="42"/>
      <c r="J76" s="42"/>
      <c r="K76" s="104"/>
      <c r="L76" s="104"/>
      <c r="M76" s="94"/>
      <c r="N76" s="94"/>
      <c r="O76" s="94"/>
      <c r="P76" s="94"/>
      <c r="Q76" s="94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</row>
    <row r="77" ht="16.5" customHeight="1">
      <c r="A77" s="94"/>
      <c r="B77" s="113"/>
      <c r="C77" s="94"/>
      <c r="D77" s="94"/>
      <c r="E77" s="94"/>
      <c r="F77" s="113"/>
      <c r="G77" s="113"/>
      <c r="H77" s="42"/>
      <c r="I77" s="42"/>
      <c r="J77" s="42"/>
      <c r="K77" s="104"/>
      <c r="L77" s="104"/>
      <c r="M77" s="94"/>
      <c r="N77" s="94"/>
      <c r="O77" s="94"/>
      <c r="P77" s="94"/>
      <c r="Q77" s="94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</row>
    <row r="78" ht="16.5" customHeight="1">
      <c r="A78" s="94"/>
      <c r="B78" s="113"/>
      <c r="C78" s="94"/>
      <c r="D78" s="94"/>
      <c r="E78" s="94"/>
      <c r="F78" s="113"/>
      <c r="G78" s="113"/>
      <c r="H78" s="42"/>
      <c r="I78" s="42"/>
      <c r="J78" s="42"/>
      <c r="K78" s="104"/>
      <c r="L78" s="104"/>
      <c r="M78" s="94"/>
      <c r="N78" s="94"/>
      <c r="O78" s="94"/>
      <c r="P78" s="94"/>
      <c r="Q78" s="94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</row>
    <row r="79" ht="16.5" customHeight="1">
      <c r="A79" s="94"/>
      <c r="B79" s="113"/>
      <c r="C79" s="94"/>
      <c r="D79" s="94"/>
      <c r="E79" s="94"/>
      <c r="F79" s="113"/>
      <c r="G79" s="113"/>
      <c r="H79" s="42"/>
      <c r="I79" s="42"/>
      <c r="J79" s="42"/>
      <c r="K79" s="104"/>
      <c r="L79" s="104"/>
      <c r="M79" s="94"/>
      <c r="N79" s="94"/>
      <c r="O79" s="94"/>
      <c r="P79" s="94"/>
      <c r="Q79" s="94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</row>
    <row r="80" ht="16.5" customHeight="1">
      <c r="A80" s="94"/>
      <c r="B80" s="113"/>
      <c r="C80" s="94"/>
      <c r="D80" s="94"/>
      <c r="E80" s="94"/>
      <c r="F80" s="113"/>
      <c r="G80" s="113"/>
      <c r="H80" s="42"/>
      <c r="I80" s="42"/>
      <c r="J80" s="42"/>
      <c r="K80" s="104"/>
      <c r="L80" s="104"/>
      <c r="M80" s="94"/>
      <c r="N80" s="94"/>
      <c r="O80" s="94"/>
      <c r="P80" s="94"/>
      <c r="Q80" s="94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</row>
    <row r="81" ht="16.5" customHeight="1">
      <c r="A81" s="94"/>
      <c r="B81" s="113"/>
      <c r="C81" s="94"/>
      <c r="D81" s="94"/>
      <c r="E81" s="94"/>
      <c r="F81" s="113"/>
      <c r="G81" s="113"/>
      <c r="H81" s="42"/>
      <c r="I81" s="42"/>
      <c r="J81" s="42"/>
      <c r="K81" s="104"/>
      <c r="L81" s="104"/>
      <c r="M81" s="94"/>
      <c r="N81" s="94"/>
      <c r="O81" s="94"/>
      <c r="P81" s="94"/>
      <c r="Q81" s="94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</row>
    <row r="82" ht="16.5" customHeight="1">
      <c r="A82" s="94"/>
      <c r="B82" s="113"/>
      <c r="C82" s="94"/>
      <c r="D82" s="94"/>
      <c r="E82" s="94"/>
      <c r="F82" s="113"/>
      <c r="G82" s="113"/>
      <c r="H82" s="42"/>
      <c r="I82" s="42"/>
      <c r="J82" s="42"/>
      <c r="K82" s="104"/>
      <c r="L82" s="104"/>
      <c r="M82" s="94"/>
      <c r="N82" s="94"/>
      <c r="O82" s="94"/>
      <c r="P82" s="94"/>
      <c r="Q82" s="94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</row>
    <row r="83" ht="16.5" customHeight="1">
      <c r="A83" s="94"/>
      <c r="B83" s="113"/>
      <c r="C83" s="94"/>
      <c r="D83" s="94"/>
      <c r="E83" s="94"/>
      <c r="F83" s="113"/>
      <c r="G83" s="113"/>
      <c r="H83" s="42"/>
      <c r="I83" s="42"/>
      <c r="J83" s="42"/>
      <c r="K83" s="104"/>
      <c r="L83" s="104"/>
      <c r="M83" s="94"/>
      <c r="N83" s="94"/>
      <c r="O83" s="94"/>
      <c r="P83" s="94"/>
      <c r="Q83" s="94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</row>
    <row r="84" ht="16.5" customHeight="1">
      <c r="A84" s="94"/>
      <c r="B84" s="113"/>
      <c r="C84" s="94"/>
      <c r="D84" s="94"/>
      <c r="E84" s="94"/>
      <c r="F84" s="113"/>
      <c r="G84" s="113"/>
      <c r="H84" s="42"/>
      <c r="I84" s="42"/>
      <c r="J84" s="42"/>
      <c r="K84" s="104"/>
      <c r="L84" s="104"/>
      <c r="M84" s="94"/>
      <c r="N84" s="94"/>
      <c r="O84" s="94"/>
      <c r="P84" s="94"/>
      <c r="Q84" s="94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</row>
    <row r="85" ht="16.5" customHeight="1">
      <c r="A85" s="94"/>
      <c r="B85" s="113"/>
      <c r="C85" s="94"/>
      <c r="D85" s="94"/>
      <c r="E85" s="94"/>
      <c r="F85" s="113"/>
      <c r="G85" s="113"/>
      <c r="H85" s="42"/>
      <c r="I85" s="42"/>
      <c r="J85" s="42"/>
      <c r="K85" s="104"/>
      <c r="L85" s="104"/>
      <c r="M85" s="94"/>
      <c r="N85" s="94"/>
      <c r="O85" s="94"/>
      <c r="P85" s="94"/>
      <c r="Q85" s="94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</row>
    <row r="86" ht="16.5" customHeight="1">
      <c r="A86" s="94"/>
      <c r="B86" s="113"/>
      <c r="C86" s="94"/>
      <c r="D86" s="94"/>
      <c r="E86" s="94"/>
      <c r="F86" s="113"/>
      <c r="G86" s="113"/>
      <c r="H86" s="42"/>
      <c r="I86" s="42"/>
      <c r="J86" s="42"/>
      <c r="K86" s="104"/>
      <c r="L86" s="104"/>
      <c r="M86" s="94"/>
      <c r="N86" s="94"/>
      <c r="O86" s="94"/>
      <c r="P86" s="94"/>
      <c r="Q86" s="94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</row>
    <row r="87" ht="16.5" customHeight="1">
      <c r="A87" s="94"/>
      <c r="B87" s="113"/>
      <c r="C87" s="94"/>
      <c r="D87" s="94"/>
      <c r="E87" s="94"/>
      <c r="F87" s="113"/>
      <c r="G87" s="113"/>
      <c r="H87" s="42"/>
      <c r="I87" s="42"/>
      <c r="J87" s="42"/>
      <c r="K87" s="104"/>
      <c r="L87" s="104"/>
      <c r="M87" s="94"/>
      <c r="N87" s="94"/>
      <c r="O87" s="94"/>
      <c r="P87" s="94"/>
      <c r="Q87" s="94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</row>
    <row r="88" ht="16.5" customHeight="1">
      <c r="A88" s="94"/>
      <c r="B88" s="113"/>
      <c r="C88" s="94"/>
      <c r="D88" s="94"/>
      <c r="E88" s="94"/>
      <c r="F88" s="113"/>
      <c r="G88" s="113"/>
      <c r="H88" s="42"/>
      <c r="I88" s="42"/>
      <c r="J88" s="42"/>
      <c r="K88" s="104"/>
      <c r="L88" s="104"/>
      <c r="M88" s="94"/>
      <c r="N88" s="94"/>
      <c r="O88" s="94"/>
      <c r="P88" s="94"/>
      <c r="Q88" s="94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</row>
    <row r="89" ht="16.5" customHeight="1">
      <c r="A89" s="94"/>
      <c r="B89" s="113"/>
      <c r="C89" s="94"/>
      <c r="D89" s="94"/>
      <c r="E89" s="94"/>
      <c r="F89" s="113"/>
      <c r="G89" s="113"/>
      <c r="H89" s="42"/>
      <c r="I89" s="42"/>
      <c r="J89" s="42"/>
      <c r="K89" s="104"/>
      <c r="L89" s="104"/>
      <c r="M89" s="94"/>
      <c r="N89" s="94"/>
      <c r="O89" s="94"/>
      <c r="P89" s="94"/>
      <c r="Q89" s="94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</row>
    <row r="90" ht="16.5" customHeight="1">
      <c r="A90" s="94"/>
      <c r="B90" s="113"/>
      <c r="C90" s="94"/>
      <c r="D90" s="94"/>
      <c r="E90" s="94"/>
      <c r="F90" s="113"/>
      <c r="G90" s="113"/>
      <c r="H90" s="42"/>
      <c r="I90" s="42"/>
      <c r="J90" s="42"/>
      <c r="K90" s="104"/>
      <c r="L90" s="104"/>
      <c r="M90" s="94"/>
      <c r="N90" s="94"/>
      <c r="O90" s="94"/>
      <c r="P90" s="94"/>
      <c r="Q90" s="94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</row>
    <row r="91" ht="16.5" customHeight="1">
      <c r="A91" s="94"/>
      <c r="B91" s="113"/>
      <c r="C91" s="94"/>
      <c r="D91" s="94"/>
      <c r="E91" s="94"/>
      <c r="F91" s="113"/>
      <c r="G91" s="113"/>
      <c r="H91" s="42"/>
      <c r="I91" s="42"/>
      <c r="J91" s="42"/>
      <c r="K91" s="104"/>
      <c r="L91" s="104"/>
      <c r="M91" s="94"/>
      <c r="N91" s="94"/>
      <c r="O91" s="94"/>
      <c r="P91" s="94"/>
      <c r="Q91" s="94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</row>
    <row r="92" ht="16.5" customHeight="1">
      <c r="A92" s="94"/>
      <c r="B92" s="113"/>
      <c r="C92" s="94"/>
      <c r="D92" s="94"/>
      <c r="E92" s="94"/>
      <c r="F92" s="113"/>
      <c r="G92" s="113"/>
      <c r="H92" s="42"/>
      <c r="I92" s="42"/>
      <c r="J92" s="42"/>
      <c r="K92" s="104"/>
      <c r="L92" s="104"/>
      <c r="M92" s="94"/>
      <c r="N92" s="94"/>
      <c r="O92" s="94"/>
      <c r="P92" s="94"/>
      <c r="Q92" s="94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</row>
    <row r="93" ht="16.5" customHeight="1">
      <c r="A93" s="94"/>
      <c r="B93" s="113"/>
      <c r="C93" s="94"/>
      <c r="D93" s="94"/>
      <c r="E93" s="94"/>
      <c r="F93" s="113"/>
      <c r="G93" s="113"/>
      <c r="H93" s="42"/>
      <c r="I93" s="42"/>
      <c r="J93" s="42"/>
      <c r="K93" s="104"/>
      <c r="L93" s="104"/>
      <c r="M93" s="94"/>
      <c r="N93" s="94"/>
      <c r="O93" s="94"/>
      <c r="P93" s="94"/>
      <c r="Q93" s="94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</row>
    <row r="94" ht="16.5" customHeight="1">
      <c r="A94" s="94"/>
      <c r="B94" s="113"/>
      <c r="C94" s="94"/>
      <c r="D94" s="94"/>
      <c r="E94" s="94"/>
      <c r="F94" s="113"/>
      <c r="G94" s="113"/>
      <c r="H94" s="42"/>
      <c r="I94" s="42"/>
      <c r="J94" s="42"/>
      <c r="K94" s="104"/>
      <c r="L94" s="104"/>
      <c r="M94" s="94"/>
      <c r="N94" s="94"/>
      <c r="O94" s="94"/>
      <c r="P94" s="94"/>
      <c r="Q94" s="94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</row>
    <row r="95" ht="16.5" customHeight="1">
      <c r="A95" s="94"/>
      <c r="B95" s="113"/>
      <c r="C95" s="94"/>
      <c r="D95" s="94"/>
      <c r="E95" s="94"/>
      <c r="F95" s="113"/>
      <c r="G95" s="113"/>
      <c r="H95" s="42"/>
      <c r="I95" s="42"/>
      <c r="J95" s="42"/>
      <c r="K95" s="104"/>
      <c r="L95" s="104"/>
      <c r="M95" s="94"/>
      <c r="N95" s="94"/>
      <c r="O95" s="94"/>
      <c r="P95" s="94"/>
      <c r="Q95" s="94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</row>
    <row r="96" ht="16.5" customHeight="1">
      <c r="A96" s="94"/>
      <c r="B96" s="113"/>
      <c r="C96" s="94"/>
      <c r="D96" s="94"/>
      <c r="E96" s="94"/>
      <c r="F96" s="113"/>
      <c r="G96" s="113"/>
      <c r="H96" s="42"/>
      <c r="I96" s="42"/>
      <c r="J96" s="42"/>
      <c r="K96" s="104"/>
      <c r="L96" s="104"/>
      <c r="M96" s="94"/>
      <c r="N96" s="94"/>
      <c r="O96" s="94"/>
      <c r="P96" s="94"/>
      <c r="Q96" s="94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</row>
    <row r="97" ht="16.5" customHeight="1">
      <c r="A97" s="94"/>
      <c r="B97" s="113"/>
      <c r="C97" s="94"/>
      <c r="D97" s="94"/>
      <c r="E97" s="94"/>
      <c r="F97" s="113"/>
      <c r="G97" s="113"/>
      <c r="H97" s="42"/>
      <c r="I97" s="42"/>
      <c r="J97" s="42"/>
      <c r="K97" s="104"/>
      <c r="L97" s="104"/>
      <c r="M97" s="94"/>
      <c r="N97" s="94"/>
      <c r="O97" s="94"/>
      <c r="P97" s="94"/>
      <c r="Q97" s="94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</row>
    <row r="98" ht="16.5" customHeight="1">
      <c r="A98" s="94"/>
      <c r="B98" s="113"/>
      <c r="C98" s="94"/>
      <c r="D98" s="94"/>
      <c r="E98" s="94"/>
      <c r="F98" s="113"/>
      <c r="G98" s="113"/>
      <c r="H98" s="42"/>
      <c r="I98" s="42"/>
      <c r="J98" s="42"/>
      <c r="K98" s="104"/>
      <c r="L98" s="104"/>
      <c r="M98" s="94"/>
      <c r="N98" s="94"/>
      <c r="O98" s="94"/>
      <c r="P98" s="94"/>
      <c r="Q98" s="94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</row>
    <row r="99" ht="16.5" customHeight="1">
      <c r="A99" s="94"/>
      <c r="B99" s="113"/>
      <c r="C99" s="94"/>
      <c r="D99" s="94"/>
      <c r="E99" s="94"/>
      <c r="F99" s="113"/>
      <c r="G99" s="113"/>
      <c r="H99" s="42"/>
      <c r="I99" s="42"/>
      <c r="J99" s="42"/>
      <c r="K99" s="104"/>
      <c r="L99" s="104"/>
      <c r="M99" s="94"/>
      <c r="N99" s="94"/>
      <c r="O99" s="94"/>
      <c r="P99" s="94"/>
      <c r="Q99" s="94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</row>
    <row r="100" ht="16.5" customHeight="1">
      <c r="A100" s="94"/>
      <c r="B100" s="113"/>
      <c r="C100" s="94"/>
      <c r="D100" s="94"/>
      <c r="E100" s="94"/>
      <c r="F100" s="113"/>
      <c r="G100" s="113"/>
      <c r="H100" s="42"/>
      <c r="I100" s="42"/>
      <c r="J100" s="42"/>
      <c r="K100" s="104"/>
      <c r="L100" s="104"/>
      <c r="M100" s="94"/>
      <c r="N100" s="94"/>
      <c r="O100" s="94"/>
      <c r="P100" s="94"/>
      <c r="Q100" s="94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</row>
    <row r="101" ht="16.5" customHeight="1">
      <c r="A101" s="94"/>
      <c r="B101" s="113"/>
      <c r="C101" s="94"/>
      <c r="D101" s="94"/>
      <c r="E101" s="94"/>
      <c r="F101" s="113"/>
      <c r="G101" s="113"/>
      <c r="H101" s="42"/>
      <c r="I101" s="42"/>
      <c r="J101" s="42"/>
      <c r="K101" s="104"/>
      <c r="L101" s="104"/>
      <c r="M101" s="94"/>
      <c r="N101" s="94"/>
      <c r="O101" s="94"/>
      <c r="P101" s="94"/>
      <c r="Q101" s="94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</row>
    <row r="102" ht="16.5" customHeight="1">
      <c r="A102" s="94"/>
      <c r="B102" s="113"/>
      <c r="C102" s="94"/>
      <c r="D102" s="94"/>
      <c r="E102" s="94"/>
      <c r="F102" s="113"/>
      <c r="G102" s="113"/>
      <c r="H102" s="42"/>
      <c r="I102" s="42"/>
      <c r="J102" s="42"/>
      <c r="K102" s="104"/>
      <c r="L102" s="104"/>
      <c r="M102" s="94"/>
      <c r="N102" s="94"/>
      <c r="O102" s="94"/>
      <c r="P102" s="94"/>
      <c r="Q102" s="94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</row>
    <row r="103" ht="16.5" customHeight="1">
      <c r="A103" s="94"/>
      <c r="B103" s="113"/>
      <c r="C103" s="94"/>
      <c r="D103" s="94"/>
      <c r="E103" s="94"/>
      <c r="F103" s="113"/>
      <c r="G103" s="113"/>
      <c r="H103" s="42"/>
      <c r="I103" s="42"/>
      <c r="J103" s="42"/>
      <c r="K103" s="104"/>
      <c r="L103" s="104"/>
      <c r="M103" s="94"/>
      <c r="N103" s="94"/>
      <c r="O103" s="94"/>
      <c r="P103" s="94"/>
      <c r="Q103" s="94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</row>
    <row r="104" ht="16.5" customHeight="1">
      <c r="A104" s="94"/>
      <c r="B104" s="113"/>
      <c r="C104" s="94"/>
      <c r="D104" s="94"/>
      <c r="E104" s="94"/>
      <c r="F104" s="113"/>
      <c r="G104" s="113"/>
      <c r="H104" s="42"/>
      <c r="I104" s="42"/>
      <c r="J104" s="42"/>
      <c r="K104" s="104"/>
      <c r="L104" s="104"/>
      <c r="M104" s="94"/>
      <c r="N104" s="94"/>
      <c r="O104" s="94"/>
      <c r="P104" s="94"/>
      <c r="Q104" s="94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</row>
    <row r="105" ht="16.5" customHeight="1">
      <c r="A105" s="94"/>
      <c r="B105" s="113"/>
      <c r="C105" s="94"/>
      <c r="D105" s="94"/>
      <c r="E105" s="94"/>
      <c r="F105" s="113"/>
      <c r="G105" s="113"/>
      <c r="H105" s="42"/>
      <c r="I105" s="42"/>
      <c r="J105" s="42"/>
      <c r="K105" s="104"/>
      <c r="L105" s="104"/>
      <c r="M105" s="94"/>
      <c r="N105" s="94"/>
      <c r="O105" s="94"/>
      <c r="P105" s="94"/>
      <c r="Q105" s="94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</row>
    <row r="106" ht="16.5" customHeight="1">
      <c r="A106" s="94"/>
      <c r="B106" s="113"/>
      <c r="C106" s="94"/>
      <c r="D106" s="94"/>
      <c r="E106" s="94"/>
      <c r="F106" s="113"/>
      <c r="G106" s="113"/>
      <c r="H106" s="42"/>
      <c r="I106" s="42"/>
      <c r="J106" s="42"/>
      <c r="K106" s="104"/>
      <c r="L106" s="104"/>
      <c r="M106" s="94"/>
      <c r="N106" s="94"/>
      <c r="O106" s="94"/>
      <c r="P106" s="94"/>
      <c r="Q106" s="94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</row>
    <row r="107" ht="16.5" customHeight="1">
      <c r="A107" s="94"/>
      <c r="B107" s="113"/>
      <c r="C107" s="94"/>
      <c r="D107" s="94"/>
      <c r="E107" s="94"/>
      <c r="F107" s="113"/>
      <c r="G107" s="113"/>
      <c r="H107" s="42"/>
      <c r="I107" s="42"/>
      <c r="J107" s="42"/>
      <c r="K107" s="104"/>
      <c r="L107" s="104"/>
      <c r="M107" s="94"/>
      <c r="N107" s="94"/>
      <c r="O107" s="94"/>
      <c r="P107" s="94"/>
      <c r="Q107" s="94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</row>
    <row r="108" ht="16.5" customHeight="1">
      <c r="A108" s="94"/>
      <c r="B108" s="113"/>
      <c r="C108" s="94"/>
      <c r="D108" s="94"/>
      <c r="E108" s="94"/>
      <c r="F108" s="113"/>
      <c r="G108" s="113"/>
      <c r="H108" s="42"/>
      <c r="I108" s="42"/>
      <c r="J108" s="42"/>
      <c r="K108" s="104"/>
      <c r="L108" s="104"/>
      <c r="M108" s="94"/>
      <c r="N108" s="94"/>
      <c r="O108" s="94"/>
      <c r="P108" s="94"/>
      <c r="Q108" s="94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</row>
    <row r="109" ht="16.5" customHeight="1">
      <c r="A109" s="94"/>
      <c r="B109" s="113"/>
      <c r="C109" s="94"/>
      <c r="D109" s="94"/>
      <c r="E109" s="94"/>
      <c r="F109" s="113"/>
      <c r="G109" s="113"/>
      <c r="H109" s="42"/>
      <c r="I109" s="42"/>
      <c r="J109" s="42"/>
      <c r="K109" s="104"/>
      <c r="L109" s="104"/>
      <c r="M109" s="94"/>
      <c r="N109" s="94"/>
      <c r="O109" s="94"/>
      <c r="P109" s="94"/>
      <c r="Q109" s="94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</row>
    <row r="110" ht="16.5" customHeight="1">
      <c r="A110" s="94"/>
      <c r="B110" s="113"/>
      <c r="C110" s="94"/>
      <c r="D110" s="94"/>
      <c r="E110" s="94"/>
      <c r="F110" s="113"/>
      <c r="G110" s="113"/>
      <c r="H110" s="42"/>
      <c r="I110" s="42"/>
      <c r="J110" s="42"/>
      <c r="K110" s="104"/>
      <c r="L110" s="104"/>
      <c r="M110" s="94"/>
      <c r="N110" s="94"/>
      <c r="O110" s="94"/>
      <c r="P110" s="94"/>
      <c r="Q110" s="94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</row>
    <row r="111" ht="16.5" customHeight="1">
      <c r="A111" s="94"/>
      <c r="B111" s="113"/>
      <c r="C111" s="94"/>
      <c r="D111" s="94"/>
      <c r="E111" s="94"/>
      <c r="F111" s="113"/>
      <c r="G111" s="113"/>
      <c r="H111" s="42"/>
      <c r="I111" s="42"/>
      <c r="J111" s="42"/>
      <c r="K111" s="104"/>
      <c r="L111" s="104"/>
      <c r="M111" s="94"/>
      <c r="N111" s="94"/>
      <c r="O111" s="94"/>
      <c r="P111" s="94"/>
      <c r="Q111" s="94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</row>
    <row r="112" ht="16.5" customHeight="1">
      <c r="A112" s="94"/>
      <c r="B112" s="113"/>
      <c r="C112" s="94"/>
      <c r="D112" s="94"/>
      <c r="E112" s="94"/>
      <c r="F112" s="113"/>
      <c r="G112" s="113"/>
      <c r="H112" s="42"/>
      <c r="I112" s="42"/>
      <c r="J112" s="42"/>
      <c r="K112" s="94"/>
      <c r="L112" s="94"/>
      <c r="M112" s="94"/>
      <c r="N112" s="94"/>
      <c r="O112" s="94"/>
      <c r="P112" s="94"/>
      <c r="Q112" s="94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</row>
    <row r="113" ht="16.5" customHeight="1">
      <c r="A113" s="94"/>
      <c r="B113" s="113"/>
      <c r="C113" s="94"/>
      <c r="D113" s="94"/>
      <c r="E113" s="94"/>
      <c r="F113" s="113"/>
      <c r="G113" s="113"/>
      <c r="H113" s="42"/>
      <c r="I113" s="42"/>
      <c r="J113" s="42"/>
      <c r="K113" s="94"/>
      <c r="L113" s="94"/>
      <c r="M113" s="94"/>
      <c r="N113" s="94"/>
      <c r="O113" s="94"/>
      <c r="P113" s="94"/>
      <c r="Q113" s="94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</row>
    <row r="114" ht="16.5" customHeight="1">
      <c r="A114" s="94"/>
      <c r="B114" s="113"/>
      <c r="C114" s="94"/>
      <c r="D114" s="94"/>
      <c r="E114" s="94"/>
      <c r="F114" s="113"/>
      <c r="G114" s="113"/>
      <c r="H114" s="42"/>
      <c r="I114" s="42"/>
      <c r="J114" s="42"/>
      <c r="K114" s="94"/>
      <c r="L114" s="94"/>
      <c r="M114" s="94"/>
      <c r="N114" s="94"/>
      <c r="O114" s="94"/>
      <c r="P114" s="94"/>
      <c r="Q114" s="94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</row>
    <row r="115" ht="16.5" customHeight="1">
      <c r="A115" s="94"/>
      <c r="B115" s="113"/>
      <c r="C115" s="94"/>
      <c r="D115" s="94"/>
      <c r="E115" s="94"/>
      <c r="F115" s="113"/>
      <c r="G115" s="113"/>
      <c r="H115" s="42"/>
      <c r="I115" s="42"/>
      <c r="J115" s="42"/>
      <c r="K115" s="94"/>
      <c r="L115" s="94"/>
      <c r="M115" s="94"/>
      <c r="N115" s="94"/>
      <c r="O115" s="94"/>
      <c r="P115" s="94"/>
      <c r="Q115" s="94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</row>
    <row r="116" ht="16.5" customHeight="1">
      <c r="A116" s="94"/>
      <c r="B116" s="113"/>
      <c r="C116" s="94"/>
      <c r="D116" s="94"/>
      <c r="E116" s="94"/>
      <c r="F116" s="113"/>
      <c r="G116" s="113"/>
      <c r="H116" s="42"/>
      <c r="I116" s="42"/>
      <c r="J116" s="42"/>
      <c r="K116" s="94"/>
      <c r="L116" s="94"/>
      <c r="M116" s="94"/>
      <c r="N116" s="94"/>
      <c r="O116" s="94"/>
      <c r="P116" s="94"/>
      <c r="Q116" s="94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</row>
    <row r="117" ht="16.5" customHeight="1">
      <c r="A117" s="94"/>
      <c r="B117" s="113"/>
      <c r="C117" s="94"/>
      <c r="D117" s="94"/>
      <c r="E117" s="94"/>
      <c r="F117" s="113"/>
      <c r="G117" s="113"/>
      <c r="H117" s="42"/>
      <c r="I117" s="42"/>
      <c r="J117" s="42"/>
      <c r="K117" s="94"/>
      <c r="L117" s="94"/>
      <c r="M117" s="94"/>
      <c r="N117" s="94"/>
      <c r="O117" s="94"/>
      <c r="P117" s="94"/>
      <c r="Q117" s="94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</row>
    <row r="118" ht="16.5" customHeight="1">
      <c r="A118" s="94"/>
      <c r="B118" s="113"/>
      <c r="C118" s="94"/>
      <c r="D118" s="94"/>
      <c r="E118" s="94"/>
      <c r="F118" s="113"/>
      <c r="G118" s="113"/>
      <c r="H118" s="42"/>
      <c r="I118" s="42"/>
      <c r="J118" s="42"/>
      <c r="K118" s="94"/>
      <c r="L118" s="94"/>
      <c r="M118" s="94"/>
      <c r="N118" s="94"/>
      <c r="O118" s="94"/>
      <c r="P118" s="94"/>
      <c r="Q118" s="94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</row>
    <row r="119" ht="16.5" customHeight="1">
      <c r="A119" s="94"/>
      <c r="B119" s="113"/>
      <c r="C119" s="94"/>
      <c r="D119" s="94"/>
      <c r="E119" s="94"/>
      <c r="F119" s="113"/>
      <c r="G119" s="113"/>
      <c r="H119" s="42"/>
      <c r="I119" s="42"/>
      <c r="J119" s="42"/>
      <c r="K119" s="94"/>
      <c r="L119" s="94"/>
      <c r="M119" s="94"/>
      <c r="N119" s="94"/>
      <c r="O119" s="94"/>
      <c r="P119" s="94"/>
      <c r="Q119" s="94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</row>
    <row r="120" ht="16.5" customHeight="1">
      <c r="A120" s="94"/>
      <c r="B120" s="113"/>
      <c r="C120" s="94"/>
      <c r="D120" s="94"/>
      <c r="E120" s="94"/>
      <c r="F120" s="113"/>
      <c r="G120" s="113"/>
      <c r="H120" s="42"/>
      <c r="I120" s="42"/>
      <c r="J120" s="42"/>
      <c r="K120" s="94"/>
      <c r="L120" s="94"/>
      <c r="M120" s="94"/>
      <c r="N120" s="94"/>
      <c r="O120" s="94"/>
      <c r="P120" s="94"/>
      <c r="Q120" s="94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</row>
    <row r="121" ht="16.5" customHeight="1">
      <c r="A121" s="94"/>
      <c r="B121" s="113"/>
      <c r="C121" s="94"/>
      <c r="D121" s="94"/>
      <c r="E121" s="94"/>
      <c r="F121" s="113"/>
      <c r="G121" s="113"/>
      <c r="H121" s="42"/>
      <c r="I121" s="42"/>
      <c r="J121" s="42"/>
      <c r="K121" s="94"/>
      <c r="L121" s="94"/>
      <c r="M121" s="94"/>
      <c r="N121" s="94"/>
      <c r="O121" s="94"/>
      <c r="P121" s="94"/>
      <c r="Q121" s="94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</row>
    <row r="122" ht="16.5" customHeight="1">
      <c r="A122" s="94"/>
      <c r="B122" s="113"/>
      <c r="C122" s="94"/>
      <c r="D122" s="94"/>
      <c r="E122" s="94"/>
      <c r="F122" s="113"/>
      <c r="G122" s="113"/>
      <c r="H122" s="42"/>
      <c r="I122" s="42"/>
      <c r="J122" s="42"/>
      <c r="K122" s="94"/>
      <c r="L122" s="94"/>
      <c r="M122" s="94"/>
      <c r="N122" s="94"/>
      <c r="O122" s="94"/>
      <c r="P122" s="94"/>
      <c r="Q122" s="94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</row>
    <row r="123" ht="16.5" customHeight="1">
      <c r="A123" s="94"/>
      <c r="B123" s="113"/>
      <c r="C123" s="94"/>
      <c r="D123" s="94"/>
      <c r="E123" s="94"/>
      <c r="F123" s="113"/>
      <c r="G123" s="113"/>
      <c r="H123" s="42"/>
      <c r="I123" s="42"/>
      <c r="J123" s="42"/>
      <c r="K123" s="94"/>
      <c r="L123" s="94"/>
      <c r="M123" s="94"/>
      <c r="N123" s="94"/>
      <c r="O123" s="94"/>
      <c r="P123" s="94"/>
      <c r="Q123" s="94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</row>
    <row r="124" ht="16.5" customHeight="1">
      <c r="A124" s="94"/>
      <c r="B124" s="113"/>
      <c r="C124" s="94"/>
      <c r="D124" s="94"/>
      <c r="E124" s="94"/>
      <c r="F124" s="113"/>
      <c r="G124" s="113"/>
      <c r="H124" s="42"/>
      <c r="I124" s="42"/>
      <c r="J124" s="42"/>
      <c r="K124" s="94"/>
      <c r="L124" s="94"/>
      <c r="M124" s="94"/>
      <c r="N124" s="94"/>
      <c r="O124" s="94"/>
      <c r="P124" s="94"/>
      <c r="Q124" s="94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</row>
    <row r="125" ht="16.5" customHeight="1">
      <c r="A125" s="94"/>
      <c r="B125" s="113"/>
      <c r="C125" s="94"/>
      <c r="D125" s="94"/>
      <c r="E125" s="94"/>
      <c r="F125" s="113"/>
      <c r="G125" s="113"/>
      <c r="H125" s="42"/>
      <c r="I125" s="42"/>
      <c r="J125" s="42"/>
      <c r="K125" s="94"/>
      <c r="L125" s="94"/>
      <c r="M125" s="94"/>
      <c r="N125" s="94"/>
      <c r="O125" s="94"/>
      <c r="P125" s="94"/>
      <c r="Q125" s="94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</row>
    <row r="126" ht="16.5" customHeight="1">
      <c r="A126" s="94"/>
      <c r="B126" s="113"/>
      <c r="C126" s="94"/>
      <c r="D126" s="94"/>
      <c r="E126" s="94"/>
      <c r="F126" s="113"/>
      <c r="G126" s="113"/>
      <c r="H126" s="42"/>
      <c r="I126" s="42"/>
      <c r="J126" s="42"/>
      <c r="K126" s="94"/>
      <c r="L126" s="94"/>
      <c r="M126" s="94"/>
      <c r="N126" s="94"/>
      <c r="O126" s="94"/>
      <c r="P126" s="94"/>
      <c r="Q126" s="94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</row>
    <row r="127" ht="16.5" customHeight="1">
      <c r="A127" s="94"/>
      <c r="B127" s="113"/>
      <c r="C127" s="94"/>
      <c r="D127" s="94"/>
      <c r="E127" s="94"/>
      <c r="F127" s="113"/>
      <c r="G127" s="113"/>
      <c r="H127" s="42"/>
      <c r="I127" s="42"/>
      <c r="J127" s="42"/>
      <c r="K127" s="94"/>
      <c r="L127" s="94"/>
      <c r="M127" s="94"/>
      <c r="N127" s="94"/>
      <c r="O127" s="94"/>
      <c r="P127" s="94"/>
      <c r="Q127" s="94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</row>
    <row r="128" ht="16.5" customHeight="1">
      <c r="A128" s="94"/>
      <c r="B128" s="113"/>
      <c r="C128" s="94"/>
      <c r="D128" s="94"/>
      <c r="E128" s="94"/>
      <c r="F128" s="113"/>
      <c r="G128" s="113"/>
      <c r="H128" s="42"/>
      <c r="I128" s="42"/>
      <c r="J128" s="42"/>
      <c r="K128" s="94"/>
      <c r="L128" s="94"/>
      <c r="M128" s="94"/>
      <c r="N128" s="94"/>
      <c r="O128" s="94"/>
      <c r="P128" s="94"/>
      <c r="Q128" s="94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</row>
    <row r="129" ht="16.5" customHeight="1">
      <c r="A129" s="94"/>
      <c r="B129" s="113"/>
      <c r="C129" s="94"/>
      <c r="D129" s="94"/>
      <c r="E129" s="94"/>
      <c r="F129" s="113"/>
      <c r="G129" s="113"/>
      <c r="H129" s="42"/>
      <c r="I129" s="42"/>
      <c r="J129" s="42"/>
      <c r="K129" s="94"/>
      <c r="L129" s="94"/>
      <c r="M129" s="94"/>
      <c r="N129" s="94"/>
      <c r="O129" s="94"/>
      <c r="P129" s="94"/>
      <c r="Q129" s="94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</row>
    <row r="130" ht="16.5" customHeight="1">
      <c r="A130" s="94"/>
      <c r="B130" s="113"/>
      <c r="C130" s="94"/>
      <c r="D130" s="94"/>
      <c r="E130" s="94"/>
      <c r="F130" s="113"/>
      <c r="G130" s="113"/>
      <c r="H130" s="42"/>
      <c r="I130" s="42"/>
      <c r="J130" s="42"/>
      <c r="K130" s="94"/>
      <c r="L130" s="94"/>
      <c r="M130" s="94"/>
      <c r="N130" s="94"/>
      <c r="O130" s="94"/>
      <c r="P130" s="94"/>
      <c r="Q130" s="94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</row>
    <row r="131" ht="16.5" customHeight="1">
      <c r="A131" s="94"/>
      <c r="B131" s="113"/>
      <c r="C131" s="94"/>
      <c r="D131" s="94"/>
      <c r="E131" s="94"/>
      <c r="F131" s="113"/>
      <c r="G131" s="113"/>
      <c r="H131" s="42"/>
      <c r="I131" s="42"/>
      <c r="J131" s="42"/>
      <c r="K131" s="94"/>
      <c r="L131" s="94"/>
      <c r="M131" s="94"/>
      <c r="N131" s="94"/>
      <c r="O131" s="94"/>
      <c r="P131" s="94"/>
      <c r="Q131" s="94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</row>
    <row r="132" ht="16.5" customHeight="1">
      <c r="A132" s="94"/>
      <c r="B132" s="113"/>
      <c r="C132" s="94"/>
      <c r="D132" s="94"/>
      <c r="E132" s="94"/>
      <c r="F132" s="113"/>
      <c r="G132" s="113"/>
      <c r="H132" s="42"/>
      <c r="I132" s="42"/>
      <c r="J132" s="42"/>
      <c r="K132" s="94"/>
      <c r="L132" s="94"/>
      <c r="M132" s="94"/>
      <c r="N132" s="94"/>
      <c r="O132" s="94"/>
      <c r="P132" s="94"/>
      <c r="Q132" s="94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</row>
    <row r="133" ht="16.5" customHeight="1">
      <c r="A133" s="94"/>
      <c r="B133" s="113"/>
      <c r="C133" s="94"/>
      <c r="D133" s="94"/>
      <c r="E133" s="94"/>
      <c r="F133" s="113"/>
      <c r="G133" s="113"/>
      <c r="H133" s="42"/>
      <c r="I133" s="42"/>
      <c r="J133" s="42"/>
      <c r="K133" s="94"/>
      <c r="L133" s="94"/>
      <c r="M133" s="94"/>
      <c r="N133" s="94"/>
      <c r="O133" s="94"/>
      <c r="P133" s="94"/>
      <c r="Q133" s="94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</row>
    <row r="134" ht="16.5" customHeight="1">
      <c r="A134" s="94"/>
      <c r="B134" s="113"/>
      <c r="C134" s="94"/>
      <c r="D134" s="94"/>
      <c r="E134" s="94"/>
      <c r="F134" s="113"/>
      <c r="G134" s="113"/>
      <c r="H134" s="42"/>
      <c r="I134" s="42"/>
      <c r="J134" s="42"/>
      <c r="K134" s="94"/>
      <c r="L134" s="94"/>
      <c r="M134" s="94"/>
      <c r="N134" s="94"/>
      <c r="O134" s="94"/>
      <c r="P134" s="94"/>
      <c r="Q134" s="94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</row>
    <row r="135" ht="16.5" customHeight="1">
      <c r="A135" s="94"/>
      <c r="B135" s="113"/>
      <c r="C135" s="94"/>
      <c r="D135" s="94"/>
      <c r="E135" s="94"/>
      <c r="F135" s="113"/>
      <c r="G135" s="113"/>
      <c r="H135" s="42"/>
      <c r="I135" s="42"/>
      <c r="J135" s="42"/>
      <c r="K135" s="94"/>
      <c r="L135" s="94"/>
      <c r="M135" s="94"/>
      <c r="N135" s="94"/>
      <c r="O135" s="94"/>
      <c r="P135" s="94"/>
      <c r="Q135" s="94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</row>
    <row r="136" ht="16.5" customHeight="1">
      <c r="A136" s="94"/>
      <c r="B136" s="113"/>
      <c r="C136" s="94"/>
      <c r="D136" s="94"/>
      <c r="E136" s="94"/>
      <c r="F136" s="113"/>
      <c r="G136" s="113"/>
      <c r="H136" s="42"/>
      <c r="I136" s="42"/>
      <c r="J136" s="42"/>
      <c r="K136" s="94"/>
      <c r="L136" s="94"/>
      <c r="M136" s="94"/>
      <c r="N136" s="94"/>
      <c r="O136" s="94"/>
      <c r="P136" s="94"/>
      <c r="Q136" s="94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</row>
    <row r="137" ht="16.5" customHeight="1">
      <c r="A137" s="94"/>
      <c r="B137" s="113"/>
      <c r="C137" s="94"/>
      <c r="D137" s="94"/>
      <c r="E137" s="94"/>
      <c r="F137" s="113"/>
      <c r="G137" s="113"/>
      <c r="H137" s="42"/>
      <c r="I137" s="42"/>
      <c r="J137" s="42"/>
      <c r="K137" s="94"/>
      <c r="L137" s="94"/>
      <c r="M137" s="94"/>
      <c r="N137" s="94"/>
      <c r="O137" s="94"/>
      <c r="P137" s="94"/>
      <c r="Q137" s="94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</row>
    <row r="138" ht="16.5" customHeight="1">
      <c r="A138" s="94"/>
      <c r="B138" s="113"/>
      <c r="C138" s="94"/>
      <c r="D138" s="94"/>
      <c r="E138" s="94"/>
      <c r="F138" s="113"/>
      <c r="G138" s="113"/>
      <c r="H138" s="42"/>
      <c r="I138" s="42"/>
      <c r="J138" s="42"/>
      <c r="K138" s="94"/>
      <c r="L138" s="94"/>
      <c r="M138" s="94"/>
      <c r="N138" s="94"/>
      <c r="O138" s="94"/>
      <c r="P138" s="94"/>
      <c r="Q138" s="94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</row>
    <row r="139" ht="16.5" customHeight="1">
      <c r="A139" s="94"/>
      <c r="B139" s="113"/>
      <c r="C139" s="94"/>
      <c r="D139" s="94"/>
      <c r="E139" s="94"/>
      <c r="F139" s="113"/>
      <c r="G139" s="113"/>
      <c r="H139" s="42"/>
      <c r="I139" s="42"/>
      <c r="J139" s="42"/>
      <c r="K139" s="94"/>
      <c r="L139" s="94"/>
      <c r="M139" s="94"/>
      <c r="N139" s="94"/>
      <c r="O139" s="94"/>
      <c r="P139" s="94"/>
      <c r="Q139" s="94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</row>
    <row r="140" ht="16.5" customHeight="1">
      <c r="A140" s="94"/>
      <c r="B140" s="113"/>
      <c r="C140" s="94"/>
      <c r="D140" s="94"/>
      <c r="E140" s="94"/>
      <c r="F140" s="113"/>
      <c r="G140" s="113"/>
      <c r="H140" s="42"/>
      <c r="I140" s="42"/>
      <c r="J140" s="42"/>
      <c r="K140" s="94"/>
      <c r="L140" s="94"/>
      <c r="M140" s="94"/>
      <c r="N140" s="94"/>
      <c r="O140" s="94"/>
      <c r="P140" s="94"/>
      <c r="Q140" s="94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</row>
    <row r="141" ht="16.5" customHeight="1">
      <c r="A141" s="94"/>
      <c r="B141" s="113"/>
      <c r="C141" s="94"/>
      <c r="D141" s="94"/>
      <c r="E141" s="94"/>
      <c r="F141" s="113"/>
      <c r="G141" s="113"/>
      <c r="H141" s="42"/>
      <c r="I141" s="42"/>
      <c r="J141" s="42"/>
      <c r="K141" s="94"/>
      <c r="L141" s="94"/>
      <c r="M141" s="94"/>
      <c r="N141" s="94"/>
      <c r="O141" s="94"/>
      <c r="P141" s="94"/>
      <c r="Q141" s="94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</row>
    <row r="142" ht="16.5" customHeight="1">
      <c r="A142" s="94"/>
      <c r="B142" s="113"/>
      <c r="C142" s="94"/>
      <c r="D142" s="94"/>
      <c r="E142" s="94"/>
      <c r="F142" s="113"/>
      <c r="G142" s="113"/>
      <c r="H142" s="42"/>
      <c r="I142" s="42"/>
      <c r="J142" s="42"/>
      <c r="K142" s="94"/>
      <c r="L142" s="94"/>
      <c r="M142" s="94"/>
      <c r="N142" s="94"/>
      <c r="O142" s="94"/>
      <c r="P142" s="94"/>
      <c r="Q142" s="94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ht="16.5" customHeight="1">
      <c r="A143" s="94"/>
      <c r="B143" s="113"/>
      <c r="C143" s="94"/>
      <c r="D143" s="94"/>
      <c r="E143" s="94"/>
      <c r="F143" s="113"/>
      <c r="G143" s="113"/>
      <c r="H143" s="42"/>
      <c r="I143" s="42"/>
      <c r="J143" s="42"/>
      <c r="K143" s="94"/>
      <c r="L143" s="94"/>
      <c r="M143" s="94"/>
      <c r="N143" s="94"/>
      <c r="O143" s="94"/>
      <c r="P143" s="94"/>
      <c r="Q143" s="94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</row>
    <row r="144" ht="16.5" customHeight="1">
      <c r="A144" s="94"/>
      <c r="B144" s="113"/>
      <c r="C144" s="94"/>
      <c r="D144" s="94"/>
      <c r="E144" s="94"/>
      <c r="F144" s="113"/>
      <c r="G144" s="113"/>
      <c r="H144" s="42"/>
      <c r="I144" s="42"/>
      <c r="J144" s="42"/>
      <c r="K144" s="94"/>
      <c r="L144" s="94"/>
      <c r="M144" s="94"/>
      <c r="N144" s="94"/>
      <c r="O144" s="94"/>
      <c r="P144" s="94"/>
      <c r="Q144" s="94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</row>
    <row r="145" ht="16.5" customHeight="1">
      <c r="A145" s="94"/>
      <c r="B145" s="113"/>
      <c r="C145" s="94"/>
      <c r="D145" s="94"/>
      <c r="E145" s="94"/>
      <c r="F145" s="113"/>
      <c r="G145" s="113"/>
      <c r="H145" s="42"/>
      <c r="I145" s="42"/>
      <c r="J145" s="42"/>
      <c r="K145" s="94"/>
      <c r="L145" s="94"/>
      <c r="M145" s="94"/>
      <c r="N145" s="94"/>
      <c r="O145" s="94"/>
      <c r="P145" s="94"/>
      <c r="Q145" s="94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</row>
    <row r="146" ht="16.5" customHeight="1">
      <c r="A146" s="94"/>
      <c r="B146" s="113"/>
      <c r="C146" s="94"/>
      <c r="D146" s="94"/>
      <c r="E146" s="94"/>
      <c r="F146" s="113"/>
      <c r="G146" s="113"/>
      <c r="H146" s="42"/>
      <c r="I146" s="42"/>
      <c r="J146" s="42"/>
      <c r="K146" s="94"/>
      <c r="L146" s="94"/>
      <c r="M146" s="94"/>
      <c r="N146" s="94"/>
      <c r="O146" s="94"/>
      <c r="P146" s="94"/>
      <c r="Q146" s="94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</row>
    <row r="147" ht="16.5" customHeight="1">
      <c r="A147" s="94"/>
      <c r="B147" s="113"/>
      <c r="C147" s="94"/>
      <c r="D147" s="94"/>
      <c r="E147" s="94"/>
      <c r="F147" s="113"/>
      <c r="G147" s="113"/>
      <c r="H147" s="42"/>
      <c r="I147" s="42"/>
      <c r="J147" s="42"/>
      <c r="K147" s="94"/>
      <c r="L147" s="94"/>
      <c r="M147" s="94"/>
      <c r="N147" s="94"/>
      <c r="O147" s="94"/>
      <c r="P147" s="94"/>
      <c r="Q147" s="94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</row>
    <row r="148" ht="16.5" customHeight="1">
      <c r="A148" s="94"/>
      <c r="B148" s="113"/>
      <c r="C148" s="94"/>
      <c r="D148" s="94"/>
      <c r="E148" s="94"/>
      <c r="F148" s="113"/>
      <c r="G148" s="113"/>
      <c r="H148" s="42"/>
      <c r="I148" s="42"/>
      <c r="J148" s="42"/>
      <c r="K148" s="94"/>
      <c r="L148" s="94"/>
      <c r="M148" s="94"/>
      <c r="N148" s="94"/>
      <c r="O148" s="94"/>
      <c r="P148" s="94"/>
      <c r="Q148" s="94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</row>
    <row r="149" ht="16.5" customHeight="1">
      <c r="A149" s="94"/>
      <c r="B149" s="113"/>
      <c r="C149" s="94"/>
      <c r="D149" s="94"/>
      <c r="E149" s="94"/>
      <c r="F149" s="113"/>
      <c r="G149" s="113"/>
      <c r="H149" s="42"/>
      <c r="I149" s="42"/>
      <c r="J149" s="42"/>
      <c r="K149" s="94"/>
      <c r="L149" s="94"/>
      <c r="M149" s="94"/>
      <c r="N149" s="94"/>
      <c r="O149" s="94"/>
      <c r="P149" s="94"/>
      <c r="Q149" s="94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</row>
    <row r="150" ht="16.5" customHeight="1">
      <c r="A150" s="94"/>
      <c r="B150" s="113"/>
      <c r="C150" s="94"/>
      <c r="D150" s="94"/>
      <c r="E150" s="94"/>
      <c r="F150" s="113"/>
      <c r="G150" s="113"/>
      <c r="H150" s="42"/>
      <c r="I150" s="42"/>
      <c r="J150" s="42"/>
      <c r="K150" s="94"/>
      <c r="L150" s="94"/>
      <c r="M150" s="94"/>
      <c r="N150" s="94"/>
      <c r="O150" s="94"/>
      <c r="P150" s="94"/>
      <c r="Q150" s="94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</row>
    <row r="151" ht="16.5" customHeight="1">
      <c r="A151" s="94"/>
      <c r="B151" s="113"/>
      <c r="C151" s="94"/>
      <c r="D151" s="94"/>
      <c r="E151" s="94"/>
      <c r="F151" s="113"/>
      <c r="G151" s="113"/>
      <c r="H151" s="42"/>
      <c r="I151" s="42"/>
      <c r="J151" s="42"/>
      <c r="K151" s="94"/>
      <c r="L151" s="94"/>
      <c r="M151" s="94"/>
      <c r="N151" s="94"/>
      <c r="O151" s="94"/>
      <c r="P151" s="94"/>
      <c r="Q151" s="94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</row>
    <row r="152" ht="16.5" customHeight="1">
      <c r="A152" s="94"/>
      <c r="B152" s="113"/>
      <c r="C152" s="94"/>
      <c r="D152" s="94"/>
      <c r="E152" s="94"/>
      <c r="F152" s="113"/>
      <c r="G152" s="113"/>
      <c r="H152" s="42"/>
      <c r="I152" s="42"/>
      <c r="J152" s="42"/>
      <c r="K152" s="94"/>
      <c r="L152" s="94"/>
      <c r="M152" s="94"/>
      <c r="N152" s="94"/>
      <c r="O152" s="94"/>
      <c r="P152" s="94"/>
      <c r="Q152" s="94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</row>
    <row r="153" ht="16.5" customHeight="1">
      <c r="A153" s="94"/>
      <c r="B153" s="113"/>
      <c r="C153" s="94"/>
      <c r="D153" s="94"/>
      <c r="E153" s="94"/>
      <c r="F153" s="113"/>
      <c r="G153" s="113"/>
      <c r="H153" s="42"/>
      <c r="I153" s="42"/>
      <c r="J153" s="42"/>
      <c r="K153" s="94"/>
      <c r="L153" s="94"/>
      <c r="M153" s="94"/>
      <c r="N153" s="94"/>
      <c r="O153" s="94"/>
      <c r="P153" s="94"/>
      <c r="Q153" s="94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</row>
    <row r="154" ht="16.5" customHeight="1">
      <c r="A154" s="94"/>
      <c r="B154" s="113"/>
      <c r="C154" s="94"/>
      <c r="D154" s="94"/>
      <c r="E154" s="94"/>
      <c r="F154" s="113"/>
      <c r="G154" s="113"/>
      <c r="H154" s="42"/>
      <c r="I154" s="42"/>
      <c r="J154" s="42"/>
      <c r="K154" s="94"/>
      <c r="L154" s="94"/>
      <c r="M154" s="94"/>
      <c r="N154" s="94"/>
      <c r="O154" s="94"/>
      <c r="P154" s="94"/>
      <c r="Q154" s="94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</row>
    <row r="155" ht="16.5" customHeight="1">
      <c r="A155" s="94"/>
      <c r="B155" s="113"/>
      <c r="C155" s="94"/>
      <c r="D155" s="94"/>
      <c r="E155" s="94"/>
      <c r="F155" s="113"/>
      <c r="G155" s="113"/>
      <c r="H155" s="42"/>
      <c r="I155" s="42"/>
      <c r="J155" s="42"/>
      <c r="K155" s="94"/>
      <c r="L155" s="94"/>
      <c r="M155" s="94"/>
      <c r="N155" s="94"/>
      <c r="O155" s="94"/>
      <c r="P155" s="94"/>
      <c r="Q155" s="94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</row>
    <row r="156" ht="16.5" customHeight="1">
      <c r="A156" s="94"/>
      <c r="B156" s="113"/>
      <c r="C156" s="94"/>
      <c r="D156" s="94"/>
      <c r="E156" s="94"/>
      <c r="F156" s="113"/>
      <c r="G156" s="113"/>
      <c r="H156" s="42"/>
      <c r="I156" s="42"/>
      <c r="J156" s="42"/>
      <c r="K156" s="94"/>
      <c r="L156" s="94"/>
      <c r="M156" s="94"/>
      <c r="N156" s="94"/>
      <c r="O156" s="94"/>
      <c r="P156" s="94"/>
      <c r="Q156" s="94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</row>
    <row r="157" ht="16.5" customHeight="1">
      <c r="A157" s="94"/>
      <c r="B157" s="113"/>
      <c r="C157" s="94"/>
      <c r="D157" s="94"/>
      <c r="E157" s="94"/>
      <c r="F157" s="113"/>
      <c r="G157" s="113"/>
      <c r="H157" s="42"/>
      <c r="I157" s="42"/>
      <c r="J157" s="42"/>
      <c r="K157" s="94"/>
      <c r="L157" s="94"/>
      <c r="M157" s="94"/>
      <c r="N157" s="94"/>
      <c r="O157" s="94"/>
      <c r="P157" s="94"/>
      <c r="Q157" s="94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</row>
    <row r="158" ht="16.5" customHeight="1">
      <c r="A158" s="94"/>
      <c r="B158" s="113"/>
      <c r="C158" s="94"/>
      <c r="D158" s="94"/>
      <c r="E158" s="94"/>
      <c r="F158" s="113"/>
      <c r="G158" s="113"/>
      <c r="H158" s="42"/>
      <c r="I158" s="42"/>
      <c r="J158" s="42"/>
      <c r="K158" s="94"/>
      <c r="L158" s="94"/>
      <c r="M158" s="94"/>
      <c r="N158" s="94"/>
      <c r="O158" s="94"/>
      <c r="P158" s="94"/>
      <c r="Q158" s="94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</row>
    <row r="159" ht="16.5" customHeight="1">
      <c r="A159" s="94"/>
      <c r="B159" s="113"/>
      <c r="C159" s="94"/>
      <c r="D159" s="94"/>
      <c r="E159" s="94"/>
      <c r="F159" s="113"/>
      <c r="G159" s="113"/>
      <c r="H159" s="42"/>
      <c r="I159" s="42"/>
      <c r="J159" s="42"/>
      <c r="K159" s="94"/>
      <c r="L159" s="94"/>
      <c r="M159" s="94"/>
      <c r="N159" s="94"/>
      <c r="O159" s="94"/>
      <c r="P159" s="94"/>
      <c r="Q159" s="94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</row>
    <row r="160" ht="16.5" customHeight="1">
      <c r="A160" s="94"/>
      <c r="B160" s="113"/>
      <c r="C160" s="94"/>
      <c r="D160" s="94"/>
      <c r="E160" s="94"/>
      <c r="F160" s="113"/>
      <c r="G160" s="113"/>
      <c r="H160" s="42"/>
      <c r="I160" s="42"/>
      <c r="J160" s="42"/>
      <c r="K160" s="94"/>
      <c r="L160" s="94"/>
      <c r="M160" s="94"/>
      <c r="N160" s="94"/>
      <c r="O160" s="94"/>
      <c r="P160" s="94"/>
      <c r="Q160" s="94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</row>
    <row r="161" ht="16.5" customHeight="1">
      <c r="A161" s="94"/>
      <c r="B161" s="113"/>
      <c r="C161" s="94"/>
      <c r="D161" s="94"/>
      <c r="E161" s="94"/>
      <c r="F161" s="113"/>
      <c r="G161" s="113"/>
      <c r="H161" s="42"/>
      <c r="I161" s="42"/>
      <c r="J161" s="42"/>
      <c r="K161" s="94"/>
      <c r="L161" s="94"/>
      <c r="M161" s="94"/>
      <c r="N161" s="94"/>
      <c r="O161" s="94"/>
      <c r="P161" s="94"/>
      <c r="Q161" s="94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</row>
    <row r="162" ht="16.5" customHeight="1">
      <c r="A162" s="94"/>
      <c r="B162" s="113"/>
      <c r="C162" s="94"/>
      <c r="D162" s="94"/>
      <c r="E162" s="94"/>
      <c r="F162" s="113"/>
      <c r="G162" s="113"/>
      <c r="H162" s="42"/>
      <c r="I162" s="42"/>
      <c r="J162" s="42"/>
      <c r="K162" s="94"/>
      <c r="L162" s="94"/>
      <c r="M162" s="94"/>
      <c r="N162" s="94"/>
      <c r="O162" s="94"/>
      <c r="P162" s="94"/>
      <c r="Q162" s="94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</row>
    <row r="163" ht="16.5" customHeight="1">
      <c r="A163" s="94"/>
      <c r="B163" s="113"/>
      <c r="C163" s="94"/>
      <c r="D163" s="94"/>
      <c r="E163" s="94"/>
      <c r="F163" s="113"/>
      <c r="G163" s="113"/>
      <c r="H163" s="42"/>
      <c r="I163" s="42"/>
      <c r="J163" s="42"/>
      <c r="K163" s="94"/>
      <c r="L163" s="94"/>
      <c r="M163" s="94"/>
      <c r="N163" s="94"/>
      <c r="O163" s="94"/>
      <c r="P163" s="94"/>
      <c r="Q163" s="94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</row>
    <row r="164" ht="16.5" customHeight="1">
      <c r="A164" s="94"/>
      <c r="B164" s="113"/>
      <c r="C164" s="94"/>
      <c r="D164" s="94"/>
      <c r="E164" s="94"/>
      <c r="F164" s="113"/>
      <c r="G164" s="113"/>
      <c r="H164" s="42"/>
      <c r="I164" s="42"/>
      <c r="J164" s="42"/>
      <c r="K164" s="94"/>
      <c r="L164" s="94"/>
      <c r="M164" s="94"/>
      <c r="N164" s="94"/>
      <c r="O164" s="94"/>
      <c r="P164" s="94"/>
      <c r="Q164" s="94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</row>
    <row r="165" ht="16.5" customHeight="1">
      <c r="A165" s="94"/>
      <c r="B165" s="113"/>
      <c r="C165" s="94"/>
      <c r="D165" s="94"/>
      <c r="E165" s="94"/>
      <c r="F165" s="113"/>
      <c r="G165" s="113"/>
      <c r="H165" s="42"/>
      <c r="I165" s="42"/>
      <c r="J165" s="42"/>
      <c r="K165" s="94"/>
      <c r="L165" s="94"/>
      <c r="M165" s="94"/>
      <c r="N165" s="94"/>
      <c r="O165" s="94"/>
      <c r="P165" s="94"/>
      <c r="Q165" s="94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</row>
    <row r="166" ht="16.5" customHeight="1">
      <c r="A166" s="94"/>
      <c r="B166" s="113"/>
      <c r="C166" s="94"/>
      <c r="D166" s="94"/>
      <c r="E166" s="94"/>
      <c r="F166" s="113"/>
      <c r="G166" s="113"/>
      <c r="H166" s="42"/>
      <c r="I166" s="42"/>
      <c r="J166" s="42"/>
      <c r="K166" s="94"/>
      <c r="L166" s="94"/>
      <c r="M166" s="94"/>
      <c r="N166" s="94"/>
      <c r="O166" s="94"/>
      <c r="P166" s="94"/>
      <c r="Q166" s="94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</row>
    <row r="167" ht="16.5" customHeight="1">
      <c r="A167" s="94"/>
      <c r="B167" s="113"/>
      <c r="C167" s="94"/>
      <c r="D167" s="94"/>
      <c r="E167" s="94"/>
      <c r="F167" s="113"/>
      <c r="G167" s="113"/>
      <c r="H167" s="42"/>
      <c r="I167" s="42"/>
      <c r="J167" s="42"/>
      <c r="K167" s="94"/>
      <c r="L167" s="94"/>
      <c r="M167" s="94"/>
      <c r="N167" s="94"/>
      <c r="O167" s="94"/>
      <c r="P167" s="94"/>
      <c r="Q167" s="94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</row>
    <row r="168" ht="16.5" customHeight="1">
      <c r="A168" s="94"/>
      <c r="B168" s="113"/>
      <c r="C168" s="94"/>
      <c r="D168" s="94"/>
      <c r="E168" s="94"/>
      <c r="F168" s="113"/>
      <c r="G168" s="113"/>
      <c r="H168" s="42"/>
      <c r="I168" s="42"/>
      <c r="J168" s="42"/>
      <c r="K168" s="94"/>
      <c r="L168" s="94"/>
      <c r="M168" s="94"/>
      <c r="N168" s="94"/>
      <c r="O168" s="94"/>
      <c r="P168" s="94"/>
      <c r="Q168" s="94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</row>
    <row r="169" ht="16.5" customHeight="1">
      <c r="A169" s="94"/>
      <c r="B169" s="113"/>
      <c r="C169" s="94"/>
      <c r="D169" s="94"/>
      <c r="E169" s="94"/>
      <c r="F169" s="113"/>
      <c r="G169" s="113"/>
      <c r="H169" s="42"/>
      <c r="I169" s="42"/>
      <c r="J169" s="42"/>
      <c r="K169" s="94"/>
      <c r="L169" s="94"/>
      <c r="M169" s="94"/>
      <c r="N169" s="94"/>
      <c r="O169" s="94"/>
      <c r="P169" s="94"/>
      <c r="Q169" s="94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</row>
    <row r="170" ht="16.5" customHeight="1">
      <c r="A170" s="94"/>
      <c r="B170" s="113"/>
      <c r="C170" s="94"/>
      <c r="D170" s="94"/>
      <c r="E170" s="94"/>
      <c r="F170" s="113"/>
      <c r="G170" s="113"/>
      <c r="H170" s="42"/>
      <c r="I170" s="42"/>
      <c r="J170" s="42"/>
      <c r="K170" s="94"/>
      <c r="L170" s="94"/>
      <c r="M170" s="94"/>
      <c r="N170" s="94"/>
      <c r="O170" s="94"/>
      <c r="P170" s="94"/>
      <c r="Q170" s="94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</row>
    <row r="171" ht="16.5" customHeight="1">
      <c r="A171" s="94"/>
      <c r="B171" s="113"/>
      <c r="C171" s="94"/>
      <c r="D171" s="94"/>
      <c r="E171" s="94"/>
      <c r="F171" s="113"/>
      <c r="G171" s="113"/>
      <c r="H171" s="42"/>
      <c r="I171" s="42"/>
      <c r="J171" s="42"/>
      <c r="K171" s="94"/>
      <c r="L171" s="94"/>
      <c r="M171" s="94"/>
      <c r="N171" s="94"/>
      <c r="O171" s="94"/>
      <c r="P171" s="94"/>
      <c r="Q171" s="94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</row>
    <row r="172" ht="16.5" customHeight="1">
      <c r="A172" s="94"/>
      <c r="B172" s="113"/>
      <c r="C172" s="94"/>
      <c r="D172" s="94"/>
      <c r="E172" s="94"/>
      <c r="F172" s="113"/>
      <c r="G172" s="113"/>
      <c r="H172" s="42"/>
      <c r="I172" s="42"/>
      <c r="J172" s="42"/>
      <c r="K172" s="94"/>
      <c r="L172" s="94"/>
      <c r="M172" s="94"/>
      <c r="N172" s="94"/>
      <c r="O172" s="94"/>
      <c r="P172" s="94"/>
      <c r="Q172" s="94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</row>
    <row r="173" ht="16.5" customHeight="1">
      <c r="A173" s="94"/>
      <c r="B173" s="113"/>
      <c r="C173" s="94"/>
      <c r="D173" s="94"/>
      <c r="E173" s="94"/>
      <c r="F173" s="113"/>
      <c r="G173" s="113"/>
      <c r="H173" s="42"/>
      <c r="I173" s="42"/>
      <c r="J173" s="42"/>
      <c r="K173" s="94"/>
      <c r="L173" s="94"/>
      <c r="M173" s="94"/>
      <c r="N173" s="94"/>
      <c r="O173" s="94"/>
      <c r="P173" s="94"/>
      <c r="Q173" s="94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</row>
    <row r="174" ht="16.5" customHeight="1">
      <c r="A174" s="94"/>
      <c r="B174" s="113"/>
      <c r="C174" s="94"/>
      <c r="D174" s="94"/>
      <c r="E174" s="94"/>
      <c r="F174" s="113"/>
      <c r="G174" s="113"/>
      <c r="H174" s="42"/>
      <c r="I174" s="42"/>
      <c r="J174" s="42"/>
      <c r="K174" s="94"/>
      <c r="L174" s="94"/>
      <c r="M174" s="94"/>
      <c r="N174" s="94"/>
      <c r="O174" s="94"/>
      <c r="P174" s="94"/>
      <c r="Q174" s="94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</row>
    <row r="175" ht="16.5" customHeight="1">
      <c r="A175" s="94"/>
      <c r="B175" s="113"/>
      <c r="C175" s="94"/>
      <c r="D175" s="94"/>
      <c r="E175" s="94"/>
      <c r="F175" s="113"/>
      <c r="G175" s="113"/>
      <c r="H175" s="42"/>
      <c r="I175" s="42"/>
      <c r="J175" s="42"/>
      <c r="K175" s="94"/>
      <c r="L175" s="94"/>
      <c r="M175" s="94"/>
      <c r="N175" s="94"/>
      <c r="O175" s="94"/>
      <c r="P175" s="94"/>
      <c r="Q175" s="94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</row>
    <row r="176" ht="16.5" customHeight="1">
      <c r="A176" s="94"/>
      <c r="B176" s="113"/>
      <c r="C176" s="94"/>
      <c r="D176" s="94"/>
      <c r="E176" s="94"/>
      <c r="F176" s="113"/>
      <c r="G176" s="113"/>
      <c r="H176" s="42"/>
      <c r="I176" s="42"/>
      <c r="J176" s="42"/>
      <c r="K176" s="94"/>
      <c r="L176" s="94"/>
      <c r="M176" s="94"/>
      <c r="N176" s="94"/>
      <c r="O176" s="94"/>
      <c r="P176" s="94"/>
      <c r="Q176" s="94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</row>
    <row r="177" ht="16.5" customHeight="1">
      <c r="A177" s="94"/>
      <c r="B177" s="113"/>
      <c r="C177" s="94"/>
      <c r="D177" s="94"/>
      <c r="E177" s="94"/>
      <c r="F177" s="113"/>
      <c r="G177" s="113"/>
      <c r="H177" s="42"/>
      <c r="I177" s="42"/>
      <c r="J177" s="42"/>
      <c r="K177" s="94"/>
      <c r="L177" s="94"/>
      <c r="M177" s="94"/>
      <c r="N177" s="94"/>
      <c r="O177" s="94"/>
      <c r="P177" s="94"/>
      <c r="Q177" s="94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</row>
    <row r="178" ht="16.5" customHeight="1">
      <c r="A178" s="94"/>
      <c r="B178" s="113"/>
      <c r="C178" s="94"/>
      <c r="D178" s="94"/>
      <c r="E178" s="94"/>
      <c r="F178" s="113"/>
      <c r="G178" s="113"/>
      <c r="H178" s="42"/>
      <c r="I178" s="42"/>
      <c r="J178" s="42"/>
      <c r="K178" s="94"/>
      <c r="L178" s="94"/>
      <c r="M178" s="94"/>
      <c r="N178" s="94"/>
      <c r="O178" s="94"/>
      <c r="P178" s="94"/>
      <c r="Q178" s="94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</row>
    <row r="179" ht="16.5" customHeight="1">
      <c r="A179" s="94"/>
      <c r="B179" s="113"/>
      <c r="C179" s="94"/>
      <c r="D179" s="94"/>
      <c r="E179" s="94"/>
      <c r="F179" s="113"/>
      <c r="G179" s="113"/>
      <c r="H179" s="42"/>
      <c r="I179" s="42"/>
      <c r="J179" s="42"/>
      <c r="K179" s="94"/>
      <c r="L179" s="94"/>
      <c r="M179" s="94"/>
      <c r="N179" s="94"/>
      <c r="O179" s="94"/>
      <c r="P179" s="94"/>
      <c r="Q179" s="94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</row>
    <row r="180" ht="16.5" customHeight="1">
      <c r="A180" s="94"/>
      <c r="B180" s="113"/>
      <c r="C180" s="94"/>
      <c r="D180" s="94"/>
      <c r="E180" s="94"/>
      <c r="F180" s="113"/>
      <c r="G180" s="113"/>
      <c r="H180" s="42"/>
      <c r="I180" s="42"/>
      <c r="J180" s="42"/>
      <c r="K180" s="94"/>
      <c r="L180" s="94"/>
      <c r="M180" s="94"/>
      <c r="N180" s="94"/>
      <c r="O180" s="94"/>
      <c r="P180" s="94"/>
      <c r="Q180" s="94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</row>
    <row r="181" ht="16.5" customHeight="1">
      <c r="A181" s="94"/>
      <c r="B181" s="113"/>
      <c r="C181" s="94"/>
      <c r="D181" s="94"/>
      <c r="E181" s="94"/>
      <c r="F181" s="113"/>
      <c r="G181" s="113"/>
      <c r="H181" s="42"/>
      <c r="I181" s="42"/>
      <c r="J181" s="42"/>
      <c r="K181" s="94"/>
      <c r="L181" s="94"/>
      <c r="M181" s="94"/>
      <c r="N181" s="94"/>
      <c r="O181" s="94"/>
      <c r="P181" s="94"/>
      <c r="Q181" s="94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</row>
    <row r="182" ht="16.5" customHeight="1">
      <c r="A182" s="94"/>
      <c r="B182" s="113"/>
      <c r="C182" s="94"/>
      <c r="D182" s="94"/>
      <c r="E182" s="94"/>
      <c r="F182" s="113"/>
      <c r="G182" s="113"/>
      <c r="H182" s="42"/>
      <c r="I182" s="42"/>
      <c r="J182" s="42"/>
      <c r="K182" s="94"/>
      <c r="L182" s="94"/>
      <c r="M182" s="94"/>
      <c r="N182" s="94"/>
      <c r="O182" s="94"/>
      <c r="P182" s="94"/>
      <c r="Q182" s="94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</row>
    <row r="183" ht="16.5" customHeight="1">
      <c r="A183" s="94"/>
      <c r="B183" s="113"/>
      <c r="C183" s="94"/>
      <c r="D183" s="94"/>
      <c r="E183" s="94"/>
      <c r="F183" s="113"/>
      <c r="G183" s="113"/>
      <c r="H183" s="42"/>
      <c r="I183" s="42"/>
      <c r="J183" s="42"/>
      <c r="K183" s="94"/>
      <c r="L183" s="94"/>
      <c r="M183" s="94"/>
      <c r="N183" s="94"/>
      <c r="O183" s="94"/>
      <c r="P183" s="94"/>
      <c r="Q183" s="94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</row>
    <row r="184" ht="16.5" customHeight="1">
      <c r="A184" s="94"/>
      <c r="B184" s="113"/>
      <c r="C184" s="94"/>
      <c r="D184" s="94"/>
      <c r="E184" s="94"/>
      <c r="F184" s="113"/>
      <c r="G184" s="113"/>
      <c r="H184" s="42"/>
      <c r="I184" s="42"/>
      <c r="J184" s="42"/>
      <c r="K184" s="94"/>
      <c r="L184" s="94"/>
      <c r="M184" s="94"/>
      <c r="N184" s="94"/>
      <c r="O184" s="94"/>
      <c r="P184" s="94"/>
      <c r="Q184" s="94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</row>
    <row r="185" ht="16.5" customHeight="1">
      <c r="A185" s="94"/>
      <c r="B185" s="113"/>
      <c r="C185" s="94"/>
      <c r="D185" s="94"/>
      <c r="E185" s="94"/>
      <c r="F185" s="113"/>
      <c r="G185" s="113"/>
      <c r="H185" s="42"/>
      <c r="I185" s="42"/>
      <c r="J185" s="42"/>
      <c r="K185" s="94"/>
      <c r="L185" s="94"/>
      <c r="M185" s="94"/>
      <c r="N185" s="94"/>
      <c r="O185" s="94"/>
      <c r="P185" s="94"/>
      <c r="Q185" s="94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</row>
    <row r="186" ht="16.5" customHeight="1">
      <c r="A186" s="94"/>
      <c r="B186" s="113"/>
      <c r="C186" s="94"/>
      <c r="D186" s="94"/>
      <c r="E186" s="94"/>
      <c r="F186" s="113"/>
      <c r="G186" s="113"/>
      <c r="H186" s="42"/>
      <c r="I186" s="42"/>
      <c r="J186" s="42"/>
      <c r="K186" s="94"/>
      <c r="L186" s="94"/>
      <c r="M186" s="94"/>
      <c r="N186" s="94"/>
      <c r="O186" s="94"/>
      <c r="P186" s="94"/>
      <c r="Q186" s="94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</row>
    <row r="187" ht="16.5" customHeight="1">
      <c r="A187" s="94"/>
      <c r="B187" s="113"/>
      <c r="C187" s="94"/>
      <c r="D187" s="94"/>
      <c r="E187" s="94"/>
      <c r="F187" s="113"/>
      <c r="G187" s="113"/>
      <c r="H187" s="42"/>
      <c r="I187" s="42"/>
      <c r="J187" s="42"/>
      <c r="K187" s="94"/>
      <c r="L187" s="94"/>
      <c r="M187" s="94"/>
      <c r="N187" s="94"/>
      <c r="O187" s="94"/>
      <c r="P187" s="94"/>
      <c r="Q187" s="94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</row>
    <row r="188" ht="16.5" customHeight="1">
      <c r="A188" s="94"/>
      <c r="B188" s="113"/>
      <c r="C188" s="94"/>
      <c r="D188" s="94"/>
      <c r="E188" s="94"/>
      <c r="F188" s="113"/>
      <c r="G188" s="113"/>
      <c r="H188" s="42"/>
      <c r="I188" s="42"/>
      <c r="J188" s="42"/>
      <c r="K188" s="94"/>
      <c r="L188" s="94"/>
      <c r="M188" s="94"/>
      <c r="N188" s="94"/>
      <c r="O188" s="94"/>
      <c r="P188" s="94"/>
      <c r="Q188" s="94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</row>
    <row r="189" ht="16.5" customHeight="1">
      <c r="A189" s="94"/>
      <c r="B189" s="113"/>
      <c r="C189" s="94"/>
      <c r="D189" s="94"/>
      <c r="E189" s="94"/>
      <c r="F189" s="113"/>
      <c r="G189" s="113"/>
      <c r="H189" s="42"/>
      <c r="I189" s="42"/>
      <c r="J189" s="42"/>
      <c r="K189" s="94"/>
      <c r="L189" s="94"/>
      <c r="M189" s="94"/>
      <c r="N189" s="94"/>
      <c r="O189" s="94"/>
      <c r="P189" s="94"/>
      <c r="Q189" s="94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</row>
    <row r="190" ht="16.5" customHeight="1">
      <c r="A190" s="94"/>
      <c r="B190" s="113"/>
      <c r="C190" s="94"/>
      <c r="D190" s="94"/>
      <c r="E190" s="94"/>
      <c r="F190" s="113"/>
      <c r="G190" s="113"/>
      <c r="H190" s="42"/>
      <c r="I190" s="42"/>
      <c r="J190" s="42"/>
      <c r="K190" s="94"/>
      <c r="L190" s="94"/>
      <c r="M190" s="94"/>
      <c r="N190" s="94"/>
      <c r="O190" s="94"/>
      <c r="P190" s="94"/>
      <c r="Q190" s="94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</row>
    <row r="191" ht="16.5" customHeight="1">
      <c r="A191" s="94"/>
      <c r="B191" s="113"/>
      <c r="C191" s="94"/>
      <c r="D191" s="94"/>
      <c r="E191" s="94"/>
      <c r="F191" s="113"/>
      <c r="G191" s="113"/>
      <c r="H191" s="42"/>
      <c r="I191" s="42"/>
      <c r="J191" s="42"/>
      <c r="K191" s="94"/>
      <c r="L191" s="94"/>
      <c r="M191" s="94"/>
      <c r="N191" s="94"/>
      <c r="O191" s="94"/>
      <c r="P191" s="94"/>
      <c r="Q191" s="94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</row>
    <row r="192" ht="16.5" customHeight="1">
      <c r="A192" s="94"/>
      <c r="B192" s="113"/>
      <c r="C192" s="94"/>
      <c r="D192" s="94"/>
      <c r="E192" s="94"/>
      <c r="F192" s="113"/>
      <c r="G192" s="113"/>
      <c r="H192" s="42"/>
      <c r="I192" s="42"/>
      <c r="J192" s="42"/>
      <c r="K192" s="94"/>
      <c r="L192" s="94"/>
      <c r="M192" s="94"/>
      <c r="N192" s="94"/>
      <c r="O192" s="94"/>
      <c r="P192" s="94"/>
      <c r="Q192" s="94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</row>
    <row r="193" ht="16.5" customHeight="1">
      <c r="A193" s="94"/>
      <c r="B193" s="113"/>
      <c r="C193" s="94"/>
      <c r="D193" s="94"/>
      <c r="E193" s="94"/>
      <c r="F193" s="113"/>
      <c r="G193" s="113"/>
      <c r="H193" s="42"/>
      <c r="I193" s="42"/>
      <c r="J193" s="42"/>
      <c r="K193" s="94"/>
      <c r="L193" s="94"/>
      <c r="M193" s="94"/>
      <c r="N193" s="94"/>
      <c r="O193" s="94"/>
      <c r="P193" s="94"/>
      <c r="Q193" s="94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</row>
    <row r="194" ht="16.5" customHeight="1">
      <c r="A194" s="94"/>
      <c r="B194" s="113"/>
      <c r="C194" s="94"/>
      <c r="D194" s="94"/>
      <c r="E194" s="94"/>
      <c r="F194" s="113"/>
      <c r="G194" s="113"/>
      <c r="H194" s="42"/>
      <c r="I194" s="42"/>
      <c r="J194" s="42"/>
      <c r="K194" s="94"/>
      <c r="L194" s="94"/>
      <c r="M194" s="94"/>
      <c r="N194" s="94"/>
      <c r="O194" s="94"/>
      <c r="P194" s="94"/>
      <c r="Q194" s="94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</row>
    <row r="195" ht="16.5" customHeight="1">
      <c r="A195" s="94"/>
      <c r="B195" s="113"/>
      <c r="C195" s="94"/>
      <c r="D195" s="94"/>
      <c r="E195" s="94"/>
      <c r="F195" s="113"/>
      <c r="G195" s="113"/>
      <c r="H195" s="42"/>
      <c r="I195" s="42"/>
      <c r="J195" s="42"/>
      <c r="K195" s="94"/>
      <c r="L195" s="94"/>
      <c r="M195" s="94"/>
      <c r="N195" s="94"/>
      <c r="O195" s="94"/>
      <c r="P195" s="94"/>
      <c r="Q195" s="94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</row>
    <row r="196" ht="16.5" customHeight="1">
      <c r="A196" s="94"/>
      <c r="B196" s="113"/>
      <c r="C196" s="94"/>
      <c r="D196" s="94"/>
      <c r="E196" s="94"/>
      <c r="F196" s="113"/>
      <c r="G196" s="113"/>
      <c r="H196" s="42"/>
      <c r="I196" s="42"/>
      <c r="J196" s="42"/>
      <c r="K196" s="94"/>
      <c r="L196" s="94"/>
      <c r="M196" s="94"/>
      <c r="N196" s="94"/>
      <c r="O196" s="94"/>
      <c r="P196" s="94"/>
      <c r="Q196" s="94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</row>
    <row r="197" ht="16.5" customHeight="1">
      <c r="A197" s="94"/>
      <c r="B197" s="113"/>
      <c r="C197" s="94"/>
      <c r="D197" s="94"/>
      <c r="E197" s="94"/>
      <c r="F197" s="113"/>
      <c r="G197" s="113"/>
      <c r="H197" s="42"/>
      <c r="I197" s="42"/>
      <c r="J197" s="42"/>
      <c r="K197" s="94"/>
      <c r="L197" s="94"/>
      <c r="M197" s="94"/>
      <c r="N197" s="94"/>
      <c r="O197" s="94"/>
      <c r="P197" s="94"/>
      <c r="Q197" s="94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</row>
    <row r="198" ht="16.5" customHeight="1">
      <c r="A198" s="94"/>
      <c r="B198" s="113"/>
      <c r="C198" s="94"/>
      <c r="D198" s="94"/>
      <c r="E198" s="94"/>
      <c r="F198" s="113"/>
      <c r="G198" s="113"/>
      <c r="H198" s="42"/>
      <c r="I198" s="42"/>
      <c r="J198" s="42"/>
      <c r="K198" s="94"/>
      <c r="L198" s="94"/>
      <c r="M198" s="94"/>
      <c r="N198" s="94"/>
      <c r="O198" s="94"/>
      <c r="P198" s="94"/>
      <c r="Q198" s="94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</row>
    <row r="199" ht="16.5" customHeight="1">
      <c r="A199" s="94"/>
      <c r="B199" s="113"/>
      <c r="C199" s="94"/>
      <c r="D199" s="94"/>
      <c r="E199" s="94"/>
      <c r="F199" s="113"/>
      <c r="G199" s="113"/>
      <c r="H199" s="42"/>
      <c r="I199" s="42"/>
      <c r="J199" s="42"/>
      <c r="K199" s="94"/>
      <c r="L199" s="94"/>
      <c r="M199" s="94"/>
      <c r="N199" s="94"/>
      <c r="O199" s="94"/>
      <c r="P199" s="94"/>
      <c r="Q199" s="94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</row>
    <row r="200" ht="16.5" customHeight="1">
      <c r="A200" s="94"/>
      <c r="B200" s="113"/>
      <c r="C200" s="94"/>
      <c r="D200" s="94"/>
      <c r="E200" s="94"/>
      <c r="F200" s="113"/>
      <c r="G200" s="113"/>
      <c r="H200" s="42"/>
      <c r="I200" s="42"/>
      <c r="J200" s="42"/>
      <c r="K200" s="94"/>
      <c r="L200" s="94"/>
      <c r="M200" s="94"/>
      <c r="N200" s="94"/>
      <c r="O200" s="94"/>
      <c r="P200" s="94"/>
      <c r="Q200" s="94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</row>
    <row r="201" ht="16.5" customHeight="1">
      <c r="A201" s="94"/>
      <c r="B201" s="113"/>
      <c r="C201" s="94"/>
      <c r="D201" s="94"/>
      <c r="E201" s="94"/>
      <c r="F201" s="113"/>
      <c r="G201" s="113"/>
      <c r="H201" s="42"/>
      <c r="I201" s="42"/>
      <c r="J201" s="42"/>
      <c r="K201" s="94"/>
      <c r="L201" s="94"/>
      <c r="M201" s="94"/>
      <c r="N201" s="94"/>
      <c r="O201" s="94"/>
      <c r="P201" s="94"/>
      <c r="Q201" s="94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</row>
    <row r="202" ht="16.5" customHeight="1">
      <c r="A202" s="94"/>
      <c r="B202" s="113"/>
      <c r="C202" s="94"/>
      <c r="D202" s="94"/>
      <c r="E202" s="94"/>
      <c r="F202" s="113"/>
      <c r="G202" s="113"/>
      <c r="H202" s="42"/>
      <c r="I202" s="42"/>
      <c r="J202" s="42"/>
      <c r="K202" s="94"/>
      <c r="L202" s="94"/>
      <c r="M202" s="94"/>
      <c r="N202" s="94"/>
      <c r="O202" s="94"/>
      <c r="P202" s="94"/>
      <c r="Q202" s="94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</row>
    <row r="203" ht="16.5" customHeight="1">
      <c r="A203" s="94"/>
      <c r="B203" s="113"/>
      <c r="C203" s="94"/>
      <c r="D203" s="94"/>
      <c r="E203" s="94"/>
      <c r="F203" s="113"/>
      <c r="G203" s="113"/>
      <c r="H203" s="42"/>
      <c r="I203" s="42"/>
      <c r="J203" s="42"/>
      <c r="K203" s="94"/>
      <c r="L203" s="94"/>
      <c r="M203" s="94"/>
      <c r="N203" s="94"/>
      <c r="O203" s="94"/>
      <c r="P203" s="94"/>
      <c r="Q203" s="94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</row>
    <row r="204" ht="16.5" customHeight="1">
      <c r="A204" s="94"/>
      <c r="B204" s="113"/>
      <c r="C204" s="94"/>
      <c r="D204" s="94"/>
      <c r="E204" s="94"/>
      <c r="F204" s="113"/>
      <c r="G204" s="113"/>
      <c r="H204" s="42"/>
      <c r="I204" s="42"/>
      <c r="J204" s="42"/>
      <c r="K204" s="94"/>
      <c r="L204" s="94"/>
      <c r="M204" s="94"/>
      <c r="N204" s="94"/>
      <c r="O204" s="94"/>
      <c r="P204" s="94"/>
      <c r="Q204" s="94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</row>
    <row r="205" ht="16.5" customHeight="1">
      <c r="A205" s="94"/>
      <c r="B205" s="113"/>
      <c r="C205" s="94"/>
      <c r="D205" s="94"/>
      <c r="E205" s="94"/>
      <c r="F205" s="113"/>
      <c r="G205" s="113"/>
      <c r="H205" s="42"/>
      <c r="I205" s="42"/>
      <c r="J205" s="42"/>
      <c r="K205" s="94"/>
      <c r="L205" s="94"/>
      <c r="M205" s="94"/>
      <c r="N205" s="94"/>
      <c r="O205" s="94"/>
      <c r="P205" s="94"/>
      <c r="Q205" s="94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</row>
    <row r="206" ht="16.5" customHeight="1">
      <c r="A206" s="94"/>
      <c r="B206" s="113"/>
      <c r="C206" s="94"/>
      <c r="D206" s="94"/>
      <c r="E206" s="94"/>
      <c r="F206" s="113"/>
      <c r="G206" s="113"/>
      <c r="H206" s="42"/>
      <c r="I206" s="42"/>
      <c r="J206" s="42"/>
      <c r="K206" s="94"/>
      <c r="L206" s="94"/>
      <c r="M206" s="94"/>
      <c r="N206" s="94"/>
      <c r="O206" s="94"/>
      <c r="P206" s="94"/>
      <c r="Q206" s="94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</row>
    <row r="207" ht="16.5" customHeight="1">
      <c r="A207" s="94"/>
      <c r="B207" s="113"/>
      <c r="C207" s="94"/>
      <c r="D207" s="94"/>
      <c r="E207" s="94"/>
      <c r="F207" s="113"/>
      <c r="G207" s="113"/>
      <c r="H207" s="42"/>
      <c r="I207" s="42"/>
      <c r="J207" s="42"/>
      <c r="K207" s="94"/>
      <c r="L207" s="94"/>
      <c r="M207" s="94"/>
      <c r="N207" s="94"/>
      <c r="O207" s="94"/>
      <c r="P207" s="94"/>
      <c r="Q207" s="94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</row>
    <row r="208" ht="16.5" customHeight="1">
      <c r="A208" s="94"/>
      <c r="B208" s="113"/>
      <c r="C208" s="94"/>
      <c r="D208" s="94"/>
      <c r="E208" s="94"/>
      <c r="F208" s="113"/>
      <c r="G208" s="113"/>
      <c r="H208" s="42"/>
      <c r="I208" s="42"/>
      <c r="J208" s="42"/>
      <c r="K208" s="94"/>
      <c r="L208" s="94"/>
      <c r="M208" s="94"/>
      <c r="N208" s="94"/>
      <c r="O208" s="94"/>
      <c r="P208" s="94"/>
      <c r="Q208" s="94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</row>
    <row r="209" ht="16.5" customHeight="1">
      <c r="A209" s="94"/>
      <c r="B209" s="113"/>
      <c r="C209" s="94"/>
      <c r="D209" s="94"/>
      <c r="E209" s="94"/>
      <c r="F209" s="113"/>
      <c r="G209" s="113"/>
      <c r="H209" s="42"/>
      <c r="I209" s="42"/>
      <c r="J209" s="42"/>
      <c r="K209" s="94"/>
      <c r="L209" s="94"/>
      <c r="M209" s="94"/>
      <c r="N209" s="94"/>
      <c r="O209" s="94"/>
      <c r="P209" s="94"/>
      <c r="Q209" s="94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</row>
    <row r="210" ht="16.5" customHeight="1">
      <c r="A210" s="94"/>
      <c r="B210" s="113"/>
      <c r="C210" s="94"/>
      <c r="D210" s="94"/>
      <c r="E210" s="94"/>
      <c r="F210" s="113"/>
      <c r="G210" s="113"/>
      <c r="H210" s="42"/>
      <c r="I210" s="42"/>
      <c r="J210" s="42"/>
      <c r="K210" s="94"/>
      <c r="L210" s="94"/>
      <c r="M210" s="94"/>
      <c r="N210" s="94"/>
      <c r="O210" s="94"/>
      <c r="P210" s="94"/>
      <c r="Q210" s="94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</row>
    <row r="211" ht="16.5" customHeight="1">
      <c r="A211" s="94"/>
      <c r="B211" s="113"/>
      <c r="C211" s="94"/>
      <c r="D211" s="94"/>
      <c r="E211" s="94"/>
      <c r="F211" s="113"/>
      <c r="G211" s="113"/>
      <c r="H211" s="42"/>
      <c r="I211" s="42"/>
      <c r="J211" s="42"/>
      <c r="K211" s="94"/>
      <c r="L211" s="94"/>
      <c r="M211" s="94"/>
      <c r="N211" s="94"/>
      <c r="O211" s="94"/>
      <c r="P211" s="94"/>
      <c r="Q211" s="94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</row>
    <row r="212" ht="16.5" customHeight="1">
      <c r="A212" s="94"/>
      <c r="B212" s="113"/>
      <c r="C212" s="94"/>
      <c r="D212" s="94"/>
      <c r="E212" s="94"/>
      <c r="F212" s="113"/>
      <c r="G212" s="113"/>
      <c r="H212" s="42"/>
      <c r="I212" s="42"/>
      <c r="J212" s="42"/>
      <c r="K212" s="94"/>
      <c r="L212" s="94"/>
      <c r="M212" s="94"/>
      <c r="N212" s="94"/>
      <c r="O212" s="94"/>
      <c r="P212" s="94"/>
      <c r="Q212" s="94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</row>
    <row r="213" ht="16.5" customHeight="1">
      <c r="A213" s="94"/>
      <c r="B213" s="113"/>
      <c r="C213" s="94"/>
      <c r="D213" s="94"/>
      <c r="E213" s="94"/>
      <c r="F213" s="113"/>
      <c r="G213" s="113"/>
      <c r="H213" s="42"/>
      <c r="I213" s="42"/>
      <c r="J213" s="42"/>
      <c r="K213" s="94"/>
      <c r="L213" s="94"/>
      <c r="M213" s="94"/>
      <c r="N213" s="94"/>
      <c r="O213" s="94"/>
      <c r="P213" s="94"/>
      <c r="Q213" s="94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</row>
    <row r="214" ht="16.5" customHeight="1">
      <c r="A214" s="94"/>
      <c r="B214" s="113"/>
      <c r="C214" s="94"/>
      <c r="D214" s="94"/>
      <c r="E214" s="94"/>
      <c r="F214" s="113"/>
      <c r="G214" s="113"/>
      <c r="H214" s="42"/>
      <c r="I214" s="42"/>
      <c r="J214" s="42"/>
      <c r="K214" s="94"/>
      <c r="L214" s="94"/>
      <c r="M214" s="94"/>
      <c r="N214" s="94"/>
      <c r="O214" s="94"/>
      <c r="P214" s="94"/>
      <c r="Q214" s="94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</row>
    <row r="215" ht="16.5" customHeight="1">
      <c r="A215" s="94"/>
      <c r="B215" s="113"/>
      <c r="C215" s="94"/>
      <c r="D215" s="94"/>
      <c r="E215" s="94"/>
      <c r="F215" s="113"/>
      <c r="G215" s="113"/>
      <c r="H215" s="42"/>
      <c r="I215" s="42"/>
      <c r="J215" s="42"/>
      <c r="K215" s="94"/>
      <c r="L215" s="94"/>
      <c r="M215" s="94"/>
      <c r="N215" s="94"/>
      <c r="O215" s="94"/>
      <c r="P215" s="94"/>
      <c r="Q215" s="94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</row>
    <row r="216" ht="16.5" customHeight="1">
      <c r="A216" s="94"/>
      <c r="B216" s="113"/>
      <c r="C216" s="94"/>
      <c r="D216" s="94"/>
      <c r="E216" s="94"/>
      <c r="F216" s="113"/>
      <c r="G216" s="113"/>
      <c r="H216" s="42"/>
      <c r="I216" s="42"/>
      <c r="J216" s="42"/>
      <c r="K216" s="94"/>
      <c r="L216" s="94"/>
      <c r="M216" s="94"/>
      <c r="N216" s="94"/>
      <c r="O216" s="94"/>
      <c r="P216" s="94"/>
      <c r="Q216" s="94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</row>
    <row r="217" ht="16.5" customHeight="1">
      <c r="A217" s="94"/>
      <c r="B217" s="113"/>
      <c r="C217" s="94"/>
      <c r="D217" s="94"/>
      <c r="E217" s="94"/>
      <c r="F217" s="113"/>
      <c r="G217" s="113"/>
      <c r="H217" s="42"/>
      <c r="I217" s="42"/>
      <c r="J217" s="42"/>
      <c r="K217" s="94"/>
      <c r="L217" s="94"/>
      <c r="M217" s="94"/>
      <c r="N217" s="94"/>
      <c r="O217" s="94"/>
      <c r="P217" s="94"/>
      <c r="Q217" s="94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</row>
    <row r="218" ht="16.5" customHeight="1">
      <c r="A218" s="94"/>
      <c r="B218" s="113"/>
      <c r="C218" s="94"/>
      <c r="D218" s="94"/>
      <c r="E218" s="94"/>
      <c r="F218" s="113"/>
      <c r="G218" s="113"/>
      <c r="H218" s="42"/>
      <c r="I218" s="42"/>
      <c r="J218" s="42"/>
      <c r="K218" s="94"/>
      <c r="L218" s="94"/>
      <c r="M218" s="94"/>
      <c r="N218" s="94"/>
      <c r="O218" s="94"/>
      <c r="P218" s="94"/>
      <c r="Q218" s="94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</row>
    <row r="219" ht="16.5" customHeight="1">
      <c r="A219" s="94"/>
      <c r="B219" s="113"/>
      <c r="C219" s="94"/>
      <c r="D219" s="94"/>
      <c r="E219" s="94"/>
      <c r="F219" s="113"/>
      <c r="G219" s="113"/>
      <c r="H219" s="42"/>
      <c r="I219" s="42"/>
      <c r="J219" s="42"/>
      <c r="K219" s="94"/>
      <c r="L219" s="94"/>
      <c r="M219" s="94"/>
      <c r="N219" s="94"/>
      <c r="O219" s="94"/>
      <c r="P219" s="94"/>
      <c r="Q219" s="94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</row>
    <row r="220" ht="16.5" customHeight="1">
      <c r="A220" s="94"/>
      <c r="B220" s="113"/>
      <c r="C220" s="94"/>
      <c r="D220" s="94"/>
      <c r="E220" s="94"/>
      <c r="F220" s="113"/>
      <c r="G220" s="113"/>
      <c r="H220" s="42"/>
      <c r="I220" s="42"/>
      <c r="J220" s="42"/>
      <c r="K220" s="94"/>
      <c r="L220" s="94"/>
      <c r="M220" s="94"/>
      <c r="N220" s="94"/>
      <c r="O220" s="94"/>
      <c r="P220" s="94"/>
      <c r="Q220" s="94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</row>
    <row r="221" ht="16.5" customHeight="1">
      <c r="A221" s="94"/>
      <c r="B221" s="113"/>
      <c r="C221" s="94"/>
      <c r="D221" s="94"/>
      <c r="E221" s="94"/>
      <c r="F221" s="113"/>
      <c r="G221" s="113"/>
      <c r="H221" s="42"/>
      <c r="I221" s="42"/>
      <c r="J221" s="42"/>
      <c r="K221" s="94"/>
      <c r="L221" s="94"/>
      <c r="M221" s="94"/>
      <c r="N221" s="94"/>
      <c r="O221" s="94"/>
      <c r="P221" s="94"/>
      <c r="Q221" s="94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</row>
    <row r="222" ht="16.5" customHeight="1">
      <c r="A222" s="94"/>
      <c r="B222" s="113"/>
      <c r="C222" s="94"/>
      <c r="D222" s="94"/>
      <c r="E222" s="94"/>
      <c r="F222" s="113"/>
      <c r="G222" s="113"/>
      <c r="H222" s="42"/>
      <c r="I222" s="42"/>
      <c r="J222" s="42"/>
      <c r="K222" s="94"/>
      <c r="L222" s="94"/>
      <c r="M222" s="94"/>
      <c r="N222" s="94"/>
      <c r="O222" s="94"/>
      <c r="P222" s="94"/>
      <c r="Q222" s="94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</row>
    <row r="223" ht="16.5" customHeight="1">
      <c r="A223" s="94"/>
      <c r="B223" s="113"/>
      <c r="C223" s="94"/>
      <c r="D223" s="94"/>
      <c r="E223" s="94"/>
      <c r="F223" s="113"/>
      <c r="G223" s="113"/>
      <c r="H223" s="42"/>
      <c r="I223" s="42"/>
      <c r="J223" s="42"/>
      <c r="K223" s="94"/>
      <c r="L223" s="94"/>
      <c r="M223" s="94"/>
      <c r="N223" s="94"/>
      <c r="O223" s="94"/>
      <c r="P223" s="94"/>
      <c r="Q223" s="94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</row>
    <row r="224" ht="16.5" customHeight="1">
      <c r="A224" s="94"/>
      <c r="B224" s="113"/>
      <c r="C224" s="94"/>
      <c r="D224" s="94"/>
      <c r="E224" s="94"/>
      <c r="F224" s="113"/>
      <c r="G224" s="113"/>
      <c r="H224" s="42"/>
      <c r="I224" s="42"/>
      <c r="J224" s="42"/>
      <c r="K224" s="94"/>
      <c r="L224" s="94"/>
      <c r="M224" s="94"/>
      <c r="N224" s="94"/>
      <c r="O224" s="94"/>
      <c r="P224" s="94"/>
      <c r="Q224" s="94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</row>
    <row r="225" ht="16.5" customHeight="1">
      <c r="A225" s="94"/>
      <c r="B225" s="113"/>
      <c r="C225" s="94"/>
      <c r="D225" s="94"/>
      <c r="E225" s="94"/>
      <c r="F225" s="113"/>
      <c r="G225" s="113"/>
      <c r="H225" s="42"/>
      <c r="I225" s="42"/>
      <c r="J225" s="42"/>
      <c r="K225" s="94"/>
      <c r="L225" s="94"/>
      <c r="M225" s="94"/>
      <c r="N225" s="94"/>
      <c r="O225" s="94"/>
      <c r="P225" s="94"/>
      <c r="Q225" s="94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</row>
    <row r="226" ht="16.5" customHeight="1">
      <c r="A226" s="94"/>
      <c r="B226" s="113"/>
      <c r="C226" s="94"/>
      <c r="D226" s="94"/>
      <c r="E226" s="94"/>
      <c r="F226" s="113"/>
      <c r="G226" s="113"/>
      <c r="H226" s="42"/>
      <c r="I226" s="42"/>
      <c r="J226" s="42"/>
      <c r="K226" s="94"/>
      <c r="L226" s="94"/>
      <c r="M226" s="94"/>
      <c r="N226" s="94"/>
      <c r="O226" s="94"/>
      <c r="P226" s="94"/>
      <c r="Q226" s="94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</row>
    <row r="227" ht="16.5" customHeight="1">
      <c r="A227" s="94"/>
      <c r="B227" s="113"/>
      <c r="C227" s="94"/>
      <c r="D227" s="94"/>
      <c r="E227" s="94"/>
      <c r="F227" s="113"/>
      <c r="G227" s="113"/>
      <c r="H227" s="42"/>
      <c r="I227" s="42"/>
      <c r="J227" s="42"/>
      <c r="K227" s="94"/>
      <c r="L227" s="94"/>
      <c r="M227" s="94"/>
      <c r="N227" s="94"/>
      <c r="O227" s="94"/>
      <c r="P227" s="94"/>
      <c r="Q227" s="94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</row>
    <row r="228" ht="16.5" customHeight="1">
      <c r="A228" s="94"/>
      <c r="B228" s="113"/>
      <c r="C228" s="94"/>
      <c r="D228" s="94"/>
      <c r="E228" s="94"/>
      <c r="F228" s="113"/>
      <c r="G228" s="113"/>
      <c r="H228" s="42"/>
      <c r="I228" s="42"/>
      <c r="J228" s="42"/>
      <c r="K228" s="94"/>
      <c r="L228" s="94"/>
      <c r="M228" s="94"/>
      <c r="N228" s="94"/>
      <c r="O228" s="94"/>
      <c r="P228" s="94"/>
      <c r="Q228" s="94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</row>
    <row r="229" ht="16.5" customHeight="1">
      <c r="A229" s="94"/>
      <c r="B229" s="113"/>
      <c r="C229" s="94"/>
      <c r="D229" s="94"/>
      <c r="E229" s="94"/>
      <c r="F229" s="113"/>
      <c r="G229" s="113"/>
      <c r="H229" s="42"/>
      <c r="I229" s="42"/>
      <c r="J229" s="42"/>
      <c r="K229" s="94"/>
      <c r="L229" s="94"/>
      <c r="M229" s="94"/>
      <c r="N229" s="94"/>
      <c r="O229" s="94"/>
      <c r="P229" s="94"/>
      <c r="Q229" s="94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</row>
    <row r="230" ht="16.5" customHeight="1">
      <c r="A230" s="94"/>
      <c r="B230" s="113"/>
      <c r="C230" s="94"/>
      <c r="D230" s="94"/>
      <c r="E230" s="94"/>
      <c r="F230" s="113"/>
      <c r="G230" s="113"/>
      <c r="H230" s="42"/>
      <c r="I230" s="42"/>
      <c r="J230" s="42"/>
      <c r="K230" s="94"/>
      <c r="L230" s="94"/>
      <c r="M230" s="94"/>
      <c r="N230" s="94"/>
      <c r="O230" s="94"/>
      <c r="P230" s="94"/>
      <c r="Q230" s="94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</row>
    <row r="231" ht="16.5" customHeight="1">
      <c r="A231" s="94"/>
      <c r="B231" s="113"/>
      <c r="C231" s="94"/>
      <c r="D231" s="94"/>
      <c r="E231" s="94"/>
      <c r="F231" s="113"/>
      <c r="G231" s="113"/>
      <c r="H231" s="42"/>
      <c r="I231" s="42"/>
      <c r="J231" s="42"/>
      <c r="K231" s="94"/>
      <c r="L231" s="94"/>
      <c r="M231" s="94"/>
      <c r="N231" s="94"/>
      <c r="O231" s="94"/>
      <c r="P231" s="94"/>
      <c r="Q231" s="94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</row>
    <row r="232" ht="16.5" customHeight="1">
      <c r="A232" s="94"/>
      <c r="B232" s="113"/>
      <c r="C232" s="94"/>
      <c r="D232" s="94"/>
      <c r="E232" s="94"/>
      <c r="F232" s="113"/>
      <c r="G232" s="113"/>
      <c r="H232" s="42"/>
      <c r="I232" s="42"/>
      <c r="J232" s="42"/>
      <c r="K232" s="94"/>
      <c r="L232" s="94"/>
      <c r="M232" s="94"/>
      <c r="N232" s="94"/>
      <c r="O232" s="94"/>
      <c r="P232" s="94"/>
      <c r="Q232" s="94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</row>
    <row r="233" ht="16.5" customHeight="1">
      <c r="A233" s="94"/>
      <c r="B233" s="113"/>
      <c r="C233" s="94"/>
      <c r="D233" s="94"/>
      <c r="E233" s="94"/>
      <c r="F233" s="113"/>
      <c r="G233" s="113"/>
      <c r="H233" s="42"/>
      <c r="I233" s="42"/>
      <c r="J233" s="42"/>
      <c r="K233" s="94"/>
      <c r="L233" s="94"/>
      <c r="M233" s="94"/>
      <c r="N233" s="94"/>
      <c r="O233" s="94"/>
      <c r="P233" s="94"/>
      <c r="Q233" s="94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</row>
    <row r="234" ht="16.5" customHeight="1">
      <c r="A234" s="94"/>
      <c r="B234" s="113"/>
      <c r="C234" s="94"/>
      <c r="D234" s="94"/>
      <c r="E234" s="94"/>
      <c r="F234" s="113"/>
      <c r="G234" s="113"/>
      <c r="H234" s="42"/>
      <c r="I234" s="42"/>
      <c r="J234" s="42"/>
      <c r="K234" s="94"/>
      <c r="L234" s="94"/>
      <c r="M234" s="94"/>
      <c r="N234" s="94"/>
      <c r="O234" s="94"/>
      <c r="P234" s="94"/>
      <c r="Q234" s="94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</row>
    <row r="235" ht="16.5" customHeight="1">
      <c r="A235" s="94"/>
      <c r="B235" s="113"/>
      <c r="C235" s="94"/>
      <c r="D235" s="94"/>
      <c r="E235" s="94"/>
      <c r="F235" s="113"/>
      <c r="G235" s="113"/>
      <c r="H235" s="42"/>
      <c r="I235" s="42"/>
      <c r="J235" s="42"/>
      <c r="K235" s="94"/>
      <c r="L235" s="94"/>
      <c r="M235" s="94"/>
      <c r="N235" s="94"/>
      <c r="O235" s="94"/>
      <c r="P235" s="94"/>
      <c r="Q235" s="94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</row>
    <row r="236" ht="16.5" customHeight="1">
      <c r="A236" s="94"/>
      <c r="B236" s="113"/>
      <c r="C236" s="94"/>
      <c r="D236" s="94"/>
      <c r="E236" s="94"/>
      <c r="F236" s="113"/>
      <c r="G236" s="113"/>
      <c r="H236" s="42"/>
      <c r="I236" s="42"/>
      <c r="J236" s="42"/>
      <c r="K236" s="94"/>
      <c r="L236" s="94"/>
      <c r="M236" s="94"/>
      <c r="N236" s="94"/>
      <c r="O236" s="94"/>
      <c r="P236" s="94"/>
      <c r="Q236" s="94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</row>
    <row r="237" ht="16.5" customHeight="1">
      <c r="A237" s="94"/>
      <c r="B237" s="113"/>
      <c r="C237" s="94"/>
      <c r="D237" s="94"/>
      <c r="E237" s="94"/>
      <c r="F237" s="113"/>
      <c r="G237" s="113"/>
      <c r="H237" s="42"/>
      <c r="I237" s="42"/>
      <c r="J237" s="42"/>
      <c r="K237" s="94"/>
      <c r="L237" s="94"/>
      <c r="M237" s="94"/>
      <c r="N237" s="94"/>
      <c r="O237" s="94"/>
      <c r="P237" s="94"/>
      <c r="Q237" s="94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</row>
    <row r="238" ht="16.5" customHeight="1">
      <c r="A238" s="94"/>
      <c r="B238" s="113"/>
      <c r="C238" s="94"/>
      <c r="D238" s="94"/>
      <c r="E238" s="94"/>
      <c r="F238" s="113"/>
      <c r="G238" s="113"/>
      <c r="H238" s="42"/>
      <c r="I238" s="42"/>
      <c r="J238" s="42"/>
      <c r="K238" s="94"/>
      <c r="L238" s="94"/>
      <c r="M238" s="94"/>
      <c r="N238" s="94"/>
      <c r="O238" s="94"/>
      <c r="P238" s="94"/>
      <c r="Q238" s="94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</row>
    <row r="239" ht="16.5" customHeight="1">
      <c r="A239" s="94"/>
      <c r="B239" s="113"/>
      <c r="C239" s="94"/>
      <c r="D239" s="94"/>
      <c r="E239" s="94"/>
      <c r="F239" s="113"/>
      <c r="G239" s="113"/>
      <c r="H239" s="42"/>
      <c r="I239" s="42"/>
      <c r="J239" s="42"/>
      <c r="K239" s="94"/>
      <c r="L239" s="94"/>
      <c r="M239" s="94"/>
      <c r="N239" s="94"/>
      <c r="O239" s="94"/>
      <c r="P239" s="94"/>
      <c r="Q239" s="94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</row>
    <row r="240" ht="16.5" customHeight="1">
      <c r="A240" s="94"/>
      <c r="B240" s="113"/>
      <c r="C240" s="94"/>
      <c r="D240" s="94"/>
      <c r="E240" s="94"/>
      <c r="F240" s="113"/>
      <c r="G240" s="113"/>
      <c r="H240" s="42"/>
      <c r="I240" s="42"/>
      <c r="J240" s="42"/>
      <c r="K240" s="94"/>
      <c r="L240" s="94"/>
      <c r="M240" s="94"/>
      <c r="N240" s="94"/>
      <c r="O240" s="94"/>
      <c r="P240" s="94"/>
      <c r="Q240" s="94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</row>
    <row r="241" ht="16.5" customHeight="1">
      <c r="A241" s="94"/>
      <c r="B241" s="113"/>
      <c r="C241" s="94"/>
      <c r="D241" s="94"/>
      <c r="E241" s="94"/>
      <c r="F241" s="113"/>
      <c r="G241" s="113"/>
      <c r="H241" s="42"/>
      <c r="I241" s="42"/>
      <c r="J241" s="42"/>
      <c r="K241" s="94"/>
      <c r="L241" s="94"/>
      <c r="M241" s="94"/>
      <c r="N241" s="94"/>
      <c r="O241" s="94"/>
      <c r="P241" s="94"/>
      <c r="Q241" s="94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</row>
    <row r="242" ht="16.5" customHeight="1">
      <c r="A242" s="94"/>
      <c r="B242" s="113"/>
      <c r="C242" s="94"/>
      <c r="D242" s="94"/>
      <c r="E242" s="94"/>
      <c r="F242" s="113"/>
      <c r="G242" s="113"/>
      <c r="H242" s="42"/>
      <c r="I242" s="42"/>
      <c r="J242" s="42"/>
      <c r="K242" s="94"/>
      <c r="L242" s="94"/>
      <c r="M242" s="94"/>
      <c r="N242" s="94"/>
      <c r="O242" s="94"/>
      <c r="P242" s="94"/>
      <c r="Q242" s="94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</row>
    <row r="243" ht="16.5" customHeight="1">
      <c r="A243" s="94"/>
      <c r="B243" s="113"/>
      <c r="C243" s="94"/>
      <c r="D243" s="94"/>
      <c r="E243" s="94"/>
      <c r="F243" s="113"/>
      <c r="G243" s="113"/>
      <c r="H243" s="42"/>
      <c r="I243" s="42"/>
      <c r="J243" s="42"/>
      <c r="K243" s="94"/>
      <c r="L243" s="94"/>
      <c r="M243" s="94"/>
      <c r="N243" s="94"/>
      <c r="O243" s="94"/>
      <c r="P243" s="94"/>
      <c r="Q243" s="94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</row>
    <row r="244" ht="16.5" customHeight="1">
      <c r="A244" s="94"/>
      <c r="B244" s="113"/>
      <c r="C244" s="94"/>
      <c r="D244" s="94"/>
      <c r="E244" s="94"/>
      <c r="F244" s="113"/>
      <c r="G244" s="113"/>
      <c r="H244" s="42"/>
      <c r="I244" s="42"/>
      <c r="J244" s="42"/>
      <c r="K244" s="94"/>
      <c r="L244" s="94"/>
      <c r="M244" s="94"/>
      <c r="N244" s="94"/>
      <c r="O244" s="94"/>
      <c r="P244" s="94"/>
      <c r="Q244" s="94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</row>
    <row r="245" ht="16.5" customHeight="1">
      <c r="A245" s="94"/>
      <c r="B245" s="113"/>
      <c r="C245" s="94"/>
      <c r="D245" s="94"/>
      <c r="E245" s="94"/>
      <c r="F245" s="113"/>
      <c r="G245" s="113"/>
      <c r="H245" s="42"/>
      <c r="I245" s="42"/>
      <c r="J245" s="42"/>
      <c r="K245" s="94"/>
      <c r="L245" s="94"/>
      <c r="M245" s="94"/>
      <c r="N245" s="94"/>
      <c r="O245" s="94"/>
      <c r="P245" s="94"/>
      <c r="Q245" s="94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</row>
    <row r="246" ht="16.5" customHeight="1">
      <c r="A246" s="94"/>
      <c r="B246" s="113"/>
      <c r="C246" s="94"/>
      <c r="D246" s="94"/>
      <c r="E246" s="94"/>
      <c r="F246" s="113"/>
      <c r="G246" s="113"/>
      <c r="H246" s="42"/>
      <c r="I246" s="42"/>
      <c r="J246" s="42"/>
      <c r="K246" s="94"/>
      <c r="L246" s="94"/>
      <c r="M246" s="94"/>
      <c r="N246" s="94"/>
      <c r="O246" s="94"/>
      <c r="P246" s="94"/>
      <c r="Q246" s="94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</row>
    <row r="247" ht="16.5" customHeight="1">
      <c r="A247" s="94"/>
      <c r="B247" s="113"/>
      <c r="C247" s="94"/>
      <c r="D247" s="94"/>
      <c r="E247" s="94"/>
      <c r="F247" s="113"/>
      <c r="G247" s="113"/>
      <c r="H247" s="42"/>
      <c r="I247" s="42"/>
      <c r="J247" s="42"/>
      <c r="K247" s="94"/>
      <c r="L247" s="94"/>
      <c r="M247" s="94"/>
      <c r="N247" s="94"/>
      <c r="O247" s="94"/>
      <c r="P247" s="94"/>
      <c r="Q247" s="94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</row>
    <row r="248" ht="16.5" customHeight="1">
      <c r="A248" s="94"/>
      <c r="B248" s="113"/>
      <c r="C248" s="94"/>
      <c r="D248" s="94"/>
      <c r="E248" s="94"/>
      <c r="F248" s="113"/>
      <c r="G248" s="113"/>
      <c r="H248" s="42"/>
      <c r="I248" s="42"/>
      <c r="J248" s="42"/>
      <c r="K248" s="94"/>
      <c r="L248" s="94"/>
      <c r="M248" s="94"/>
      <c r="N248" s="94"/>
      <c r="O248" s="94"/>
      <c r="P248" s="94"/>
      <c r="Q248" s="94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</row>
    <row r="249" ht="16.5" customHeight="1">
      <c r="A249" s="94"/>
      <c r="B249" s="113"/>
      <c r="C249" s="94"/>
      <c r="D249" s="94"/>
      <c r="E249" s="94"/>
      <c r="F249" s="113"/>
      <c r="G249" s="113"/>
      <c r="H249" s="42"/>
      <c r="I249" s="42"/>
      <c r="J249" s="42"/>
      <c r="K249" s="94"/>
      <c r="L249" s="94"/>
      <c r="M249" s="94"/>
      <c r="N249" s="94"/>
      <c r="O249" s="94"/>
      <c r="P249" s="94"/>
      <c r="Q249" s="94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</row>
    <row r="250" ht="16.5" customHeight="1">
      <c r="A250" s="94"/>
      <c r="B250" s="113"/>
      <c r="C250" s="94"/>
      <c r="D250" s="94"/>
      <c r="E250" s="94"/>
      <c r="F250" s="113"/>
      <c r="G250" s="113"/>
      <c r="H250" s="42"/>
      <c r="I250" s="42"/>
      <c r="J250" s="42"/>
      <c r="K250" s="94"/>
      <c r="L250" s="94"/>
      <c r="M250" s="94"/>
      <c r="N250" s="94"/>
      <c r="O250" s="94"/>
      <c r="P250" s="94"/>
      <c r="Q250" s="94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</row>
    <row r="251" ht="16.5" customHeight="1">
      <c r="A251" s="94"/>
      <c r="B251" s="113"/>
      <c r="C251" s="94"/>
      <c r="D251" s="94"/>
      <c r="E251" s="94"/>
      <c r="F251" s="113"/>
      <c r="G251" s="113"/>
      <c r="H251" s="42"/>
      <c r="I251" s="42"/>
      <c r="J251" s="42"/>
      <c r="K251" s="94"/>
      <c r="L251" s="94"/>
      <c r="M251" s="94"/>
      <c r="N251" s="94"/>
      <c r="O251" s="94"/>
      <c r="P251" s="94"/>
      <c r="Q251" s="94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</row>
    <row r="252" ht="16.5" customHeight="1">
      <c r="A252" s="94"/>
      <c r="B252" s="113"/>
      <c r="C252" s="94"/>
      <c r="D252" s="94"/>
      <c r="E252" s="94"/>
      <c r="F252" s="113"/>
      <c r="G252" s="113"/>
      <c r="H252" s="42"/>
      <c r="I252" s="42"/>
      <c r="J252" s="42"/>
      <c r="K252" s="94"/>
      <c r="L252" s="94"/>
      <c r="M252" s="94"/>
      <c r="N252" s="94"/>
      <c r="O252" s="94"/>
      <c r="P252" s="94"/>
      <c r="Q252" s="94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</row>
    <row r="253" ht="16.5" customHeight="1">
      <c r="A253" s="94"/>
      <c r="B253" s="113"/>
      <c r="C253" s="94"/>
      <c r="D253" s="94"/>
      <c r="E253" s="94"/>
      <c r="F253" s="113"/>
      <c r="G253" s="113"/>
      <c r="H253" s="42"/>
      <c r="I253" s="42"/>
      <c r="J253" s="42"/>
      <c r="K253" s="94"/>
      <c r="L253" s="94"/>
      <c r="M253" s="94"/>
      <c r="N253" s="94"/>
      <c r="O253" s="94"/>
      <c r="P253" s="94"/>
      <c r="Q253" s="94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</row>
    <row r="254" ht="16.5" customHeight="1">
      <c r="A254" s="94"/>
      <c r="B254" s="113"/>
      <c r="C254" s="94"/>
      <c r="D254" s="94"/>
      <c r="E254" s="94"/>
      <c r="F254" s="113"/>
      <c r="G254" s="113"/>
      <c r="H254" s="42"/>
      <c r="I254" s="42"/>
      <c r="J254" s="42"/>
      <c r="K254" s="94"/>
      <c r="L254" s="94"/>
      <c r="M254" s="94"/>
      <c r="N254" s="94"/>
      <c r="O254" s="94"/>
      <c r="P254" s="94"/>
      <c r="Q254" s="94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</row>
    <row r="255" ht="16.5" customHeight="1">
      <c r="A255" s="94"/>
      <c r="B255" s="113"/>
      <c r="C255" s="94"/>
      <c r="D255" s="94"/>
      <c r="E255" s="94"/>
      <c r="F255" s="113"/>
      <c r="G255" s="113"/>
      <c r="H255" s="42"/>
      <c r="I255" s="42"/>
      <c r="J255" s="42"/>
      <c r="K255" s="94"/>
      <c r="L255" s="94"/>
      <c r="M255" s="94"/>
      <c r="N255" s="94"/>
      <c r="O255" s="94"/>
      <c r="P255" s="94"/>
      <c r="Q255" s="94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</row>
    <row r="256" ht="16.5" customHeight="1">
      <c r="A256" s="94"/>
      <c r="B256" s="113"/>
      <c r="C256" s="94"/>
      <c r="D256" s="94"/>
      <c r="E256" s="94"/>
      <c r="F256" s="113"/>
      <c r="G256" s="113"/>
      <c r="H256" s="42"/>
      <c r="I256" s="42"/>
      <c r="J256" s="42"/>
      <c r="K256" s="94"/>
      <c r="L256" s="94"/>
      <c r="M256" s="94"/>
      <c r="N256" s="94"/>
      <c r="O256" s="94"/>
      <c r="P256" s="94"/>
      <c r="Q256" s="94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</row>
    <row r="257" ht="16.5" customHeight="1">
      <c r="A257" s="94"/>
      <c r="B257" s="113"/>
      <c r="C257" s="94"/>
      <c r="D257" s="94"/>
      <c r="E257" s="94"/>
      <c r="F257" s="113"/>
      <c r="G257" s="113"/>
      <c r="H257" s="42"/>
      <c r="I257" s="42"/>
      <c r="J257" s="42"/>
      <c r="K257" s="94"/>
      <c r="L257" s="94"/>
      <c r="M257" s="94"/>
      <c r="N257" s="94"/>
      <c r="O257" s="94"/>
      <c r="P257" s="94"/>
      <c r="Q257" s="94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</row>
    <row r="258" ht="16.5" customHeight="1">
      <c r="A258" s="94"/>
      <c r="B258" s="113"/>
      <c r="C258" s="94"/>
      <c r="D258" s="94"/>
      <c r="E258" s="94"/>
      <c r="F258" s="113"/>
      <c r="G258" s="113"/>
      <c r="H258" s="42"/>
      <c r="I258" s="42"/>
      <c r="J258" s="42"/>
      <c r="K258" s="94"/>
      <c r="L258" s="94"/>
      <c r="M258" s="94"/>
      <c r="N258" s="94"/>
      <c r="O258" s="94"/>
      <c r="P258" s="94"/>
      <c r="Q258" s="94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</row>
    <row r="259" ht="16.5" customHeight="1">
      <c r="A259" s="94"/>
      <c r="B259" s="113"/>
      <c r="C259" s="94"/>
      <c r="D259" s="94"/>
      <c r="E259" s="94"/>
      <c r="F259" s="113"/>
      <c r="G259" s="113"/>
      <c r="H259" s="42"/>
      <c r="I259" s="42"/>
      <c r="J259" s="42"/>
      <c r="K259" s="94"/>
      <c r="L259" s="94"/>
      <c r="M259" s="94"/>
      <c r="N259" s="94"/>
      <c r="O259" s="94"/>
      <c r="P259" s="94"/>
      <c r="Q259" s="94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</row>
    <row r="260" ht="16.5" customHeight="1">
      <c r="A260" s="94"/>
      <c r="B260" s="113"/>
      <c r="C260" s="94"/>
      <c r="D260" s="94"/>
      <c r="E260" s="94"/>
      <c r="F260" s="113"/>
      <c r="G260" s="113"/>
      <c r="H260" s="42"/>
      <c r="I260" s="42"/>
      <c r="J260" s="42"/>
      <c r="K260" s="94"/>
      <c r="L260" s="94"/>
      <c r="M260" s="94"/>
      <c r="N260" s="94"/>
      <c r="O260" s="94"/>
      <c r="P260" s="94"/>
      <c r="Q260" s="94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</row>
    <row r="261" ht="16.5" customHeight="1">
      <c r="A261" s="94"/>
      <c r="B261" s="113"/>
      <c r="C261" s="94"/>
      <c r="D261" s="94"/>
      <c r="E261" s="94"/>
      <c r="F261" s="113"/>
      <c r="G261" s="113"/>
      <c r="H261" s="42"/>
      <c r="I261" s="42"/>
      <c r="J261" s="42"/>
      <c r="K261" s="94"/>
      <c r="L261" s="94"/>
      <c r="M261" s="94"/>
      <c r="N261" s="94"/>
      <c r="O261" s="94"/>
      <c r="P261" s="94"/>
      <c r="Q261" s="94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</row>
    <row r="262" ht="16.5" customHeight="1">
      <c r="A262" s="94"/>
      <c r="B262" s="113"/>
      <c r="C262" s="94"/>
      <c r="D262" s="94"/>
      <c r="E262" s="94"/>
      <c r="F262" s="113"/>
      <c r="G262" s="113"/>
      <c r="H262" s="42"/>
      <c r="I262" s="42"/>
      <c r="J262" s="42"/>
      <c r="K262" s="94"/>
      <c r="L262" s="94"/>
      <c r="M262" s="94"/>
      <c r="N262" s="94"/>
      <c r="O262" s="94"/>
      <c r="P262" s="94"/>
      <c r="Q262" s="94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</row>
    <row r="263" ht="16.5" customHeight="1">
      <c r="A263" s="94"/>
      <c r="B263" s="113"/>
      <c r="C263" s="94"/>
      <c r="D263" s="94"/>
      <c r="E263" s="94"/>
      <c r="F263" s="113"/>
      <c r="G263" s="113"/>
      <c r="H263" s="42"/>
      <c r="I263" s="42"/>
      <c r="J263" s="42"/>
      <c r="K263" s="94"/>
      <c r="L263" s="94"/>
      <c r="M263" s="94"/>
      <c r="N263" s="94"/>
      <c r="O263" s="94"/>
      <c r="P263" s="94"/>
      <c r="Q263" s="94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</row>
    <row r="264" ht="16.5" customHeight="1">
      <c r="A264" s="94"/>
      <c r="B264" s="113"/>
      <c r="C264" s="94"/>
      <c r="D264" s="94"/>
      <c r="E264" s="94"/>
      <c r="F264" s="113"/>
      <c r="G264" s="113"/>
      <c r="H264" s="42"/>
      <c r="I264" s="42"/>
      <c r="J264" s="42"/>
      <c r="K264" s="94"/>
      <c r="L264" s="94"/>
      <c r="M264" s="94"/>
      <c r="N264" s="94"/>
      <c r="O264" s="94"/>
      <c r="P264" s="94"/>
      <c r="Q264" s="94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</row>
    <row r="265" ht="16.5" customHeight="1">
      <c r="A265" s="94"/>
      <c r="B265" s="113"/>
      <c r="C265" s="94"/>
      <c r="D265" s="94"/>
      <c r="E265" s="94"/>
      <c r="F265" s="113"/>
      <c r="G265" s="113"/>
      <c r="H265" s="42"/>
      <c r="I265" s="42"/>
      <c r="J265" s="42"/>
      <c r="K265" s="94"/>
      <c r="L265" s="94"/>
      <c r="M265" s="94"/>
      <c r="N265" s="94"/>
      <c r="O265" s="94"/>
      <c r="P265" s="94"/>
      <c r="Q265" s="94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</row>
    <row r="266" ht="16.5" customHeight="1">
      <c r="A266" s="94"/>
      <c r="B266" s="113"/>
      <c r="C266" s="94"/>
      <c r="D266" s="94"/>
      <c r="E266" s="94"/>
      <c r="F266" s="113"/>
      <c r="G266" s="113"/>
      <c r="H266" s="42"/>
      <c r="I266" s="42"/>
      <c r="J266" s="42"/>
      <c r="K266" s="94"/>
      <c r="L266" s="94"/>
      <c r="M266" s="94"/>
      <c r="N266" s="94"/>
      <c r="O266" s="94"/>
      <c r="P266" s="94"/>
      <c r="Q266" s="94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</row>
    <row r="267" ht="16.5" customHeight="1">
      <c r="A267" s="94"/>
      <c r="B267" s="113"/>
      <c r="C267" s="94"/>
      <c r="D267" s="94"/>
      <c r="E267" s="94"/>
      <c r="F267" s="113"/>
      <c r="G267" s="113"/>
      <c r="H267" s="42"/>
      <c r="I267" s="42"/>
      <c r="J267" s="42"/>
      <c r="K267" s="94"/>
      <c r="L267" s="94"/>
      <c r="M267" s="94"/>
      <c r="N267" s="94"/>
      <c r="O267" s="94"/>
      <c r="P267" s="94"/>
      <c r="Q267" s="94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</row>
    <row r="268" ht="16.5" customHeight="1">
      <c r="A268" s="94"/>
      <c r="B268" s="113"/>
      <c r="C268" s="94"/>
      <c r="D268" s="94"/>
      <c r="E268" s="94"/>
      <c r="F268" s="113"/>
      <c r="G268" s="113"/>
      <c r="H268" s="42"/>
      <c r="I268" s="42"/>
      <c r="J268" s="42"/>
      <c r="K268" s="94"/>
      <c r="L268" s="94"/>
      <c r="M268" s="94"/>
      <c r="N268" s="94"/>
      <c r="O268" s="94"/>
      <c r="P268" s="94"/>
      <c r="Q268" s="94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</row>
    <row r="269" ht="16.5" customHeight="1">
      <c r="A269" s="94"/>
      <c r="B269" s="113"/>
      <c r="C269" s="94"/>
      <c r="D269" s="94"/>
      <c r="E269" s="94"/>
      <c r="F269" s="113"/>
      <c r="G269" s="113"/>
      <c r="H269" s="42"/>
      <c r="I269" s="42"/>
      <c r="J269" s="42"/>
      <c r="K269" s="94"/>
      <c r="L269" s="94"/>
      <c r="M269" s="94"/>
      <c r="N269" s="94"/>
      <c r="O269" s="94"/>
      <c r="P269" s="94"/>
      <c r="Q269" s="94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</row>
    <row r="270" ht="16.5" customHeight="1">
      <c r="A270" s="94"/>
      <c r="B270" s="113"/>
      <c r="C270" s="94"/>
      <c r="D270" s="94"/>
      <c r="E270" s="94"/>
      <c r="F270" s="113"/>
      <c r="G270" s="113"/>
      <c r="H270" s="42"/>
      <c r="I270" s="42"/>
      <c r="J270" s="42"/>
      <c r="K270" s="94"/>
      <c r="L270" s="94"/>
      <c r="M270" s="94"/>
      <c r="N270" s="94"/>
      <c r="O270" s="94"/>
      <c r="P270" s="94"/>
      <c r="Q270" s="94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</row>
    <row r="271" ht="16.5" customHeight="1">
      <c r="A271" s="94"/>
      <c r="B271" s="113"/>
      <c r="C271" s="94"/>
      <c r="D271" s="94"/>
      <c r="E271" s="94"/>
      <c r="F271" s="113"/>
      <c r="G271" s="113"/>
      <c r="H271" s="42"/>
      <c r="I271" s="42"/>
      <c r="J271" s="42"/>
      <c r="K271" s="94"/>
      <c r="L271" s="94"/>
      <c r="M271" s="94"/>
      <c r="N271" s="94"/>
      <c r="O271" s="94"/>
      <c r="P271" s="94"/>
      <c r="Q271" s="94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</row>
    <row r="272" ht="16.5" customHeight="1">
      <c r="A272" s="94"/>
      <c r="B272" s="113"/>
      <c r="C272" s="94"/>
      <c r="D272" s="94"/>
      <c r="E272" s="94"/>
      <c r="F272" s="113"/>
      <c r="G272" s="113"/>
      <c r="H272" s="42"/>
      <c r="I272" s="42"/>
      <c r="J272" s="42"/>
      <c r="K272" s="94"/>
      <c r="L272" s="94"/>
      <c r="M272" s="94"/>
      <c r="N272" s="94"/>
      <c r="O272" s="94"/>
      <c r="P272" s="94"/>
      <c r="Q272" s="94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</row>
    <row r="273" ht="16.5" customHeight="1">
      <c r="A273" s="94"/>
      <c r="B273" s="113"/>
      <c r="C273" s="94"/>
      <c r="D273" s="94"/>
      <c r="E273" s="94"/>
      <c r="F273" s="113"/>
      <c r="G273" s="113"/>
      <c r="H273" s="42"/>
      <c r="I273" s="42"/>
      <c r="J273" s="42"/>
      <c r="K273" s="94"/>
      <c r="L273" s="94"/>
      <c r="M273" s="94"/>
      <c r="N273" s="94"/>
      <c r="O273" s="94"/>
      <c r="P273" s="94"/>
      <c r="Q273" s="94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</row>
    <row r="274" ht="16.5" customHeight="1">
      <c r="A274" s="94"/>
      <c r="B274" s="113"/>
      <c r="C274" s="94"/>
      <c r="D274" s="94"/>
      <c r="E274" s="94"/>
      <c r="F274" s="113"/>
      <c r="G274" s="113"/>
      <c r="H274" s="42"/>
      <c r="I274" s="42"/>
      <c r="J274" s="42"/>
      <c r="K274" s="94"/>
      <c r="L274" s="94"/>
      <c r="M274" s="94"/>
      <c r="N274" s="94"/>
      <c r="O274" s="94"/>
      <c r="P274" s="94"/>
      <c r="Q274" s="94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</row>
    <row r="275" ht="16.5" customHeight="1">
      <c r="A275" s="94"/>
      <c r="B275" s="113"/>
      <c r="C275" s="94"/>
      <c r="D275" s="94"/>
      <c r="E275" s="94"/>
      <c r="F275" s="113"/>
      <c r="G275" s="113"/>
      <c r="H275" s="42"/>
      <c r="I275" s="42"/>
      <c r="J275" s="42"/>
      <c r="K275" s="94"/>
      <c r="L275" s="94"/>
      <c r="M275" s="94"/>
      <c r="N275" s="94"/>
      <c r="O275" s="94"/>
      <c r="P275" s="94"/>
      <c r="Q275" s="94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</row>
    <row r="276" ht="16.5" customHeight="1">
      <c r="A276" s="94"/>
      <c r="B276" s="113"/>
      <c r="C276" s="94"/>
      <c r="D276" s="94"/>
      <c r="E276" s="94"/>
      <c r="F276" s="113"/>
      <c r="G276" s="113"/>
      <c r="H276" s="42"/>
      <c r="I276" s="42"/>
      <c r="J276" s="42"/>
      <c r="K276" s="94"/>
      <c r="L276" s="94"/>
      <c r="M276" s="94"/>
      <c r="N276" s="94"/>
      <c r="O276" s="94"/>
      <c r="P276" s="94"/>
      <c r="Q276" s="94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</row>
    <row r="277" ht="16.5" customHeight="1">
      <c r="A277" s="94"/>
      <c r="B277" s="113"/>
      <c r="C277" s="94"/>
      <c r="D277" s="94"/>
      <c r="E277" s="94"/>
      <c r="F277" s="113"/>
      <c r="G277" s="113"/>
      <c r="H277" s="42"/>
      <c r="I277" s="42"/>
      <c r="J277" s="42"/>
      <c r="K277" s="94"/>
      <c r="L277" s="94"/>
      <c r="M277" s="94"/>
      <c r="N277" s="94"/>
      <c r="O277" s="94"/>
      <c r="P277" s="94"/>
      <c r="Q277" s="94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</row>
    <row r="278" ht="16.5" customHeight="1">
      <c r="A278" s="94"/>
      <c r="B278" s="113"/>
      <c r="C278" s="94"/>
      <c r="D278" s="94"/>
      <c r="E278" s="94"/>
      <c r="F278" s="113"/>
      <c r="G278" s="113"/>
      <c r="H278" s="42"/>
      <c r="I278" s="42"/>
      <c r="J278" s="42"/>
      <c r="K278" s="94"/>
      <c r="L278" s="94"/>
      <c r="M278" s="94"/>
      <c r="N278" s="94"/>
      <c r="O278" s="94"/>
      <c r="P278" s="94"/>
      <c r="Q278" s="94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</row>
    <row r="279" ht="16.5" customHeight="1">
      <c r="A279" s="94"/>
      <c r="B279" s="113"/>
      <c r="C279" s="94"/>
      <c r="D279" s="94"/>
      <c r="E279" s="94"/>
      <c r="F279" s="113"/>
      <c r="G279" s="113"/>
      <c r="H279" s="42"/>
      <c r="I279" s="42"/>
      <c r="J279" s="42"/>
      <c r="K279" s="94"/>
      <c r="L279" s="94"/>
      <c r="M279" s="94"/>
      <c r="N279" s="94"/>
      <c r="O279" s="94"/>
      <c r="P279" s="94"/>
      <c r="Q279" s="94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</row>
    <row r="280" ht="16.5" customHeight="1">
      <c r="A280" s="94"/>
      <c r="B280" s="113"/>
      <c r="C280" s="94"/>
      <c r="D280" s="94"/>
      <c r="E280" s="94"/>
      <c r="F280" s="113"/>
      <c r="G280" s="113"/>
      <c r="H280" s="42"/>
      <c r="I280" s="42"/>
      <c r="J280" s="42"/>
      <c r="K280" s="94"/>
      <c r="L280" s="94"/>
      <c r="M280" s="94"/>
      <c r="N280" s="94"/>
      <c r="O280" s="94"/>
      <c r="P280" s="94"/>
      <c r="Q280" s="94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</row>
    <row r="281" ht="16.5" customHeight="1">
      <c r="A281" s="94"/>
      <c r="B281" s="113"/>
      <c r="C281" s="94"/>
      <c r="D281" s="94"/>
      <c r="E281" s="94"/>
      <c r="F281" s="113"/>
      <c r="G281" s="113"/>
      <c r="H281" s="42"/>
      <c r="I281" s="42"/>
      <c r="J281" s="42"/>
      <c r="K281" s="94"/>
      <c r="L281" s="94"/>
      <c r="M281" s="94"/>
      <c r="N281" s="94"/>
      <c r="O281" s="94"/>
      <c r="P281" s="94"/>
      <c r="Q281" s="94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</row>
    <row r="282" ht="16.5" customHeight="1">
      <c r="A282" s="94"/>
      <c r="B282" s="113"/>
      <c r="C282" s="94"/>
      <c r="D282" s="94"/>
      <c r="E282" s="94"/>
      <c r="F282" s="113"/>
      <c r="G282" s="113"/>
      <c r="H282" s="42"/>
      <c r="I282" s="42"/>
      <c r="J282" s="42"/>
      <c r="K282" s="94"/>
      <c r="L282" s="94"/>
      <c r="M282" s="94"/>
      <c r="N282" s="94"/>
      <c r="O282" s="94"/>
      <c r="P282" s="94"/>
      <c r="Q282" s="94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</row>
    <row r="283" ht="16.5" customHeight="1">
      <c r="A283" s="94"/>
      <c r="B283" s="113"/>
      <c r="C283" s="94"/>
      <c r="D283" s="94"/>
      <c r="E283" s="94"/>
      <c r="F283" s="113"/>
      <c r="G283" s="113"/>
      <c r="H283" s="42"/>
      <c r="I283" s="42"/>
      <c r="J283" s="42"/>
      <c r="K283" s="94"/>
      <c r="L283" s="94"/>
      <c r="M283" s="94"/>
      <c r="N283" s="94"/>
      <c r="O283" s="94"/>
      <c r="P283" s="94"/>
      <c r="Q283" s="94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</row>
    <row r="284" ht="16.5" customHeight="1">
      <c r="A284" s="94"/>
      <c r="B284" s="113"/>
      <c r="C284" s="94"/>
      <c r="D284" s="94"/>
      <c r="E284" s="94"/>
      <c r="F284" s="113"/>
      <c r="G284" s="113"/>
      <c r="H284" s="42"/>
      <c r="I284" s="42"/>
      <c r="J284" s="42"/>
      <c r="K284" s="94"/>
      <c r="L284" s="94"/>
      <c r="M284" s="94"/>
      <c r="N284" s="94"/>
      <c r="O284" s="94"/>
      <c r="P284" s="94"/>
      <c r="Q284" s="94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</row>
    <row r="285" ht="16.5" customHeight="1">
      <c r="A285" s="94"/>
      <c r="B285" s="113"/>
      <c r="C285" s="94"/>
      <c r="D285" s="94"/>
      <c r="E285" s="94"/>
      <c r="F285" s="113"/>
      <c r="G285" s="113"/>
      <c r="H285" s="42"/>
      <c r="I285" s="42"/>
      <c r="J285" s="42"/>
      <c r="K285" s="94"/>
      <c r="L285" s="94"/>
      <c r="M285" s="94"/>
      <c r="N285" s="94"/>
      <c r="O285" s="94"/>
      <c r="P285" s="94"/>
      <c r="Q285" s="94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</row>
    <row r="286" ht="16.5" customHeight="1">
      <c r="A286" s="94"/>
      <c r="B286" s="113"/>
      <c r="C286" s="94"/>
      <c r="D286" s="94"/>
      <c r="E286" s="94"/>
      <c r="F286" s="113"/>
      <c r="G286" s="113"/>
      <c r="H286" s="42"/>
      <c r="I286" s="42"/>
      <c r="J286" s="42"/>
      <c r="K286" s="94"/>
      <c r="L286" s="94"/>
      <c r="M286" s="94"/>
      <c r="N286" s="94"/>
      <c r="O286" s="94"/>
      <c r="P286" s="94"/>
      <c r="Q286" s="94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</row>
    <row r="287" ht="16.5" customHeight="1">
      <c r="A287" s="94"/>
      <c r="B287" s="113"/>
      <c r="C287" s="94"/>
      <c r="D287" s="94"/>
      <c r="E287" s="94"/>
      <c r="F287" s="113"/>
      <c r="G287" s="113"/>
      <c r="H287" s="42"/>
      <c r="I287" s="42"/>
      <c r="J287" s="42"/>
      <c r="K287" s="94"/>
      <c r="L287" s="94"/>
      <c r="M287" s="94"/>
      <c r="N287" s="94"/>
      <c r="O287" s="94"/>
      <c r="P287" s="94"/>
      <c r="Q287" s="94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</row>
    <row r="288" ht="16.5" customHeight="1">
      <c r="A288" s="94"/>
      <c r="B288" s="113"/>
      <c r="C288" s="94"/>
      <c r="D288" s="94"/>
      <c r="E288" s="94"/>
      <c r="F288" s="113"/>
      <c r="G288" s="113"/>
      <c r="H288" s="42"/>
      <c r="I288" s="42"/>
      <c r="J288" s="42"/>
      <c r="K288" s="94"/>
      <c r="L288" s="94"/>
      <c r="M288" s="94"/>
      <c r="N288" s="94"/>
      <c r="O288" s="94"/>
      <c r="P288" s="94"/>
      <c r="Q288" s="94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</row>
    <row r="289" ht="16.5" customHeight="1">
      <c r="A289" s="94"/>
      <c r="B289" s="113"/>
      <c r="C289" s="94"/>
      <c r="D289" s="94"/>
      <c r="E289" s="94"/>
      <c r="F289" s="113"/>
      <c r="G289" s="113"/>
      <c r="H289" s="42"/>
      <c r="I289" s="42"/>
      <c r="J289" s="42"/>
      <c r="K289" s="94"/>
      <c r="L289" s="94"/>
      <c r="M289" s="94"/>
      <c r="N289" s="94"/>
      <c r="O289" s="94"/>
      <c r="P289" s="94"/>
      <c r="Q289" s="94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</row>
    <row r="290" ht="16.5" customHeight="1">
      <c r="A290" s="94"/>
      <c r="B290" s="113"/>
      <c r="C290" s="94"/>
      <c r="D290" s="94"/>
      <c r="E290" s="94"/>
      <c r="F290" s="113"/>
      <c r="G290" s="113"/>
      <c r="H290" s="42"/>
      <c r="I290" s="42"/>
      <c r="J290" s="42"/>
      <c r="K290" s="94"/>
      <c r="L290" s="94"/>
      <c r="M290" s="94"/>
      <c r="N290" s="94"/>
      <c r="O290" s="94"/>
      <c r="P290" s="94"/>
      <c r="Q290" s="94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</row>
    <row r="291" ht="16.5" customHeight="1">
      <c r="A291" s="94"/>
      <c r="B291" s="113"/>
      <c r="C291" s="94"/>
      <c r="D291" s="94"/>
      <c r="E291" s="94"/>
      <c r="F291" s="113"/>
      <c r="G291" s="113"/>
      <c r="H291" s="42"/>
      <c r="I291" s="42"/>
      <c r="J291" s="42"/>
      <c r="K291" s="94"/>
      <c r="L291" s="94"/>
      <c r="M291" s="94"/>
      <c r="N291" s="94"/>
      <c r="O291" s="94"/>
      <c r="P291" s="94"/>
      <c r="Q291" s="94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</row>
    <row r="292" ht="16.5" customHeight="1">
      <c r="A292" s="94"/>
      <c r="B292" s="113"/>
      <c r="C292" s="94"/>
      <c r="D292" s="94"/>
      <c r="E292" s="94"/>
      <c r="F292" s="113"/>
      <c r="G292" s="113"/>
      <c r="H292" s="42"/>
      <c r="I292" s="42"/>
      <c r="J292" s="42"/>
      <c r="K292" s="94"/>
      <c r="L292" s="94"/>
      <c r="M292" s="94"/>
      <c r="N292" s="94"/>
      <c r="O292" s="94"/>
      <c r="P292" s="94"/>
      <c r="Q292" s="94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</row>
    <row r="293" ht="16.5" customHeight="1">
      <c r="A293" s="94"/>
      <c r="B293" s="113"/>
      <c r="C293" s="94"/>
      <c r="D293" s="94"/>
      <c r="E293" s="94"/>
      <c r="F293" s="113"/>
      <c r="G293" s="113"/>
      <c r="H293" s="42"/>
      <c r="I293" s="42"/>
      <c r="J293" s="42"/>
      <c r="K293" s="94"/>
      <c r="L293" s="94"/>
      <c r="M293" s="94"/>
      <c r="N293" s="94"/>
      <c r="O293" s="94"/>
      <c r="P293" s="94"/>
      <c r="Q293" s="94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</row>
    <row r="294" ht="16.5" customHeight="1">
      <c r="A294" s="94"/>
      <c r="B294" s="113"/>
      <c r="C294" s="94"/>
      <c r="D294" s="94"/>
      <c r="E294" s="94"/>
      <c r="F294" s="113"/>
      <c r="G294" s="113"/>
      <c r="H294" s="42"/>
      <c r="I294" s="42"/>
      <c r="J294" s="42"/>
      <c r="K294" s="94"/>
      <c r="L294" s="94"/>
      <c r="M294" s="94"/>
      <c r="N294" s="94"/>
      <c r="O294" s="94"/>
      <c r="P294" s="94"/>
      <c r="Q294" s="94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</row>
    <row r="295" ht="16.5" customHeight="1">
      <c r="A295" s="94"/>
      <c r="B295" s="113"/>
      <c r="C295" s="94"/>
      <c r="D295" s="94"/>
      <c r="E295" s="94"/>
      <c r="F295" s="113"/>
      <c r="G295" s="113"/>
      <c r="H295" s="42"/>
      <c r="I295" s="42"/>
      <c r="J295" s="42"/>
      <c r="K295" s="94"/>
      <c r="L295" s="94"/>
      <c r="M295" s="94"/>
      <c r="N295" s="94"/>
      <c r="O295" s="94"/>
      <c r="P295" s="94"/>
      <c r="Q295" s="94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</row>
    <row r="296" ht="16.5" customHeight="1">
      <c r="A296" s="94"/>
      <c r="B296" s="113"/>
      <c r="C296" s="94"/>
      <c r="D296" s="94"/>
      <c r="E296" s="94"/>
      <c r="F296" s="113"/>
      <c r="G296" s="113"/>
      <c r="H296" s="42"/>
      <c r="I296" s="42"/>
      <c r="J296" s="42"/>
      <c r="K296" s="94"/>
      <c r="L296" s="94"/>
      <c r="M296" s="94"/>
      <c r="N296" s="94"/>
      <c r="O296" s="94"/>
      <c r="P296" s="94"/>
      <c r="Q296" s="94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</row>
    <row r="297" ht="16.5" customHeight="1">
      <c r="A297" s="94"/>
      <c r="B297" s="113"/>
      <c r="C297" s="94"/>
      <c r="D297" s="94"/>
      <c r="E297" s="94"/>
      <c r="F297" s="113"/>
      <c r="G297" s="113"/>
      <c r="H297" s="42"/>
      <c r="I297" s="42"/>
      <c r="J297" s="42"/>
      <c r="K297" s="94"/>
      <c r="L297" s="94"/>
      <c r="M297" s="94"/>
      <c r="N297" s="94"/>
      <c r="O297" s="94"/>
      <c r="P297" s="94"/>
      <c r="Q297" s="94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</row>
    <row r="298" ht="16.5" customHeight="1">
      <c r="A298" s="94"/>
      <c r="B298" s="113"/>
      <c r="C298" s="94"/>
      <c r="D298" s="94"/>
      <c r="E298" s="94"/>
      <c r="F298" s="113"/>
      <c r="G298" s="113"/>
      <c r="H298" s="42"/>
      <c r="I298" s="42"/>
      <c r="J298" s="42"/>
      <c r="K298" s="94"/>
      <c r="L298" s="94"/>
      <c r="M298" s="94"/>
      <c r="N298" s="94"/>
      <c r="O298" s="94"/>
      <c r="P298" s="94"/>
      <c r="Q298" s="94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</row>
    <row r="299" ht="16.5" customHeight="1">
      <c r="A299" s="94"/>
      <c r="B299" s="113"/>
      <c r="C299" s="94"/>
      <c r="D299" s="94"/>
      <c r="E299" s="94"/>
      <c r="F299" s="113"/>
      <c r="G299" s="113"/>
      <c r="H299" s="42"/>
      <c r="I299" s="42"/>
      <c r="J299" s="42"/>
      <c r="K299" s="94"/>
      <c r="L299" s="94"/>
      <c r="M299" s="94"/>
      <c r="N299" s="94"/>
      <c r="O299" s="94"/>
      <c r="P299" s="94"/>
      <c r="Q299" s="94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</row>
    <row r="300" ht="16.5" customHeight="1">
      <c r="A300" s="94"/>
      <c r="B300" s="113"/>
      <c r="C300" s="94"/>
      <c r="D300" s="94"/>
      <c r="E300" s="94"/>
      <c r="F300" s="113"/>
      <c r="G300" s="113"/>
      <c r="H300" s="42"/>
      <c r="I300" s="42"/>
      <c r="J300" s="42"/>
      <c r="K300" s="94"/>
      <c r="L300" s="94"/>
      <c r="M300" s="94"/>
      <c r="N300" s="94"/>
      <c r="O300" s="94"/>
      <c r="P300" s="94"/>
      <c r="Q300" s="94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</row>
    <row r="301" ht="16.5" customHeight="1">
      <c r="A301" s="94"/>
      <c r="B301" s="113"/>
      <c r="C301" s="94"/>
      <c r="D301" s="94"/>
      <c r="E301" s="94"/>
      <c r="F301" s="113"/>
      <c r="G301" s="113"/>
      <c r="H301" s="42"/>
      <c r="I301" s="42"/>
      <c r="J301" s="42"/>
      <c r="K301" s="94"/>
      <c r="L301" s="94"/>
      <c r="M301" s="94"/>
      <c r="N301" s="94"/>
      <c r="O301" s="94"/>
      <c r="P301" s="94"/>
      <c r="Q301" s="94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</row>
    <row r="302" ht="16.5" customHeight="1">
      <c r="A302" s="94"/>
      <c r="B302" s="113"/>
      <c r="C302" s="94"/>
      <c r="D302" s="94"/>
      <c r="E302" s="94"/>
      <c r="F302" s="113"/>
      <c r="G302" s="113"/>
      <c r="H302" s="42"/>
      <c r="I302" s="42"/>
      <c r="J302" s="42"/>
      <c r="K302" s="94"/>
      <c r="L302" s="94"/>
      <c r="M302" s="94"/>
      <c r="N302" s="94"/>
      <c r="O302" s="94"/>
      <c r="P302" s="94"/>
      <c r="Q302" s="94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</row>
    <row r="303" ht="16.5" customHeight="1">
      <c r="A303" s="94"/>
      <c r="B303" s="113"/>
      <c r="C303" s="94"/>
      <c r="D303" s="94"/>
      <c r="E303" s="94"/>
      <c r="F303" s="113"/>
      <c r="G303" s="113"/>
      <c r="H303" s="42"/>
      <c r="I303" s="42"/>
      <c r="J303" s="42"/>
      <c r="K303" s="94"/>
      <c r="L303" s="94"/>
      <c r="M303" s="94"/>
      <c r="N303" s="94"/>
      <c r="O303" s="94"/>
      <c r="P303" s="94"/>
      <c r="Q303" s="94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</row>
    <row r="304" ht="16.5" customHeight="1">
      <c r="A304" s="94"/>
      <c r="B304" s="113"/>
      <c r="C304" s="94"/>
      <c r="D304" s="94"/>
      <c r="E304" s="94"/>
      <c r="F304" s="113"/>
      <c r="G304" s="113"/>
      <c r="H304" s="42"/>
      <c r="I304" s="42"/>
      <c r="J304" s="42"/>
      <c r="K304" s="94"/>
      <c r="L304" s="94"/>
      <c r="M304" s="94"/>
      <c r="N304" s="94"/>
      <c r="O304" s="94"/>
      <c r="P304" s="94"/>
      <c r="Q304" s="94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</row>
    <row r="305" ht="16.5" customHeight="1">
      <c r="A305" s="94"/>
      <c r="B305" s="113"/>
      <c r="C305" s="94"/>
      <c r="D305" s="94"/>
      <c r="E305" s="94"/>
      <c r="F305" s="113"/>
      <c r="G305" s="113"/>
      <c r="H305" s="42"/>
      <c r="I305" s="42"/>
      <c r="J305" s="42"/>
      <c r="K305" s="94"/>
      <c r="L305" s="94"/>
      <c r="M305" s="94"/>
      <c r="N305" s="94"/>
      <c r="O305" s="94"/>
      <c r="P305" s="94"/>
      <c r="Q305" s="94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</row>
    <row r="306" ht="16.5" customHeight="1">
      <c r="A306" s="94"/>
      <c r="B306" s="113"/>
      <c r="C306" s="94"/>
      <c r="D306" s="94"/>
      <c r="E306" s="94"/>
      <c r="F306" s="113"/>
      <c r="G306" s="113"/>
      <c r="H306" s="42"/>
      <c r="I306" s="42"/>
      <c r="J306" s="42"/>
      <c r="K306" s="94"/>
      <c r="L306" s="94"/>
      <c r="M306" s="94"/>
      <c r="N306" s="94"/>
      <c r="O306" s="94"/>
      <c r="P306" s="94"/>
      <c r="Q306" s="94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</row>
    <row r="307" ht="16.5" customHeight="1">
      <c r="A307" s="94"/>
      <c r="B307" s="113"/>
      <c r="C307" s="94"/>
      <c r="D307" s="94"/>
      <c r="E307" s="94"/>
      <c r="F307" s="113"/>
      <c r="G307" s="113"/>
      <c r="H307" s="42"/>
      <c r="I307" s="42"/>
      <c r="J307" s="42"/>
      <c r="K307" s="94"/>
      <c r="L307" s="94"/>
      <c r="M307" s="94"/>
      <c r="N307" s="94"/>
      <c r="O307" s="94"/>
      <c r="P307" s="94"/>
      <c r="Q307" s="94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</row>
    <row r="308" ht="16.5" customHeight="1">
      <c r="A308" s="94"/>
      <c r="B308" s="113"/>
      <c r="C308" s="94"/>
      <c r="D308" s="94"/>
      <c r="E308" s="94"/>
      <c r="F308" s="113"/>
      <c r="G308" s="113"/>
      <c r="H308" s="42"/>
      <c r="I308" s="42"/>
      <c r="J308" s="42"/>
      <c r="K308" s="94"/>
      <c r="L308" s="94"/>
      <c r="M308" s="94"/>
      <c r="N308" s="94"/>
      <c r="O308" s="94"/>
      <c r="P308" s="94"/>
      <c r="Q308" s="94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</row>
    <row r="309" ht="16.5" customHeight="1">
      <c r="A309" s="94"/>
      <c r="B309" s="113"/>
      <c r="C309" s="94"/>
      <c r="D309" s="94"/>
      <c r="E309" s="94"/>
      <c r="F309" s="113"/>
      <c r="G309" s="113"/>
      <c r="H309" s="42"/>
      <c r="I309" s="42"/>
      <c r="J309" s="42"/>
      <c r="K309" s="94"/>
      <c r="L309" s="94"/>
      <c r="M309" s="94"/>
      <c r="N309" s="94"/>
      <c r="O309" s="94"/>
      <c r="P309" s="94"/>
      <c r="Q309" s="94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</row>
    <row r="310" ht="16.5" customHeight="1">
      <c r="A310" s="94"/>
      <c r="B310" s="113"/>
      <c r="C310" s="94"/>
      <c r="D310" s="94"/>
      <c r="E310" s="94"/>
      <c r="F310" s="113"/>
      <c r="G310" s="113"/>
      <c r="H310" s="42"/>
      <c r="I310" s="42"/>
      <c r="J310" s="42"/>
      <c r="K310" s="94"/>
      <c r="L310" s="94"/>
      <c r="M310" s="94"/>
      <c r="N310" s="94"/>
      <c r="O310" s="94"/>
      <c r="P310" s="94"/>
      <c r="Q310" s="94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</row>
    <row r="311" ht="16.5" customHeight="1">
      <c r="A311" s="94"/>
      <c r="B311" s="113"/>
      <c r="C311" s="94"/>
      <c r="D311" s="94"/>
      <c r="E311" s="94"/>
      <c r="F311" s="113"/>
      <c r="G311" s="113"/>
      <c r="H311" s="42"/>
      <c r="I311" s="42"/>
      <c r="J311" s="42"/>
      <c r="K311" s="94"/>
      <c r="L311" s="94"/>
      <c r="M311" s="94"/>
      <c r="N311" s="94"/>
      <c r="O311" s="94"/>
      <c r="P311" s="94"/>
      <c r="Q311" s="94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</row>
    <row r="312" ht="16.5" customHeight="1">
      <c r="A312" s="94"/>
      <c r="B312" s="113"/>
      <c r="C312" s="94"/>
      <c r="D312" s="94"/>
      <c r="E312" s="94"/>
      <c r="F312" s="113"/>
      <c r="G312" s="113"/>
      <c r="H312" s="42"/>
      <c r="I312" s="42"/>
      <c r="J312" s="42"/>
      <c r="K312" s="94"/>
      <c r="L312" s="94"/>
      <c r="M312" s="94"/>
      <c r="N312" s="94"/>
      <c r="O312" s="94"/>
      <c r="P312" s="94"/>
      <c r="Q312" s="94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</row>
    <row r="313" ht="16.5" customHeight="1">
      <c r="A313" s="94"/>
      <c r="B313" s="113"/>
      <c r="C313" s="94"/>
      <c r="D313" s="94"/>
      <c r="E313" s="94"/>
      <c r="F313" s="113"/>
      <c r="G313" s="113"/>
      <c r="H313" s="42"/>
      <c r="I313" s="42"/>
      <c r="J313" s="42"/>
      <c r="K313" s="94"/>
      <c r="L313" s="94"/>
      <c r="M313" s="94"/>
      <c r="N313" s="94"/>
      <c r="O313" s="94"/>
      <c r="P313" s="94"/>
      <c r="Q313" s="94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</row>
    <row r="314" ht="16.5" customHeight="1">
      <c r="A314" s="94"/>
      <c r="B314" s="113"/>
      <c r="C314" s="94"/>
      <c r="D314" s="94"/>
      <c r="E314" s="94"/>
      <c r="F314" s="113"/>
      <c r="G314" s="113"/>
      <c r="H314" s="42"/>
      <c r="I314" s="42"/>
      <c r="J314" s="42"/>
      <c r="K314" s="94"/>
      <c r="L314" s="94"/>
      <c r="M314" s="94"/>
      <c r="N314" s="94"/>
      <c r="O314" s="94"/>
      <c r="P314" s="94"/>
      <c r="Q314" s="94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</row>
    <row r="315" ht="16.5" customHeight="1">
      <c r="A315" s="94"/>
      <c r="B315" s="113"/>
      <c r="C315" s="94"/>
      <c r="D315" s="94"/>
      <c r="E315" s="94"/>
      <c r="F315" s="113"/>
      <c r="G315" s="113"/>
      <c r="H315" s="42"/>
      <c r="I315" s="42"/>
      <c r="J315" s="42"/>
      <c r="K315" s="94"/>
      <c r="L315" s="94"/>
      <c r="M315" s="94"/>
      <c r="N315" s="94"/>
      <c r="O315" s="94"/>
      <c r="P315" s="94"/>
      <c r="Q315" s="94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</row>
    <row r="316" ht="16.5" customHeight="1">
      <c r="A316" s="94"/>
      <c r="B316" s="113"/>
      <c r="C316" s="94"/>
      <c r="D316" s="94"/>
      <c r="E316" s="94"/>
      <c r="F316" s="113"/>
      <c r="G316" s="113"/>
      <c r="H316" s="42"/>
      <c r="I316" s="42"/>
      <c r="J316" s="42"/>
      <c r="K316" s="94"/>
      <c r="L316" s="94"/>
      <c r="M316" s="94"/>
      <c r="N316" s="94"/>
      <c r="O316" s="94"/>
      <c r="P316" s="94"/>
      <c r="Q316" s="94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</row>
    <row r="317" ht="16.5" customHeight="1">
      <c r="A317" s="94"/>
      <c r="B317" s="113"/>
      <c r="C317" s="94"/>
      <c r="D317" s="94"/>
      <c r="E317" s="94"/>
      <c r="F317" s="113"/>
      <c r="G317" s="113"/>
      <c r="H317" s="42"/>
      <c r="I317" s="42"/>
      <c r="J317" s="42"/>
      <c r="K317" s="94"/>
      <c r="L317" s="94"/>
      <c r="M317" s="94"/>
      <c r="N317" s="94"/>
      <c r="O317" s="94"/>
      <c r="P317" s="94"/>
      <c r="Q317" s="94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</row>
    <row r="318" ht="16.5" customHeight="1">
      <c r="A318" s="94"/>
      <c r="B318" s="113"/>
      <c r="C318" s="94"/>
      <c r="D318" s="94"/>
      <c r="E318" s="94"/>
      <c r="F318" s="113"/>
      <c r="G318" s="113"/>
      <c r="H318" s="42"/>
      <c r="I318" s="42"/>
      <c r="J318" s="42"/>
      <c r="K318" s="94"/>
      <c r="L318" s="94"/>
      <c r="M318" s="94"/>
      <c r="N318" s="94"/>
      <c r="O318" s="94"/>
      <c r="P318" s="94"/>
      <c r="Q318" s="94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</row>
    <row r="319" ht="16.5" customHeight="1">
      <c r="A319" s="94"/>
      <c r="B319" s="113"/>
      <c r="C319" s="94"/>
      <c r="D319" s="94"/>
      <c r="E319" s="94"/>
      <c r="F319" s="113"/>
      <c r="G319" s="113"/>
      <c r="H319" s="42"/>
      <c r="I319" s="42"/>
      <c r="J319" s="42"/>
      <c r="K319" s="94"/>
      <c r="L319" s="94"/>
      <c r="M319" s="94"/>
      <c r="N319" s="94"/>
      <c r="O319" s="94"/>
      <c r="P319" s="94"/>
      <c r="Q319" s="94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</row>
    <row r="320" ht="16.5" customHeight="1">
      <c r="A320" s="94"/>
      <c r="B320" s="113"/>
      <c r="C320" s="94"/>
      <c r="D320" s="94"/>
      <c r="E320" s="94"/>
      <c r="F320" s="113"/>
      <c r="G320" s="113"/>
      <c r="H320" s="42"/>
      <c r="I320" s="42"/>
      <c r="J320" s="42"/>
      <c r="K320" s="94"/>
      <c r="L320" s="94"/>
      <c r="M320" s="94"/>
      <c r="N320" s="94"/>
      <c r="O320" s="94"/>
      <c r="P320" s="94"/>
      <c r="Q320" s="94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</row>
    <row r="321" ht="16.5" customHeight="1">
      <c r="A321" s="94"/>
      <c r="B321" s="113"/>
      <c r="C321" s="94"/>
      <c r="D321" s="94"/>
      <c r="E321" s="94"/>
      <c r="F321" s="113"/>
      <c r="G321" s="113"/>
      <c r="H321" s="42"/>
      <c r="I321" s="42"/>
      <c r="J321" s="42"/>
      <c r="K321" s="94"/>
      <c r="L321" s="94"/>
      <c r="M321" s="94"/>
      <c r="N321" s="94"/>
      <c r="O321" s="94"/>
      <c r="P321" s="94"/>
      <c r="Q321" s="94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</row>
    <row r="322" ht="16.5" customHeight="1">
      <c r="A322" s="94"/>
      <c r="B322" s="113"/>
      <c r="C322" s="94"/>
      <c r="D322" s="94"/>
      <c r="E322" s="94"/>
      <c r="F322" s="113"/>
      <c r="G322" s="113"/>
      <c r="H322" s="42"/>
      <c r="I322" s="42"/>
      <c r="J322" s="42"/>
      <c r="K322" s="94"/>
      <c r="L322" s="94"/>
      <c r="M322" s="94"/>
      <c r="N322" s="94"/>
      <c r="O322" s="94"/>
      <c r="P322" s="94"/>
      <c r="Q322" s="94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</row>
    <row r="323" ht="16.5" customHeight="1">
      <c r="A323" s="94"/>
      <c r="B323" s="113"/>
      <c r="C323" s="94"/>
      <c r="D323" s="94"/>
      <c r="E323" s="94"/>
      <c r="F323" s="113"/>
      <c r="G323" s="113"/>
      <c r="H323" s="42"/>
      <c r="I323" s="42"/>
      <c r="J323" s="42"/>
      <c r="K323" s="94"/>
      <c r="L323" s="94"/>
      <c r="M323" s="94"/>
      <c r="N323" s="94"/>
      <c r="O323" s="94"/>
      <c r="P323" s="94"/>
      <c r="Q323" s="94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</row>
    <row r="324" ht="16.5" customHeight="1">
      <c r="A324" s="94"/>
      <c r="B324" s="113"/>
      <c r="C324" s="94"/>
      <c r="D324" s="94"/>
      <c r="E324" s="94"/>
      <c r="F324" s="113"/>
      <c r="G324" s="113"/>
      <c r="H324" s="42"/>
      <c r="I324" s="42"/>
      <c r="J324" s="42"/>
      <c r="K324" s="94"/>
      <c r="L324" s="94"/>
      <c r="M324" s="94"/>
      <c r="N324" s="94"/>
      <c r="O324" s="94"/>
      <c r="P324" s="94"/>
      <c r="Q324" s="94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</row>
    <row r="325" ht="16.5" customHeight="1">
      <c r="A325" s="94"/>
      <c r="B325" s="113"/>
      <c r="C325" s="94"/>
      <c r="D325" s="94"/>
      <c r="E325" s="94"/>
      <c r="F325" s="113"/>
      <c r="G325" s="113"/>
      <c r="H325" s="42"/>
      <c r="I325" s="42"/>
      <c r="J325" s="42"/>
      <c r="K325" s="94"/>
      <c r="L325" s="94"/>
      <c r="M325" s="94"/>
      <c r="N325" s="94"/>
      <c r="O325" s="94"/>
      <c r="P325" s="94"/>
      <c r="Q325" s="94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</row>
    <row r="326" ht="16.5" customHeight="1">
      <c r="A326" s="94"/>
      <c r="B326" s="113"/>
      <c r="C326" s="94"/>
      <c r="D326" s="94"/>
      <c r="E326" s="94"/>
      <c r="F326" s="113"/>
      <c r="G326" s="113"/>
      <c r="H326" s="42"/>
      <c r="I326" s="42"/>
      <c r="J326" s="42"/>
      <c r="K326" s="94"/>
      <c r="L326" s="94"/>
      <c r="M326" s="94"/>
      <c r="N326" s="94"/>
      <c r="O326" s="94"/>
      <c r="P326" s="94"/>
      <c r="Q326" s="94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</row>
    <row r="327" ht="16.5" customHeight="1">
      <c r="A327" s="94"/>
      <c r="B327" s="113"/>
      <c r="C327" s="94"/>
      <c r="D327" s="94"/>
      <c r="E327" s="94"/>
      <c r="F327" s="113"/>
      <c r="G327" s="113"/>
      <c r="H327" s="42"/>
      <c r="I327" s="42"/>
      <c r="J327" s="42"/>
      <c r="K327" s="94"/>
      <c r="L327" s="94"/>
      <c r="M327" s="94"/>
      <c r="N327" s="94"/>
      <c r="O327" s="94"/>
      <c r="P327" s="94"/>
      <c r="Q327" s="94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</row>
    <row r="328" ht="16.5" customHeight="1">
      <c r="A328" s="94"/>
      <c r="B328" s="113"/>
      <c r="C328" s="94"/>
      <c r="D328" s="94"/>
      <c r="E328" s="94"/>
      <c r="F328" s="113"/>
      <c r="G328" s="113"/>
      <c r="H328" s="42"/>
      <c r="I328" s="42"/>
      <c r="J328" s="42"/>
      <c r="K328" s="94"/>
      <c r="L328" s="94"/>
      <c r="M328" s="94"/>
      <c r="N328" s="94"/>
      <c r="O328" s="94"/>
      <c r="P328" s="94"/>
      <c r="Q328" s="94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</row>
    <row r="329" ht="16.5" customHeight="1">
      <c r="A329" s="94"/>
      <c r="B329" s="113"/>
      <c r="C329" s="94"/>
      <c r="D329" s="94"/>
      <c r="E329" s="94"/>
      <c r="F329" s="113"/>
      <c r="G329" s="113"/>
      <c r="H329" s="42"/>
      <c r="I329" s="42"/>
      <c r="J329" s="42"/>
      <c r="K329" s="94"/>
      <c r="L329" s="94"/>
      <c r="M329" s="94"/>
      <c r="N329" s="94"/>
      <c r="O329" s="94"/>
      <c r="P329" s="94"/>
      <c r="Q329" s="94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</row>
    <row r="330" ht="16.5" customHeight="1">
      <c r="A330" s="94"/>
      <c r="B330" s="113"/>
      <c r="C330" s="94"/>
      <c r="D330" s="94"/>
      <c r="E330" s="94"/>
      <c r="F330" s="113"/>
      <c r="G330" s="113"/>
      <c r="H330" s="42"/>
      <c r="I330" s="42"/>
      <c r="J330" s="42"/>
      <c r="K330" s="94"/>
      <c r="L330" s="94"/>
      <c r="M330" s="94"/>
      <c r="N330" s="94"/>
      <c r="O330" s="94"/>
      <c r="P330" s="94"/>
      <c r="Q330" s="94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</row>
    <row r="331" ht="16.5" customHeight="1">
      <c r="A331" s="94"/>
      <c r="B331" s="113"/>
      <c r="C331" s="94"/>
      <c r="D331" s="94"/>
      <c r="E331" s="94"/>
      <c r="F331" s="113"/>
      <c r="G331" s="113"/>
      <c r="H331" s="42"/>
      <c r="I331" s="42"/>
      <c r="J331" s="42"/>
      <c r="K331" s="94"/>
      <c r="L331" s="94"/>
      <c r="M331" s="94"/>
      <c r="N331" s="94"/>
      <c r="O331" s="94"/>
      <c r="P331" s="94"/>
      <c r="Q331" s="94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</row>
    <row r="332" ht="16.5" customHeight="1">
      <c r="A332" s="94"/>
      <c r="B332" s="113"/>
      <c r="C332" s="94"/>
      <c r="D332" s="94"/>
      <c r="E332" s="94"/>
      <c r="F332" s="113"/>
      <c r="G332" s="113"/>
      <c r="H332" s="42"/>
      <c r="I332" s="42"/>
      <c r="J332" s="42"/>
      <c r="K332" s="94"/>
      <c r="L332" s="94"/>
      <c r="M332" s="94"/>
      <c r="N332" s="94"/>
      <c r="O332" s="94"/>
      <c r="P332" s="94"/>
      <c r="Q332" s="94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</row>
    <row r="333" ht="16.5" customHeight="1">
      <c r="A333" s="94"/>
      <c r="B333" s="113"/>
      <c r="C333" s="94"/>
      <c r="D333" s="94"/>
      <c r="E333" s="94"/>
      <c r="F333" s="113"/>
      <c r="G333" s="113"/>
      <c r="H333" s="42"/>
      <c r="I333" s="42"/>
      <c r="J333" s="42"/>
      <c r="K333" s="94"/>
      <c r="L333" s="94"/>
      <c r="M333" s="94"/>
      <c r="N333" s="94"/>
      <c r="O333" s="94"/>
      <c r="P333" s="94"/>
      <c r="Q333" s="94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</row>
    <row r="334" ht="16.5" customHeight="1">
      <c r="A334" s="94"/>
      <c r="B334" s="113"/>
      <c r="C334" s="94"/>
      <c r="D334" s="94"/>
      <c r="E334" s="94"/>
      <c r="F334" s="113"/>
      <c r="G334" s="113"/>
      <c r="H334" s="42"/>
      <c r="I334" s="42"/>
      <c r="J334" s="42"/>
      <c r="K334" s="94"/>
      <c r="L334" s="94"/>
      <c r="M334" s="94"/>
      <c r="N334" s="94"/>
      <c r="O334" s="94"/>
      <c r="P334" s="94"/>
      <c r="Q334" s="94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</row>
    <row r="335" ht="16.5" customHeight="1">
      <c r="A335" s="94"/>
      <c r="B335" s="113"/>
      <c r="C335" s="94"/>
      <c r="D335" s="94"/>
      <c r="E335" s="94"/>
      <c r="F335" s="113"/>
      <c r="G335" s="113"/>
      <c r="H335" s="42"/>
      <c r="I335" s="42"/>
      <c r="J335" s="42"/>
      <c r="K335" s="94"/>
      <c r="L335" s="94"/>
      <c r="M335" s="94"/>
      <c r="N335" s="94"/>
      <c r="O335" s="94"/>
      <c r="P335" s="94"/>
      <c r="Q335" s="94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</row>
    <row r="336" ht="16.5" customHeight="1">
      <c r="A336" s="94"/>
      <c r="B336" s="113"/>
      <c r="C336" s="94"/>
      <c r="D336" s="94"/>
      <c r="E336" s="94"/>
      <c r="F336" s="113"/>
      <c r="G336" s="113"/>
      <c r="H336" s="42"/>
      <c r="I336" s="42"/>
      <c r="J336" s="42"/>
      <c r="K336" s="94"/>
      <c r="L336" s="94"/>
      <c r="M336" s="94"/>
      <c r="N336" s="94"/>
      <c r="O336" s="94"/>
      <c r="P336" s="94"/>
      <c r="Q336" s="94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</row>
    <row r="337" ht="16.5" customHeight="1">
      <c r="A337" s="94"/>
      <c r="B337" s="113"/>
      <c r="C337" s="94"/>
      <c r="D337" s="94"/>
      <c r="E337" s="94"/>
      <c r="F337" s="113"/>
      <c r="G337" s="113"/>
      <c r="H337" s="42"/>
      <c r="I337" s="42"/>
      <c r="J337" s="42"/>
      <c r="K337" s="94"/>
      <c r="L337" s="94"/>
      <c r="M337" s="94"/>
      <c r="N337" s="94"/>
      <c r="O337" s="94"/>
      <c r="P337" s="94"/>
      <c r="Q337" s="94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</row>
    <row r="338" ht="16.5" customHeight="1">
      <c r="A338" s="94"/>
      <c r="B338" s="113"/>
      <c r="C338" s="94"/>
      <c r="D338" s="94"/>
      <c r="E338" s="94"/>
      <c r="F338" s="113"/>
      <c r="G338" s="113"/>
      <c r="H338" s="42"/>
      <c r="I338" s="42"/>
      <c r="J338" s="42"/>
      <c r="K338" s="94"/>
      <c r="L338" s="94"/>
      <c r="M338" s="94"/>
      <c r="N338" s="94"/>
      <c r="O338" s="94"/>
      <c r="P338" s="94"/>
      <c r="Q338" s="94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</row>
    <row r="339" ht="16.5" customHeight="1">
      <c r="A339" s="94"/>
      <c r="B339" s="113"/>
      <c r="C339" s="94"/>
      <c r="D339" s="94"/>
      <c r="E339" s="94"/>
      <c r="F339" s="113"/>
      <c r="G339" s="113"/>
      <c r="H339" s="42"/>
      <c r="I339" s="42"/>
      <c r="J339" s="42"/>
      <c r="K339" s="94"/>
      <c r="L339" s="94"/>
      <c r="M339" s="94"/>
      <c r="N339" s="94"/>
      <c r="O339" s="94"/>
      <c r="P339" s="94"/>
      <c r="Q339" s="94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</row>
    <row r="340" ht="16.5" customHeight="1">
      <c r="A340" s="94"/>
      <c r="B340" s="113"/>
      <c r="C340" s="94"/>
      <c r="D340" s="94"/>
      <c r="E340" s="94"/>
      <c r="F340" s="113"/>
      <c r="G340" s="113"/>
      <c r="H340" s="42"/>
      <c r="I340" s="42"/>
      <c r="J340" s="42"/>
      <c r="K340" s="94"/>
      <c r="L340" s="94"/>
      <c r="M340" s="94"/>
      <c r="N340" s="94"/>
      <c r="O340" s="94"/>
      <c r="P340" s="94"/>
      <c r="Q340" s="94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</row>
    <row r="341" ht="16.5" customHeight="1">
      <c r="A341" s="94"/>
      <c r="B341" s="113"/>
      <c r="C341" s="94"/>
      <c r="D341" s="94"/>
      <c r="E341" s="94"/>
      <c r="F341" s="113"/>
      <c r="G341" s="113"/>
      <c r="H341" s="42"/>
      <c r="I341" s="42"/>
      <c r="J341" s="42"/>
      <c r="K341" s="94"/>
      <c r="L341" s="94"/>
      <c r="M341" s="94"/>
      <c r="N341" s="94"/>
      <c r="O341" s="94"/>
      <c r="P341" s="94"/>
      <c r="Q341" s="94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</row>
    <row r="342" ht="16.5" customHeight="1">
      <c r="A342" s="94"/>
      <c r="B342" s="113"/>
      <c r="C342" s="94"/>
      <c r="D342" s="94"/>
      <c r="E342" s="94"/>
      <c r="F342" s="113"/>
      <c r="G342" s="113"/>
      <c r="H342" s="42"/>
      <c r="I342" s="42"/>
      <c r="J342" s="42"/>
      <c r="K342" s="94"/>
      <c r="L342" s="94"/>
      <c r="M342" s="94"/>
      <c r="N342" s="94"/>
      <c r="O342" s="94"/>
      <c r="P342" s="94"/>
      <c r="Q342" s="94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</row>
    <row r="343" ht="16.5" customHeight="1">
      <c r="A343" s="94"/>
      <c r="B343" s="113"/>
      <c r="C343" s="94"/>
      <c r="D343" s="94"/>
      <c r="E343" s="94"/>
      <c r="F343" s="113"/>
      <c r="G343" s="113"/>
      <c r="H343" s="42"/>
      <c r="I343" s="42"/>
      <c r="J343" s="42"/>
      <c r="K343" s="94"/>
      <c r="L343" s="94"/>
      <c r="M343" s="94"/>
      <c r="N343" s="94"/>
      <c r="O343" s="94"/>
      <c r="P343" s="94"/>
      <c r="Q343" s="94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</row>
    <row r="344" ht="16.5" customHeight="1">
      <c r="A344" s="94"/>
      <c r="B344" s="113"/>
      <c r="C344" s="94"/>
      <c r="D344" s="94"/>
      <c r="E344" s="94"/>
      <c r="F344" s="113"/>
      <c r="G344" s="113"/>
      <c r="H344" s="42"/>
      <c r="I344" s="42"/>
      <c r="J344" s="42"/>
      <c r="K344" s="94"/>
      <c r="L344" s="94"/>
      <c r="M344" s="94"/>
      <c r="N344" s="94"/>
      <c r="O344" s="94"/>
      <c r="P344" s="94"/>
      <c r="Q344" s="94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</row>
    <row r="345" ht="16.5" customHeight="1">
      <c r="A345" s="94"/>
      <c r="B345" s="113"/>
      <c r="C345" s="94"/>
      <c r="D345" s="94"/>
      <c r="E345" s="94"/>
      <c r="F345" s="113"/>
      <c r="G345" s="113"/>
      <c r="H345" s="42"/>
      <c r="I345" s="42"/>
      <c r="J345" s="42"/>
      <c r="K345" s="94"/>
      <c r="L345" s="94"/>
      <c r="M345" s="94"/>
      <c r="N345" s="94"/>
      <c r="O345" s="94"/>
      <c r="P345" s="94"/>
      <c r="Q345" s="94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</row>
    <row r="346" ht="16.5" customHeight="1">
      <c r="A346" s="94"/>
      <c r="B346" s="113"/>
      <c r="C346" s="94"/>
      <c r="D346" s="94"/>
      <c r="E346" s="94"/>
      <c r="F346" s="113"/>
      <c r="G346" s="113"/>
      <c r="H346" s="42"/>
      <c r="I346" s="42"/>
      <c r="J346" s="42"/>
      <c r="K346" s="94"/>
      <c r="L346" s="94"/>
      <c r="M346" s="94"/>
      <c r="N346" s="94"/>
      <c r="O346" s="94"/>
      <c r="P346" s="94"/>
      <c r="Q346" s="94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</row>
    <row r="347" ht="16.5" customHeight="1">
      <c r="A347" s="94"/>
      <c r="B347" s="113"/>
      <c r="C347" s="94"/>
      <c r="D347" s="94"/>
      <c r="E347" s="94"/>
      <c r="F347" s="113"/>
      <c r="G347" s="113"/>
      <c r="H347" s="42"/>
      <c r="I347" s="42"/>
      <c r="J347" s="42"/>
      <c r="K347" s="94"/>
      <c r="L347" s="94"/>
      <c r="M347" s="94"/>
      <c r="N347" s="94"/>
      <c r="O347" s="94"/>
      <c r="P347" s="94"/>
      <c r="Q347" s="94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</row>
    <row r="348" ht="16.5" customHeight="1">
      <c r="A348" s="94"/>
      <c r="B348" s="113"/>
      <c r="C348" s="94"/>
      <c r="D348" s="94"/>
      <c r="E348" s="94"/>
      <c r="F348" s="113"/>
      <c r="G348" s="113"/>
      <c r="H348" s="42"/>
      <c r="I348" s="42"/>
      <c r="J348" s="42"/>
      <c r="K348" s="94"/>
      <c r="L348" s="94"/>
      <c r="M348" s="94"/>
      <c r="N348" s="94"/>
      <c r="O348" s="94"/>
      <c r="P348" s="94"/>
      <c r="Q348" s="94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</row>
    <row r="349" ht="16.5" customHeight="1">
      <c r="A349" s="94"/>
      <c r="B349" s="113"/>
      <c r="C349" s="94"/>
      <c r="D349" s="94"/>
      <c r="E349" s="94"/>
      <c r="F349" s="113"/>
      <c r="G349" s="113"/>
      <c r="H349" s="42"/>
      <c r="I349" s="42"/>
      <c r="J349" s="42"/>
      <c r="K349" s="94"/>
      <c r="L349" s="94"/>
      <c r="M349" s="94"/>
      <c r="N349" s="94"/>
      <c r="O349" s="94"/>
      <c r="P349" s="94"/>
      <c r="Q349" s="94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</row>
    <row r="350" ht="16.5" customHeight="1">
      <c r="A350" s="94"/>
      <c r="B350" s="113"/>
      <c r="C350" s="94"/>
      <c r="D350" s="94"/>
      <c r="E350" s="94"/>
      <c r="F350" s="113"/>
      <c r="G350" s="113"/>
      <c r="H350" s="42"/>
      <c r="I350" s="42"/>
      <c r="J350" s="42"/>
      <c r="K350" s="94"/>
      <c r="L350" s="94"/>
      <c r="M350" s="94"/>
      <c r="N350" s="94"/>
      <c r="O350" s="94"/>
      <c r="P350" s="94"/>
      <c r="Q350" s="94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</row>
    <row r="351" ht="16.5" customHeight="1">
      <c r="A351" s="94"/>
      <c r="B351" s="113"/>
      <c r="C351" s="94"/>
      <c r="D351" s="94"/>
      <c r="E351" s="94"/>
      <c r="F351" s="113"/>
      <c r="G351" s="113"/>
      <c r="H351" s="42"/>
      <c r="I351" s="42"/>
      <c r="J351" s="42"/>
      <c r="K351" s="94"/>
      <c r="L351" s="94"/>
      <c r="M351" s="94"/>
      <c r="N351" s="94"/>
      <c r="O351" s="94"/>
      <c r="P351" s="94"/>
      <c r="Q351" s="94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</row>
    <row r="352" ht="16.5" customHeight="1">
      <c r="A352" s="94"/>
      <c r="B352" s="113"/>
      <c r="C352" s="94"/>
      <c r="D352" s="94"/>
      <c r="E352" s="94"/>
      <c r="F352" s="113"/>
      <c r="G352" s="113"/>
      <c r="H352" s="42"/>
      <c r="I352" s="42"/>
      <c r="J352" s="42"/>
      <c r="K352" s="94"/>
      <c r="L352" s="94"/>
      <c r="M352" s="94"/>
      <c r="N352" s="94"/>
      <c r="O352" s="94"/>
      <c r="P352" s="94"/>
      <c r="Q352" s="94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</row>
    <row r="353" ht="16.5" customHeight="1">
      <c r="A353" s="94"/>
      <c r="B353" s="113"/>
      <c r="C353" s="94"/>
      <c r="D353" s="94"/>
      <c r="E353" s="94"/>
      <c r="F353" s="113"/>
      <c r="G353" s="113"/>
      <c r="H353" s="42"/>
      <c r="I353" s="42"/>
      <c r="J353" s="42"/>
      <c r="K353" s="94"/>
      <c r="L353" s="94"/>
      <c r="M353" s="94"/>
      <c r="N353" s="94"/>
      <c r="O353" s="94"/>
      <c r="P353" s="94"/>
      <c r="Q353" s="94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</row>
    <row r="354" ht="16.5" customHeight="1">
      <c r="A354" s="94"/>
      <c r="B354" s="113"/>
      <c r="C354" s="94"/>
      <c r="D354" s="94"/>
      <c r="E354" s="94"/>
      <c r="F354" s="113"/>
      <c r="G354" s="113"/>
      <c r="H354" s="42"/>
      <c r="I354" s="42"/>
      <c r="J354" s="42"/>
      <c r="K354" s="94"/>
      <c r="L354" s="94"/>
      <c r="M354" s="94"/>
      <c r="N354" s="94"/>
      <c r="O354" s="94"/>
      <c r="P354" s="94"/>
      <c r="Q354" s="94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</row>
    <row r="355" ht="16.5" customHeight="1">
      <c r="A355" s="94"/>
      <c r="B355" s="113"/>
      <c r="C355" s="94"/>
      <c r="D355" s="94"/>
      <c r="E355" s="94"/>
      <c r="F355" s="113"/>
      <c r="G355" s="113"/>
      <c r="H355" s="42"/>
      <c r="I355" s="42"/>
      <c r="J355" s="42"/>
      <c r="K355" s="94"/>
      <c r="L355" s="94"/>
      <c r="M355" s="94"/>
      <c r="N355" s="94"/>
      <c r="O355" s="94"/>
      <c r="P355" s="94"/>
      <c r="Q355" s="94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</row>
    <row r="356" ht="16.5" customHeight="1">
      <c r="A356" s="94"/>
      <c r="B356" s="113"/>
      <c r="C356" s="94"/>
      <c r="D356" s="94"/>
      <c r="E356" s="94"/>
      <c r="F356" s="113"/>
      <c r="G356" s="113"/>
      <c r="H356" s="42"/>
      <c r="I356" s="42"/>
      <c r="J356" s="42"/>
      <c r="K356" s="94"/>
      <c r="L356" s="94"/>
      <c r="M356" s="94"/>
      <c r="N356" s="94"/>
      <c r="O356" s="94"/>
      <c r="P356" s="94"/>
      <c r="Q356" s="94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</row>
    <row r="357" ht="16.5" customHeight="1">
      <c r="A357" s="94"/>
      <c r="B357" s="113"/>
      <c r="C357" s="94"/>
      <c r="D357" s="94"/>
      <c r="E357" s="94"/>
      <c r="F357" s="113"/>
      <c r="G357" s="113"/>
      <c r="H357" s="42"/>
      <c r="I357" s="42"/>
      <c r="J357" s="42"/>
      <c r="K357" s="94"/>
      <c r="L357" s="94"/>
      <c r="M357" s="94"/>
      <c r="N357" s="94"/>
      <c r="O357" s="94"/>
      <c r="P357" s="94"/>
      <c r="Q357" s="94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</row>
    <row r="358" ht="16.5" customHeight="1">
      <c r="A358" s="94"/>
      <c r="B358" s="113"/>
      <c r="C358" s="94"/>
      <c r="D358" s="94"/>
      <c r="E358" s="94"/>
      <c r="F358" s="113"/>
      <c r="G358" s="113"/>
      <c r="H358" s="42"/>
      <c r="I358" s="42"/>
      <c r="J358" s="42"/>
      <c r="K358" s="94"/>
      <c r="L358" s="94"/>
      <c r="M358" s="94"/>
      <c r="N358" s="94"/>
      <c r="O358" s="94"/>
      <c r="P358" s="94"/>
      <c r="Q358" s="94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</row>
    <row r="359" ht="16.5" customHeight="1">
      <c r="A359" s="94"/>
      <c r="B359" s="113"/>
      <c r="C359" s="94"/>
      <c r="D359" s="94"/>
      <c r="E359" s="94"/>
      <c r="F359" s="113"/>
      <c r="G359" s="113"/>
      <c r="H359" s="42"/>
      <c r="I359" s="42"/>
      <c r="J359" s="42"/>
      <c r="K359" s="94"/>
      <c r="L359" s="94"/>
      <c r="M359" s="94"/>
      <c r="N359" s="94"/>
      <c r="O359" s="94"/>
      <c r="P359" s="94"/>
      <c r="Q359" s="94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</row>
    <row r="360" ht="16.5" customHeight="1">
      <c r="A360" s="94"/>
      <c r="B360" s="113"/>
      <c r="C360" s="94"/>
      <c r="D360" s="94"/>
      <c r="E360" s="94"/>
      <c r="F360" s="113"/>
      <c r="G360" s="113"/>
      <c r="H360" s="42"/>
      <c r="I360" s="42"/>
      <c r="J360" s="42"/>
      <c r="K360" s="94"/>
      <c r="L360" s="94"/>
      <c r="M360" s="94"/>
      <c r="N360" s="94"/>
      <c r="O360" s="94"/>
      <c r="P360" s="94"/>
      <c r="Q360" s="94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</row>
    <row r="361" ht="16.5" customHeight="1">
      <c r="A361" s="94"/>
      <c r="B361" s="113"/>
      <c r="C361" s="94"/>
      <c r="D361" s="94"/>
      <c r="E361" s="94"/>
      <c r="F361" s="113"/>
      <c r="G361" s="113"/>
      <c r="H361" s="42"/>
      <c r="I361" s="42"/>
      <c r="J361" s="42"/>
      <c r="K361" s="94"/>
      <c r="L361" s="94"/>
      <c r="M361" s="94"/>
      <c r="N361" s="94"/>
      <c r="O361" s="94"/>
      <c r="P361" s="94"/>
      <c r="Q361" s="94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</row>
    <row r="362" ht="16.5" customHeight="1">
      <c r="A362" s="94"/>
      <c r="B362" s="113"/>
      <c r="C362" s="94"/>
      <c r="D362" s="94"/>
      <c r="E362" s="94"/>
      <c r="F362" s="113"/>
      <c r="G362" s="113"/>
      <c r="H362" s="42"/>
      <c r="I362" s="42"/>
      <c r="J362" s="42"/>
      <c r="K362" s="94"/>
      <c r="L362" s="94"/>
      <c r="M362" s="94"/>
      <c r="N362" s="94"/>
      <c r="O362" s="94"/>
      <c r="P362" s="94"/>
      <c r="Q362" s="94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</row>
    <row r="363" ht="16.5" customHeight="1">
      <c r="A363" s="94"/>
      <c r="B363" s="113"/>
      <c r="C363" s="94"/>
      <c r="D363" s="94"/>
      <c r="E363" s="94"/>
      <c r="F363" s="113"/>
      <c r="G363" s="113"/>
      <c r="H363" s="42"/>
      <c r="I363" s="42"/>
      <c r="J363" s="42"/>
      <c r="K363" s="94"/>
      <c r="L363" s="94"/>
      <c r="M363" s="94"/>
      <c r="N363" s="94"/>
      <c r="O363" s="94"/>
      <c r="P363" s="94"/>
      <c r="Q363" s="94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</row>
    <row r="364" ht="16.5" customHeight="1">
      <c r="A364" s="94"/>
      <c r="B364" s="113"/>
      <c r="C364" s="94"/>
      <c r="D364" s="94"/>
      <c r="E364" s="94"/>
      <c r="F364" s="113"/>
      <c r="G364" s="113"/>
      <c r="H364" s="42"/>
      <c r="I364" s="42"/>
      <c r="J364" s="42"/>
      <c r="K364" s="94"/>
      <c r="L364" s="94"/>
      <c r="M364" s="94"/>
      <c r="N364" s="94"/>
      <c r="O364" s="94"/>
      <c r="P364" s="94"/>
      <c r="Q364" s="94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</row>
    <row r="365" ht="16.5" customHeight="1">
      <c r="A365" s="94"/>
      <c r="B365" s="113"/>
      <c r="C365" s="94"/>
      <c r="D365" s="94"/>
      <c r="E365" s="94"/>
      <c r="F365" s="113"/>
      <c r="G365" s="113"/>
      <c r="H365" s="42"/>
      <c r="I365" s="42"/>
      <c r="J365" s="42"/>
      <c r="K365" s="94"/>
      <c r="L365" s="94"/>
      <c r="M365" s="94"/>
      <c r="N365" s="94"/>
      <c r="O365" s="94"/>
      <c r="P365" s="94"/>
      <c r="Q365" s="94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</row>
    <row r="366" ht="16.5" customHeight="1">
      <c r="A366" s="94"/>
      <c r="B366" s="113"/>
      <c r="C366" s="94"/>
      <c r="D366" s="94"/>
      <c r="E366" s="94"/>
      <c r="F366" s="113"/>
      <c r="G366" s="113"/>
      <c r="H366" s="42"/>
      <c r="I366" s="42"/>
      <c r="J366" s="42"/>
      <c r="K366" s="94"/>
      <c r="L366" s="94"/>
      <c r="M366" s="94"/>
      <c r="N366" s="94"/>
      <c r="O366" s="94"/>
      <c r="P366" s="94"/>
      <c r="Q366" s="94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</row>
    <row r="367" ht="16.5" customHeight="1">
      <c r="A367" s="94"/>
      <c r="B367" s="113"/>
      <c r="C367" s="94"/>
      <c r="D367" s="94"/>
      <c r="E367" s="94"/>
      <c r="F367" s="113"/>
      <c r="G367" s="113"/>
      <c r="H367" s="42"/>
      <c r="I367" s="42"/>
      <c r="J367" s="42"/>
      <c r="K367" s="94"/>
      <c r="L367" s="94"/>
      <c r="M367" s="94"/>
      <c r="N367" s="94"/>
      <c r="O367" s="94"/>
      <c r="P367" s="94"/>
      <c r="Q367" s="94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</row>
    <row r="368" ht="16.5" customHeight="1">
      <c r="A368" s="94"/>
      <c r="B368" s="113"/>
      <c r="C368" s="94"/>
      <c r="D368" s="94"/>
      <c r="E368" s="94"/>
      <c r="F368" s="113"/>
      <c r="G368" s="113"/>
      <c r="H368" s="42"/>
      <c r="I368" s="42"/>
      <c r="J368" s="42"/>
      <c r="K368" s="94"/>
      <c r="L368" s="94"/>
      <c r="M368" s="94"/>
      <c r="N368" s="94"/>
      <c r="O368" s="94"/>
      <c r="P368" s="94"/>
      <c r="Q368" s="94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</row>
    <row r="369" ht="16.5" customHeight="1">
      <c r="A369" s="94"/>
      <c r="B369" s="113"/>
      <c r="C369" s="94"/>
      <c r="D369" s="94"/>
      <c r="E369" s="94"/>
      <c r="F369" s="113"/>
      <c r="G369" s="113"/>
      <c r="H369" s="42"/>
      <c r="I369" s="42"/>
      <c r="J369" s="42"/>
      <c r="K369" s="94"/>
      <c r="L369" s="94"/>
      <c r="M369" s="94"/>
      <c r="N369" s="94"/>
      <c r="O369" s="94"/>
      <c r="P369" s="94"/>
      <c r="Q369" s="94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</row>
    <row r="370" ht="16.5" customHeight="1">
      <c r="A370" s="94"/>
      <c r="B370" s="113"/>
      <c r="C370" s="94"/>
      <c r="D370" s="94"/>
      <c r="E370" s="94"/>
      <c r="F370" s="113"/>
      <c r="G370" s="113"/>
      <c r="H370" s="42"/>
      <c r="I370" s="42"/>
      <c r="J370" s="42"/>
      <c r="K370" s="94"/>
      <c r="L370" s="94"/>
      <c r="M370" s="94"/>
      <c r="N370" s="94"/>
      <c r="O370" s="94"/>
      <c r="P370" s="94"/>
      <c r="Q370" s="94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</row>
    <row r="371" ht="16.5" customHeight="1">
      <c r="A371" s="94"/>
      <c r="B371" s="113"/>
      <c r="C371" s="94"/>
      <c r="D371" s="94"/>
      <c r="E371" s="94"/>
      <c r="F371" s="113"/>
      <c r="G371" s="113"/>
      <c r="H371" s="42"/>
      <c r="I371" s="42"/>
      <c r="J371" s="42"/>
      <c r="K371" s="94"/>
      <c r="L371" s="94"/>
      <c r="M371" s="94"/>
      <c r="N371" s="94"/>
      <c r="O371" s="94"/>
      <c r="P371" s="94"/>
      <c r="Q371" s="94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</row>
    <row r="372" ht="16.5" customHeight="1">
      <c r="A372" s="94"/>
      <c r="B372" s="113"/>
      <c r="C372" s="94"/>
      <c r="D372" s="94"/>
      <c r="E372" s="94"/>
      <c r="F372" s="113"/>
      <c r="G372" s="113"/>
      <c r="H372" s="42"/>
      <c r="I372" s="42"/>
      <c r="J372" s="42"/>
      <c r="K372" s="94"/>
      <c r="L372" s="94"/>
      <c r="M372" s="94"/>
      <c r="N372" s="94"/>
      <c r="O372" s="94"/>
      <c r="P372" s="94"/>
      <c r="Q372" s="94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</row>
    <row r="373" ht="16.5" customHeight="1">
      <c r="A373" s="94"/>
      <c r="B373" s="113"/>
      <c r="C373" s="94"/>
      <c r="D373" s="94"/>
      <c r="E373" s="94"/>
      <c r="F373" s="113"/>
      <c r="G373" s="113"/>
      <c r="H373" s="42"/>
      <c r="I373" s="42"/>
      <c r="J373" s="42"/>
      <c r="K373" s="94"/>
      <c r="L373" s="94"/>
      <c r="M373" s="94"/>
      <c r="N373" s="94"/>
      <c r="O373" s="94"/>
      <c r="P373" s="94"/>
      <c r="Q373" s="94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</row>
    <row r="374" ht="16.5" customHeight="1">
      <c r="A374" s="94"/>
      <c r="B374" s="113"/>
      <c r="C374" s="94"/>
      <c r="D374" s="94"/>
      <c r="E374" s="94"/>
      <c r="F374" s="113"/>
      <c r="G374" s="113"/>
      <c r="H374" s="42"/>
      <c r="I374" s="42"/>
      <c r="J374" s="42"/>
      <c r="K374" s="94"/>
      <c r="L374" s="94"/>
      <c r="M374" s="94"/>
      <c r="N374" s="94"/>
      <c r="O374" s="94"/>
      <c r="P374" s="94"/>
      <c r="Q374" s="94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</row>
    <row r="375" ht="16.5" customHeight="1">
      <c r="A375" s="94"/>
      <c r="B375" s="113"/>
      <c r="C375" s="94"/>
      <c r="D375" s="94"/>
      <c r="E375" s="94"/>
      <c r="F375" s="113"/>
      <c r="G375" s="113"/>
      <c r="H375" s="42"/>
      <c r="I375" s="42"/>
      <c r="J375" s="42"/>
      <c r="K375" s="94"/>
      <c r="L375" s="94"/>
      <c r="M375" s="94"/>
      <c r="N375" s="94"/>
      <c r="O375" s="94"/>
      <c r="P375" s="94"/>
      <c r="Q375" s="94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</row>
    <row r="376" ht="16.5" customHeight="1">
      <c r="A376" s="94"/>
      <c r="B376" s="113"/>
      <c r="C376" s="94"/>
      <c r="D376" s="94"/>
      <c r="E376" s="94"/>
      <c r="F376" s="113"/>
      <c r="G376" s="113"/>
      <c r="H376" s="42"/>
      <c r="I376" s="42"/>
      <c r="J376" s="42"/>
      <c r="K376" s="94"/>
      <c r="L376" s="94"/>
      <c r="M376" s="94"/>
      <c r="N376" s="94"/>
      <c r="O376" s="94"/>
      <c r="P376" s="94"/>
      <c r="Q376" s="94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</row>
    <row r="377" ht="16.5" customHeight="1">
      <c r="A377" s="94"/>
      <c r="B377" s="113"/>
      <c r="C377" s="94"/>
      <c r="D377" s="94"/>
      <c r="E377" s="94"/>
      <c r="F377" s="113"/>
      <c r="G377" s="113"/>
      <c r="H377" s="42"/>
      <c r="I377" s="42"/>
      <c r="J377" s="42"/>
      <c r="K377" s="94"/>
      <c r="L377" s="94"/>
      <c r="M377" s="94"/>
      <c r="N377" s="94"/>
      <c r="O377" s="94"/>
      <c r="P377" s="94"/>
      <c r="Q377" s="94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</row>
    <row r="378" ht="16.5" customHeight="1">
      <c r="A378" s="94"/>
      <c r="B378" s="113"/>
      <c r="C378" s="94"/>
      <c r="D378" s="94"/>
      <c r="E378" s="94"/>
      <c r="F378" s="113"/>
      <c r="G378" s="113"/>
      <c r="H378" s="42"/>
      <c r="I378" s="42"/>
      <c r="J378" s="42"/>
      <c r="K378" s="94"/>
      <c r="L378" s="94"/>
      <c r="M378" s="94"/>
      <c r="N378" s="94"/>
      <c r="O378" s="94"/>
      <c r="P378" s="94"/>
      <c r="Q378" s="94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</row>
    <row r="379" ht="16.5" customHeight="1">
      <c r="A379" s="94"/>
      <c r="B379" s="113"/>
      <c r="C379" s="94"/>
      <c r="D379" s="94"/>
      <c r="E379" s="94"/>
      <c r="F379" s="113"/>
      <c r="G379" s="113"/>
      <c r="H379" s="42"/>
      <c r="I379" s="42"/>
      <c r="J379" s="42"/>
      <c r="K379" s="94"/>
      <c r="L379" s="94"/>
      <c r="M379" s="94"/>
      <c r="N379" s="94"/>
      <c r="O379" s="94"/>
      <c r="P379" s="94"/>
      <c r="Q379" s="94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</row>
    <row r="380" ht="16.5" customHeight="1">
      <c r="A380" s="94"/>
      <c r="B380" s="113"/>
      <c r="C380" s="94"/>
      <c r="D380" s="94"/>
      <c r="E380" s="94"/>
      <c r="F380" s="113"/>
      <c r="G380" s="113"/>
      <c r="H380" s="42"/>
      <c r="I380" s="42"/>
      <c r="J380" s="42"/>
      <c r="K380" s="94"/>
      <c r="L380" s="94"/>
      <c r="M380" s="94"/>
      <c r="N380" s="94"/>
      <c r="O380" s="94"/>
      <c r="P380" s="94"/>
      <c r="Q380" s="94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</row>
    <row r="381" ht="16.5" customHeight="1">
      <c r="A381" s="94"/>
      <c r="B381" s="113"/>
      <c r="C381" s="94"/>
      <c r="D381" s="94"/>
      <c r="E381" s="94"/>
      <c r="F381" s="113"/>
      <c r="G381" s="113"/>
      <c r="H381" s="42"/>
      <c r="I381" s="42"/>
      <c r="J381" s="42"/>
      <c r="K381" s="94"/>
      <c r="L381" s="94"/>
      <c r="M381" s="94"/>
      <c r="N381" s="94"/>
      <c r="O381" s="94"/>
      <c r="P381" s="94"/>
      <c r="Q381" s="94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</row>
    <row r="382" ht="16.5" customHeight="1">
      <c r="A382" s="94"/>
      <c r="B382" s="113"/>
      <c r="C382" s="94"/>
      <c r="D382" s="94"/>
      <c r="E382" s="94"/>
      <c r="F382" s="113"/>
      <c r="G382" s="113"/>
      <c r="H382" s="42"/>
      <c r="I382" s="42"/>
      <c r="J382" s="42"/>
      <c r="K382" s="94"/>
      <c r="L382" s="94"/>
      <c r="M382" s="94"/>
      <c r="N382" s="94"/>
      <c r="O382" s="94"/>
      <c r="P382" s="94"/>
      <c r="Q382" s="94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</row>
    <row r="383" ht="16.5" customHeight="1">
      <c r="A383" s="94"/>
      <c r="B383" s="113"/>
      <c r="C383" s="94"/>
      <c r="D383" s="94"/>
      <c r="E383" s="94"/>
      <c r="F383" s="113"/>
      <c r="G383" s="113"/>
      <c r="H383" s="42"/>
      <c r="I383" s="42"/>
      <c r="J383" s="42"/>
      <c r="K383" s="94"/>
      <c r="L383" s="94"/>
      <c r="M383" s="94"/>
      <c r="N383" s="94"/>
      <c r="O383" s="94"/>
      <c r="P383" s="94"/>
      <c r="Q383" s="94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</row>
    <row r="384" ht="16.5" customHeight="1">
      <c r="A384" s="94"/>
      <c r="B384" s="113"/>
      <c r="C384" s="94"/>
      <c r="D384" s="94"/>
      <c r="E384" s="94"/>
      <c r="F384" s="113"/>
      <c r="G384" s="113"/>
      <c r="H384" s="42"/>
      <c r="I384" s="42"/>
      <c r="J384" s="42"/>
      <c r="K384" s="94"/>
      <c r="L384" s="94"/>
      <c r="M384" s="94"/>
      <c r="N384" s="94"/>
      <c r="O384" s="94"/>
      <c r="P384" s="94"/>
      <c r="Q384" s="94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</row>
    <row r="385" ht="16.5" customHeight="1">
      <c r="A385" s="94"/>
      <c r="B385" s="113"/>
      <c r="C385" s="94"/>
      <c r="D385" s="94"/>
      <c r="E385" s="94"/>
      <c r="F385" s="113"/>
      <c r="G385" s="113"/>
      <c r="H385" s="42"/>
      <c r="I385" s="42"/>
      <c r="J385" s="42"/>
      <c r="K385" s="94"/>
      <c r="L385" s="94"/>
      <c r="M385" s="94"/>
      <c r="N385" s="94"/>
      <c r="O385" s="94"/>
      <c r="P385" s="94"/>
      <c r="Q385" s="94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</row>
    <row r="386" ht="16.5" customHeight="1">
      <c r="A386" s="94"/>
      <c r="B386" s="113"/>
      <c r="C386" s="94"/>
      <c r="D386" s="94"/>
      <c r="E386" s="94"/>
      <c r="F386" s="113"/>
      <c r="G386" s="113"/>
      <c r="H386" s="42"/>
      <c r="I386" s="42"/>
      <c r="J386" s="42"/>
      <c r="K386" s="94"/>
      <c r="L386" s="94"/>
      <c r="M386" s="94"/>
      <c r="N386" s="94"/>
      <c r="O386" s="94"/>
      <c r="P386" s="94"/>
      <c r="Q386" s="94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</row>
    <row r="387" ht="16.5" customHeight="1">
      <c r="A387" s="94"/>
      <c r="B387" s="113"/>
      <c r="C387" s="94"/>
      <c r="D387" s="94"/>
      <c r="E387" s="94"/>
      <c r="F387" s="113"/>
      <c r="G387" s="113"/>
      <c r="H387" s="42"/>
      <c r="I387" s="42"/>
      <c r="J387" s="42"/>
      <c r="K387" s="94"/>
      <c r="L387" s="94"/>
      <c r="M387" s="94"/>
      <c r="N387" s="94"/>
      <c r="O387" s="94"/>
      <c r="P387" s="94"/>
      <c r="Q387" s="94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</row>
    <row r="388" ht="16.5" customHeight="1">
      <c r="A388" s="94"/>
      <c r="B388" s="113"/>
      <c r="C388" s="94"/>
      <c r="D388" s="94"/>
      <c r="E388" s="94"/>
      <c r="F388" s="113"/>
      <c r="G388" s="113"/>
      <c r="H388" s="42"/>
      <c r="I388" s="42"/>
      <c r="J388" s="42"/>
      <c r="K388" s="94"/>
      <c r="L388" s="94"/>
      <c r="M388" s="94"/>
      <c r="N388" s="94"/>
      <c r="O388" s="94"/>
      <c r="P388" s="94"/>
      <c r="Q388" s="94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</row>
    <row r="389" ht="16.5" customHeight="1">
      <c r="A389" s="94"/>
      <c r="B389" s="113"/>
      <c r="C389" s="94"/>
      <c r="D389" s="94"/>
      <c r="E389" s="94"/>
      <c r="F389" s="113"/>
      <c r="G389" s="113"/>
      <c r="H389" s="42"/>
      <c r="I389" s="42"/>
      <c r="J389" s="42"/>
      <c r="K389" s="94"/>
      <c r="L389" s="94"/>
      <c r="M389" s="94"/>
      <c r="N389" s="94"/>
      <c r="O389" s="94"/>
      <c r="P389" s="94"/>
      <c r="Q389" s="94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</row>
    <row r="390" ht="16.5" customHeight="1">
      <c r="A390" s="94"/>
      <c r="B390" s="113"/>
      <c r="C390" s="94"/>
      <c r="D390" s="94"/>
      <c r="E390" s="94"/>
      <c r="F390" s="113"/>
      <c r="G390" s="113"/>
      <c r="H390" s="42"/>
      <c r="I390" s="42"/>
      <c r="J390" s="42"/>
      <c r="K390" s="94"/>
      <c r="L390" s="94"/>
      <c r="M390" s="94"/>
      <c r="N390" s="94"/>
      <c r="O390" s="94"/>
      <c r="P390" s="94"/>
      <c r="Q390" s="94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</row>
    <row r="391" ht="16.5" customHeight="1">
      <c r="A391" s="94"/>
      <c r="B391" s="113"/>
      <c r="C391" s="94"/>
      <c r="D391" s="94"/>
      <c r="E391" s="94"/>
      <c r="F391" s="113"/>
      <c r="G391" s="113"/>
      <c r="H391" s="42"/>
      <c r="I391" s="42"/>
      <c r="J391" s="42"/>
      <c r="K391" s="94"/>
      <c r="L391" s="94"/>
      <c r="M391" s="94"/>
      <c r="N391" s="94"/>
      <c r="O391" s="94"/>
      <c r="P391" s="94"/>
      <c r="Q391" s="94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</row>
    <row r="392" ht="16.5" customHeight="1">
      <c r="A392" s="94"/>
      <c r="B392" s="113"/>
      <c r="C392" s="94"/>
      <c r="D392" s="94"/>
      <c r="E392" s="94"/>
      <c r="F392" s="113"/>
      <c r="G392" s="113"/>
      <c r="H392" s="42"/>
      <c r="I392" s="42"/>
      <c r="J392" s="42"/>
      <c r="K392" s="94"/>
      <c r="L392" s="94"/>
      <c r="M392" s="94"/>
      <c r="N392" s="94"/>
      <c r="O392" s="94"/>
      <c r="P392" s="94"/>
      <c r="Q392" s="94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</row>
    <row r="393" ht="16.5" customHeight="1">
      <c r="A393" s="94"/>
      <c r="B393" s="113"/>
      <c r="C393" s="94"/>
      <c r="D393" s="94"/>
      <c r="E393" s="94"/>
      <c r="F393" s="113"/>
      <c r="G393" s="113"/>
      <c r="H393" s="42"/>
      <c r="I393" s="42"/>
      <c r="J393" s="42"/>
      <c r="K393" s="94"/>
      <c r="L393" s="94"/>
      <c r="M393" s="94"/>
      <c r="N393" s="94"/>
      <c r="O393" s="94"/>
      <c r="P393" s="94"/>
      <c r="Q393" s="94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</row>
    <row r="394" ht="16.5" customHeight="1">
      <c r="A394" s="94"/>
      <c r="B394" s="113"/>
      <c r="C394" s="94"/>
      <c r="D394" s="94"/>
      <c r="E394" s="94"/>
      <c r="F394" s="113"/>
      <c r="G394" s="113"/>
      <c r="H394" s="42"/>
      <c r="I394" s="42"/>
      <c r="J394" s="42"/>
      <c r="K394" s="94"/>
      <c r="L394" s="94"/>
      <c r="M394" s="94"/>
      <c r="N394" s="94"/>
      <c r="O394" s="94"/>
      <c r="P394" s="94"/>
      <c r="Q394" s="94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</row>
    <row r="395" ht="16.5" customHeight="1">
      <c r="A395" s="94"/>
      <c r="B395" s="113"/>
      <c r="C395" s="94"/>
      <c r="D395" s="94"/>
      <c r="E395" s="94"/>
      <c r="F395" s="113"/>
      <c r="G395" s="113"/>
      <c r="H395" s="42"/>
      <c r="I395" s="42"/>
      <c r="J395" s="42"/>
      <c r="K395" s="94"/>
      <c r="L395" s="94"/>
      <c r="M395" s="94"/>
      <c r="N395" s="94"/>
      <c r="O395" s="94"/>
      <c r="P395" s="94"/>
      <c r="Q395" s="94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</row>
    <row r="396" ht="16.5" customHeight="1">
      <c r="A396" s="94"/>
      <c r="B396" s="113"/>
      <c r="C396" s="94"/>
      <c r="D396" s="94"/>
      <c r="E396" s="94"/>
      <c r="F396" s="113"/>
      <c r="G396" s="113"/>
      <c r="H396" s="42"/>
      <c r="I396" s="42"/>
      <c r="J396" s="42"/>
      <c r="K396" s="94"/>
      <c r="L396" s="94"/>
      <c r="M396" s="94"/>
      <c r="N396" s="94"/>
      <c r="O396" s="94"/>
      <c r="P396" s="94"/>
      <c r="Q396" s="94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</row>
    <row r="397" ht="16.5" customHeight="1">
      <c r="A397" s="94"/>
      <c r="B397" s="113"/>
      <c r="C397" s="94"/>
      <c r="D397" s="94"/>
      <c r="E397" s="94"/>
      <c r="F397" s="113"/>
      <c r="G397" s="113"/>
      <c r="H397" s="42"/>
      <c r="I397" s="42"/>
      <c r="J397" s="42"/>
      <c r="K397" s="94"/>
      <c r="L397" s="94"/>
      <c r="M397" s="94"/>
      <c r="N397" s="94"/>
      <c r="O397" s="94"/>
      <c r="P397" s="94"/>
      <c r="Q397" s="94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</row>
    <row r="398" ht="16.5" customHeight="1">
      <c r="A398" s="94"/>
      <c r="B398" s="113"/>
      <c r="C398" s="94"/>
      <c r="D398" s="94"/>
      <c r="E398" s="94"/>
      <c r="F398" s="113"/>
      <c r="G398" s="113"/>
      <c r="H398" s="42"/>
      <c r="I398" s="42"/>
      <c r="J398" s="42"/>
      <c r="K398" s="94"/>
      <c r="L398" s="94"/>
      <c r="M398" s="94"/>
      <c r="N398" s="94"/>
      <c r="O398" s="94"/>
      <c r="P398" s="94"/>
      <c r="Q398" s="94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</row>
    <row r="399" ht="16.5" customHeight="1">
      <c r="A399" s="94"/>
      <c r="B399" s="113"/>
      <c r="C399" s="94"/>
      <c r="D399" s="94"/>
      <c r="E399" s="94"/>
      <c r="F399" s="113"/>
      <c r="G399" s="113"/>
      <c r="H399" s="42"/>
      <c r="I399" s="42"/>
      <c r="J399" s="42"/>
      <c r="K399" s="94"/>
      <c r="L399" s="94"/>
      <c r="M399" s="94"/>
      <c r="N399" s="94"/>
      <c r="O399" s="94"/>
      <c r="P399" s="94"/>
      <c r="Q399" s="94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</row>
    <row r="400" ht="16.5" customHeight="1">
      <c r="A400" s="94"/>
      <c r="B400" s="113"/>
      <c r="C400" s="94"/>
      <c r="D400" s="94"/>
      <c r="E400" s="94"/>
      <c r="F400" s="113"/>
      <c r="G400" s="113"/>
      <c r="H400" s="42"/>
      <c r="I400" s="42"/>
      <c r="J400" s="42"/>
      <c r="K400" s="94"/>
      <c r="L400" s="94"/>
      <c r="M400" s="94"/>
      <c r="N400" s="94"/>
      <c r="O400" s="94"/>
      <c r="P400" s="94"/>
      <c r="Q400" s="94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</row>
    <row r="401" ht="16.5" customHeight="1">
      <c r="A401" s="94"/>
      <c r="B401" s="113"/>
      <c r="C401" s="94"/>
      <c r="D401" s="94"/>
      <c r="E401" s="94"/>
      <c r="F401" s="113"/>
      <c r="G401" s="113"/>
      <c r="H401" s="42"/>
      <c r="I401" s="42"/>
      <c r="J401" s="42"/>
      <c r="K401" s="94"/>
      <c r="L401" s="94"/>
      <c r="M401" s="94"/>
      <c r="N401" s="94"/>
      <c r="O401" s="94"/>
      <c r="P401" s="94"/>
      <c r="Q401" s="94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</row>
    <row r="402" ht="16.5" customHeight="1">
      <c r="A402" s="94"/>
      <c r="B402" s="113"/>
      <c r="C402" s="94"/>
      <c r="D402" s="94"/>
      <c r="E402" s="94"/>
      <c r="F402" s="113"/>
      <c r="G402" s="113"/>
      <c r="H402" s="42"/>
      <c r="I402" s="42"/>
      <c r="J402" s="42"/>
      <c r="K402" s="94"/>
      <c r="L402" s="94"/>
      <c r="M402" s="94"/>
      <c r="N402" s="94"/>
      <c r="O402" s="94"/>
      <c r="P402" s="94"/>
      <c r="Q402" s="94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</row>
    <row r="403" ht="16.5" customHeight="1">
      <c r="A403" s="94"/>
      <c r="B403" s="113"/>
      <c r="C403" s="94"/>
      <c r="D403" s="94"/>
      <c r="E403" s="94"/>
      <c r="F403" s="113"/>
      <c r="G403" s="113"/>
      <c r="H403" s="42"/>
      <c r="I403" s="42"/>
      <c r="J403" s="42"/>
      <c r="K403" s="94"/>
      <c r="L403" s="94"/>
      <c r="M403" s="94"/>
      <c r="N403" s="94"/>
      <c r="O403" s="94"/>
      <c r="P403" s="94"/>
      <c r="Q403" s="94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</row>
    <row r="404" ht="16.5" customHeight="1">
      <c r="A404" s="94"/>
      <c r="B404" s="113"/>
      <c r="C404" s="94"/>
      <c r="D404" s="94"/>
      <c r="E404" s="94"/>
      <c r="F404" s="113"/>
      <c r="G404" s="113"/>
      <c r="H404" s="42"/>
      <c r="I404" s="42"/>
      <c r="J404" s="42"/>
      <c r="K404" s="94"/>
      <c r="L404" s="94"/>
      <c r="M404" s="94"/>
      <c r="N404" s="94"/>
      <c r="O404" s="94"/>
      <c r="P404" s="94"/>
      <c r="Q404" s="94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</row>
    <row r="405" ht="16.5" customHeight="1">
      <c r="A405" s="94"/>
      <c r="B405" s="113"/>
      <c r="C405" s="94"/>
      <c r="D405" s="94"/>
      <c r="E405" s="94"/>
      <c r="F405" s="113"/>
      <c r="G405" s="113"/>
      <c r="H405" s="42"/>
      <c r="I405" s="42"/>
      <c r="J405" s="42"/>
      <c r="K405" s="94"/>
      <c r="L405" s="94"/>
      <c r="M405" s="94"/>
      <c r="N405" s="94"/>
      <c r="O405" s="94"/>
      <c r="P405" s="94"/>
      <c r="Q405" s="94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</row>
    <row r="406" ht="16.5" customHeight="1">
      <c r="A406" s="94"/>
      <c r="B406" s="113"/>
      <c r="C406" s="94"/>
      <c r="D406" s="94"/>
      <c r="E406" s="94"/>
      <c r="F406" s="113"/>
      <c r="G406" s="113"/>
      <c r="H406" s="42"/>
      <c r="I406" s="42"/>
      <c r="J406" s="42"/>
      <c r="K406" s="94"/>
      <c r="L406" s="94"/>
      <c r="M406" s="94"/>
      <c r="N406" s="94"/>
      <c r="O406" s="94"/>
      <c r="P406" s="94"/>
      <c r="Q406" s="94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</row>
    <row r="407" ht="16.5" customHeight="1">
      <c r="A407" s="94"/>
      <c r="B407" s="113"/>
      <c r="C407" s="94"/>
      <c r="D407" s="94"/>
      <c r="E407" s="94"/>
      <c r="F407" s="113"/>
      <c r="G407" s="113"/>
      <c r="H407" s="42"/>
      <c r="I407" s="42"/>
      <c r="J407" s="42"/>
      <c r="K407" s="94"/>
      <c r="L407" s="94"/>
      <c r="M407" s="94"/>
      <c r="N407" s="94"/>
      <c r="O407" s="94"/>
      <c r="P407" s="94"/>
      <c r="Q407" s="94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</row>
    <row r="408" ht="16.5" customHeight="1">
      <c r="A408" s="94"/>
      <c r="B408" s="113"/>
      <c r="C408" s="94"/>
      <c r="D408" s="94"/>
      <c r="E408" s="94"/>
      <c r="F408" s="113"/>
      <c r="G408" s="113"/>
      <c r="H408" s="42"/>
      <c r="I408" s="42"/>
      <c r="J408" s="42"/>
      <c r="K408" s="94"/>
      <c r="L408" s="94"/>
      <c r="M408" s="94"/>
      <c r="N408" s="94"/>
      <c r="O408" s="94"/>
      <c r="P408" s="94"/>
      <c r="Q408" s="94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</row>
    <row r="409" ht="16.5" customHeight="1">
      <c r="A409" s="94"/>
      <c r="B409" s="113"/>
      <c r="C409" s="94"/>
      <c r="D409" s="94"/>
      <c r="E409" s="94"/>
      <c r="F409" s="113"/>
      <c r="G409" s="113"/>
      <c r="H409" s="42"/>
      <c r="I409" s="42"/>
      <c r="J409" s="42"/>
      <c r="K409" s="94"/>
      <c r="L409" s="94"/>
      <c r="M409" s="94"/>
      <c r="N409" s="94"/>
      <c r="O409" s="94"/>
      <c r="P409" s="94"/>
      <c r="Q409" s="94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</row>
    <row r="410" ht="16.5" customHeight="1">
      <c r="A410" s="94"/>
      <c r="B410" s="113"/>
      <c r="C410" s="94"/>
      <c r="D410" s="94"/>
      <c r="E410" s="94"/>
      <c r="F410" s="113"/>
      <c r="G410" s="113"/>
      <c r="H410" s="42"/>
      <c r="I410" s="42"/>
      <c r="J410" s="42"/>
      <c r="K410" s="94"/>
      <c r="L410" s="94"/>
      <c r="M410" s="94"/>
      <c r="N410" s="94"/>
      <c r="O410" s="94"/>
      <c r="P410" s="94"/>
      <c r="Q410" s="94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</row>
    <row r="411" ht="16.5" customHeight="1">
      <c r="A411" s="94"/>
      <c r="B411" s="113"/>
      <c r="C411" s="94"/>
      <c r="D411" s="94"/>
      <c r="E411" s="94"/>
      <c r="F411" s="113"/>
      <c r="G411" s="113"/>
      <c r="H411" s="42"/>
      <c r="I411" s="42"/>
      <c r="J411" s="42"/>
      <c r="K411" s="94"/>
      <c r="L411" s="94"/>
      <c r="M411" s="94"/>
      <c r="N411" s="94"/>
      <c r="O411" s="94"/>
      <c r="P411" s="94"/>
      <c r="Q411" s="94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</row>
    <row r="412" ht="16.5" customHeight="1">
      <c r="A412" s="94"/>
      <c r="B412" s="113"/>
      <c r="C412" s="94"/>
      <c r="D412" s="94"/>
      <c r="E412" s="94"/>
      <c r="F412" s="113"/>
      <c r="G412" s="113"/>
      <c r="H412" s="42"/>
      <c r="I412" s="42"/>
      <c r="J412" s="42"/>
      <c r="K412" s="94"/>
      <c r="L412" s="94"/>
      <c r="M412" s="94"/>
      <c r="N412" s="94"/>
      <c r="O412" s="94"/>
      <c r="P412" s="94"/>
      <c r="Q412" s="94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</row>
    <row r="413" ht="16.5" customHeight="1">
      <c r="A413" s="94"/>
      <c r="B413" s="113"/>
      <c r="C413" s="94"/>
      <c r="D413" s="94"/>
      <c r="E413" s="94"/>
      <c r="F413" s="113"/>
      <c r="G413" s="113"/>
      <c r="H413" s="42"/>
      <c r="I413" s="42"/>
      <c r="J413" s="42"/>
      <c r="K413" s="94"/>
      <c r="L413" s="94"/>
      <c r="M413" s="94"/>
      <c r="N413" s="94"/>
      <c r="O413" s="94"/>
      <c r="P413" s="94"/>
      <c r="Q413" s="94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</row>
    <row r="414" ht="16.5" customHeight="1">
      <c r="A414" s="94"/>
      <c r="B414" s="113"/>
      <c r="C414" s="94"/>
      <c r="D414" s="94"/>
      <c r="E414" s="94"/>
      <c r="F414" s="113"/>
      <c r="G414" s="113"/>
      <c r="H414" s="42"/>
      <c r="I414" s="42"/>
      <c r="J414" s="42"/>
      <c r="K414" s="94"/>
      <c r="L414" s="94"/>
      <c r="M414" s="94"/>
      <c r="N414" s="94"/>
      <c r="O414" s="94"/>
      <c r="P414" s="94"/>
      <c r="Q414" s="94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</row>
    <row r="415" ht="16.5" customHeight="1">
      <c r="A415" s="94"/>
      <c r="B415" s="113"/>
      <c r="C415" s="94"/>
      <c r="D415" s="94"/>
      <c r="E415" s="94"/>
      <c r="F415" s="113"/>
      <c r="G415" s="113"/>
      <c r="H415" s="42"/>
      <c r="I415" s="42"/>
      <c r="J415" s="42"/>
      <c r="K415" s="94"/>
      <c r="L415" s="94"/>
      <c r="M415" s="94"/>
      <c r="N415" s="94"/>
      <c r="O415" s="94"/>
      <c r="P415" s="94"/>
      <c r="Q415" s="94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</row>
    <row r="416" ht="16.5" customHeight="1">
      <c r="A416" s="94"/>
      <c r="B416" s="113"/>
      <c r="C416" s="94"/>
      <c r="D416" s="94"/>
      <c r="E416" s="94"/>
      <c r="F416" s="113"/>
      <c r="G416" s="113"/>
      <c r="H416" s="42"/>
      <c r="I416" s="42"/>
      <c r="J416" s="42"/>
      <c r="K416" s="94"/>
      <c r="L416" s="94"/>
      <c r="M416" s="94"/>
      <c r="N416" s="94"/>
      <c r="O416" s="94"/>
      <c r="P416" s="94"/>
      <c r="Q416" s="94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</row>
    <row r="417" ht="16.5" customHeight="1">
      <c r="A417" s="94"/>
      <c r="B417" s="113"/>
      <c r="C417" s="94"/>
      <c r="D417" s="94"/>
      <c r="E417" s="94"/>
      <c r="F417" s="113"/>
      <c r="G417" s="113"/>
      <c r="H417" s="42"/>
      <c r="I417" s="42"/>
      <c r="J417" s="42"/>
      <c r="K417" s="94"/>
      <c r="L417" s="94"/>
      <c r="M417" s="94"/>
      <c r="N417" s="94"/>
      <c r="O417" s="94"/>
      <c r="P417" s="94"/>
      <c r="Q417" s="94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</row>
    <row r="418" ht="16.5" customHeight="1">
      <c r="A418" s="94"/>
      <c r="B418" s="113"/>
      <c r="C418" s="94"/>
      <c r="D418" s="94"/>
      <c r="E418" s="94"/>
      <c r="F418" s="113"/>
      <c r="G418" s="113"/>
      <c r="H418" s="42"/>
      <c r="I418" s="42"/>
      <c r="J418" s="42"/>
      <c r="K418" s="94"/>
      <c r="L418" s="94"/>
      <c r="M418" s="94"/>
      <c r="N418" s="94"/>
      <c r="O418" s="94"/>
      <c r="P418" s="94"/>
      <c r="Q418" s="94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</row>
    <row r="419" ht="16.5" customHeight="1">
      <c r="A419" s="94"/>
      <c r="B419" s="113"/>
      <c r="C419" s="94"/>
      <c r="D419" s="94"/>
      <c r="E419" s="94"/>
      <c r="F419" s="113"/>
      <c r="G419" s="113"/>
      <c r="H419" s="42"/>
      <c r="I419" s="42"/>
      <c r="J419" s="42"/>
      <c r="K419" s="94"/>
      <c r="L419" s="94"/>
      <c r="M419" s="94"/>
      <c r="N419" s="94"/>
      <c r="O419" s="94"/>
      <c r="P419" s="94"/>
      <c r="Q419" s="94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</row>
    <row r="420" ht="16.5" customHeight="1">
      <c r="A420" s="94"/>
      <c r="B420" s="113"/>
      <c r="C420" s="94"/>
      <c r="D420" s="94"/>
      <c r="E420" s="94"/>
      <c r="F420" s="113"/>
      <c r="G420" s="113"/>
      <c r="H420" s="42"/>
      <c r="I420" s="42"/>
      <c r="J420" s="42"/>
      <c r="K420" s="94"/>
      <c r="L420" s="94"/>
      <c r="M420" s="94"/>
      <c r="N420" s="94"/>
      <c r="O420" s="94"/>
      <c r="P420" s="94"/>
      <c r="Q420" s="94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</row>
    <row r="421" ht="16.5" customHeight="1">
      <c r="A421" s="94"/>
      <c r="B421" s="113"/>
      <c r="C421" s="94"/>
      <c r="D421" s="94"/>
      <c r="E421" s="94"/>
      <c r="F421" s="113"/>
      <c r="G421" s="113"/>
      <c r="H421" s="42"/>
      <c r="I421" s="42"/>
      <c r="J421" s="42"/>
      <c r="K421" s="94"/>
      <c r="L421" s="94"/>
      <c r="M421" s="94"/>
      <c r="N421" s="94"/>
      <c r="O421" s="94"/>
      <c r="P421" s="94"/>
      <c r="Q421" s="94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</row>
    <row r="422" ht="16.5" customHeight="1">
      <c r="A422" s="94"/>
      <c r="B422" s="113"/>
      <c r="C422" s="94"/>
      <c r="D422" s="94"/>
      <c r="E422" s="94"/>
      <c r="F422" s="113"/>
      <c r="G422" s="113"/>
      <c r="H422" s="42"/>
      <c r="I422" s="42"/>
      <c r="J422" s="42"/>
      <c r="K422" s="94"/>
      <c r="L422" s="94"/>
      <c r="M422" s="94"/>
      <c r="N422" s="94"/>
      <c r="O422" s="94"/>
      <c r="P422" s="94"/>
      <c r="Q422" s="94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</row>
    <row r="423" ht="16.5" customHeight="1">
      <c r="A423" s="94"/>
      <c r="B423" s="113"/>
      <c r="C423" s="94"/>
      <c r="D423" s="94"/>
      <c r="E423" s="94"/>
      <c r="F423" s="113"/>
      <c r="G423" s="113"/>
      <c r="H423" s="42"/>
      <c r="I423" s="42"/>
      <c r="J423" s="42"/>
      <c r="K423" s="94"/>
      <c r="L423" s="94"/>
      <c r="M423" s="94"/>
      <c r="N423" s="94"/>
      <c r="O423" s="94"/>
      <c r="P423" s="94"/>
      <c r="Q423" s="94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</row>
    <row r="424" ht="16.5" customHeight="1">
      <c r="A424" s="94"/>
      <c r="B424" s="113"/>
      <c r="C424" s="94"/>
      <c r="D424" s="94"/>
      <c r="E424" s="94"/>
      <c r="F424" s="113"/>
      <c r="G424" s="113"/>
      <c r="H424" s="42"/>
      <c r="I424" s="42"/>
      <c r="J424" s="42"/>
      <c r="K424" s="94"/>
      <c r="L424" s="94"/>
      <c r="M424" s="94"/>
      <c r="N424" s="94"/>
      <c r="O424" s="94"/>
      <c r="P424" s="94"/>
      <c r="Q424" s="94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</row>
    <row r="425" ht="16.5" customHeight="1">
      <c r="A425" s="94"/>
      <c r="B425" s="113"/>
      <c r="C425" s="94"/>
      <c r="D425" s="94"/>
      <c r="E425" s="94"/>
      <c r="F425" s="113"/>
      <c r="G425" s="113"/>
      <c r="H425" s="42"/>
      <c r="I425" s="42"/>
      <c r="J425" s="42"/>
      <c r="K425" s="94"/>
      <c r="L425" s="94"/>
      <c r="M425" s="94"/>
      <c r="N425" s="94"/>
      <c r="O425" s="94"/>
      <c r="P425" s="94"/>
      <c r="Q425" s="94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</row>
    <row r="426" ht="16.5" customHeight="1">
      <c r="A426" s="94"/>
      <c r="B426" s="113"/>
      <c r="C426" s="94"/>
      <c r="D426" s="94"/>
      <c r="E426" s="94"/>
      <c r="F426" s="113"/>
      <c r="G426" s="113"/>
      <c r="H426" s="42"/>
      <c r="I426" s="42"/>
      <c r="J426" s="42"/>
      <c r="K426" s="94"/>
      <c r="L426" s="94"/>
      <c r="M426" s="94"/>
      <c r="N426" s="94"/>
      <c r="O426" s="94"/>
      <c r="P426" s="94"/>
      <c r="Q426" s="94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</row>
    <row r="427" ht="16.5" customHeight="1">
      <c r="A427" s="94"/>
      <c r="B427" s="113"/>
      <c r="C427" s="94"/>
      <c r="D427" s="94"/>
      <c r="E427" s="94"/>
      <c r="F427" s="113"/>
      <c r="G427" s="113"/>
      <c r="H427" s="42"/>
      <c r="I427" s="42"/>
      <c r="J427" s="42"/>
      <c r="K427" s="94"/>
      <c r="L427" s="94"/>
      <c r="M427" s="94"/>
      <c r="N427" s="94"/>
      <c r="O427" s="94"/>
      <c r="P427" s="94"/>
      <c r="Q427" s="94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</row>
    <row r="428" ht="16.5" customHeight="1">
      <c r="A428" s="94"/>
      <c r="B428" s="113"/>
      <c r="C428" s="94"/>
      <c r="D428" s="94"/>
      <c r="E428" s="94"/>
      <c r="F428" s="113"/>
      <c r="G428" s="113"/>
      <c r="H428" s="42"/>
      <c r="I428" s="42"/>
      <c r="J428" s="42"/>
      <c r="K428" s="94"/>
      <c r="L428" s="94"/>
      <c r="M428" s="94"/>
      <c r="N428" s="94"/>
      <c r="O428" s="94"/>
      <c r="P428" s="94"/>
      <c r="Q428" s="94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</row>
    <row r="429" ht="16.5" customHeight="1">
      <c r="A429" s="94"/>
      <c r="B429" s="113"/>
      <c r="C429" s="94"/>
      <c r="D429" s="94"/>
      <c r="E429" s="94"/>
      <c r="F429" s="113"/>
      <c r="G429" s="113"/>
      <c r="H429" s="42"/>
      <c r="I429" s="42"/>
      <c r="J429" s="42"/>
      <c r="K429" s="94"/>
      <c r="L429" s="94"/>
      <c r="M429" s="94"/>
      <c r="N429" s="94"/>
      <c r="O429" s="94"/>
      <c r="P429" s="94"/>
      <c r="Q429" s="94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</row>
    <row r="430" ht="16.5" customHeight="1">
      <c r="A430" s="94"/>
      <c r="B430" s="113"/>
      <c r="C430" s="94"/>
      <c r="D430" s="94"/>
      <c r="E430" s="94"/>
      <c r="F430" s="113"/>
      <c r="G430" s="113"/>
      <c r="H430" s="42"/>
      <c r="I430" s="42"/>
      <c r="J430" s="42"/>
      <c r="K430" s="94"/>
      <c r="L430" s="94"/>
      <c r="M430" s="94"/>
      <c r="N430" s="94"/>
      <c r="O430" s="94"/>
      <c r="P430" s="94"/>
      <c r="Q430" s="94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</row>
    <row r="431" ht="16.5" customHeight="1">
      <c r="A431" s="94"/>
      <c r="B431" s="113"/>
      <c r="C431" s="94"/>
      <c r="D431" s="94"/>
      <c r="E431" s="94"/>
      <c r="F431" s="113"/>
      <c r="G431" s="113"/>
      <c r="H431" s="42"/>
      <c r="I431" s="42"/>
      <c r="J431" s="42"/>
      <c r="K431" s="94"/>
      <c r="L431" s="94"/>
      <c r="M431" s="94"/>
      <c r="N431" s="94"/>
      <c r="O431" s="94"/>
      <c r="P431" s="94"/>
      <c r="Q431" s="94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</row>
    <row r="432" ht="16.5" customHeight="1">
      <c r="A432" s="94"/>
      <c r="B432" s="113"/>
      <c r="C432" s="94"/>
      <c r="D432" s="94"/>
      <c r="E432" s="94"/>
      <c r="F432" s="113"/>
      <c r="G432" s="113"/>
      <c r="H432" s="42"/>
      <c r="I432" s="42"/>
      <c r="J432" s="42"/>
      <c r="K432" s="94"/>
      <c r="L432" s="94"/>
      <c r="M432" s="94"/>
      <c r="N432" s="94"/>
      <c r="O432" s="94"/>
      <c r="P432" s="94"/>
      <c r="Q432" s="94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</row>
    <row r="433" ht="16.5" customHeight="1">
      <c r="A433" s="94"/>
      <c r="B433" s="113"/>
      <c r="C433" s="94"/>
      <c r="D433" s="94"/>
      <c r="E433" s="94"/>
      <c r="F433" s="113"/>
      <c r="G433" s="113"/>
      <c r="H433" s="42"/>
      <c r="I433" s="42"/>
      <c r="J433" s="42"/>
      <c r="K433" s="94"/>
      <c r="L433" s="94"/>
      <c r="M433" s="94"/>
      <c r="N433" s="94"/>
      <c r="O433" s="94"/>
      <c r="P433" s="94"/>
      <c r="Q433" s="94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</row>
    <row r="434" ht="16.5" customHeight="1">
      <c r="A434" s="94"/>
      <c r="B434" s="113"/>
      <c r="C434" s="94"/>
      <c r="D434" s="94"/>
      <c r="E434" s="94"/>
      <c r="F434" s="113"/>
      <c r="G434" s="113"/>
      <c r="H434" s="42"/>
      <c r="I434" s="42"/>
      <c r="J434" s="42"/>
      <c r="K434" s="94"/>
      <c r="L434" s="94"/>
      <c r="M434" s="94"/>
      <c r="N434" s="94"/>
      <c r="O434" s="94"/>
      <c r="P434" s="94"/>
      <c r="Q434" s="94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</row>
    <row r="435" ht="16.5" customHeight="1">
      <c r="A435" s="94"/>
      <c r="B435" s="113"/>
      <c r="C435" s="94"/>
      <c r="D435" s="94"/>
      <c r="E435" s="94"/>
      <c r="F435" s="113"/>
      <c r="G435" s="113"/>
      <c r="H435" s="42"/>
      <c r="I435" s="42"/>
      <c r="J435" s="42"/>
      <c r="K435" s="94"/>
      <c r="L435" s="94"/>
      <c r="M435" s="94"/>
      <c r="N435" s="94"/>
      <c r="O435" s="94"/>
      <c r="P435" s="94"/>
      <c r="Q435" s="94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</row>
    <row r="436" ht="16.5" customHeight="1">
      <c r="A436" s="94"/>
      <c r="B436" s="113"/>
      <c r="C436" s="94"/>
      <c r="D436" s="94"/>
      <c r="E436" s="94"/>
      <c r="F436" s="113"/>
      <c r="G436" s="113"/>
      <c r="H436" s="42"/>
      <c r="I436" s="42"/>
      <c r="J436" s="42"/>
      <c r="K436" s="94"/>
      <c r="L436" s="94"/>
      <c r="M436" s="94"/>
      <c r="N436" s="94"/>
      <c r="O436" s="94"/>
      <c r="P436" s="94"/>
      <c r="Q436" s="94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</row>
    <row r="437" ht="16.5" customHeight="1">
      <c r="A437" s="94"/>
      <c r="B437" s="113"/>
      <c r="C437" s="94"/>
      <c r="D437" s="94"/>
      <c r="E437" s="94"/>
      <c r="F437" s="113"/>
      <c r="G437" s="113"/>
      <c r="H437" s="42"/>
      <c r="I437" s="42"/>
      <c r="J437" s="42"/>
      <c r="K437" s="94"/>
      <c r="L437" s="94"/>
      <c r="M437" s="94"/>
      <c r="N437" s="94"/>
      <c r="O437" s="94"/>
      <c r="P437" s="94"/>
      <c r="Q437" s="94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</row>
    <row r="438" ht="16.5" customHeight="1">
      <c r="A438" s="94"/>
      <c r="B438" s="113"/>
      <c r="C438" s="94"/>
      <c r="D438" s="94"/>
      <c r="E438" s="94"/>
      <c r="F438" s="113"/>
      <c r="G438" s="113"/>
      <c r="H438" s="42"/>
      <c r="I438" s="42"/>
      <c r="J438" s="42"/>
      <c r="K438" s="94"/>
      <c r="L438" s="94"/>
      <c r="M438" s="94"/>
      <c r="N438" s="94"/>
      <c r="O438" s="94"/>
      <c r="P438" s="94"/>
      <c r="Q438" s="94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</row>
    <row r="439" ht="16.5" customHeight="1">
      <c r="A439" s="94"/>
      <c r="B439" s="113"/>
      <c r="C439" s="94"/>
      <c r="D439" s="94"/>
      <c r="E439" s="94"/>
      <c r="F439" s="113"/>
      <c r="G439" s="113"/>
      <c r="H439" s="42"/>
      <c r="I439" s="42"/>
      <c r="J439" s="42"/>
      <c r="K439" s="94"/>
      <c r="L439" s="94"/>
      <c r="M439" s="94"/>
      <c r="N439" s="94"/>
      <c r="O439" s="94"/>
      <c r="P439" s="94"/>
      <c r="Q439" s="94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</row>
    <row r="440" ht="16.5" customHeight="1">
      <c r="A440" s="94"/>
      <c r="B440" s="113"/>
      <c r="C440" s="94"/>
      <c r="D440" s="94"/>
      <c r="E440" s="94"/>
      <c r="F440" s="113"/>
      <c r="G440" s="113"/>
      <c r="H440" s="42"/>
      <c r="I440" s="42"/>
      <c r="J440" s="42"/>
      <c r="K440" s="94"/>
      <c r="L440" s="94"/>
      <c r="M440" s="94"/>
      <c r="N440" s="94"/>
      <c r="O440" s="94"/>
      <c r="P440" s="94"/>
      <c r="Q440" s="94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</row>
    <row r="441" ht="16.5" customHeight="1">
      <c r="A441" s="94"/>
      <c r="B441" s="113"/>
      <c r="C441" s="94"/>
      <c r="D441" s="94"/>
      <c r="E441" s="94"/>
      <c r="F441" s="113"/>
      <c r="G441" s="113"/>
      <c r="H441" s="42"/>
      <c r="I441" s="42"/>
      <c r="J441" s="42"/>
      <c r="K441" s="94"/>
      <c r="L441" s="94"/>
      <c r="M441" s="94"/>
      <c r="N441" s="94"/>
      <c r="O441" s="94"/>
      <c r="P441" s="94"/>
      <c r="Q441" s="94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</row>
    <row r="442" ht="16.5" customHeight="1">
      <c r="A442" s="94"/>
      <c r="B442" s="113"/>
      <c r="C442" s="94"/>
      <c r="D442" s="94"/>
      <c r="E442" s="94"/>
      <c r="F442" s="113"/>
      <c r="G442" s="113"/>
      <c r="H442" s="42"/>
      <c r="I442" s="42"/>
      <c r="J442" s="42"/>
      <c r="K442" s="94"/>
      <c r="L442" s="94"/>
      <c r="M442" s="94"/>
      <c r="N442" s="94"/>
      <c r="O442" s="94"/>
      <c r="P442" s="94"/>
      <c r="Q442" s="94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</row>
    <row r="443" ht="16.5" customHeight="1">
      <c r="A443" s="94"/>
      <c r="B443" s="113"/>
      <c r="C443" s="94"/>
      <c r="D443" s="94"/>
      <c r="E443" s="94"/>
      <c r="F443" s="113"/>
      <c r="G443" s="113"/>
      <c r="H443" s="42"/>
      <c r="I443" s="42"/>
      <c r="J443" s="42"/>
      <c r="K443" s="94"/>
      <c r="L443" s="94"/>
      <c r="M443" s="94"/>
      <c r="N443" s="94"/>
      <c r="O443" s="94"/>
      <c r="P443" s="94"/>
      <c r="Q443" s="94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</row>
    <row r="444" ht="16.5" customHeight="1">
      <c r="A444" s="94"/>
      <c r="B444" s="113"/>
      <c r="C444" s="94"/>
      <c r="D444" s="94"/>
      <c r="E444" s="94"/>
      <c r="F444" s="113"/>
      <c r="G444" s="113"/>
      <c r="H444" s="42"/>
      <c r="I444" s="42"/>
      <c r="J444" s="42"/>
      <c r="K444" s="94"/>
      <c r="L444" s="94"/>
      <c r="M444" s="94"/>
      <c r="N444" s="94"/>
      <c r="O444" s="94"/>
      <c r="P444" s="94"/>
      <c r="Q444" s="94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</row>
    <row r="445" ht="16.5" customHeight="1">
      <c r="A445" s="94"/>
      <c r="B445" s="113"/>
      <c r="C445" s="94"/>
      <c r="D445" s="94"/>
      <c r="E445" s="94"/>
      <c r="F445" s="113"/>
      <c r="G445" s="113"/>
      <c r="H445" s="42"/>
      <c r="I445" s="42"/>
      <c r="J445" s="42"/>
      <c r="K445" s="94"/>
      <c r="L445" s="94"/>
      <c r="M445" s="94"/>
      <c r="N445" s="94"/>
      <c r="O445" s="94"/>
      <c r="P445" s="94"/>
      <c r="Q445" s="94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</row>
    <row r="446" ht="16.5" customHeight="1">
      <c r="A446" s="94"/>
      <c r="B446" s="113"/>
      <c r="C446" s="94"/>
      <c r="D446" s="94"/>
      <c r="E446" s="94"/>
      <c r="F446" s="113"/>
      <c r="G446" s="113"/>
      <c r="H446" s="42"/>
      <c r="I446" s="42"/>
      <c r="J446" s="42"/>
      <c r="K446" s="94"/>
      <c r="L446" s="94"/>
      <c r="M446" s="94"/>
      <c r="N446" s="94"/>
      <c r="O446" s="94"/>
      <c r="P446" s="94"/>
      <c r="Q446" s="94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</row>
    <row r="447" ht="16.5" customHeight="1">
      <c r="A447" s="94"/>
      <c r="B447" s="113"/>
      <c r="C447" s="94"/>
      <c r="D447" s="94"/>
      <c r="E447" s="94"/>
      <c r="F447" s="113"/>
      <c r="G447" s="113"/>
      <c r="H447" s="42"/>
      <c r="I447" s="42"/>
      <c r="J447" s="42"/>
      <c r="K447" s="94"/>
      <c r="L447" s="94"/>
      <c r="M447" s="94"/>
      <c r="N447" s="94"/>
      <c r="O447" s="94"/>
      <c r="P447" s="94"/>
      <c r="Q447" s="94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</row>
    <row r="448" ht="16.5" customHeight="1">
      <c r="A448" s="94"/>
      <c r="B448" s="113"/>
      <c r="C448" s="94"/>
      <c r="D448" s="94"/>
      <c r="E448" s="94"/>
      <c r="F448" s="113"/>
      <c r="G448" s="113"/>
      <c r="H448" s="42"/>
      <c r="I448" s="42"/>
      <c r="J448" s="42"/>
      <c r="K448" s="94"/>
      <c r="L448" s="94"/>
      <c r="M448" s="94"/>
      <c r="N448" s="94"/>
      <c r="O448" s="94"/>
      <c r="P448" s="94"/>
      <c r="Q448" s="94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</row>
    <row r="449" ht="16.5" customHeight="1">
      <c r="A449" s="94"/>
      <c r="B449" s="113"/>
      <c r="C449" s="94"/>
      <c r="D449" s="94"/>
      <c r="E449" s="94"/>
      <c r="F449" s="113"/>
      <c r="G449" s="113"/>
      <c r="H449" s="42"/>
      <c r="I449" s="42"/>
      <c r="J449" s="42"/>
      <c r="K449" s="94"/>
      <c r="L449" s="94"/>
      <c r="M449" s="94"/>
      <c r="N449" s="94"/>
      <c r="O449" s="94"/>
      <c r="P449" s="94"/>
      <c r="Q449" s="94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</row>
    <row r="450" ht="16.5" customHeight="1">
      <c r="A450" s="94"/>
      <c r="B450" s="113"/>
      <c r="C450" s="94"/>
      <c r="D450" s="94"/>
      <c r="E450" s="94"/>
      <c r="F450" s="113"/>
      <c r="G450" s="113"/>
      <c r="H450" s="42"/>
      <c r="I450" s="42"/>
      <c r="J450" s="42"/>
      <c r="K450" s="94"/>
      <c r="L450" s="94"/>
      <c r="M450" s="94"/>
      <c r="N450" s="94"/>
      <c r="O450" s="94"/>
      <c r="P450" s="94"/>
      <c r="Q450" s="94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</row>
    <row r="451" ht="16.5" customHeight="1">
      <c r="A451" s="94"/>
      <c r="B451" s="113"/>
      <c r="C451" s="94"/>
      <c r="D451" s="94"/>
      <c r="E451" s="94"/>
      <c r="F451" s="113"/>
      <c r="G451" s="113"/>
      <c r="H451" s="42"/>
      <c r="I451" s="42"/>
      <c r="J451" s="42"/>
      <c r="K451" s="94"/>
      <c r="L451" s="94"/>
      <c r="M451" s="94"/>
      <c r="N451" s="94"/>
      <c r="O451" s="94"/>
      <c r="P451" s="94"/>
      <c r="Q451" s="94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</row>
    <row r="452" ht="16.5" customHeight="1">
      <c r="A452" s="94"/>
      <c r="B452" s="113"/>
      <c r="C452" s="94"/>
      <c r="D452" s="94"/>
      <c r="E452" s="94"/>
      <c r="F452" s="113"/>
      <c r="G452" s="113"/>
      <c r="H452" s="42"/>
      <c r="I452" s="42"/>
      <c r="J452" s="42"/>
      <c r="K452" s="94"/>
      <c r="L452" s="94"/>
      <c r="M452" s="94"/>
      <c r="N452" s="94"/>
      <c r="O452" s="94"/>
      <c r="P452" s="94"/>
      <c r="Q452" s="94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</row>
    <row r="453" ht="16.5" customHeight="1">
      <c r="A453" s="94"/>
      <c r="B453" s="113"/>
      <c r="C453" s="94"/>
      <c r="D453" s="94"/>
      <c r="E453" s="94"/>
      <c r="F453" s="113"/>
      <c r="G453" s="113"/>
      <c r="H453" s="42"/>
      <c r="I453" s="42"/>
      <c r="J453" s="42"/>
      <c r="K453" s="94"/>
      <c r="L453" s="94"/>
      <c r="M453" s="94"/>
      <c r="N453" s="94"/>
      <c r="O453" s="94"/>
      <c r="P453" s="94"/>
      <c r="Q453" s="94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</row>
    <row r="454" ht="16.5" customHeight="1">
      <c r="A454" s="94"/>
      <c r="B454" s="113"/>
      <c r="C454" s="94"/>
      <c r="D454" s="94"/>
      <c r="E454" s="94"/>
      <c r="F454" s="113"/>
      <c r="G454" s="113"/>
      <c r="H454" s="42"/>
      <c r="I454" s="42"/>
      <c r="J454" s="42"/>
      <c r="K454" s="94"/>
      <c r="L454" s="94"/>
      <c r="M454" s="94"/>
      <c r="N454" s="94"/>
      <c r="O454" s="94"/>
      <c r="P454" s="94"/>
      <c r="Q454" s="94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</row>
    <row r="455" ht="16.5" customHeight="1">
      <c r="A455" s="94"/>
      <c r="B455" s="113"/>
      <c r="C455" s="94"/>
      <c r="D455" s="94"/>
      <c r="E455" s="94"/>
      <c r="F455" s="113"/>
      <c r="G455" s="113"/>
      <c r="H455" s="42"/>
      <c r="I455" s="42"/>
      <c r="J455" s="42"/>
      <c r="K455" s="94"/>
      <c r="L455" s="94"/>
      <c r="M455" s="94"/>
      <c r="N455" s="94"/>
      <c r="O455" s="94"/>
      <c r="P455" s="94"/>
      <c r="Q455" s="94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</row>
    <row r="456" ht="16.5" customHeight="1">
      <c r="A456" s="94"/>
      <c r="B456" s="113"/>
      <c r="C456" s="94"/>
      <c r="D456" s="94"/>
      <c r="E456" s="94"/>
      <c r="F456" s="113"/>
      <c r="G456" s="113"/>
      <c r="H456" s="42"/>
      <c r="I456" s="42"/>
      <c r="J456" s="42"/>
      <c r="K456" s="94"/>
      <c r="L456" s="94"/>
      <c r="M456" s="94"/>
      <c r="N456" s="94"/>
      <c r="O456" s="94"/>
      <c r="P456" s="94"/>
      <c r="Q456" s="94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</row>
    <row r="457" ht="16.5" customHeight="1">
      <c r="A457" s="94"/>
      <c r="B457" s="113"/>
      <c r="C457" s="94"/>
      <c r="D457" s="94"/>
      <c r="E457" s="94"/>
      <c r="F457" s="113"/>
      <c r="G457" s="113"/>
      <c r="H457" s="42"/>
      <c r="I457" s="42"/>
      <c r="J457" s="42"/>
      <c r="K457" s="94"/>
      <c r="L457" s="94"/>
      <c r="M457" s="94"/>
      <c r="N457" s="94"/>
      <c r="O457" s="94"/>
      <c r="P457" s="94"/>
      <c r="Q457" s="94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</row>
    <row r="458" ht="16.5" customHeight="1">
      <c r="A458" s="94"/>
      <c r="B458" s="113"/>
      <c r="C458" s="94"/>
      <c r="D458" s="94"/>
      <c r="E458" s="94"/>
      <c r="F458" s="113"/>
      <c r="G458" s="113"/>
      <c r="H458" s="42"/>
      <c r="I458" s="42"/>
      <c r="J458" s="42"/>
      <c r="K458" s="94"/>
      <c r="L458" s="94"/>
      <c r="M458" s="94"/>
      <c r="N458" s="94"/>
      <c r="O458" s="94"/>
      <c r="P458" s="94"/>
      <c r="Q458" s="94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</row>
    <row r="459" ht="16.5" customHeight="1">
      <c r="A459" s="94"/>
      <c r="B459" s="113"/>
      <c r="C459" s="94"/>
      <c r="D459" s="94"/>
      <c r="E459" s="94"/>
      <c r="F459" s="113"/>
      <c r="G459" s="113"/>
      <c r="H459" s="42"/>
      <c r="I459" s="42"/>
      <c r="J459" s="42"/>
      <c r="K459" s="94"/>
      <c r="L459" s="94"/>
      <c r="M459" s="94"/>
      <c r="N459" s="94"/>
      <c r="O459" s="94"/>
      <c r="P459" s="94"/>
      <c r="Q459" s="94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</row>
    <row r="460" ht="16.5" customHeight="1">
      <c r="A460" s="94"/>
      <c r="B460" s="113"/>
      <c r="C460" s="94"/>
      <c r="D460" s="94"/>
      <c r="E460" s="94"/>
      <c r="F460" s="113"/>
      <c r="G460" s="113"/>
      <c r="H460" s="42"/>
      <c r="I460" s="42"/>
      <c r="J460" s="42"/>
      <c r="K460" s="94"/>
      <c r="L460" s="94"/>
      <c r="M460" s="94"/>
      <c r="N460" s="94"/>
      <c r="O460" s="94"/>
      <c r="P460" s="94"/>
      <c r="Q460" s="94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</row>
    <row r="461" ht="16.5" customHeight="1">
      <c r="A461" s="94"/>
      <c r="B461" s="113"/>
      <c r="C461" s="94"/>
      <c r="D461" s="94"/>
      <c r="E461" s="94"/>
      <c r="F461" s="113"/>
      <c r="G461" s="113"/>
      <c r="H461" s="42"/>
      <c r="I461" s="42"/>
      <c r="J461" s="42"/>
      <c r="K461" s="94"/>
      <c r="L461" s="94"/>
      <c r="M461" s="94"/>
      <c r="N461" s="94"/>
      <c r="O461" s="94"/>
      <c r="P461" s="94"/>
      <c r="Q461" s="94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</row>
    <row r="462" ht="16.5" customHeight="1">
      <c r="A462" s="94"/>
      <c r="B462" s="113"/>
      <c r="C462" s="94"/>
      <c r="D462" s="94"/>
      <c r="E462" s="94"/>
      <c r="F462" s="113"/>
      <c r="G462" s="113"/>
      <c r="H462" s="42"/>
      <c r="I462" s="42"/>
      <c r="J462" s="42"/>
      <c r="K462" s="94"/>
      <c r="L462" s="94"/>
      <c r="M462" s="94"/>
      <c r="N462" s="94"/>
      <c r="O462" s="94"/>
      <c r="P462" s="94"/>
      <c r="Q462" s="94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</row>
    <row r="463" ht="16.5" customHeight="1">
      <c r="A463" s="94"/>
      <c r="B463" s="113"/>
      <c r="C463" s="94"/>
      <c r="D463" s="94"/>
      <c r="E463" s="94"/>
      <c r="F463" s="113"/>
      <c r="G463" s="113"/>
      <c r="H463" s="42"/>
      <c r="I463" s="42"/>
      <c r="J463" s="42"/>
      <c r="K463" s="94"/>
      <c r="L463" s="94"/>
      <c r="M463" s="94"/>
      <c r="N463" s="94"/>
      <c r="O463" s="94"/>
      <c r="P463" s="94"/>
      <c r="Q463" s="94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</row>
    <row r="464" ht="16.5" customHeight="1">
      <c r="A464" s="94"/>
      <c r="B464" s="113"/>
      <c r="C464" s="94"/>
      <c r="D464" s="94"/>
      <c r="E464" s="94"/>
      <c r="F464" s="113"/>
      <c r="G464" s="113"/>
      <c r="H464" s="42"/>
      <c r="I464" s="42"/>
      <c r="J464" s="42"/>
      <c r="K464" s="94"/>
      <c r="L464" s="94"/>
      <c r="M464" s="94"/>
      <c r="N464" s="94"/>
      <c r="O464" s="94"/>
      <c r="P464" s="94"/>
      <c r="Q464" s="94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</row>
    <row r="465" ht="16.5" customHeight="1">
      <c r="A465" s="94"/>
      <c r="B465" s="113"/>
      <c r="C465" s="94"/>
      <c r="D465" s="94"/>
      <c r="E465" s="94"/>
      <c r="F465" s="113"/>
      <c r="G465" s="113"/>
      <c r="H465" s="42"/>
      <c r="I465" s="42"/>
      <c r="J465" s="42"/>
      <c r="K465" s="94"/>
      <c r="L465" s="94"/>
      <c r="M465" s="94"/>
      <c r="N465" s="94"/>
      <c r="O465" s="94"/>
      <c r="P465" s="94"/>
      <c r="Q465" s="94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</row>
    <row r="466" ht="16.5" customHeight="1">
      <c r="A466" s="94"/>
      <c r="B466" s="113"/>
      <c r="C466" s="94"/>
      <c r="D466" s="94"/>
      <c r="E466" s="94"/>
      <c r="F466" s="113"/>
      <c r="G466" s="113"/>
      <c r="H466" s="42"/>
      <c r="I466" s="42"/>
      <c r="J466" s="42"/>
      <c r="K466" s="94"/>
      <c r="L466" s="94"/>
      <c r="M466" s="94"/>
      <c r="N466" s="94"/>
      <c r="O466" s="94"/>
      <c r="P466" s="94"/>
      <c r="Q466" s="94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</row>
    <row r="467" ht="16.5" customHeight="1">
      <c r="A467" s="94"/>
      <c r="B467" s="113"/>
      <c r="C467" s="94"/>
      <c r="D467" s="94"/>
      <c r="E467" s="94"/>
      <c r="F467" s="113"/>
      <c r="G467" s="113"/>
      <c r="H467" s="42"/>
      <c r="I467" s="42"/>
      <c r="J467" s="42"/>
      <c r="K467" s="94"/>
      <c r="L467" s="94"/>
      <c r="M467" s="94"/>
      <c r="N467" s="94"/>
      <c r="O467" s="94"/>
      <c r="P467" s="94"/>
      <c r="Q467" s="94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</row>
    <row r="468" ht="16.5" customHeight="1">
      <c r="A468" s="94"/>
      <c r="B468" s="113"/>
      <c r="C468" s="94"/>
      <c r="D468" s="94"/>
      <c r="E468" s="94"/>
      <c r="F468" s="113"/>
      <c r="G468" s="113"/>
      <c r="H468" s="42"/>
      <c r="I468" s="42"/>
      <c r="J468" s="42"/>
      <c r="K468" s="94"/>
      <c r="L468" s="94"/>
      <c r="M468" s="94"/>
      <c r="N468" s="94"/>
      <c r="O468" s="94"/>
      <c r="P468" s="94"/>
      <c r="Q468" s="94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</row>
    <row r="469" ht="16.5" customHeight="1">
      <c r="A469" s="94"/>
      <c r="B469" s="113"/>
      <c r="C469" s="94"/>
      <c r="D469" s="94"/>
      <c r="E469" s="94"/>
      <c r="F469" s="113"/>
      <c r="G469" s="113"/>
      <c r="H469" s="42"/>
      <c r="I469" s="42"/>
      <c r="J469" s="42"/>
      <c r="K469" s="94"/>
      <c r="L469" s="94"/>
      <c r="M469" s="94"/>
      <c r="N469" s="94"/>
      <c r="O469" s="94"/>
      <c r="P469" s="94"/>
      <c r="Q469" s="94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</row>
    <row r="470" ht="16.5" customHeight="1">
      <c r="A470" s="94"/>
      <c r="B470" s="113"/>
      <c r="C470" s="94"/>
      <c r="D470" s="94"/>
      <c r="E470" s="94"/>
      <c r="F470" s="113"/>
      <c r="G470" s="113"/>
      <c r="H470" s="42"/>
      <c r="I470" s="42"/>
      <c r="J470" s="42"/>
      <c r="K470" s="94"/>
      <c r="L470" s="94"/>
      <c r="M470" s="94"/>
      <c r="N470" s="94"/>
      <c r="O470" s="94"/>
      <c r="P470" s="94"/>
      <c r="Q470" s="94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</row>
    <row r="471" ht="16.5" customHeight="1">
      <c r="A471" s="94"/>
      <c r="B471" s="113"/>
      <c r="C471" s="94"/>
      <c r="D471" s="94"/>
      <c r="E471" s="94"/>
      <c r="F471" s="113"/>
      <c r="G471" s="113"/>
      <c r="H471" s="42"/>
      <c r="I471" s="42"/>
      <c r="J471" s="42"/>
      <c r="K471" s="94"/>
      <c r="L471" s="94"/>
      <c r="M471" s="94"/>
      <c r="N471" s="94"/>
      <c r="O471" s="94"/>
      <c r="P471" s="94"/>
      <c r="Q471" s="94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</row>
    <row r="472" ht="16.5" customHeight="1">
      <c r="A472" s="94"/>
      <c r="B472" s="113"/>
      <c r="C472" s="94"/>
      <c r="D472" s="94"/>
      <c r="E472" s="94"/>
      <c r="F472" s="113"/>
      <c r="G472" s="113"/>
      <c r="H472" s="42"/>
      <c r="I472" s="42"/>
      <c r="J472" s="42"/>
      <c r="K472" s="94"/>
      <c r="L472" s="94"/>
      <c r="M472" s="94"/>
      <c r="N472" s="94"/>
      <c r="O472" s="94"/>
      <c r="P472" s="94"/>
      <c r="Q472" s="94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</row>
    <row r="473" ht="16.5" customHeight="1">
      <c r="A473" s="94"/>
      <c r="B473" s="113"/>
      <c r="C473" s="94"/>
      <c r="D473" s="94"/>
      <c r="E473" s="94"/>
      <c r="F473" s="113"/>
      <c r="G473" s="113"/>
      <c r="H473" s="42"/>
      <c r="I473" s="42"/>
      <c r="J473" s="42"/>
      <c r="K473" s="94"/>
      <c r="L473" s="94"/>
      <c r="M473" s="94"/>
      <c r="N473" s="94"/>
      <c r="O473" s="94"/>
      <c r="P473" s="94"/>
      <c r="Q473" s="94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</row>
    <row r="474" ht="16.5" customHeight="1">
      <c r="A474" s="94"/>
      <c r="B474" s="113"/>
      <c r="C474" s="94"/>
      <c r="D474" s="94"/>
      <c r="E474" s="94"/>
      <c r="F474" s="113"/>
      <c r="G474" s="113"/>
      <c r="H474" s="42"/>
      <c r="I474" s="42"/>
      <c r="J474" s="42"/>
      <c r="K474" s="94"/>
      <c r="L474" s="94"/>
      <c r="M474" s="94"/>
      <c r="N474" s="94"/>
      <c r="O474" s="94"/>
      <c r="P474" s="94"/>
      <c r="Q474" s="94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</row>
    <row r="475" ht="16.5" customHeight="1">
      <c r="A475" s="94"/>
      <c r="B475" s="113"/>
      <c r="C475" s="94"/>
      <c r="D475" s="94"/>
      <c r="E475" s="94"/>
      <c r="F475" s="113"/>
      <c r="G475" s="113"/>
      <c r="H475" s="42"/>
      <c r="I475" s="42"/>
      <c r="J475" s="42"/>
      <c r="K475" s="94"/>
      <c r="L475" s="94"/>
      <c r="M475" s="94"/>
      <c r="N475" s="94"/>
      <c r="O475" s="94"/>
      <c r="P475" s="94"/>
      <c r="Q475" s="94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</row>
    <row r="476" ht="16.5" customHeight="1">
      <c r="A476" s="94"/>
      <c r="B476" s="113"/>
      <c r="C476" s="94"/>
      <c r="D476" s="94"/>
      <c r="E476" s="94"/>
      <c r="F476" s="113"/>
      <c r="G476" s="113"/>
      <c r="H476" s="42"/>
      <c r="I476" s="42"/>
      <c r="J476" s="42"/>
      <c r="K476" s="94"/>
      <c r="L476" s="94"/>
      <c r="M476" s="94"/>
      <c r="N476" s="94"/>
      <c r="O476" s="94"/>
      <c r="P476" s="94"/>
      <c r="Q476" s="94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</row>
    <row r="477" ht="16.5" customHeight="1">
      <c r="A477" s="94"/>
      <c r="B477" s="113"/>
      <c r="C477" s="94"/>
      <c r="D477" s="94"/>
      <c r="E477" s="94"/>
      <c r="F477" s="113"/>
      <c r="G477" s="113"/>
      <c r="H477" s="42"/>
      <c r="I477" s="42"/>
      <c r="J477" s="42"/>
      <c r="K477" s="94"/>
      <c r="L477" s="94"/>
      <c r="M477" s="94"/>
      <c r="N477" s="94"/>
      <c r="O477" s="94"/>
      <c r="P477" s="94"/>
      <c r="Q477" s="94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</row>
    <row r="478" ht="16.5" customHeight="1">
      <c r="A478" s="94"/>
      <c r="B478" s="113"/>
      <c r="C478" s="94"/>
      <c r="D478" s="94"/>
      <c r="E478" s="94"/>
      <c r="F478" s="113"/>
      <c r="G478" s="113"/>
      <c r="H478" s="42"/>
      <c r="I478" s="42"/>
      <c r="J478" s="42"/>
      <c r="K478" s="94"/>
      <c r="L478" s="94"/>
      <c r="M478" s="94"/>
      <c r="N478" s="94"/>
      <c r="O478" s="94"/>
      <c r="P478" s="94"/>
      <c r="Q478" s="94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</row>
    <row r="479" ht="16.5" customHeight="1">
      <c r="A479" s="94"/>
      <c r="B479" s="113"/>
      <c r="C479" s="94"/>
      <c r="D479" s="94"/>
      <c r="E479" s="94"/>
      <c r="F479" s="113"/>
      <c r="G479" s="113"/>
      <c r="H479" s="42"/>
      <c r="I479" s="42"/>
      <c r="J479" s="42"/>
      <c r="K479" s="94"/>
      <c r="L479" s="94"/>
      <c r="M479" s="94"/>
      <c r="N479" s="94"/>
      <c r="O479" s="94"/>
      <c r="P479" s="94"/>
      <c r="Q479" s="94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</row>
    <row r="480" ht="16.5" customHeight="1">
      <c r="A480" s="94"/>
      <c r="B480" s="113"/>
      <c r="C480" s="94"/>
      <c r="D480" s="94"/>
      <c r="E480" s="94"/>
      <c r="F480" s="113"/>
      <c r="G480" s="113"/>
      <c r="H480" s="42"/>
      <c r="I480" s="42"/>
      <c r="J480" s="42"/>
      <c r="K480" s="94"/>
      <c r="L480" s="94"/>
      <c r="M480" s="94"/>
      <c r="N480" s="94"/>
      <c r="O480" s="94"/>
      <c r="P480" s="94"/>
      <c r="Q480" s="94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</row>
    <row r="481" ht="16.5" customHeight="1">
      <c r="A481" s="94"/>
      <c r="B481" s="113"/>
      <c r="C481" s="94"/>
      <c r="D481" s="94"/>
      <c r="E481" s="94"/>
      <c r="F481" s="113"/>
      <c r="G481" s="113"/>
      <c r="H481" s="42"/>
      <c r="I481" s="42"/>
      <c r="J481" s="42"/>
      <c r="K481" s="94"/>
      <c r="L481" s="94"/>
      <c r="M481" s="94"/>
      <c r="N481" s="94"/>
      <c r="O481" s="94"/>
      <c r="P481" s="94"/>
      <c r="Q481" s="94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</row>
    <row r="482" ht="16.5" customHeight="1">
      <c r="A482" s="94"/>
      <c r="B482" s="113"/>
      <c r="C482" s="94"/>
      <c r="D482" s="94"/>
      <c r="E482" s="94"/>
      <c r="F482" s="113"/>
      <c r="G482" s="113"/>
      <c r="H482" s="42"/>
      <c r="I482" s="42"/>
      <c r="J482" s="42"/>
      <c r="K482" s="94"/>
      <c r="L482" s="94"/>
      <c r="M482" s="94"/>
      <c r="N482" s="94"/>
      <c r="O482" s="94"/>
      <c r="P482" s="94"/>
      <c r="Q482" s="94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</row>
    <row r="483" ht="16.5" customHeight="1">
      <c r="A483" s="94"/>
      <c r="B483" s="113"/>
      <c r="C483" s="94"/>
      <c r="D483" s="94"/>
      <c r="E483" s="94"/>
      <c r="F483" s="113"/>
      <c r="G483" s="113"/>
      <c r="H483" s="42"/>
      <c r="I483" s="42"/>
      <c r="J483" s="42"/>
      <c r="K483" s="94"/>
      <c r="L483" s="94"/>
      <c r="M483" s="94"/>
      <c r="N483" s="94"/>
      <c r="O483" s="94"/>
      <c r="P483" s="94"/>
      <c r="Q483" s="94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</row>
    <row r="484" ht="16.5" customHeight="1">
      <c r="A484" s="94"/>
      <c r="B484" s="113"/>
      <c r="C484" s="94"/>
      <c r="D484" s="94"/>
      <c r="E484" s="94"/>
      <c r="F484" s="113"/>
      <c r="G484" s="113"/>
      <c r="H484" s="42"/>
      <c r="I484" s="42"/>
      <c r="J484" s="42"/>
      <c r="K484" s="94"/>
      <c r="L484" s="94"/>
      <c r="M484" s="94"/>
      <c r="N484" s="94"/>
      <c r="O484" s="94"/>
      <c r="P484" s="94"/>
      <c r="Q484" s="94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</row>
    <row r="485" ht="16.5" customHeight="1">
      <c r="A485" s="94"/>
      <c r="B485" s="113"/>
      <c r="C485" s="94"/>
      <c r="D485" s="94"/>
      <c r="E485" s="94"/>
      <c r="F485" s="113"/>
      <c r="G485" s="113"/>
      <c r="H485" s="42"/>
      <c r="I485" s="42"/>
      <c r="J485" s="42"/>
      <c r="K485" s="94"/>
      <c r="L485" s="94"/>
      <c r="M485" s="94"/>
      <c r="N485" s="94"/>
      <c r="O485" s="94"/>
      <c r="P485" s="94"/>
      <c r="Q485" s="94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</row>
    <row r="486" ht="16.5" customHeight="1">
      <c r="A486" s="94"/>
      <c r="B486" s="113"/>
      <c r="C486" s="94"/>
      <c r="D486" s="94"/>
      <c r="E486" s="94"/>
      <c r="F486" s="113"/>
      <c r="G486" s="113"/>
      <c r="H486" s="42"/>
      <c r="I486" s="42"/>
      <c r="J486" s="42"/>
      <c r="K486" s="94"/>
      <c r="L486" s="94"/>
      <c r="M486" s="94"/>
      <c r="N486" s="94"/>
      <c r="O486" s="94"/>
      <c r="P486" s="94"/>
      <c r="Q486" s="94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</row>
    <row r="487" ht="16.5" customHeight="1">
      <c r="A487" s="94"/>
      <c r="B487" s="113"/>
      <c r="C487" s="94"/>
      <c r="D487" s="94"/>
      <c r="E487" s="94"/>
      <c r="F487" s="113"/>
      <c r="G487" s="113"/>
      <c r="H487" s="42"/>
      <c r="I487" s="42"/>
      <c r="J487" s="42"/>
      <c r="K487" s="94"/>
      <c r="L487" s="94"/>
      <c r="M487" s="94"/>
      <c r="N487" s="94"/>
      <c r="O487" s="94"/>
      <c r="P487" s="94"/>
      <c r="Q487" s="94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</row>
    <row r="488" ht="16.5" customHeight="1">
      <c r="A488" s="94"/>
      <c r="B488" s="113"/>
      <c r="C488" s="94"/>
      <c r="D488" s="94"/>
      <c r="E488" s="94"/>
      <c r="F488" s="113"/>
      <c r="G488" s="113"/>
      <c r="H488" s="42"/>
      <c r="I488" s="42"/>
      <c r="J488" s="42"/>
      <c r="K488" s="94"/>
      <c r="L488" s="94"/>
      <c r="M488" s="94"/>
      <c r="N488" s="94"/>
      <c r="O488" s="94"/>
      <c r="P488" s="94"/>
      <c r="Q488" s="94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</row>
    <row r="489" ht="16.5" customHeight="1">
      <c r="A489" s="94"/>
      <c r="B489" s="113"/>
      <c r="C489" s="94"/>
      <c r="D489" s="94"/>
      <c r="E489" s="94"/>
      <c r="F489" s="113"/>
      <c r="G489" s="113"/>
      <c r="H489" s="42"/>
      <c r="I489" s="42"/>
      <c r="J489" s="42"/>
      <c r="K489" s="94"/>
      <c r="L489" s="94"/>
      <c r="M489" s="94"/>
      <c r="N489" s="94"/>
      <c r="O489" s="94"/>
      <c r="P489" s="94"/>
      <c r="Q489" s="94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</row>
    <row r="490" ht="16.5" customHeight="1">
      <c r="A490" s="94"/>
      <c r="B490" s="113"/>
      <c r="C490" s="94"/>
      <c r="D490" s="94"/>
      <c r="E490" s="94"/>
      <c r="F490" s="113"/>
      <c r="G490" s="113"/>
      <c r="H490" s="42"/>
      <c r="I490" s="42"/>
      <c r="J490" s="42"/>
      <c r="K490" s="94"/>
      <c r="L490" s="94"/>
      <c r="M490" s="94"/>
      <c r="N490" s="94"/>
      <c r="O490" s="94"/>
      <c r="P490" s="94"/>
      <c r="Q490" s="94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</row>
    <row r="491" ht="16.5" customHeight="1">
      <c r="A491" s="94"/>
      <c r="B491" s="113"/>
      <c r="C491" s="94"/>
      <c r="D491" s="94"/>
      <c r="E491" s="94"/>
      <c r="F491" s="113"/>
      <c r="G491" s="113"/>
      <c r="H491" s="42"/>
      <c r="I491" s="42"/>
      <c r="J491" s="42"/>
      <c r="K491" s="94"/>
      <c r="L491" s="94"/>
      <c r="M491" s="94"/>
      <c r="N491" s="94"/>
      <c r="O491" s="94"/>
      <c r="P491" s="94"/>
      <c r="Q491" s="94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</row>
    <row r="492" ht="16.5" customHeight="1">
      <c r="A492" s="94"/>
      <c r="B492" s="113"/>
      <c r="C492" s="94"/>
      <c r="D492" s="94"/>
      <c r="E492" s="94"/>
      <c r="F492" s="113"/>
      <c r="G492" s="113"/>
      <c r="H492" s="42"/>
      <c r="I492" s="42"/>
      <c r="J492" s="42"/>
      <c r="K492" s="94"/>
      <c r="L492" s="94"/>
      <c r="M492" s="94"/>
      <c r="N492" s="94"/>
      <c r="O492" s="94"/>
      <c r="P492" s="94"/>
      <c r="Q492" s="94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</row>
    <row r="493" ht="16.5" customHeight="1">
      <c r="A493" s="94"/>
      <c r="B493" s="113"/>
      <c r="C493" s="94"/>
      <c r="D493" s="94"/>
      <c r="E493" s="94"/>
      <c r="F493" s="113"/>
      <c r="G493" s="113"/>
      <c r="H493" s="42"/>
      <c r="I493" s="42"/>
      <c r="J493" s="42"/>
      <c r="K493" s="94"/>
      <c r="L493" s="94"/>
      <c r="M493" s="94"/>
      <c r="N493" s="94"/>
      <c r="O493" s="94"/>
      <c r="P493" s="94"/>
      <c r="Q493" s="94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</row>
    <row r="494" ht="16.5" customHeight="1">
      <c r="A494" s="94"/>
      <c r="B494" s="113"/>
      <c r="C494" s="94"/>
      <c r="D494" s="94"/>
      <c r="E494" s="94"/>
      <c r="F494" s="113"/>
      <c r="G494" s="113"/>
      <c r="H494" s="42"/>
      <c r="I494" s="42"/>
      <c r="J494" s="42"/>
      <c r="K494" s="94"/>
      <c r="L494" s="94"/>
      <c r="M494" s="94"/>
      <c r="N494" s="94"/>
      <c r="O494" s="94"/>
      <c r="P494" s="94"/>
      <c r="Q494" s="94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</row>
    <row r="495" ht="16.5" customHeight="1">
      <c r="A495" s="94"/>
      <c r="B495" s="113"/>
      <c r="C495" s="94"/>
      <c r="D495" s="94"/>
      <c r="E495" s="94"/>
      <c r="F495" s="113"/>
      <c r="G495" s="113"/>
      <c r="H495" s="42"/>
      <c r="I495" s="42"/>
      <c r="J495" s="42"/>
      <c r="K495" s="94"/>
      <c r="L495" s="94"/>
      <c r="M495" s="94"/>
      <c r="N495" s="94"/>
      <c r="O495" s="94"/>
      <c r="P495" s="94"/>
      <c r="Q495" s="94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</row>
    <row r="496" ht="16.5" customHeight="1">
      <c r="A496" s="94"/>
      <c r="B496" s="113"/>
      <c r="C496" s="94"/>
      <c r="D496" s="94"/>
      <c r="E496" s="94"/>
      <c r="F496" s="113"/>
      <c r="G496" s="113"/>
      <c r="H496" s="42"/>
      <c r="I496" s="42"/>
      <c r="J496" s="42"/>
      <c r="K496" s="94"/>
      <c r="L496" s="94"/>
      <c r="M496" s="94"/>
      <c r="N496" s="94"/>
      <c r="O496" s="94"/>
      <c r="P496" s="94"/>
      <c r="Q496" s="94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</row>
    <row r="497" ht="16.5" customHeight="1">
      <c r="A497" s="94"/>
      <c r="B497" s="113"/>
      <c r="C497" s="94"/>
      <c r="D497" s="94"/>
      <c r="E497" s="94"/>
      <c r="F497" s="113"/>
      <c r="G497" s="113"/>
      <c r="H497" s="42"/>
      <c r="I497" s="42"/>
      <c r="J497" s="42"/>
      <c r="K497" s="94"/>
      <c r="L497" s="94"/>
      <c r="M497" s="94"/>
      <c r="N497" s="94"/>
      <c r="O497" s="94"/>
      <c r="P497" s="94"/>
      <c r="Q497" s="94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</row>
    <row r="498" ht="16.5" customHeight="1">
      <c r="A498" s="94"/>
      <c r="B498" s="113"/>
      <c r="C498" s="94"/>
      <c r="D498" s="94"/>
      <c r="E498" s="94"/>
      <c r="F498" s="113"/>
      <c r="G498" s="113"/>
      <c r="H498" s="42"/>
      <c r="I498" s="42"/>
      <c r="J498" s="42"/>
      <c r="K498" s="94"/>
      <c r="L498" s="94"/>
      <c r="M498" s="94"/>
      <c r="N498" s="94"/>
      <c r="O498" s="94"/>
      <c r="P498" s="94"/>
      <c r="Q498" s="94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</row>
    <row r="499" ht="16.5" customHeight="1">
      <c r="A499" s="94"/>
      <c r="B499" s="113"/>
      <c r="C499" s="94"/>
      <c r="D499" s="94"/>
      <c r="E499" s="94"/>
      <c r="F499" s="113"/>
      <c r="G499" s="113"/>
      <c r="H499" s="42"/>
      <c r="I499" s="42"/>
      <c r="J499" s="42"/>
      <c r="K499" s="94"/>
      <c r="L499" s="94"/>
      <c r="M499" s="94"/>
      <c r="N499" s="94"/>
      <c r="O499" s="94"/>
      <c r="P499" s="94"/>
      <c r="Q499" s="94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</row>
    <row r="500" ht="16.5" customHeight="1">
      <c r="A500" s="94"/>
      <c r="B500" s="113"/>
      <c r="C500" s="94"/>
      <c r="D500" s="94"/>
      <c r="E500" s="94"/>
      <c r="F500" s="113"/>
      <c r="G500" s="113"/>
      <c r="H500" s="42"/>
      <c r="I500" s="42"/>
      <c r="J500" s="42"/>
      <c r="K500" s="94"/>
      <c r="L500" s="94"/>
      <c r="M500" s="94"/>
      <c r="N500" s="94"/>
      <c r="O500" s="94"/>
      <c r="P500" s="94"/>
      <c r="Q500" s="94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</row>
    <row r="501" ht="16.5" customHeight="1">
      <c r="A501" s="94"/>
      <c r="B501" s="113"/>
      <c r="C501" s="94"/>
      <c r="D501" s="94"/>
      <c r="E501" s="94"/>
      <c r="F501" s="113"/>
      <c r="G501" s="113"/>
      <c r="H501" s="42"/>
      <c r="I501" s="42"/>
      <c r="J501" s="42"/>
      <c r="K501" s="94"/>
      <c r="L501" s="94"/>
      <c r="M501" s="94"/>
      <c r="N501" s="94"/>
      <c r="O501" s="94"/>
      <c r="P501" s="94"/>
      <c r="Q501" s="94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</row>
    <row r="502" ht="16.5" customHeight="1">
      <c r="A502" s="94"/>
      <c r="B502" s="113"/>
      <c r="C502" s="94"/>
      <c r="D502" s="94"/>
      <c r="E502" s="94"/>
      <c r="F502" s="113"/>
      <c r="G502" s="113"/>
      <c r="H502" s="42"/>
      <c r="I502" s="42"/>
      <c r="J502" s="42"/>
      <c r="K502" s="94"/>
      <c r="L502" s="94"/>
      <c r="M502" s="94"/>
      <c r="N502" s="94"/>
      <c r="O502" s="94"/>
      <c r="P502" s="94"/>
      <c r="Q502" s="94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</row>
    <row r="503" ht="16.5" customHeight="1">
      <c r="A503" s="94"/>
      <c r="B503" s="113"/>
      <c r="C503" s="94"/>
      <c r="D503" s="94"/>
      <c r="E503" s="94"/>
      <c r="F503" s="113"/>
      <c r="G503" s="113"/>
      <c r="H503" s="42"/>
      <c r="I503" s="42"/>
      <c r="J503" s="42"/>
      <c r="K503" s="94"/>
      <c r="L503" s="94"/>
      <c r="M503" s="94"/>
      <c r="N503" s="94"/>
      <c r="O503" s="94"/>
      <c r="P503" s="94"/>
      <c r="Q503" s="94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</row>
    <row r="504" ht="16.5" customHeight="1">
      <c r="A504" s="94"/>
      <c r="B504" s="113"/>
      <c r="C504" s="94"/>
      <c r="D504" s="94"/>
      <c r="E504" s="94"/>
      <c r="F504" s="113"/>
      <c r="G504" s="113"/>
      <c r="H504" s="42"/>
      <c r="I504" s="42"/>
      <c r="J504" s="42"/>
      <c r="K504" s="94"/>
      <c r="L504" s="94"/>
      <c r="M504" s="94"/>
      <c r="N504" s="94"/>
      <c r="O504" s="94"/>
      <c r="P504" s="94"/>
      <c r="Q504" s="94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</row>
    <row r="505" ht="16.5" customHeight="1">
      <c r="A505" s="94"/>
      <c r="B505" s="113"/>
      <c r="C505" s="94"/>
      <c r="D505" s="94"/>
      <c r="E505" s="94"/>
      <c r="F505" s="113"/>
      <c r="G505" s="113"/>
      <c r="H505" s="42"/>
      <c r="I505" s="42"/>
      <c r="J505" s="42"/>
      <c r="K505" s="94"/>
      <c r="L505" s="94"/>
      <c r="M505" s="94"/>
      <c r="N505" s="94"/>
      <c r="O505" s="94"/>
      <c r="P505" s="94"/>
      <c r="Q505" s="94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</row>
    <row r="506" ht="16.5" customHeight="1">
      <c r="A506" s="94"/>
      <c r="B506" s="113"/>
      <c r="C506" s="94"/>
      <c r="D506" s="94"/>
      <c r="E506" s="94"/>
      <c r="F506" s="113"/>
      <c r="G506" s="113"/>
      <c r="H506" s="42"/>
      <c r="I506" s="42"/>
      <c r="J506" s="42"/>
      <c r="K506" s="94"/>
      <c r="L506" s="94"/>
      <c r="M506" s="94"/>
      <c r="N506" s="94"/>
      <c r="O506" s="94"/>
      <c r="P506" s="94"/>
      <c r="Q506" s="94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</row>
    <row r="507" ht="16.5" customHeight="1">
      <c r="A507" s="94"/>
      <c r="B507" s="113"/>
      <c r="C507" s="94"/>
      <c r="D507" s="94"/>
      <c r="E507" s="94"/>
      <c r="F507" s="113"/>
      <c r="G507" s="113"/>
      <c r="H507" s="42"/>
      <c r="I507" s="42"/>
      <c r="J507" s="42"/>
      <c r="K507" s="94"/>
      <c r="L507" s="94"/>
      <c r="M507" s="94"/>
      <c r="N507" s="94"/>
      <c r="O507" s="94"/>
      <c r="P507" s="94"/>
      <c r="Q507" s="94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</row>
    <row r="508" ht="16.5" customHeight="1">
      <c r="A508" s="94"/>
      <c r="B508" s="113"/>
      <c r="C508" s="94"/>
      <c r="D508" s="94"/>
      <c r="E508" s="94"/>
      <c r="F508" s="113"/>
      <c r="G508" s="113"/>
      <c r="H508" s="42"/>
      <c r="I508" s="42"/>
      <c r="J508" s="42"/>
      <c r="K508" s="94"/>
      <c r="L508" s="94"/>
      <c r="M508" s="94"/>
      <c r="N508" s="94"/>
      <c r="O508" s="94"/>
      <c r="P508" s="94"/>
      <c r="Q508" s="94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</row>
    <row r="509" ht="16.5" customHeight="1">
      <c r="A509" s="94"/>
      <c r="B509" s="113"/>
      <c r="C509" s="94"/>
      <c r="D509" s="94"/>
      <c r="E509" s="94"/>
      <c r="F509" s="113"/>
      <c r="G509" s="113"/>
      <c r="H509" s="42"/>
      <c r="I509" s="42"/>
      <c r="J509" s="42"/>
      <c r="K509" s="94"/>
      <c r="L509" s="94"/>
      <c r="M509" s="94"/>
      <c r="N509" s="94"/>
      <c r="O509" s="94"/>
      <c r="P509" s="94"/>
      <c r="Q509" s="94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</row>
    <row r="510" ht="16.5" customHeight="1">
      <c r="A510" s="94"/>
      <c r="B510" s="113"/>
      <c r="C510" s="94"/>
      <c r="D510" s="94"/>
      <c r="E510" s="94"/>
      <c r="F510" s="113"/>
      <c r="G510" s="113"/>
      <c r="H510" s="42"/>
      <c r="I510" s="42"/>
      <c r="J510" s="42"/>
      <c r="K510" s="94"/>
      <c r="L510" s="94"/>
      <c r="M510" s="94"/>
      <c r="N510" s="94"/>
      <c r="O510" s="94"/>
      <c r="P510" s="94"/>
      <c r="Q510" s="94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</row>
    <row r="511" ht="16.5" customHeight="1">
      <c r="A511" s="94"/>
      <c r="B511" s="113"/>
      <c r="C511" s="94"/>
      <c r="D511" s="94"/>
      <c r="E511" s="94"/>
      <c r="F511" s="113"/>
      <c r="G511" s="113"/>
      <c r="H511" s="42"/>
      <c r="I511" s="42"/>
      <c r="J511" s="42"/>
      <c r="K511" s="94"/>
      <c r="L511" s="94"/>
      <c r="M511" s="94"/>
      <c r="N511" s="94"/>
      <c r="O511" s="94"/>
      <c r="P511" s="94"/>
      <c r="Q511" s="94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</row>
    <row r="512" ht="16.5" customHeight="1">
      <c r="A512" s="94"/>
      <c r="B512" s="113"/>
      <c r="C512" s="94"/>
      <c r="D512" s="94"/>
      <c r="E512" s="94"/>
      <c r="F512" s="113"/>
      <c r="G512" s="113"/>
      <c r="H512" s="42"/>
      <c r="I512" s="42"/>
      <c r="J512" s="42"/>
      <c r="K512" s="94"/>
      <c r="L512" s="94"/>
      <c r="M512" s="94"/>
      <c r="N512" s="94"/>
      <c r="O512" s="94"/>
      <c r="P512" s="94"/>
      <c r="Q512" s="94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</row>
    <row r="513" ht="16.5" customHeight="1">
      <c r="A513" s="94"/>
      <c r="B513" s="113"/>
      <c r="C513" s="94"/>
      <c r="D513" s="94"/>
      <c r="E513" s="94"/>
      <c r="F513" s="113"/>
      <c r="G513" s="113"/>
      <c r="H513" s="42"/>
      <c r="I513" s="42"/>
      <c r="J513" s="42"/>
      <c r="K513" s="94"/>
      <c r="L513" s="94"/>
      <c r="M513" s="94"/>
      <c r="N513" s="94"/>
      <c r="O513" s="94"/>
      <c r="P513" s="94"/>
      <c r="Q513" s="94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</row>
    <row r="514" ht="16.5" customHeight="1">
      <c r="A514" s="94"/>
      <c r="B514" s="113"/>
      <c r="C514" s="94"/>
      <c r="D514" s="94"/>
      <c r="E514" s="94"/>
      <c r="F514" s="113"/>
      <c r="G514" s="113"/>
      <c r="H514" s="42"/>
      <c r="I514" s="42"/>
      <c r="J514" s="42"/>
      <c r="K514" s="94"/>
      <c r="L514" s="94"/>
      <c r="M514" s="94"/>
      <c r="N514" s="94"/>
      <c r="O514" s="94"/>
      <c r="P514" s="94"/>
      <c r="Q514" s="94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</row>
    <row r="515" ht="16.5" customHeight="1">
      <c r="A515" s="94"/>
      <c r="B515" s="113"/>
      <c r="C515" s="94"/>
      <c r="D515" s="94"/>
      <c r="E515" s="94"/>
      <c r="F515" s="113"/>
      <c r="G515" s="113"/>
      <c r="H515" s="42"/>
      <c r="I515" s="42"/>
      <c r="J515" s="42"/>
      <c r="K515" s="94"/>
      <c r="L515" s="94"/>
      <c r="M515" s="94"/>
      <c r="N515" s="94"/>
      <c r="O515" s="94"/>
      <c r="P515" s="94"/>
      <c r="Q515" s="94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</row>
    <row r="516" ht="16.5" customHeight="1">
      <c r="A516" s="94"/>
      <c r="B516" s="113"/>
      <c r="C516" s="94"/>
      <c r="D516" s="94"/>
      <c r="E516" s="94"/>
      <c r="F516" s="113"/>
      <c r="G516" s="113"/>
      <c r="H516" s="42"/>
      <c r="I516" s="42"/>
      <c r="J516" s="42"/>
      <c r="K516" s="94"/>
      <c r="L516" s="94"/>
      <c r="M516" s="94"/>
      <c r="N516" s="94"/>
      <c r="O516" s="94"/>
      <c r="P516" s="94"/>
      <c r="Q516" s="94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</row>
    <row r="517" ht="16.5" customHeight="1">
      <c r="A517" s="94"/>
      <c r="B517" s="113"/>
      <c r="C517" s="94"/>
      <c r="D517" s="94"/>
      <c r="E517" s="94"/>
      <c r="F517" s="113"/>
      <c r="G517" s="113"/>
      <c r="H517" s="42"/>
      <c r="I517" s="42"/>
      <c r="J517" s="42"/>
      <c r="K517" s="94"/>
      <c r="L517" s="94"/>
      <c r="M517" s="94"/>
      <c r="N517" s="94"/>
      <c r="O517" s="94"/>
      <c r="P517" s="94"/>
      <c r="Q517" s="94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</row>
    <row r="518" ht="16.5" customHeight="1">
      <c r="A518" s="94"/>
      <c r="B518" s="113"/>
      <c r="C518" s="94"/>
      <c r="D518" s="94"/>
      <c r="E518" s="94"/>
      <c r="F518" s="113"/>
      <c r="G518" s="113"/>
      <c r="H518" s="42"/>
      <c r="I518" s="42"/>
      <c r="J518" s="42"/>
      <c r="K518" s="94"/>
      <c r="L518" s="94"/>
      <c r="M518" s="94"/>
      <c r="N518" s="94"/>
      <c r="O518" s="94"/>
      <c r="P518" s="94"/>
      <c r="Q518" s="94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</row>
    <row r="519" ht="16.5" customHeight="1">
      <c r="A519" s="94"/>
      <c r="B519" s="113"/>
      <c r="C519" s="94"/>
      <c r="D519" s="94"/>
      <c r="E519" s="94"/>
      <c r="F519" s="113"/>
      <c r="G519" s="113"/>
      <c r="H519" s="42"/>
      <c r="I519" s="42"/>
      <c r="J519" s="42"/>
      <c r="K519" s="94"/>
      <c r="L519" s="94"/>
      <c r="M519" s="94"/>
      <c r="N519" s="94"/>
      <c r="O519" s="94"/>
      <c r="P519" s="94"/>
      <c r="Q519" s="94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</row>
    <row r="520" ht="16.5" customHeight="1">
      <c r="A520" s="94"/>
      <c r="B520" s="113"/>
      <c r="C520" s="94"/>
      <c r="D520" s="94"/>
      <c r="E520" s="94"/>
      <c r="F520" s="113"/>
      <c r="G520" s="113"/>
      <c r="H520" s="42"/>
      <c r="I520" s="42"/>
      <c r="J520" s="42"/>
      <c r="K520" s="94"/>
      <c r="L520" s="94"/>
      <c r="M520" s="94"/>
      <c r="N520" s="94"/>
      <c r="O520" s="94"/>
      <c r="P520" s="94"/>
      <c r="Q520" s="94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</row>
    <row r="521" ht="16.5" customHeight="1">
      <c r="A521" s="94"/>
      <c r="B521" s="113"/>
      <c r="C521" s="94"/>
      <c r="D521" s="94"/>
      <c r="E521" s="94"/>
      <c r="F521" s="113"/>
      <c r="G521" s="113"/>
      <c r="H521" s="42"/>
      <c r="I521" s="42"/>
      <c r="J521" s="42"/>
      <c r="K521" s="94"/>
      <c r="L521" s="94"/>
      <c r="M521" s="94"/>
      <c r="N521" s="94"/>
      <c r="O521" s="94"/>
      <c r="P521" s="94"/>
      <c r="Q521" s="94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</row>
    <row r="522" ht="16.5" customHeight="1">
      <c r="A522" s="94"/>
      <c r="B522" s="113"/>
      <c r="C522" s="94"/>
      <c r="D522" s="94"/>
      <c r="E522" s="94"/>
      <c r="F522" s="113"/>
      <c r="G522" s="113"/>
      <c r="H522" s="42"/>
      <c r="I522" s="42"/>
      <c r="J522" s="42"/>
      <c r="K522" s="94"/>
      <c r="L522" s="94"/>
      <c r="M522" s="94"/>
      <c r="N522" s="94"/>
      <c r="O522" s="94"/>
      <c r="P522" s="94"/>
      <c r="Q522" s="94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</row>
    <row r="523" ht="16.5" customHeight="1">
      <c r="A523" s="94"/>
      <c r="B523" s="113"/>
      <c r="C523" s="94"/>
      <c r="D523" s="94"/>
      <c r="E523" s="94"/>
      <c r="F523" s="113"/>
      <c r="G523" s="113"/>
      <c r="H523" s="42"/>
      <c r="I523" s="42"/>
      <c r="J523" s="42"/>
      <c r="K523" s="94"/>
      <c r="L523" s="94"/>
      <c r="M523" s="94"/>
      <c r="N523" s="94"/>
      <c r="O523" s="94"/>
      <c r="P523" s="94"/>
      <c r="Q523" s="94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</row>
    <row r="524" ht="16.5" customHeight="1">
      <c r="A524" s="94"/>
      <c r="B524" s="113"/>
      <c r="C524" s="94"/>
      <c r="D524" s="94"/>
      <c r="E524" s="94"/>
      <c r="F524" s="113"/>
      <c r="G524" s="113"/>
      <c r="H524" s="42"/>
      <c r="I524" s="42"/>
      <c r="J524" s="42"/>
      <c r="K524" s="94"/>
      <c r="L524" s="94"/>
      <c r="M524" s="94"/>
      <c r="N524" s="94"/>
      <c r="O524" s="94"/>
      <c r="P524" s="94"/>
      <c r="Q524" s="94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</row>
    <row r="525" ht="16.5" customHeight="1">
      <c r="A525" s="94"/>
      <c r="B525" s="113"/>
      <c r="C525" s="94"/>
      <c r="D525" s="94"/>
      <c r="E525" s="94"/>
      <c r="F525" s="113"/>
      <c r="G525" s="113"/>
      <c r="H525" s="42"/>
      <c r="I525" s="42"/>
      <c r="J525" s="42"/>
      <c r="K525" s="94"/>
      <c r="L525" s="94"/>
      <c r="M525" s="94"/>
      <c r="N525" s="94"/>
      <c r="O525" s="94"/>
      <c r="P525" s="94"/>
      <c r="Q525" s="94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</row>
    <row r="526" ht="16.5" customHeight="1">
      <c r="A526" s="94"/>
      <c r="B526" s="113"/>
      <c r="C526" s="94"/>
      <c r="D526" s="94"/>
      <c r="E526" s="94"/>
      <c r="F526" s="113"/>
      <c r="G526" s="113"/>
      <c r="H526" s="42"/>
      <c r="I526" s="42"/>
      <c r="J526" s="42"/>
      <c r="K526" s="94"/>
      <c r="L526" s="94"/>
      <c r="M526" s="94"/>
      <c r="N526" s="94"/>
      <c r="O526" s="94"/>
      <c r="P526" s="94"/>
      <c r="Q526" s="94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</row>
    <row r="527" ht="16.5" customHeight="1">
      <c r="A527" s="94"/>
      <c r="B527" s="113"/>
      <c r="C527" s="94"/>
      <c r="D527" s="94"/>
      <c r="E527" s="94"/>
      <c r="F527" s="113"/>
      <c r="G527" s="113"/>
      <c r="H527" s="42"/>
      <c r="I527" s="42"/>
      <c r="J527" s="42"/>
      <c r="K527" s="94"/>
      <c r="L527" s="94"/>
      <c r="M527" s="94"/>
      <c r="N527" s="94"/>
      <c r="O527" s="94"/>
      <c r="P527" s="94"/>
      <c r="Q527" s="94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</row>
    <row r="528" ht="16.5" customHeight="1">
      <c r="A528" s="94"/>
      <c r="B528" s="113"/>
      <c r="C528" s="94"/>
      <c r="D528" s="94"/>
      <c r="E528" s="94"/>
      <c r="F528" s="113"/>
      <c r="G528" s="113"/>
      <c r="H528" s="42"/>
      <c r="I528" s="42"/>
      <c r="J528" s="42"/>
      <c r="K528" s="94"/>
      <c r="L528" s="94"/>
      <c r="M528" s="94"/>
      <c r="N528" s="94"/>
      <c r="O528" s="94"/>
      <c r="P528" s="94"/>
      <c r="Q528" s="94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</row>
    <row r="529" ht="16.5" customHeight="1">
      <c r="A529" s="94"/>
      <c r="B529" s="113"/>
      <c r="C529" s="94"/>
      <c r="D529" s="94"/>
      <c r="E529" s="94"/>
      <c r="F529" s="113"/>
      <c r="G529" s="113"/>
      <c r="H529" s="42"/>
      <c r="I529" s="42"/>
      <c r="J529" s="42"/>
      <c r="K529" s="94"/>
      <c r="L529" s="94"/>
      <c r="M529" s="94"/>
      <c r="N529" s="94"/>
      <c r="O529" s="94"/>
      <c r="P529" s="94"/>
      <c r="Q529" s="94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</row>
    <row r="530" ht="16.5" customHeight="1">
      <c r="A530" s="94"/>
      <c r="B530" s="113"/>
      <c r="C530" s="94"/>
      <c r="D530" s="94"/>
      <c r="E530" s="94"/>
      <c r="F530" s="113"/>
      <c r="G530" s="113"/>
      <c r="H530" s="42"/>
      <c r="I530" s="42"/>
      <c r="J530" s="42"/>
      <c r="K530" s="94"/>
      <c r="L530" s="94"/>
      <c r="M530" s="94"/>
      <c r="N530" s="94"/>
      <c r="O530" s="94"/>
      <c r="P530" s="94"/>
      <c r="Q530" s="94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</row>
    <row r="531" ht="16.5" customHeight="1">
      <c r="A531" s="94"/>
      <c r="B531" s="113"/>
      <c r="C531" s="94"/>
      <c r="D531" s="94"/>
      <c r="E531" s="94"/>
      <c r="F531" s="113"/>
      <c r="G531" s="113"/>
      <c r="H531" s="42"/>
      <c r="I531" s="42"/>
      <c r="J531" s="42"/>
      <c r="K531" s="94"/>
      <c r="L531" s="94"/>
      <c r="M531" s="94"/>
      <c r="N531" s="94"/>
      <c r="O531" s="94"/>
      <c r="P531" s="94"/>
      <c r="Q531" s="94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</row>
    <row r="532" ht="16.5" customHeight="1">
      <c r="A532" s="94"/>
      <c r="B532" s="113"/>
      <c r="C532" s="94"/>
      <c r="D532" s="94"/>
      <c r="E532" s="94"/>
      <c r="F532" s="113"/>
      <c r="G532" s="113"/>
      <c r="H532" s="42"/>
      <c r="I532" s="42"/>
      <c r="J532" s="42"/>
      <c r="K532" s="94"/>
      <c r="L532" s="94"/>
      <c r="M532" s="94"/>
      <c r="N532" s="94"/>
      <c r="O532" s="94"/>
      <c r="P532" s="94"/>
      <c r="Q532" s="94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</row>
    <row r="533" ht="16.5" customHeight="1">
      <c r="A533" s="94"/>
      <c r="B533" s="113"/>
      <c r="C533" s="94"/>
      <c r="D533" s="94"/>
      <c r="E533" s="94"/>
      <c r="F533" s="113"/>
      <c r="G533" s="113"/>
      <c r="H533" s="42"/>
      <c r="I533" s="42"/>
      <c r="J533" s="42"/>
      <c r="K533" s="94"/>
      <c r="L533" s="94"/>
      <c r="M533" s="94"/>
      <c r="N533" s="94"/>
      <c r="O533" s="94"/>
      <c r="P533" s="94"/>
      <c r="Q533" s="94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</row>
    <row r="534" ht="16.5" customHeight="1">
      <c r="A534" s="94"/>
      <c r="B534" s="113"/>
      <c r="C534" s="94"/>
      <c r="D534" s="94"/>
      <c r="E534" s="94"/>
      <c r="F534" s="113"/>
      <c r="G534" s="113"/>
      <c r="H534" s="42"/>
      <c r="I534" s="42"/>
      <c r="J534" s="42"/>
      <c r="K534" s="94"/>
      <c r="L534" s="94"/>
      <c r="M534" s="94"/>
      <c r="N534" s="94"/>
      <c r="O534" s="94"/>
      <c r="P534" s="94"/>
      <c r="Q534" s="94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</row>
    <row r="535" ht="16.5" customHeight="1">
      <c r="A535" s="94"/>
      <c r="B535" s="113"/>
      <c r="C535" s="94"/>
      <c r="D535" s="94"/>
      <c r="E535" s="94"/>
      <c r="F535" s="113"/>
      <c r="G535" s="113"/>
      <c r="H535" s="42"/>
      <c r="I535" s="42"/>
      <c r="J535" s="42"/>
      <c r="K535" s="94"/>
      <c r="L535" s="94"/>
      <c r="M535" s="94"/>
      <c r="N535" s="94"/>
      <c r="O535" s="94"/>
      <c r="P535" s="94"/>
      <c r="Q535" s="94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</row>
    <row r="536" ht="16.5" customHeight="1">
      <c r="A536" s="94"/>
      <c r="B536" s="113"/>
      <c r="C536" s="94"/>
      <c r="D536" s="94"/>
      <c r="E536" s="94"/>
      <c r="F536" s="113"/>
      <c r="G536" s="113"/>
      <c r="H536" s="42"/>
      <c r="I536" s="42"/>
      <c r="J536" s="42"/>
      <c r="K536" s="94"/>
      <c r="L536" s="94"/>
      <c r="M536" s="94"/>
      <c r="N536" s="94"/>
      <c r="O536" s="94"/>
      <c r="P536" s="94"/>
      <c r="Q536" s="94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</row>
    <row r="537" ht="16.5" customHeight="1">
      <c r="A537" s="94"/>
      <c r="B537" s="113"/>
      <c r="C537" s="94"/>
      <c r="D537" s="94"/>
      <c r="E537" s="94"/>
      <c r="F537" s="113"/>
      <c r="G537" s="113"/>
      <c r="H537" s="42"/>
      <c r="I537" s="42"/>
      <c r="J537" s="42"/>
      <c r="K537" s="94"/>
      <c r="L537" s="94"/>
      <c r="M537" s="94"/>
      <c r="N537" s="94"/>
      <c r="O537" s="94"/>
      <c r="P537" s="94"/>
      <c r="Q537" s="94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</row>
    <row r="538" ht="16.5" customHeight="1">
      <c r="A538" s="94"/>
      <c r="B538" s="113"/>
      <c r="C538" s="94"/>
      <c r="D538" s="94"/>
      <c r="E538" s="94"/>
      <c r="F538" s="113"/>
      <c r="G538" s="113"/>
      <c r="H538" s="42"/>
      <c r="I538" s="42"/>
      <c r="J538" s="42"/>
      <c r="K538" s="94"/>
      <c r="L538" s="94"/>
      <c r="M538" s="94"/>
      <c r="N538" s="94"/>
      <c r="O538" s="94"/>
      <c r="P538" s="94"/>
      <c r="Q538" s="94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</row>
    <row r="539" ht="16.5" customHeight="1">
      <c r="A539" s="94"/>
      <c r="B539" s="113"/>
      <c r="C539" s="94"/>
      <c r="D539" s="94"/>
      <c r="E539" s="94"/>
      <c r="F539" s="113"/>
      <c r="G539" s="113"/>
      <c r="H539" s="42"/>
      <c r="I539" s="42"/>
      <c r="J539" s="42"/>
      <c r="K539" s="94"/>
      <c r="L539" s="94"/>
      <c r="M539" s="94"/>
      <c r="N539" s="94"/>
      <c r="O539" s="94"/>
      <c r="P539" s="94"/>
      <c r="Q539" s="94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</row>
    <row r="540" ht="16.5" customHeight="1">
      <c r="A540" s="94"/>
      <c r="B540" s="113"/>
      <c r="C540" s="94"/>
      <c r="D540" s="94"/>
      <c r="E540" s="94"/>
      <c r="F540" s="113"/>
      <c r="G540" s="113"/>
      <c r="H540" s="42"/>
      <c r="I540" s="42"/>
      <c r="J540" s="42"/>
      <c r="K540" s="94"/>
      <c r="L540" s="94"/>
      <c r="M540" s="94"/>
      <c r="N540" s="94"/>
      <c r="O540" s="94"/>
      <c r="P540" s="94"/>
      <c r="Q540" s="94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</row>
    <row r="541" ht="16.5" customHeight="1">
      <c r="A541" s="94"/>
      <c r="B541" s="113"/>
      <c r="C541" s="94"/>
      <c r="D541" s="94"/>
      <c r="E541" s="94"/>
      <c r="F541" s="113"/>
      <c r="G541" s="113"/>
      <c r="H541" s="42"/>
      <c r="I541" s="42"/>
      <c r="J541" s="42"/>
      <c r="K541" s="94"/>
      <c r="L541" s="94"/>
      <c r="M541" s="94"/>
      <c r="N541" s="94"/>
      <c r="O541" s="94"/>
      <c r="P541" s="94"/>
      <c r="Q541" s="94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</row>
    <row r="542" ht="16.5" customHeight="1">
      <c r="A542" s="94"/>
      <c r="B542" s="113"/>
      <c r="C542" s="94"/>
      <c r="D542" s="94"/>
      <c r="E542" s="94"/>
      <c r="F542" s="113"/>
      <c r="G542" s="113"/>
      <c r="H542" s="42"/>
      <c r="I542" s="42"/>
      <c r="J542" s="42"/>
      <c r="K542" s="94"/>
      <c r="L542" s="94"/>
      <c r="M542" s="94"/>
      <c r="N542" s="94"/>
      <c r="O542" s="94"/>
      <c r="P542" s="94"/>
      <c r="Q542" s="94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</row>
    <row r="543" ht="16.5" customHeight="1">
      <c r="A543" s="94"/>
      <c r="B543" s="113"/>
      <c r="C543" s="94"/>
      <c r="D543" s="94"/>
      <c r="E543" s="94"/>
      <c r="F543" s="113"/>
      <c r="G543" s="113"/>
      <c r="H543" s="42"/>
      <c r="I543" s="42"/>
      <c r="J543" s="42"/>
      <c r="K543" s="94"/>
      <c r="L543" s="94"/>
      <c r="M543" s="94"/>
      <c r="N543" s="94"/>
      <c r="O543" s="94"/>
      <c r="P543" s="94"/>
      <c r="Q543" s="94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</row>
    <row r="544" ht="16.5" customHeight="1">
      <c r="A544" s="94"/>
      <c r="B544" s="113"/>
      <c r="C544" s="94"/>
      <c r="D544" s="94"/>
      <c r="E544" s="94"/>
      <c r="F544" s="113"/>
      <c r="G544" s="113"/>
      <c r="H544" s="42"/>
      <c r="I544" s="42"/>
      <c r="J544" s="42"/>
      <c r="K544" s="94"/>
      <c r="L544" s="94"/>
      <c r="M544" s="94"/>
      <c r="N544" s="94"/>
      <c r="O544" s="94"/>
      <c r="P544" s="94"/>
      <c r="Q544" s="94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</row>
    <row r="545" ht="16.5" customHeight="1">
      <c r="A545" s="94"/>
      <c r="B545" s="113"/>
      <c r="C545" s="94"/>
      <c r="D545" s="94"/>
      <c r="E545" s="94"/>
      <c r="F545" s="113"/>
      <c r="G545" s="113"/>
      <c r="H545" s="42"/>
      <c r="I545" s="42"/>
      <c r="J545" s="42"/>
      <c r="K545" s="94"/>
      <c r="L545" s="94"/>
      <c r="M545" s="94"/>
      <c r="N545" s="94"/>
      <c r="O545" s="94"/>
      <c r="P545" s="94"/>
      <c r="Q545" s="94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</row>
    <row r="546" ht="16.5" customHeight="1">
      <c r="A546" s="94"/>
      <c r="B546" s="113"/>
      <c r="C546" s="94"/>
      <c r="D546" s="94"/>
      <c r="E546" s="94"/>
      <c r="F546" s="113"/>
      <c r="G546" s="113"/>
      <c r="H546" s="42"/>
      <c r="I546" s="42"/>
      <c r="J546" s="42"/>
      <c r="K546" s="94"/>
      <c r="L546" s="94"/>
      <c r="M546" s="94"/>
      <c r="N546" s="94"/>
      <c r="O546" s="94"/>
      <c r="P546" s="94"/>
      <c r="Q546" s="94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</row>
    <row r="547" ht="16.5" customHeight="1">
      <c r="A547" s="94"/>
      <c r="B547" s="113"/>
      <c r="C547" s="94"/>
      <c r="D547" s="94"/>
      <c r="E547" s="94"/>
      <c r="F547" s="113"/>
      <c r="G547" s="113"/>
      <c r="H547" s="42"/>
      <c r="I547" s="42"/>
      <c r="J547" s="42"/>
      <c r="K547" s="94"/>
      <c r="L547" s="94"/>
      <c r="M547" s="94"/>
      <c r="N547" s="94"/>
      <c r="O547" s="94"/>
      <c r="P547" s="94"/>
      <c r="Q547" s="94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</row>
    <row r="548" ht="16.5" customHeight="1">
      <c r="A548" s="94"/>
      <c r="B548" s="113"/>
      <c r="C548" s="94"/>
      <c r="D548" s="94"/>
      <c r="E548" s="94"/>
      <c r="F548" s="113"/>
      <c r="G548" s="113"/>
      <c r="H548" s="42"/>
      <c r="I548" s="42"/>
      <c r="J548" s="42"/>
      <c r="K548" s="94"/>
      <c r="L548" s="94"/>
      <c r="M548" s="94"/>
      <c r="N548" s="94"/>
      <c r="O548" s="94"/>
      <c r="P548" s="94"/>
      <c r="Q548" s="94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</row>
    <row r="549" ht="16.5" customHeight="1">
      <c r="A549" s="94"/>
      <c r="B549" s="113"/>
      <c r="C549" s="94"/>
      <c r="D549" s="94"/>
      <c r="E549" s="94"/>
      <c r="F549" s="113"/>
      <c r="G549" s="113"/>
      <c r="H549" s="42"/>
      <c r="I549" s="42"/>
      <c r="J549" s="42"/>
      <c r="K549" s="94"/>
      <c r="L549" s="94"/>
      <c r="M549" s="94"/>
      <c r="N549" s="94"/>
      <c r="O549" s="94"/>
      <c r="P549" s="94"/>
      <c r="Q549" s="94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</row>
    <row r="550" ht="16.5" customHeight="1">
      <c r="A550" s="94"/>
      <c r="B550" s="113"/>
      <c r="C550" s="94"/>
      <c r="D550" s="94"/>
      <c r="E550" s="94"/>
      <c r="F550" s="113"/>
      <c r="G550" s="113"/>
      <c r="H550" s="42"/>
      <c r="I550" s="42"/>
      <c r="J550" s="42"/>
      <c r="K550" s="94"/>
      <c r="L550" s="94"/>
      <c r="M550" s="94"/>
      <c r="N550" s="94"/>
      <c r="O550" s="94"/>
      <c r="P550" s="94"/>
      <c r="Q550" s="94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</row>
    <row r="551" ht="16.5" customHeight="1">
      <c r="A551" s="94"/>
      <c r="B551" s="113"/>
      <c r="C551" s="94"/>
      <c r="D551" s="94"/>
      <c r="E551" s="94"/>
      <c r="F551" s="113"/>
      <c r="G551" s="113"/>
      <c r="H551" s="42"/>
      <c r="I551" s="42"/>
      <c r="J551" s="42"/>
      <c r="K551" s="94"/>
      <c r="L551" s="94"/>
      <c r="M551" s="94"/>
      <c r="N551" s="94"/>
      <c r="O551" s="94"/>
      <c r="P551" s="94"/>
      <c r="Q551" s="94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</row>
    <row r="552" ht="16.5" customHeight="1">
      <c r="A552" s="94"/>
      <c r="B552" s="113"/>
      <c r="C552" s="94"/>
      <c r="D552" s="94"/>
      <c r="E552" s="94"/>
      <c r="F552" s="113"/>
      <c r="G552" s="113"/>
      <c r="H552" s="42"/>
      <c r="I552" s="42"/>
      <c r="J552" s="42"/>
      <c r="K552" s="94"/>
      <c r="L552" s="94"/>
      <c r="M552" s="94"/>
      <c r="N552" s="94"/>
      <c r="O552" s="94"/>
      <c r="P552" s="94"/>
      <c r="Q552" s="94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</row>
    <row r="553" ht="16.5" customHeight="1">
      <c r="A553" s="94"/>
      <c r="B553" s="113"/>
      <c r="C553" s="94"/>
      <c r="D553" s="94"/>
      <c r="E553" s="94"/>
      <c r="F553" s="113"/>
      <c r="G553" s="113"/>
      <c r="H553" s="42"/>
      <c r="I553" s="42"/>
      <c r="J553" s="42"/>
      <c r="K553" s="94"/>
      <c r="L553" s="94"/>
      <c r="M553" s="94"/>
      <c r="N553" s="94"/>
      <c r="O553" s="94"/>
      <c r="P553" s="94"/>
      <c r="Q553" s="94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</row>
    <row r="554" ht="16.5" customHeight="1">
      <c r="A554" s="94"/>
      <c r="B554" s="113"/>
      <c r="C554" s="94"/>
      <c r="D554" s="94"/>
      <c r="E554" s="94"/>
      <c r="F554" s="113"/>
      <c r="G554" s="113"/>
      <c r="H554" s="42"/>
      <c r="I554" s="42"/>
      <c r="J554" s="42"/>
      <c r="K554" s="94"/>
      <c r="L554" s="94"/>
      <c r="M554" s="94"/>
      <c r="N554" s="94"/>
      <c r="O554" s="94"/>
      <c r="P554" s="94"/>
      <c r="Q554" s="94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</row>
    <row r="555" ht="16.5" customHeight="1">
      <c r="A555" s="94"/>
      <c r="B555" s="113"/>
      <c r="C555" s="94"/>
      <c r="D555" s="94"/>
      <c r="E555" s="94"/>
      <c r="F555" s="113"/>
      <c r="G555" s="113"/>
      <c r="H555" s="42"/>
      <c r="I555" s="42"/>
      <c r="J555" s="42"/>
      <c r="K555" s="94"/>
      <c r="L555" s="94"/>
      <c r="M555" s="94"/>
      <c r="N555" s="94"/>
      <c r="O555" s="94"/>
      <c r="P555" s="94"/>
      <c r="Q555" s="94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</row>
    <row r="556" ht="16.5" customHeight="1">
      <c r="A556" s="94"/>
      <c r="B556" s="113"/>
      <c r="C556" s="94"/>
      <c r="D556" s="94"/>
      <c r="E556" s="94"/>
      <c r="F556" s="113"/>
      <c r="G556" s="113"/>
      <c r="H556" s="42"/>
      <c r="I556" s="42"/>
      <c r="J556" s="42"/>
      <c r="K556" s="94"/>
      <c r="L556" s="94"/>
      <c r="M556" s="94"/>
      <c r="N556" s="94"/>
      <c r="O556" s="94"/>
      <c r="P556" s="94"/>
      <c r="Q556" s="94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</row>
    <row r="557" ht="16.5" customHeight="1">
      <c r="A557" s="94"/>
      <c r="B557" s="113"/>
      <c r="C557" s="94"/>
      <c r="D557" s="94"/>
      <c r="E557" s="94"/>
      <c r="F557" s="113"/>
      <c r="G557" s="113"/>
      <c r="H557" s="42"/>
      <c r="I557" s="42"/>
      <c r="J557" s="42"/>
      <c r="K557" s="94"/>
      <c r="L557" s="94"/>
      <c r="M557" s="94"/>
      <c r="N557" s="94"/>
      <c r="O557" s="94"/>
      <c r="P557" s="94"/>
      <c r="Q557" s="94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</row>
    <row r="558" ht="16.5" customHeight="1">
      <c r="A558" s="94"/>
      <c r="B558" s="113"/>
      <c r="C558" s="94"/>
      <c r="D558" s="94"/>
      <c r="E558" s="94"/>
      <c r="F558" s="113"/>
      <c r="G558" s="113"/>
      <c r="H558" s="42"/>
      <c r="I558" s="42"/>
      <c r="J558" s="42"/>
      <c r="K558" s="94"/>
      <c r="L558" s="94"/>
      <c r="M558" s="94"/>
      <c r="N558" s="94"/>
      <c r="O558" s="94"/>
      <c r="P558" s="94"/>
      <c r="Q558" s="94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</row>
    <row r="559" ht="16.5" customHeight="1">
      <c r="A559" s="94"/>
      <c r="B559" s="113"/>
      <c r="C559" s="94"/>
      <c r="D559" s="94"/>
      <c r="E559" s="94"/>
      <c r="F559" s="113"/>
      <c r="G559" s="113"/>
      <c r="H559" s="42"/>
      <c r="I559" s="42"/>
      <c r="J559" s="42"/>
      <c r="K559" s="94"/>
      <c r="L559" s="94"/>
      <c r="M559" s="94"/>
      <c r="N559" s="94"/>
      <c r="O559" s="94"/>
      <c r="P559" s="94"/>
      <c r="Q559" s="94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</row>
    <row r="560" ht="16.5" customHeight="1">
      <c r="A560" s="94"/>
      <c r="B560" s="113"/>
      <c r="C560" s="94"/>
      <c r="D560" s="94"/>
      <c r="E560" s="94"/>
      <c r="F560" s="113"/>
      <c r="G560" s="113"/>
      <c r="H560" s="42"/>
      <c r="I560" s="42"/>
      <c r="J560" s="42"/>
      <c r="K560" s="94"/>
      <c r="L560" s="94"/>
      <c r="M560" s="94"/>
      <c r="N560" s="94"/>
      <c r="O560" s="94"/>
      <c r="P560" s="94"/>
      <c r="Q560" s="94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</row>
    <row r="561" ht="16.5" customHeight="1">
      <c r="A561" s="94"/>
      <c r="B561" s="113"/>
      <c r="C561" s="94"/>
      <c r="D561" s="94"/>
      <c r="E561" s="94"/>
      <c r="F561" s="113"/>
      <c r="G561" s="113"/>
      <c r="H561" s="42"/>
      <c r="I561" s="42"/>
      <c r="J561" s="42"/>
      <c r="K561" s="94"/>
      <c r="L561" s="94"/>
      <c r="M561" s="94"/>
      <c r="N561" s="94"/>
      <c r="O561" s="94"/>
      <c r="P561" s="94"/>
      <c r="Q561" s="94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</row>
    <row r="562" ht="16.5" customHeight="1">
      <c r="A562" s="94"/>
      <c r="B562" s="113"/>
      <c r="C562" s="94"/>
      <c r="D562" s="94"/>
      <c r="E562" s="94"/>
      <c r="F562" s="113"/>
      <c r="G562" s="113"/>
      <c r="H562" s="42"/>
      <c r="I562" s="42"/>
      <c r="J562" s="42"/>
      <c r="K562" s="94"/>
      <c r="L562" s="94"/>
      <c r="M562" s="94"/>
      <c r="N562" s="94"/>
      <c r="O562" s="94"/>
      <c r="P562" s="94"/>
      <c r="Q562" s="94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</row>
    <row r="563" ht="16.5" customHeight="1">
      <c r="A563" s="94"/>
      <c r="B563" s="113"/>
      <c r="C563" s="94"/>
      <c r="D563" s="94"/>
      <c r="E563" s="94"/>
      <c r="F563" s="113"/>
      <c r="G563" s="113"/>
      <c r="H563" s="42"/>
      <c r="I563" s="42"/>
      <c r="J563" s="42"/>
      <c r="K563" s="94"/>
      <c r="L563" s="94"/>
      <c r="M563" s="94"/>
      <c r="N563" s="94"/>
      <c r="O563" s="94"/>
      <c r="P563" s="94"/>
      <c r="Q563" s="94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</row>
    <row r="564" ht="16.5" customHeight="1">
      <c r="A564" s="94"/>
      <c r="B564" s="113"/>
      <c r="C564" s="94"/>
      <c r="D564" s="94"/>
      <c r="E564" s="94"/>
      <c r="F564" s="113"/>
      <c r="G564" s="113"/>
      <c r="H564" s="42"/>
      <c r="I564" s="42"/>
      <c r="J564" s="42"/>
      <c r="K564" s="94"/>
      <c r="L564" s="94"/>
      <c r="M564" s="94"/>
      <c r="N564" s="94"/>
      <c r="O564" s="94"/>
      <c r="P564" s="94"/>
      <c r="Q564" s="94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</row>
    <row r="565" ht="16.5" customHeight="1">
      <c r="A565" s="94"/>
      <c r="B565" s="113"/>
      <c r="C565" s="94"/>
      <c r="D565" s="94"/>
      <c r="E565" s="94"/>
      <c r="F565" s="113"/>
      <c r="G565" s="113"/>
      <c r="H565" s="42"/>
      <c r="I565" s="42"/>
      <c r="J565" s="42"/>
      <c r="K565" s="94"/>
      <c r="L565" s="94"/>
      <c r="M565" s="94"/>
      <c r="N565" s="94"/>
      <c r="O565" s="94"/>
      <c r="P565" s="94"/>
      <c r="Q565" s="94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</row>
    <row r="566" ht="16.5" customHeight="1">
      <c r="A566" s="94"/>
      <c r="B566" s="113"/>
      <c r="C566" s="94"/>
      <c r="D566" s="94"/>
      <c r="E566" s="94"/>
      <c r="F566" s="113"/>
      <c r="G566" s="113"/>
      <c r="H566" s="42"/>
      <c r="I566" s="42"/>
      <c r="J566" s="42"/>
      <c r="K566" s="94"/>
      <c r="L566" s="94"/>
      <c r="M566" s="94"/>
      <c r="N566" s="94"/>
      <c r="O566" s="94"/>
      <c r="P566" s="94"/>
      <c r="Q566" s="94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</row>
    <row r="567" ht="16.5" customHeight="1">
      <c r="A567" s="94"/>
      <c r="B567" s="113"/>
      <c r="C567" s="94"/>
      <c r="D567" s="94"/>
      <c r="E567" s="94"/>
      <c r="F567" s="113"/>
      <c r="G567" s="113"/>
      <c r="H567" s="42"/>
      <c r="I567" s="42"/>
      <c r="J567" s="42"/>
      <c r="K567" s="94"/>
      <c r="L567" s="94"/>
      <c r="M567" s="94"/>
      <c r="N567" s="94"/>
      <c r="O567" s="94"/>
      <c r="P567" s="94"/>
      <c r="Q567" s="94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</row>
    <row r="568" ht="16.5" customHeight="1">
      <c r="A568" s="94"/>
      <c r="B568" s="113"/>
      <c r="C568" s="94"/>
      <c r="D568" s="94"/>
      <c r="E568" s="94"/>
      <c r="F568" s="113"/>
      <c r="G568" s="113"/>
      <c r="H568" s="42"/>
      <c r="I568" s="42"/>
      <c r="J568" s="42"/>
      <c r="K568" s="94"/>
      <c r="L568" s="94"/>
      <c r="M568" s="94"/>
      <c r="N568" s="94"/>
      <c r="O568" s="94"/>
      <c r="P568" s="94"/>
      <c r="Q568" s="94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</row>
    <row r="569" ht="16.5" customHeight="1">
      <c r="A569" s="94"/>
      <c r="B569" s="113"/>
      <c r="C569" s="94"/>
      <c r="D569" s="94"/>
      <c r="E569" s="94"/>
      <c r="F569" s="113"/>
      <c r="G569" s="113"/>
      <c r="H569" s="42"/>
      <c r="I569" s="42"/>
      <c r="J569" s="42"/>
      <c r="K569" s="94"/>
      <c r="L569" s="94"/>
      <c r="M569" s="94"/>
      <c r="N569" s="94"/>
      <c r="O569" s="94"/>
      <c r="P569" s="94"/>
      <c r="Q569" s="94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</row>
    <row r="570" ht="16.5" customHeight="1">
      <c r="A570" s="94"/>
      <c r="B570" s="113"/>
      <c r="C570" s="94"/>
      <c r="D570" s="94"/>
      <c r="E570" s="94"/>
      <c r="F570" s="113"/>
      <c r="G570" s="113"/>
      <c r="H570" s="42"/>
      <c r="I570" s="42"/>
      <c r="J570" s="42"/>
      <c r="K570" s="94"/>
      <c r="L570" s="94"/>
      <c r="M570" s="94"/>
      <c r="N570" s="94"/>
      <c r="O570" s="94"/>
      <c r="P570" s="94"/>
      <c r="Q570" s="94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</row>
    <row r="571" ht="16.5" customHeight="1">
      <c r="A571" s="94"/>
      <c r="B571" s="113"/>
      <c r="C571" s="94"/>
      <c r="D571" s="94"/>
      <c r="E571" s="94"/>
      <c r="F571" s="113"/>
      <c r="G571" s="113"/>
      <c r="H571" s="42"/>
      <c r="I571" s="42"/>
      <c r="J571" s="42"/>
      <c r="K571" s="94"/>
      <c r="L571" s="94"/>
      <c r="M571" s="94"/>
      <c r="N571" s="94"/>
      <c r="O571" s="94"/>
      <c r="P571" s="94"/>
      <c r="Q571" s="94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</row>
    <row r="572" ht="16.5" customHeight="1">
      <c r="A572" s="94"/>
      <c r="B572" s="113"/>
      <c r="C572" s="94"/>
      <c r="D572" s="94"/>
      <c r="E572" s="94"/>
      <c r="F572" s="113"/>
      <c r="G572" s="113"/>
      <c r="H572" s="42"/>
      <c r="I572" s="42"/>
      <c r="J572" s="42"/>
      <c r="K572" s="94"/>
      <c r="L572" s="94"/>
      <c r="M572" s="94"/>
      <c r="N572" s="94"/>
      <c r="O572" s="94"/>
      <c r="P572" s="94"/>
      <c r="Q572" s="94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</row>
    <row r="573" ht="16.5" customHeight="1">
      <c r="A573" s="94"/>
      <c r="B573" s="113"/>
      <c r="C573" s="94"/>
      <c r="D573" s="94"/>
      <c r="E573" s="94"/>
      <c r="F573" s="113"/>
      <c r="G573" s="113"/>
      <c r="H573" s="42"/>
      <c r="I573" s="42"/>
      <c r="J573" s="42"/>
      <c r="K573" s="94"/>
      <c r="L573" s="94"/>
      <c r="M573" s="94"/>
      <c r="N573" s="94"/>
      <c r="O573" s="94"/>
      <c r="P573" s="94"/>
      <c r="Q573" s="94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</row>
    <row r="574" ht="16.5" customHeight="1">
      <c r="A574" s="94"/>
      <c r="B574" s="113"/>
      <c r="C574" s="94"/>
      <c r="D574" s="94"/>
      <c r="E574" s="94"/>
      <c r="F574" s="113"/>
      <c r="G574" s="113"/>
      <c r="H574" s="42"/>
      <c r="I574" s="42"/>
      <c r="J574" s="42"/>
      <c r="K574" s="94"/>
      <c r="L574" s="94"/>
      <c r="M574" s="94"/>
      <c r="N574" s="94"/>
      <c r="O574" s="94"/>
      <c r="P574" s="94"/>
      <c r="Q574" s="94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</row>
    <row r="575" ht="16.5" customHeight="1">
      <c r="A575" s="94"/>
      <c r="B575" s="113"/>
      <c r="C575" s="94"/>
      <c r="D575" s="94"/>
      <c r="E575" s="94"/>
      <c r="F575" s="113"/>
      <c r="G575" s="113"/>
      <c r="H575" s="42"/>
      <c r="I575" s="42"/>
      <c r="J575" s="42"/>
      <c r="K575" s="94"/>
      <c r="L575" s="94"/>
      <c r="M575" s="94"/>
      <c r="N575" s="94"/>
      <c r="O575" s="94"/>
      <c r="P575" s="94"/>
      <c r="Q575" s="94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</row>
    <row r="576" ht="16.5" customHeight="1">
      <c r="A576" s="94"/>
      <c r="B576" s="113"/>
      <c r="C576" s="94"/>
      <c r="D576" s="94"/>
      <c r="E576" s="94"/>
      <c r="F576" s="113"/>
      <c r="G576" s="113"/>
      <c r="H576" s="42"/>
      <c r="I576" s="42"/>
      <c r="J576" s="42"/>
      <c r="K576" s="94"/>
      <c r="L576" s="94"/>
      <c r="M576" s="94"/>
      <c r="N576" s="94"/>
      <c r="O576" s="94"/>
      <c r="P576" s="94"/>
      <c r="Q576" s="94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</row>
    <row r="577" ht="16.5" customHeight="1">
      <c r="A577" s="94"/>
      <c r="B577" s="113"/>
      <c r="C577" s="94"/>
      <c r="D577" s="94"/>
      <c r="E577" s="94"/>
      <c r="F577" s="113"/>
      <c r="G577" s="113"/>
      <c r="H577" s="42"/>
      <c r="I577" s="42"/>
      <c r="J577" s="42"/>
      <c r="K577" s="94"/>
      <c r="L577" s="94"/>
      <c r="M577" s="94"/>
      <c r="N577" s="94"/>
      <c r="O577" s="94"/>
      <c r="P577" s="94"/>
      <c r="Q577" s="94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</row>
    <row r="578" ht="16.5" customHeight="1">
      <c r="A578" s="94"/>
      <c r="B578" s="113"/>
      <c r="C578" s="94"/>
      <c r="D578" s="94"/>
      <c r="E578" s="94"/>
      <c r="F578" s="113"/>
      <c r="G578" s="113"/>
      <c r="H578" s="42"/>
      <c r="I578" s="42"/>
      <c r="J578" s="42"/>
      <c r="K578" s="94"/>
      <c r="L578" s="94"/>
      <c r="M578" s="94"/>
      <c r="N578" s="94"/>
      <c r="O578" s="94"/>
      <c r="P578" s="94"/>
      <c r="Q578" s="94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</row>
    <row r="579" ht="16.5" customHeight="1">
      <c r="A579" s="94"/>
      <c r="B579" s="113"/>
      <c r="C579" s="94"/>
      <c r="D579" s="94"/>
      <c r="E579" s="94"/>
      <c r="F579" s="113"/>
      <c r="G579" s="113"/>
      <c r="H579" s="42"/>
      <c r="I579" s="42"/>
      <c r="J579" s="42"/>
      <c r="K579" s="94"/>
      <c r="L579" s="94"/>
      <c r="M579" s="94"/>
      <c r="N579" s="94"/>
      <c r="O579" s="94"/>
      <c r="P579" s="94"/>
      <c r="Q579" s="94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</row>
    <row r="580" ht="16.5" customHeight="1">
      <c r="A580" s="94"/>
      <c r="B580" s="113"/>
      <c r="C580" s="94"/>
      <c r="D580" s="94"/>
      <c r="E580" s="94"/>
      <c r="F580" s="113"/>
      <c r="G580" s="113"/>
      <c r="H580" s="42"/>
      <c r="I580" s="42"/>
      <c r="J580" s="42"/>
      <c r="K580" s="94"/>
      <c r="L580" s="94"/>
      <c r="M580" s="94"/>
      <c r="N580" s="94"/>
      <c r="O580" s="94"/>
      <c r="P580" s="94"/>
      <c r="Q580" s="94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</row>
    <row r="581" ht="16.5" customHeight="1">
      <c r="A581" s="94"/>
      <c r="B581" s="113"/>
      <c r="C581" s="94"/>
      <c r="D581" s="94"/>
      <c r="E581" s="94"/>
      <c r="F581" s="113"/>
      <c r="G581" s="113"/>
      <c r="H581" s="42"/>
      <c r="I581" s="42"/>
      <c r="J581" s="42"/>
      <c r="K581" s="94"/>
      <c r="L581" s="94"/>
      <c r="M581" s="94"/>
      <c r="N581" s="94"/>
      <c r="O581" s="94"/>
      <c r="P581" s="94"/>
      <c r="Q581" s="94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</row>
    <row r="582" ht="16.5" customHeight="1">
      <c r="A582" s="94"/>
      <c r="B582" s="113"/>
      <c r="C582" s="94"/>
      <c r="D582" s="94"/>
      <c r="E582" s="94"/>
      <c r="F582" s="113"/>
      <c r="G582" s="113"/>
      <c r="H582" s="42"/>
      <c r="I582" s="42"/>
      <c r="J582" s="42"/>
      <c r="K582" s="94"/>
      <c r="L582" s="94"/>
      <c r="M582" s="94"/>
      <c r="N582" s="94"/>
      <c r="O582" s="94"/>
      <c r="P582" s="94"/>
      <c r="Q582" s="94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</row>
    <row r="583" ht="16.5" customHeight="1">
      <c r="A583" s="94"/>
      <c r="B583" s="113"/>
      <c r="C583" s="94"/>
      <c r="D583" s="94"/>
      <c r="E583" s="94"/>
      <c r="F583" s="113"/>
      <c r="G583" s="113"/>
      <c r="H583" s="42"/>
      <c r="I583" s="42"/>
      <c r="J583" s="42"/>
      <c r="K583" s="94"/>
      <c r="L583" s="94"/>
      <c r="M583" s="94"/>
      <c r="N583" s="94"/>
      <c r="O583" s="94"/>
      <c r="P583" s="94"/>
      <c r="Q583" s="94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</row>
    <row r="584" ht="16.5" customHeight="1">
      <c r="A584" s="94"/>
      <c r="B584" s="113"/>
      <c r="C584" s="94"/>
      <c r="D584" s="94"/>
      <c r="E584" s="94"/>
      <c r="F584" s="113"/>
      <c r="G584" s="113"/>
      <c r="H584" s="42"/>
      <c r="I584" s="42"/>
      <c r="J584" s="42"/>
      <c r="K584" s="94"/>
      <c r="L584" s="94"/>
      <c r="M584" s="94"/>
      <c r="N584" s="94"/>
      <c r="O584" s="94"/>
      <c r="P584" s="94"/>
      <c r="Q584" s="94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</row>
    <row r="585" ht="16.5" customHeight="1">
      <c r="A585" s="94"/>
      <c r="B585" s="113"/>
      <c r="C585" s="94"/>
      <c r="D585" s="94"/>
      <c r="E585" s="94"/>
      <c r="F585" s="113"/>
      <c r="G585" s="113"/>
      <c r="H585" s="42"/>
      <c r="I585" s="42"/>
      <c r="J585" s="42"/>
      <c r="K585" s="94"/>
      <c r="L585" s="94"/>
      <c r="M585" s="94"/>
      <c r="N585" s="94"/>
      <c r="O585" s="94"/>
      <c r="P585" s="94"/>
      <c r="Q585" s="94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</row>
    <row r="586" ht="16.5" customHeight="1">
      <c r="A586" s="94"/>
      <c r="B586" s="113"/>
      <c r="C586" s="94"/>
      <c r="D586" s="94"/>
      <c r="E586" s="94"/>
      <c r="F586" s="113"/>
      <c r="G586" s="113"/>
      <c r="H586" s="42"/>
      <c r="I586" s="42"/>
      <c r="J586" s="42"/>
      <c r="K586" s="94"/>
      <c r="L586" s="94"/>
      <c r="M586" s="94"/>
      <c r="N586" s="94"/>
      <c r="O586" s="94"/>
      <c r="P586" s="94"/>
      <c r="Q586" s="94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</row>
    <row r="587" ht="16.5" customHeight="1">
      <c r="A587" s="94"/>
      <c r="B587" s="113"/>
      <c r="C587" s="94"/>
      <c r="D587" s="94"/>
      <c r="E587" s="94"/>
      <c r="F587" s="113"/>
      <c r="G587" s="113"/>
      <c r="H587" s="42"/>
      <c r="I587" s="42"/>
      <c r="J587" s="42"/>
      <c r="K587" s="94"/>
      <c r="L587" s="94"/>
      <c r="M587" s="94"/>
      <c r="N587" s="94"/>
      <c r="O587" s="94"/>
      <c r="P587" s="94"/>
      <c r="Q587" s="94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</row>
    <row r="588" ht="16.5" customHeight="1">
      <c r="A588" s="94"/>
      <c r="B588" s="113"/>
      <c r="C588" s="94"/>
      <c r="D588" s="94"/>
      <c r="E588" s="94"/>
      <c r="F588" s="113"/>
      <c r="G588" s="113"/>
      <c r="H588" s="42"/>
      <c r="I588" s="42"/>
      <c r="J588" s="42"/>
      <c r="K588" s="94"/>
      <c r="L588" s="94"/>
      <c r="M588" s="94"/>
      <c r="N588" s="94"/>
      <c r="O588" s="94"/>
      <c r="P588" s="94"/>
      <c r="Q588" s="94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</row>
    <row r="589" ht="16.5" customHeight="1">
      <c r="A589" s="94"/>
      <c r="B589" s="113"/>
      <c r="C589" s="94"/>
      <c r="D589" s="94"/>
      <c r="E589" s="94"/>
      <c r="F589" s="113"/>
      <c r="G589" s="113"/>
      <c r="H589" s="42"/>
      <c r="I589" s="42"/>
      <c r="J589" s="42"/>
      <c r="K589" s="94"/>
      <c r="L589" s="94"/>
      <c r="M589" s="94"/>
      <c r="N589" s="94"/>
      <c r="O589" s="94"/>
      <c r="P589" s="94"/>
      <c r="Q589" s="94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</row>
    <row r="590" ht="16.5" customHeight="1">
      <c r="A590" s="94"/>
      <c r="B590" s="113"/>
      <c r="C590" s="94"/>
      <c r="D590" s="94"/>
      <c r="E590" s="94"/>
      <c r="F590" s="113"/>
      <c r="G590" s="113"/>
      <c r="H590" s="42"/>
      <c r="I590" s="42"/>
      <c r="J590" s="42"/>
      <c r="K590" s="94"/>
      <c r="L590" s="94"/>
      <c r="M590" s="94"/>
      <c r="N590" s="94"/>
      <c r="O590" s="94"/>
      <c r="P590" s="94"/>
      <c r="Q590" s="94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</row>
    <row r="591" ht="16.5" customHeight="1">
      <c r="A591" s="94"/>
      <c r="B591" s="113"/>
      <c r="C591" s="94"/>
      <c r="D591" s="94"/>
      <c r="E591" s="94"/>
      <c r="F591" s="113"/>
      <c r="G591" s="113"/>
      <c r="H591" s="42"/>
      <c r="I591" s="42"/>
      <c r="J591" s="42"/>
      <c r="K591" s="94"/>
      <c r="L591" s="94"/>
      <c r="M591" s="94"/>
      <c r="N591" s="94"/>
      <c r="O591" s="94"/>
      <c r="P591" s="94"/>
      <c r="Q591" s="94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</row>
    <row r="592" ht="16.5" customHeight="1">
      <c r="A592" s="94"/>
      <c r="B592" s="113"/>
      <c r="C592" s="94"/>
      <c r="D592" s="94"/>
      <c r="E592" s="94"/>
      <c r="F592" s="113"/>
      <c r="G592" s="113"/>
      <c r="H592" s="42"/>
      <c r="I592" s="42"/>
      <c r="J592" s="42"/>
      <c r="K592" s="94"/>
      <c r="L592" s="94"/>
      <c r="M592" s="94"/>
      <c r="N592" s="94"/>
      <c r="O592" s="94"/>
      <c r="P592" s="94"/>
      <c r="Q592" s="94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</row>
    <row r="593" ht="16.5" customHeight="1">
      <c r="A593" s="94"/>
      <c r="B593" s="113"/>
      <c r="C593" s="94"/>
      <c r="D593" s="94"/>
      <c r="E593" s="94"/>
      <c r="F593" s="113"/>
      <c r="G593" s="113"/>
      <c r="H593" s="42"/>
      <c r="I593" s="42"/>
      <c r="J593" s="42"/>
      <c r="K593" s="94"/>
      <c r="L593" s="94"/>
      <c r="M593" s="94"/>
      <c r="N593" s="94"/>
      <c r="O593" s="94"/>
      <c r="P593" s="94"/>
      <c r="Q593" s="94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</row>
    <row r="594" ht="16.5" customHeight="1">
      <c r="A594" s="94"/>
      <c r="B594" s="113"/>
      <c r="C594" s="94"/>
      <c r="D594" s="94"/>
      <c r="E594" s="94"/>
      <c r="F594" s="113"/>
      <c r="G594" s="113"/>
      <c r="H594" s="42"/>
      <c r="I594" s="42"/>
      <c r="J594" s="42"/>
      <c r="K594" s="94"/>
      <c r="L594" s="94"/>
      <c r="M594" s="94"/>
      <c r="N594" s="94"/>
      <c r="O594" s="94"/>
      <c r="P594" s="94"/>
      <c r="Q594" s="94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</row>
    <row r="595" ht="16.5" customHeight="1">
      <c r="A595" s="94"/>
      <c r="B595" s="113"/>
      <c r="C595" s="94"/>
      <c r="D595" s="94"/>
      <c r="E595" s="94"/>
      <c r="F595" s="113"/>
      <c r="G595" s="113"/>
      <c r="H595" s="42"/>
      <c r="I595" s="42"/>
      <c r="J595" s="42"/>
      <c r="K595" s="94"/>
      <c r="L595" s="94"/>
      <c r="M595" s="94"/>
      <c r="N595" s="94"/>
      <c r="O595" s="94"/>
      <c r="P595" s="94"/>
      <c r="Q595" s="94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</row>
    <row r="596" ht="16.5" customHeight="1">
      <c r="A596" s="94"/>
      <c r="B596" s="113"/>
      <c r="C596" s="94"/>
      <c r="D596" s="94"/>
      <c r="E596" s="94"/>
      <c r="F596" s="113"/>
      <c r="G596" s="113"/>
      <c r="H596" s="42"/>
      <c r="I596" s="42"/>
      <c r="J596" s="42"/>
      <c r="K596" s="94"/>
      <c r="L596" s="94"/>
      <c r="M596" s="94"/>
      <c r="N596" s="94"/>
      <c r="O596" s="94"/>
      <c r="P596" s="94"/>
      <c r="Q596" s="94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</row>
    <row r="597" ht="16.5" customHeight="1">
      <c r="A597" s="94"/>
      <c r="B597" s="113"/>
      <c r="C597" s="94"/>
      <c r="D597" s="94"/>
      <c r="E597" s="94"/>
      <c r="F597" s="113"/>
      <c r="G597" s="113"/>
      <c r="H597" s="42"/>
      <c r="I597" s="42"/>
      <c r="J597" s="42"/>
      <c r="K597" s="94"/>
      <c r="L597" s="94"/>
      <c r="M597" s="94"/>
      <c r="N597" s="94"/>
      <c r="O597" s="94"/>
      <c r="P597" s="94"/>
      <c r="Q597" s="94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</row>
    <row r="598" ht="16.5" customHeight="1">
      <c r="A598" s="94"/>
      <c r="B598" s="113"/>
      <c r="C598" s="94"/>
      <c r="D598" s="94"/>
      <c r="E598" s="94"/>
      <c r="F598" s="113"/>
      <c r="G598" s="113"/>
      <c r="H598" s="42"/>
      <c r="I598" s="42"/>
      <c r="J598" s="42"/>
      <c r="K598" s="94"/>
      <c r="L598" s="94"/>
      <c r="M598" s="94"/>
      <c r="N598" s="94"/>
      <c r="O598" s="94"/>
      <c r="P598" s="94"/>
      <c r="Q598" s="94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</row>
    <row r="599" ht="16.5" customHeight="1">
      <c r="A599" s="94"/>
      <c r="B599" s="113"/>
      <c r="C599" s="94"/>
      <c r="D599" s="94"/>
      <c r="E599" s="94"/>
      <c r="F599" s="113"/>
      <c r="G599" s="113"/>
      <c r="H599" s="42"/>
      <c r="I599" s="42"/>
      <c r="J599" s="42"/>
      <c r="K599" s="94"/>
      <c r="L599" s="94"/>
      <c r="M599" s="94"/>
      <c r="N599" s="94"/>
      <c r="O599" s="94"/>
      <c r="P599" s="94"/>
      <c r="Q599" s="94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</row>
    <row r="600" ht="16.5" customHeight="1">
      <c r="A600" s="94"/>
      <c r="B600" s="113"/>
      <c r="C600" s="94"/>
      <c r="D600" s="94"/>
      <c r="E600" s="94"/>
      <c r="F600" s="113"/>
      <c r="G600" s="113"/>
      <c r="H600" s="42"/>
      <c r="I600" s="42"/>
      <c r="J600" s="42"/>
      <c r="K600" s="94"/>
      <c r="L600" s="94"/>
      <c r="M600" s="94"/>
      <c r="N600" s="94"/>
      <c r="O600" s="94"/>
      <c r="P600" s="94"/>
      <c r="Q600" s="94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</row>
    <row r="601" ht="16.5" customHeight="1">
      <c r="A601" s="94"/>
      <c r="B601" s="113"/>
      <c r="C601" s="94"/>
      <c r="D601" s="94"/>
      <c r="E601" s="94"/>
      <c r="F601" s="113"/>
      <c r="G601" s="113"/>
      <c r="H601" s="42"/>
      <c r="I601" s="42"/>
      <c r="J601" s="42"/>
      <c r="K601" s="94"/>
      <c r="L601" s="94"/>
      <c r="M601" s="94"/>
      <c r="N601" s="94"/>
      <c r="O601" s="94"/>
      <c r="P601" s="94"/>
      <c r="Q601" s="94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</row>
    <row r="602" ht="16.5" customHeight="1">
      <c r="A602" s="94"/>
      <c r="B602" s="113"/>
      <c r="C602" s="94"/>
      <c r="D602" s="94"/>
      <c r="E602" s="94"/>
      <c r="F602" s="113"/>
      <c r="G602" s="113"/>
      <c r="H602" s="42"/>
      <c r="I602" s="42"/>
      <c r="J602" s="42"/>
      <c r="K602" s="94"/>
      <c r="L602" s="94"/>
      <c r="M602" s="94"/>
      <c r="N602" s="94"/>
      <c r="O602" s="94"/>
      <c r="P602" s="94"/>
      <c r="Q602" s="94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</row>
    <row r="603" ht="16.5" customHeight="1">
      <c r="A603" s="94"/>
      <c r="B603" s="113"/>
      <c r="C603" s="94"/>
      <c r="D603" s="94"/>
      <c r="E603" s="94"/>
      <c r="F603" s="113"/>
      <c r="G603" s="113"/>
      <c r="H603" s="42"/>
      <c r="I603" s="42"/>
      <c r="J603" s="42"/>
      <c r="K603" s="94"/>
      <c r="L603" s="94"/>
      <c r="M603" s="94"/>
      <c r="N603" s="94"/>
      <c r="O603" s="94"/>
      <c r="P603" s="94"/>
      <c r="Q603" s="94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</row>
    <row r="604" ht="16.5" customHeight="1">
      <c r="A604" s="94"/>
      <c r="B604" s="113"/>
      <c r="C604" s="94"/>
      <c r="D604" s="94"/>
      <c r="E604" s="94"/>
      <c r="F604" s="113"/>
      <c r="G604" s="113"/>
      <c r="H604" s="42"/>
      <c r="I604" s="42"/>
      <c r="J604" s="42"/>
      <c r="K604" s="94"/>
      <c r="L604" s="94"/>
      <c r="M604" s="94"/>
      <c r="N604" s="94"/>
      <c r="O604" s="94"/>
      <c r="P604" s="94"/>
      <c r="Q604" s="94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</row>
    <row r="605" ht="16.5" customHeight="1">
      <c r="A605" s="94"/>
      <c r="B605" s="113"/>
      <c r="C605" s="94"/>
      <c r="D605" s="94"/>
      <c r="E605" s="94"/>
      <c r="F605" s="113"/>
      <c r="G605" s="113"/>
      <c r="H605" s="42"/>
      <c r="I605" s="42"/>
      <c r="J605" s="42"/>
      <c r="K605" s="94"/>
      <c r="L605" s="94"/>
      <c r="M605" s="94"/>
      <c r="N605" s="94"/>
      <c r="O605" s="94"/>
      <c r="P605" s="94"/>
      <c r="Q605" s="94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</row>
    <row r="606" ht="16.5" customHeight="1">
      <c r="A606" s="94"/>
      <c r="B606" s="113"/>
      <c r="C606" s="94"/>
      <c r="D606" s="94"/>
      <c r="E606" s="94"/>
      <c r="F606" s="113"/>
      <c r="G606" s="113"/>
      <c r="H606" s="42"/>
      <c r="I606" s="42"/>
      <c r="J606" s="42"/>
      <c r="K606" s="94"/>
      <c r="L606" s="94"/>
      <c r="M606" s="94"/>
      <c r="N606" s="94"/>
      <c r="O606" s="94"/>
      <c r="P606" s="94"/>
      <c r="Q606" s="94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</row>
    <row r="607" ht="16.5" customHeight="1">
      <c r="A607" s="94"/>
      <c r="B607" s="113"/>
      <c r="C607" s="94"/>
      <c r="D607" s="94"/>
      <c r="E607" s="94"/>
      <c r="F607" s="113"/>
      <c r="G607" s="113"/>
      <c r="H607" s="42"/>
      <c r="I607" s="42"/>
      <c r="J607" s="42"/>
      <c r="K607" s="94"/>
      <c r="L607" s="94"/>
      <c r="M607" s="94"/>
      <c r="N607" s="94"/>
      <c r="O607" s="94"/>
      <c r="P607" s="94"/>
      <c r="Q607" s="94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</row>
    <row r="608" ht="16.5" customHeight="1">
      <c r="A608" s="94"/>
      <c r="B608" s="113"/>
      <c r="C608" s="94"/>
      <c r="D608" s="94"/>
      <c r="E608" s="94"/>
      <c r="F608" s="113"/>
      <c r="G608" s="113"/>
      <c r="H608" s="42"/>
      <c r="I608" s="42"/>
      <c r="J608" s="42"/>
      <c r="K608" s="94"/>
      <c r="L608" s="94"/>
      <c r="M608" s="94"/>
      <c r="N608" s="94"/>
      <c r="O608" s="94"/>
      <c r="P608" s="94"/>
      <c r="Q608" s="94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</row>
    <row r="609" ht="16.5" customHeight="1">
      <c r="A609" s="94"/>
      <c r="B609" s="113"/>
      <c r="C609" s="94"/>
      <c r="D609" s="94"/>
      <c r="E609" s="94"/>
      <c r="F609" s="113"/>
      <c r="G609" s="113"/>
      <c r="H609" s="42"/>
      <c r="I609" s="42"/>
      <c r="J609" s="42"/>
      <c r="K609" s="94"/>
      <c r="L609" s="94"/>
      <c r="M609" s="94"/>
      <c r="N609" s="94"/>
      <c r="O609" s="94"/>
      <c r="P609" s="94"/>
      <c r="Q609" s="94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</row>
    <row r="610" ht="16.5" customHeight="1">
      <c r="A610" s="94"/>
      <c r="B610" s="113"/>
      <c r="C610" s="94"/>
      <c r="D610" s="94"/>
      <c r="E610" s="94"/>
      <c r="F610" s="113"/>
      <c r="G610" s="113"/>
      <c r="H610" s="42"/>
      <c r="I610" s="42"/>
      <c r="J610" s="42"/>
      <c r="K610" s="94"/>
      <c r="L610" s="94"/>
      <c r="M610" s="94"/>
      <c r="N610" s="94"/>
      <c r="O610" s="94"/>
      <c r="P610" s="94"/>
      <c r="Q610" s="94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</row>
    <row r="611" ht="16.5" customHeight="1">
      <c r="A611" s="94"/>
      <c r="B611" s="113"/>
      <c r="C611" s="94"/>
      <c r="D611" s="94"/>
      <c r="E611" s="94"/>
      <c r="F611" s="113"/>
      <c r="G611" s="113"/>
      <c r="H611" s="42"/>
      <c r="I611" s="42"/>
      <c r="J611" s="42"/>
      <c r="K611" s="94"/>
      <c r="L611" s="94"/>
      <c r="M611" s="94"/>
      <c r="N611" s="94"/>
      <c r="O611" s="94"/>
      <c r="P611" s="94"/>
      <c r="Q611" s="94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</row>
    <row r="612" ht="16.5" customHeight="1">
      <c r="A612" s="94"/>
      <c r="B612" s="113"/>
      <c r="C612" s="94"/>
      <c r="D612" s="94"/>
      <c r="E612" s="94"/>
      <c r="F612" s="113"/>
      <c r="G612" s="113"/>
      <c r="H612" s="42"/>
      <c r="I612" s="42"/>
      <c r="J612" s="42"/>
      <c r="K612" s="94"/>
      <c r="L612" s="94"/>
      <c r="M612" s="94"/>
      <c r="N612" s="94"/>
      <c r="O612" s="94"/>
      <c r="P612" s="94"/>
      <c r="Q612" s="94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</row>
    <row r="613" ht="16.5" customHeight="1">
      <c r="A613" s="94"/>
      <c r="B613" s="113"/>
      <c r="C613" s="94"/>
      <c r="D613" s="94"/>
      <c r="E613" s="94"/>
      <c r="F613" s="113"/>
      <c r="G613" s="113"/>
      <c r="H613" s="42"/>
      <c r="I613" s="42"/>
      <c r="J613" s="42"/>
      <c r="K613" s="94"/>
      <c r="L613" s="94"/>
      <c r="M613" s="94"/>
      <c r="N613" s="94"/>
      <c r="O613" s="94"/>
      <c r="P613" s="94"/>
      <c r="Q613" s="94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</row>
    <row r="614" ht="16.5" customHeight="1">
      <c r="A614" s="94"/>
      <c r="B614" s="113"/>
      <c r="C614" s="94"/>
      <c r="D614" s="94"/>
      <c r="E614" s="94"/>
      <c r="F614" s="113"/>
      <c r="G614" s="113"/>
      <c r="H614" s="42"/>
      <c r="I614" s="42"/>
      <c r="J614" s="42"/>
      <c r="K614" s="94"/>
      <c r="L614" s="94"/>
      <c r="M614" s="94"/>
      <c r="N614" s="94"/>
      <c r="O614" s="94"/>
      <c r="P614" s="94"/>
      <c r="Q614" s="94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</row>
    <row r="615" ht="16.5" customHeight="1">
      <c r="A615" s="94"/>
      <c r="B615" s="113"/>
      <c r="C615" s="94"/>
      <c r="D615" s="94"/>
      <c r="E615" s="94"/>
      <c r="F615" s="113"/>
      <c r="G615" s="113"/>
      <c r="H615" s="42"/>
      <c r="I615" s="42"/>
      <c r="J615" s="42"/>
      <c r="K615" s="94"/>
      <c r="L615" s="94"/>
      <c r="M615" s="94"/>
      <c r="N615" s="94"/>
      <c r="O615" s="94"/>
      <c r="P615" s="94"/>
      <c r="Q615" s="94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</row>
    <row r="616" ht="16.5" customHeight="1">
      <c r="A616" s="94"/>
      <c r="B616" s="113"/>
      <c r="C616" s="94"/>
      <c r="D616" s="94"/>
      <c r="E616" s="94"/>
      <c r="F616" s="113"/>
      <c r="G616" s="113"/>
      <c r="H616" s="42"/>
      <c r="I616" s="42"/>
      <c r="J616" s="42"/>
      <c r="K616" s="94"/>
      <c r="L616" s="94"/>
      <c r="M616" s="94"/>
      <c r="N616" s="94"/>
      <c r="O616" s="94"/>
      <c r="P616" s="94"/>
      <c r="Q616" s="94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</row>
    <row r="617" ht="16.5" customHeight="1">
      <c r="A617" s="94"/>
      <c r="B617" s="113"/>
      <c r="C617" s="94"/>
      <c r="D617" s="94"/>
      <c r="E617" s="94"/>
      <c r="F617" s="113"/>
      <c r="G617" s="113"/>
      <c r="H617" s="42"/>
      <c r="I617" s="42"/>
      <c r="J617" s="42"/>
      <c r="K617" s="94"/>
      <c r="L617" s="94"/>
      <c r="M617" s="94"/>
      <c r="N617" s="94"/>
      <c r="O617" s="94"/>
      <c r="P617" s="94"/>
      <c r="Q617" s="94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</row>
    <row r="618" ht="16.5" customHeight="1">
      <c r="A618" s="94"/>
      <c r="B618" s="113"/>
      <c r="C618" s="94"/>
      <c r="D618" s="94"/>
      <c r="E618" s="94"/>
      <c r="F618" s="113"/>
      <c r="G618" s="113"/>
      <c r="H618" s="42"/>
      <c r="I618" s="42"/>
      <c r="J618" s="42"/>
      <c r="K618" s="94"/>
      <c r="L618" s="94"/>
      <c r="M618" s="94"/>
      <c r="N618" s="94"/>
      <c r="O618" s="94"/>
      <c r="P618" s="94"/>
      <c r="Q618" s="94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</row>
    <row r="619" ht="16.5" customHeight="1">
      <c r="A619" s="94"/>
      <c r="B619" s="113"/>
      <c r="C619" s="94"/>
      <c r="D619" s="94"/>
      <c r="E619" s="94"/>
      <c r="F619" s="113"/>
      <c r="G619" s="113"/>
      <c r="H619" s="42"/>
      <c r="I619" s="42"/>
      <c r="J619" s="42"/>
      <c r="K619" s="94"/>
      <c r="L619" s="94"/>
      <c r="M619" s="94"/>
      <c r="N619" s="94"/>
      <c r="O619" s="94"/>
      <c r="P619" s="94"/>
      <c r="Q619" s="94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</row>
    <row r="620" ht="16.5" customHeight="1">
      <c r="A620" s="94"/>
      <c r="B620" s="113"/>
      <c r="C620" s="94"/>
      <c r="D620" s="94"/>
      <c r="E620" s="94"/>
      <c r="F620" s="113"/>
      <c r="G620" s="113"/>
      <c r="H620" s="42"/>
      <c r="I620" s="42"/>
      <c r="J620" s="42"/>
      <c r="K620" s="94"/>
      <c r="L620" s="94"/>
      <c r="M620" s="94"/>
      <c r="N620" s="94"/>
      <c r="O620" s="94"/>
      <c r="P620" s="94"/>
      <c r="Q620" s="94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</row>
    <row r="621" ht="16.5" customHeight="1">
      <c r="A621" s="94"/>
      <c r="B621" s="113"/>
      <c r="C621" s="94"/>
      <c r="D621" s="94"/>
      <c r="E621" s="94"/>
      <c r="F621" s="113"/>
      <c r="G621" s="113"/>
      <c r="H621" s="42"/>
      <c r="I621" s="42"/>
      <c r="J621" s="42"/>
      <c r="K621" s="94"/>
      <c r="L621" s="94"/>
      <c r="M621" s="94"/>
      <c r="N621" s="94"/>
      <c r="O621" s="94"/>
      <c r="P621" s="94"/>
      <c r="Q621" s="94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</row>
    <row r="622" ht="16.5" customHeight="1">
      <c r="A622" s="94"/>
      <c r="B622" s="113"/>
      <c r="C622" s="94"/>
      <c r="D622" s="94"/>
      <c r="E622" s="94"/>
      <c r="F622" s="113"/>
      <c r="G622" s="113"/>
      <c r="H622" s="42"/>
      <c r="I622" s="42"/>
      <c r="J622" s="42"/>
      <c r="K622" s="94"/>
      <c r="L622" s="94"/>
      <c r="M622" s="94"/>
      <c r="N622" s="94"/>
      <c r="O622" s="94"/>
      <c r="P622" s="94"/>
      <c r="Q622" s="94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</row>
    <row r="623" ht="16.5" customHeight="1">
      <c r="A623" s="94"/>
      <c r="B623" s="113"/>
      <c r="C623" s="94"/>
      <c r="D623" s="94"/>
      <c r="E623" s="94"/>
      <c r="F623" s="113"/>
      <c r="G623" s="113"/>
      <c r="H623" s="42"/>
      <c r="I623" s="42"/>
      <c r="J623" s="42"/>
      <c r="K623" s="94"/>
      <c r="L623" s="94"/>
      <c r="M623" s="94"/>
      <c r="N623" s="94"/>
      <c r="O623" s="94"/>
      <c r="P623" s="94"/>
      <c r="Q623" s="94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</row>
    <row r="624" ht="16.5" customHeight="1">
      <c r="A624" s="94"/>
      <c r="B624" s="113"/>
      <c r="C624" s="94"/>
      <c r="D624" s="94"/>
      <c r="E624" s="94"/>
      <c r="F624" s="113"/>
      <c r="G624" s="113"/>
      <c r="H624" s="42"/>
      <c r="I624" s="42"/>
      <c r="J624" s="42"/>
      <c r="K624" s="94"/>
      <c r="L624" s="94"/>
      <c r="M624" s="94"/>
      <c r="N624" s="94"/>
      <c r="O624" s="94"/>
      <c r="P624" s="94"/>
      <c r="Q624" s="94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</row>
    <row r="625" ht="16.5" customHeight="1">
      <c r="A625" s="94"/>
      <c r="B625" s="113"/>
      <c r="C625" s="94"/>
      <c r="D625" s="94"/>
      <c r="E625" s="94"/>
      <c r="F625" s="113"/>
      <c r="G625" s="113"/>
      <c r="H625" s="42"/>
      <c r="I625" s="42"/>
      <c r="J625" s="42"/>
      <c r="K625" s="94"/>
      <c r="L625" s="94"/>
      <c r="M625" s="94"/>
      <c r="N625" s="94"/>
      <c r="O625" s="94"/>
      <c r="P625" s="94"/>
      <c r="Q625" s="94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</row>
    <row r="626" ht="16.5" customHeight="1">
      <c r="A626" s="94"/>
      <c r="B626" s="113"/>
      <c r="C626" s="94"/>
      <c r="D626" s="94"/>
      <c r="E626" s="94"/>
      <c r="F626" s="113"/>
      <c r="G626" s="113"/>
      <c r="H626" s="42"/>
      <c r="I626" s="42"/>
      <c r="J626" s="42"/>
      <c r="K626" s="94"/>
      <c r="L626" s="94"/>
      <c r="M626" s="94"/>
      <c r="N626" s="94"/>
      <c r="O626" s="94"/>
      <c r="P626" s="94"/>
      <c r="Q626" s="94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</row>
    <row r="627" ht="16.5" customHeight="1">
      <c r="A627" s="94"/>
      <c r="B627" s="113"/>
      <c r="C627" s="94"/>
      <c r="D627" s="94"/>
      <c r="E627" s="94"/>
      <c r="F627" s="113"/>
      <c r="G627" s="113"/>
      <c r="H627" s="42"/>
      <c r="I627" s="42"/>
      <c r="J627" s="42"/>
      <c r="K627" s="94"/>
      <c r="L627" s="94"/>
      <c r="M627" s="94"/>
      <c r="N627" s="94"/>
      <c r="O627" s="94"/>
      <c r="P627" s="94"/>
      <c r="Q627" s="94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</row>
    <row r="628" ht="16.5" customHeight="1">
      <c r="A628" s="94"/>
      <c r="B628" s="113"/>
      <c r="C628" s="94"/>
      <c r="D628" s="94"/>
      <c r="E628" s="94"/>
      <c r="F628" s="113"/>
      <c r="G628" s="113"/>
      <c r="H628" s="42"/>
      <c r="I628" s="42"/>
      <c r="J628" s="42"/>
      <c r="K628" s="94"/>
      <c r="L628" s="94"/>
      <c r="M628" s="94"/>
      <c r="N628" s="94"/>
      <c r="O628" s="94"/>
      <c r="P628" s="94"/>
      <c r="Q628" s="94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</row>
    <row r="629" ht="16.5" customHeight="1">
      <c r="A629" s="94"/>
      <c r="B629" s="113"/>
      <c r="C629" s="94"/>
      <c r="D629" s="94"/>
      <c r="E629" s="94"/>
      <c r="F629" s="113"/>
      <c r="G629" s="113"/>
      <c r="H629" s="42"/>
      <c r="I629" s="42"/>
      <c r="J629" s="42"/>
      <c r="K629" s="94"/>
      <c r="L629" s="94"/>
      <c r="M629" s="94"/>
      <c r="N629" s="94"/>
      <c r="O629" s="94"/>
      <c r="P629" s="94"/>
      <c r="Q629" s="94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</row>
    <row r="630" ht="16.5" customHeight="1">
      <c r="A630" s="94"/>
      <c r="B630" s="113"/>
      <c r="C630" s="94"/>
      <c r="D630" s="94"/>
      <c r="E630" s="94"/>
      <c r="F630" s="113"/>
      <c r="G630" s="113"/>
      <c r="H630" s="42"/>
      <c r="I630" s="42"/>
      <c r="J630" s="42"/>
      <c r="K630" s="94"/>
      <c r="L630" s="94"/>
      <c r="M630" s="94"/>
      <c r="N630" s="94"/>
      <c r="O630" s="94"/>
      <c r="P630" s="94"/>
      <c r="Q630" s="94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</row>
    <row r="631" ht="16.5" customHeight="1">
      <c r="A631" s="94"/>
      <c r="B631" s="113"/>
      <c r="C631" s="94"/>
      <c r="D631" s="94"/>
      <c r="E631" s="94"/>
      <c r="F631" s="113"/>
      <c r="G631" s="113"/>
      <c r="H631" s="42"/>
      <c r="I631" s="42"/>
      <c r="J631" s="42"/>
      <c r="K631" s="94"/>
      <c r="L631" s="94"/>
      <c r="M631" s="94"/>
      <c r="N631" s="94"/>
      <c r="O631" s="94"/>
      <c r="P631" s="94"/>
      <c r="Q631" s="94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</row>
    <row r="632" ht="16.5" customHeight="1">
      <c r="A632" s="94"/>
      <c r="B632" s="113"/>
      <c r="C632" s="94"/>
      <c r="D632" s="94"/>
      <c r="E632" s="94"/>
      <c r="F632" s="113"/>
      <c r="G632" s="113"/>
      <c r="H632" s="42"/>
      <c r="I632" s="42"/>
      <c r="J632" s="42"/>
      <c r="K632" s="94"/>
      <c r="L632" s="94"/>
      <c r="M632" s="94"/>
      <c r="N632" s="94"/>
      <c r="O632" s="94"/>
      <c r="P632" s="94"/>
      <c r="Q632" s="94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</row>
    <row r="633" ht="16.5" customHeight="1">
      <c r="A633" s="94"/>
      <c r="B633" s="113"/>
      <c r="C633" s="94"/>
      <c r="D633" s="94"/>
      <c r="E633" s="94"/>
      <c r="F633" s="113"/>
      <c r="G633" s="113"/>
      <c r="H633" s="42"/>
      <c r="I633" s="42"/>
      <c r="J633" s="42"/>
      <c r="K633" s="94"/>
      <c r="L633" s="94"/>
      <c r="M633" s="94"/>
      <c r="N633" s="94"/>
      <c r="O633" s="94"/>
      <c r="P633" s="94"/>
      <c r="Q633" s="94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</row>
    <row r="634" ht="16.5" customHeight="1">
      <c r="A634" s="94"/>
      <c r="B634" s="113"/>
      <c r="C634" s="94"/>
      <c r="D634" s="94"/>
      <c r="E634" s="94"/>
      <c r="F634" s="113"/>
      <c r="G634" s="113"/>
      <c r="H634" s="42"/>
      <c r="I634" s="42"/>
      <c r="J634" s="42"/>
      <c r="K634" s="94"/>
      <c r="L634" s="94"/>
      <c r="M634" s="94"/>
      <c r="N634" s="94"/>
      <c r="O634" s="94"/>
      <c r="P634" s="94"/>
      <c r="Q634" s="94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</row>
    <row r="635" ht="16.5" customHeight="1">
      <c r="A635" s="94"/>
      <c r="B635" s="113"/>
      <c r="C635" s="94"/>
      <c r="D635" s="94"/>
      <c r="E635" s="94"/>
      <c r="F635" s="113"/>
      <c r="G635" s="113"/>
      <c r="H635" s="42"/>
      <c r="I635" s="42"/>
      <c r="J635" s="42"/>
      <c r="K635" s="94"/>
      <c r="L635" s="94"/>
      <c r="M635" s="94"/>
      <c r="N635" s="94"/>
      <c r="O635" s="94"/>
      <c r="P635" s="94"/>
      <c r="Q635" s="94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</row>
    <row r="636" ht="16.5" customHeight="1">
      <c r="A636" s="94"/>
      <c r="B636" s="113"/>
      <c r="C636" s="94"/>
      <c r="D636" s="94"/>
      <c r="E636" s="94"/>
      <c r="F636" s="113"/>
      <c r="G636" s="113"/>
      <c r="H636" s="42"/>
      <c r="I636" s="42"/>
      <c r="J636" s="42"/>
      <c r="K636" s="94"/>
      <c r="L636" s="94"/>
      <c r="M636" s="94"/>
      <c r="N636" s="94"/>
      <c r="O636" s="94"/>
      <c r="P636" s="94"/>
      <c r="Q636" s="94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</row>
    <row r="637" ht="16.5" customHeight="1">
      <c r="A637" s="94"/>
      <c r="B637" s="113"/>
      <c r="C637" s="94"/>
      <c r="D637" s="94"/>
      <c r="E637" s="94"/>
      <c r="F637" s="113"/>
      <c r="G637" s="113"/>
      <c r="H637" s="42"/>
      <c r="I637" s="42"/>
      <c r="J637" s="42"/>
      <c r="K637" s="94"/>
      <c r="L637" s="94"/>
      <c r="M637" s="94"/>
      <c r="N637" s="94"/>
      <c r="O637" s="94"/>
      <c r="P637" s="94"/>
      <c r="Q637" s="94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</row>
    <row r="638" ht="16.5" customHeight="1">
      <c r="A638" s="94"/>
      <c r="B638" s="113"/>
      <c r="C638" s="94"/>
      <c r="D638" s="94"/>
      <c r="E638" s="94"/>
      <c r="F638" s="113"/>
      <c r="G638" s="113"/>
      <c r="H638" s="42"/>
      <c r="I638" s="42"/>
      <c r="J638" s="42"/>
      <c r="K638" s="94"/>
      <c r="L638" s="94"/>
      <c r="M638" s="94"/>
      <c r="N638" s="94"/>
      <c r="O638" s="94"/>
      <c r="P638" s="94"/>
      <c r="Q638" s="94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</row>
    <row r="639" ht="16.5" customHeight="1">
      <c r="A639" s="94"/>
      <c r="B639" s="113"/>
      <c r="C639" s="94"/>
      <c r="D639" s="94"/>
      <c r="E639" s="94"/>
      <c r="F639" s="113"/>
      <c r="G639" s="113"/>
      <c r="H639" s="42"/>
      <c r="I639" s="42"/>
      <c r="J639" s="42"/>
      <c r="K639" s="94"/>
      <c r="L639" s="94"/>
      <c r="M639" s="94"/>
      <c r="N639" s="94"/>
      <c r="O639" s="94"/>
      <c r="P639" s="94"/>
      <c r="Q639" s="94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</row>
    <row r="640" ht="16.5" customHeight="1">
      <c r="A640" s="94"/>
      <c r="B640" s="113"/>
      <c r="C640" s="94"/>
      <c r="D640" s="94"/>
      <c r="E640" s="94"/>
      <c r="F640" s="113"/>
      <c r="G640" s="113"/>
      <c r="H640" s="42"/>
      <c r="I640" s="42"/>
      <c r="J640" s="42"/>
      <c r="K640" s="94"/>
      <c r="L640" s="94"/>
      <c r="M640" s="94"/>
      <c r="N640" s="94"/>
      <c r="O640" s="94"/>
      <c r="P640" s="94"/>
      <c r="Q640" s="94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</row>
    <row r="641" ht="16.5" customHeight="1">
      <c r="A641" s="94"/>
      <c r="B641" s="113"/>
      <c r="C641" s="94"/>
      <c r="D641" s="94"/>
      <c r="E641" s="94"/>
      <c r="F641" s="113"/>
      <c r="G641" s="113"/>
      <c r="H641" s="42"/>
      <c r="I641" s="42"/>
      <c r="J641" s="42"/>
      <c r="K641" s="94"/>
      <c r="L641" s="94"/>
      <c r="M641" s="94"/>
      <c r="N641" s="94"/>
      <c r="O641" s="94"/>
      <c r="P641" s="94"/>
      <c r="Q641" s="94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</row>
    <row r="642" ht="16.5" customHeight="1">
      <c r="A642" s="94"/>
      <c r="B642" s="113"/>
      <c r="C642" s="94"/>
      <c r="D642" s="94"/>
      <c r="E642" s="94"/>
      <c r="F642" s="113"/>
      <c r="G642" s="113"/>
      <c r="H642" s="42"/>
      <c r="I642" s="42"/>
      <c r="J642" s="42"/>
      <c r="K642" s="94"/>
      <c r="L642" s="94"/>
      <c r="M642" s="94"/>
      <c r="N642" s="94"/>
      <c r="O642" s="94"/>
      <c r="P642" s="94"/>
      <c r="Q642" s="94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</row>
    <row r="643" ht="16.5" customHeight="1">
      <c r="A643" s="94"/>
      <c r="B643" s="113"/>
      <c r="C643" s="94"/>
      <c r="D643" s="94"/>
      <c r="E643" s="94"/>
      <c r="F643" s="113"/>
      <c r="G643" s="113"/>
      <c r="H643" s="42"/>
      <c r="I643" s="42"/>
      <c r="J643" s="42"/>
      <c r="K643" s="94"/>
      <c r="L643" s="94"/>
      <c r="M643" s="94"/>
      <c r="N643" s="94"/>
      <c r="O643" s="94"/>
      <c r="P643" s="94"/>
      <c r="Q643" s="94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</row>
    <row r="644" ht="16.5" customHeight="1">
      <c r="A644" s="94"/>
      <c r="B644" s="113"/>
      <c r="C644" s="94"/>
      <c r="D644" s="94"/>
      <c r="E644" s="94"/>
      <c r="F644" s="113"/>
      <c r="G644" s="113"/>
      <c r="H644" s="42"/>
      <c r="I644" s="42"/>
      <c r="J644" s="42"/>
      <c r="K644" s="94"/>
      <c r="L644" s="94"/>
      <c r="M644" s="94"/>
      <c r="N644" s="94"/>
      <c r="O644" s="94"/>
      <c r="P644" s="94"/>
      <c r="Q644" s="94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</row>
    <row r="645" ht="16.5" customHeight="1">
      <c r="A645" s="94"/>
      <c r="B645" s="113"/>
      <c r="C645" s="94"/>
      <c r="D645" s="94"/>
      <c r="E645" s="94"/>
      <c r="F645" s="113"/>
      <c r="G645" s="113"/>
      <c r="H645" s="42"/>
      <c r="I645" s="42"/>
      <c r="J645" s="42"/>
      <c r="K645" s="94"/>
      <c r="L645" s="94"/>
      <c r="M645" s="94"/>
      <c r="N645" s="94"/>
      <c r="O645" s="94"/>
      <c r="P645" s="94"/>
      <c r="Q645" s="94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</row>
    <row r="646" ht="16.5" customHeight="1">
      <c r="A646" s="94"/>
      <c r="B646" s="113"/>
      <c r="C646" s="94"/>
      <c r="D646" s="94"/>
      <c r="E646" s="94"/>
      <c r="F646" s="113"/>
      <c r="G646" s="113"/>
      <c r="H646" s="42"/>
      <c r="I646" s="42"/>
      <c r="J646" s="42"/>
      <c r="K646" s="94"/>
      <c r="L646" s="94"/>
      <c r="M646" s="94"/>
      <c r="N646" s="94"/>
      <c r="O646" s="94"/>
      <c r="P646" s="94"/>
      <c r="Q646" s="94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</row>
    <row r="647" ht="16.5" customHeight="1">
      <c r="A647" s="94"/>
      <c r="B647" s="113"/>
      <c r="C647" s="94"/>
      <c r="D647" s="94"/>
      <c r="E647" s="94"/>
      <c r="F647" s="113"/>
      <c r="G647" s="113"/>
      <c r="H647" s="42"/>
      <c r="I647" s="42"/>
      <c r="J647" s="42"/>
      <c r="K647" s="94"/>
      <c r="L647" s="94"/>
      <c r="M647" s="94"/>
      <c r="N647" s="94"/>
      <c r="O647" s="94"/>
      <c r="P647" s="94"/>
      <c r="Q647" s="94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</row>
    <row r="648" ht="16.5" customHeight="1">
      <c r="A648" s="94"/>
      <c r="B648" s="113"/>
      <c r="C648" s="94"/>
      <c r="D648" s="94"/>
      <c r="E648" s="94"/>
      <c r="F648" s="113"/>
      <c r="G648" s="113"/>
      <c r="H648" s="42"/>
      <c r="I648" s="42"/>
      <c r="J648" s="42"/>
      <c r="K648" s="94"/>
      <c r="L648" s="94"/>
      <c r="M648" s="94"/>
      <c r="N648" s="94"/>
      <c r="O648" s="94"/>
      <c r="P648" s="94"/>
      <c r="Q648" s="94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</row>
    <row r="649" ht="16.5" customHeight="1">
      <c r="A649" s="94"/>
      <c r="B649" s="113"/>
      <c r="C649" s="94"/>
      <c r="D649" s="94"/>
      <c r="E649" s="94"/>
      <c r="F649" s="113"/>
      <c r="G649" s="113"/>
      <c r="H649" s="42"/>
      <c r="I649" s="42"/>
      <c r="J649" s="42"/>
      <c r="K649" s="94"/>
      <c r="L649" s="94"/>
      <c r="M649" s="94"/>
      <c r="N649" s="94"/>
      <c r="O649" s="94"/>
      <c r="P649" s="94"/>
      <c r="Q649" s="94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</row>
    <row r="650" ht="16.5" customHeight="1">
      <c r="A650" s="94"/>
      <c r="B650" s="113"/>
      <c r="C650" s="94"/>
      <c r="D650" s="94"/>
      <c r="E650" s="94"/>
      <c r="F650" s="113"/>
      <c r="G650" s="113"/>
      <c r="H650" s="42"/>
      <c r="I650" s="42"/>
      <c r="J650" s="42"/>
      <c r="K650" s="94"/>
      <c r="L650" s="94"/>
      <c r="M650" s="94"/>
      <c r="N650" s="94"/>
      <c r="O650" s="94"/>
      <c r="P650" s="94"/>
      <c r="Q650" s="94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</row>
    <row r="651" ht="16.5" customHeight="1">
      <c r="A651" s="94"/>
      <c r="B651" s="113"/>
      <c r="C651" s="94"/>
      <c r="D651" s="94"/>
      <c r="E651" s="94"/>
      <c r="F651" s="113"/>
      <c r="G651" s="113"/>
      <c r="H651" s="42"/>
      <c r="I651" s="42"/>
      <c r="J651" s="42"/>
      <c r="K651" s="94"/>
      <c r="L651" s="94"/>
      <c r="M651" s="94"/>
      <c r="N651" s="94"/>
      <c r="O651" s="94"/>
      <c r="P651" s="94"/>
      <c r="Q651" s="94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</row>
    <row r="652" ht="16.5" customHeight="1">
      <c r="A652" s="94"/>
      <c r="B652" s="113"/>
      <c r="C652" s="94"/>
      <c r="D652" s="94"/>
      <c r="E652" s="94"/>
      <c r="F652" s="113"/>
      <c r="G652" s="113"/>
      <c r="H652" s="42"/>
      <c r="I652" s="42"/>
      <c r="J652" s="42"/>
      <c r="K652" s="94"/>
      <c r="L652" s="94"/>
      <c r="M652" s="94"/>
      <c r="N652" s="94"/>
      <c r="O652" s="94"/>
      <c r="P652" s="94"/>
      <c r="Q652" s="94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</row>
    <row r="653" ht="16.5" customHeight="1">
      <c r="A653" s="94"/>
      <c r="B653" s="113"/>
      <c r="C653" s="94"/>
      <c r="D653" s="94"/>
      <c r="E653" s="94"/>
      <c r="F653" s="113"/>
      <c r="G653" s="113"/>
      <c r="H653" s="42"/>
      <c r="I653" s="42"/>
      <c r="J653" s="42"/>
      <c r="K653" s="94"/>
      <c r="L653" s="94"/>
      <c r="M653" s="94"/>
      <c r="N653" s="94"/>
      <c r="O653" s="94"/>
      <c r="P653" s="94"/>
      <c r="Q653" s="94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</row>
    <row r="654" ht="16.5" customHeight="1">
      <c r="A654" s="94"/>
      <c r="B654" s="113"/>
      <c r="C654" s="94"/>
      <c r="D654" s="94"/>
      <c r="E654" s="94"/>
      <c r="F654" s="113"/>
      <c r="G654" s="113"/>
      <c r="H654" s="42"/>
      <c r="I654" s="42"/>
      <c r="J654" s="42"/>
      <c r="K654" s="94"/>
      <c r="L654" s="94"/>
      <c r="M654" s="94"/>
      <c r="N654" s="94"/>
      <c r="O654" s="94"/>
      <c r="P654" s="94"/>
      <c r="Q654" s="94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</row>
    <row r="655" ht="16.5" customHeight="1">
      <c r="A655" s="94"/>
      <c r="B655" s="113"/>
      <c r="C655" s="94"/>
      <c r="D655" s="94"/>
      <c r="E655" s="94"/>
      <c r="F655" s="113"/>
      <c r="G655" s="113"/>
      <c r="H655" s="42"/>
      <c r="I655" s="42"/>
      <c r="J655" s="42"/>
      <c r="K655" s="94"/>
      <c r="L655" s="94"/>
      <c r="M655" s="94"/>
      <c r="N655" s="94"/>
      <c r="O655" s="94"/>
      <c r="P655" s="94"/>
      <c r="Q655" s="94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</row>
    <row r="656" ht="16.5" customHeight="1">
      <c r="A656" s="94"/>
      <c r="B656" s="113"/>
      <c r="C656" s="94"/>
      <c r="D656" s="94"/>
      <c r="E656" s="94"/>
      <c r="F656" s="113"/>
      <c r="G656" s="113"/>
      <c r="H656" s="42"/>
      <c r="I656" s="42"/>
      <c r="J656" s="42"/>
      <c r="K656" s="94"/>
      <c r="L656" s="94"/>
      <c r="M656" s="94"/>
      <c r="N656" s="94"/>
      <c r="O656" s="94"/>
      <c r="P656" s="94"/>
      <c r="Q656" s="94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</row>
    <row r="657" ht="16.5" customHeight="1">
      <c r="A657" s="94"/>
      <c r="B657" s="113"/>
      <c r="C657" s="94"/>
      <c r="D657" s="94"/>
      <c r="E657" s="94"/>
      <c r="F657" s="113"/>
      <c r="G657" s="113"/>
      <c r="H657" s="42"/>
      <c r="I657" s="42"/>
      <c r="J657" s="42"/>
      <c r="K657" s="94"/>
      <c r="L657" s="94"/>
      <c r="M657" s="94"/>
      <c r="N657" s="94"/>
      <c r="O657" s="94"/>
      <c r="P657" s="94"/>
      <c r="Q657" s="94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</row>
    <row r="658" ht="16.5" customHeight="1">
      <c r="A658" s="94"/>
      <c r="B658" s="113"/>
      <c r="C658" s="94"/>
      <c r="D658" s="94"/>
      <c r="E658" s="94"/>
      <c r="F658" s="113"/>
      <c r="G658" s="113"/>
      <c r="H658" s="42"/>
      <c r="I658" s="42"/>
      <c r="J658" s="42"/>
      <c r="K658" s="94"/>
      <c r="L658" s="94"/>
      <c r="M658" s="94"/>
      <c r="N658" s="94"/>
      <c r="O658" s="94"/>
      <c r="P658" s="94"/>
      <c r="Q658" s="94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</row>
    <row r="659" ht="16.5" customHeight="1">
      <c r="A659" s="94"/>
      <c r="B659" s="113"/>
      <c r="C659" s="94"/>
      <c r="D659" s="94"/>
      <c r="E659" s="94"/>
      <c r="F659" s="113"/>
      <c r="G659" s="113"/>
      <c r="H659" s="42"/>
      <c r="I659" s="42"/>
      <c r="J659" s="42"/>
      <c r="K659" s="94"/>
      <c r="L659" s="94"/>
      <c r="M659" s="94"/>
      <c r="N659" s="94"/>
      <c r="O659" s="94"/>
      <c r="P659" s="94"/>
      <c r="Q659" s="94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</row>
    <row r="660" ht="16.5" customHeight="1">
      <c r="A660" s="94"/>
      <c r="B660" s="113"/>
      <c r="C660" s="94"/>
      <c r="D660" s="94"/>
      <c r="E660" s="94"/>
      <c r="F660" s="113"/>
      <c r="G660" s="113"/>
      <c r="H660" s="42"/>
      <c r="I660" s="42"/>
      <c r="J660" s="42"/>
      <c r="K660" s="94"/>
      <c r="L660" s="94"/>
      <c r="M660" s="94"/>
      <c r="N660" s="94"/>
      <c r="O660" s="94"/>
      <c r="P660" s="94"/>
      <c r="Q660" s="94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</row>
    <row r="661" ht="16.5" customHeight="1">
      <c r="A661" s="94"/>
      <c r="B661" s="113"/>
      <c r="C661" s="94"/>
      <c r="D661" s="94"/>
      <c r="E661" s="94"/>
      <c r="F661" s="113"/>
      <c r="G661" s="113"/>
      <c r="H661" s="42"/>
      <c r="I661" s="42"/>
      <c r="J661" s="42"/>
      <c r="K661" s="94"/>
      <c r="L661" s="94"/>
      <c r="M661" s="94"/>
      <c r="N661" s="94"/>
      <c r="O661" s="94"/>
      <c r="P661" s="94"/>
      <c r="Q661" s="94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</row>
    <row r="662" ht="16.5" customHeight="1">
      <c r="A662" s="94"/>
      <c r="B662" s="113"/>
      <c r="C662" s="94"/>
      <c r="D662" s="94"/>
      <c r="E662" s="94"/>
      <c r="F662" s="113"/>
      <c r="G662" s="113"/>
      <c r="H662" s="42"/>
      <c r="I662" s="42"/>
      <c r="J662" s="42"/>
      <c r="K662" s="94"/>
      <c r="L662" s="94"/>
      <c r="M662" s="94"/>
      <c r="N662" s="94"/>
      <c r="O662" s="94"/>
      <c r="P662" s="94"/>
      <c r="Q662" s="94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</row>
    <row r="663" ht="16.5" customHeight="1">
      <c r="A663" s="94"/>
      <c r="B663" s="113"/>
      <c r="C663" s="94"/>
      <c r="D663" s="94"/>
      <c r="E663" s="94"/>
      <c r="F663" s="113"/>
      <c r="G663" s="113"/>
      <c r="H663" s="42"/>
      <c r="I663" s="42"/>
      <c r="J663" s="42"/>
      <c r="K663" s="94"/>
      <c r="L663" s="94"/>
      <c r="M663" s="94"/>
      <c r="N663" s="94"/>
      <c r="O663" s="94"/>
      <c r="P663" s="94"/>
      <c r="Q663" s="94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</row>
    <row r="664" ht="16.5" customHeight="1">
      <c r="A664" s="94"/>
      <c r="B664" s="113"/>
      <c r="C664" s="94"/>
      <c r="D664" s="94"/>
      <c r="E664" s="94"/>
      <c r="F664" s="113"/>
      <c r="G664" s="113"/>
      <c r="H664" s="42"/>
      <c r="I664" s="42"/>
      <c r="J664" s="42"/>
      <c r="K664" s="94"/>
      <c r="L664" s="94"/>
      <c r="M664" s="94"/>
      <c r="N664" s="94"/>
      <c r="O664" s="94"/>
      <c r="P664" s="94"/>
      <c r="Q664" s="94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</row>
    <row r="665" ht="16.5" customHeight="1">
      <c r="A665" s="94"/>
      <c r="B665" s="113"/>
      <c r="C665" s="94"/>
      <c r="D665" s="94"/>
      <c r="E665" s="94"/>
      <c r="F665" s="113"/>
      <c r="G665" s="113"/>
      <c r="H665" s="42"/>
      <c r="I665" s="42"/>
      <c r="J665" s="42"/>
      <c r="K665" s="94"/>
      <c r="L665" s="94"/>
      <c r="M665" s="94"/>
      <c r="N665" s="94"/>
      <c r="O665" s="94"/>
      <c r="P665" s="94"/>
      <c r="Q665" s="94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</row>
    <row r="666" ht="16.5" customHeight="1">
      <c r="A666" s="94"/>
      <c r="B666" s="113"/>
      <c r="C666" s="94"/>
      <c r="D666" s="94"/>
      <c r="E666" s="94"/>
      <c r="F666" s="113"/>
      <c r="G666" s="113"/>
      <c r="H666" s="42"/>
      <c r="I666" s="42"/>
      <c r="J666" s="42"/>
      <c r="K666" s="94"/>
      <c r="L666" s="94"/>
      <c r="M666" s="94"/>
      <c r="N666" s="94"/>
      <c r="O666" s="94"/>
      <c r="P666" s="94"/>
      <c r="Q666" s="94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</row>
    <row r="667" ht="16.5" customHeight="1">
      <c r="A667" s="94"/>
      <c r="B667" s="113"/>
      <c r="C667" s="94"/>
      <c r="D667" s="94"/>
      <c r="E667" s="94"/>
      <c r="F667" s="113"/>
      <c r="G667" s="113"/>
      <c r="H667" s="42"/>
      <c r="I667" s="42"/>
      <c r="J667" s="42"/>
      <c r="K667" s="94"/>
      <c r="L667" s="94"/>
      <c r="M667" s="94"/>
      <c r="N667" s="94"/>
      <c r="O667" s="94"/>
      <c r="P667" s="94"/>
      <c r="Q667" s="94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</row>
    <row r="668" ht="16.5" customHeight="1">
      <c r="A668" s="94"/>
      <c r="B668" s="113"/>
      <c r="C668" s="94"/>
      <c r="D668" s="94"/>
      <c r="E668" s="94"/>
      <c r="F668" s="113"/>
      <c r="G668" s="113"/>
      <c r="H668" s="42"/>
      <c r="I668" s="42"/>
      <c r="J668" s="42"/>
      <c r="K668" s="94"/>
      <c r="L668" s="94"/>
      <c r="M668" s="94"/>
      <c r="N668" s="94"/>
      <c r="O668" s="94"/>
      <c r="P668" s="94"/>
      <c r="Q668" s="94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</row>
    <row r="669" ht="16.5" customHeight="1">
      <c r="A669" s="94"/>
      <c r="B669" s="113"/>
      <c r="C669" s="94"/>
      <c r="D669" s="94"/>
      <c r="E669" s="94"/>
      <c r="F669" s="113"/>
      <c r="G669" s="113"/>
      <c r="H669" s="42"/>
      <c r="I669" s="42"/>
      <c r="J669" s="42"/>
      <c r="K669" s="94"/>
      <c r="L669" s="94"/>
      <c r="M669" s="94"/>
      <c r="N669" s="94"/>
      <c r="O669" s="94"/>
      <c r="P669" s="94"/>
      <c r="Q669" s="94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</row>
    <row r="670" ht="16.5" customHeight="1">
      <c r="A670" s="94"/>
      <c r="B670" s="113"/>
      <c r="C670" s="94"/>
      <c r="D670" s="94"/>
      <c r="E670" s="94"/>
      <c r="F670" s="113"/>
      <c r="G670" s="113"/>
      <c r="H670" s="42"/>
      <c r="I670" s="42"/>
      <c r="J670" s="42"/>
      <c r="K670" s="94"/>
      <c r="L670" s="94"/>
      <c r="M670" s="94"/>
      <c r="N670" s="94"/>
      <c r="O670" s="94"/>
      <c r="P670" s="94"/>
      <c r="Q670" s="94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</row>
    <row r="671" ht="16.5" customHeight="1">
      <c r="A671" s="94"/>
      <c r="B671" s="113"/>
      <c r="C671" s="94"/>
      <c r="D671" s="94"/>
      <c r="E671" s="94"/>
      <c r="F671" s="113"/>
      <c r="G671" s="113"/>
      <c r="H671" s="42"/>
      <c r="I671" s="42"/>
      <c r="J671" s="42"/>
      <c r="K671" s="94"/>
      <c r="L671" s="94"/>
      <c r="M671" s="94"/>
      <c r="N671" s="94"/>
      <c r="O671" s="94"/>
      <c r="P671" s="94"/>
      <c r="Q671" s="94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</row>
    <row r="672" ht="16.5" customHeight="1">
      <c r="A672" s="94"/>
      <c r="B672" s="113"/>
      <c r="C672" s="94"/>
      <c r="D672" s="94"/>
      <c r="E672" s="94"/>
      <c r="F672" s="113"/>
      <c r="G672" s="113"/>
      <c r="H672" s="42"/>
      <c r="I672" s="42"/>
      <c r="J672" s="42"/>
      <c r="K672" s="94"/>
      <c r="L672" s="94"/>
      <c r="M672" s="94"/>
      <c r="N672" s="94"/>
      <c r="O672" s="94"/>
      <c r="P672" s="94"/>
      <c r="Q672" s="94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</row>
    <row r="673" ht="16.5" customHeight="1">
      <c r="A673" s="94"/>
      <c r="B673" s="113"/>
      <c r="C673" s="94"/>
      <c r="D673" s="94"/>
      <c r="E673" s="94"/>
      <c r="F673" s="113"/>
      <c r="G673" s="113"/>
      <c r="H673" s="42"/>
      <c r="I673" s="42"/>
      <c r="J673" s="42"/>
      <c r="K673" s="94"/>
      <c r="L673" s="94"/>
      <c r="M673" s="94"/>
      <c r="N673" s="94"/>
      <c r="O673" s="94"/>
      <c r="P673" s="94"/>
      <c r="Q673" s="94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</row>
    <row r="674" ht="16.5" customHeight="1">
      <c r="A674" s="94"/>
      <c r="B674" s="113"/>
      <c r="C674" s="94"/>
      <c r="D674" s="94"/>
      <c r="E674" s="94"/>
      <c r="F674" s="113"/>
      <c r="G674" s="113"/>
      <c r="H674" s="42"/>
      <c r="I674" s="42"/>
      <c r="J674" s="42"/>
      <c r="K674" s="94"/>
      <c r="L674" s="94"/>
      <c r="M674" s="94"/>
      <c r="N674" s="94"/>
      <c r="O674" s="94"/>
      <c r="P674" s="94"/>
      <c r="Q674" s="94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</row>
    <row r="675" ht="16.5" customHeight="1">
      <c r="A675" s="94"/>
      <c r="B675" s="113"/>
      <c r="C675" s="94"/>
      <c r="D675" s="94"/>
      <c r="E675" s="94"/>
      <c r="F675" s="113"/>
      <c r="G675" s="113"/>
      <c r="H675" s="42"/>
      <c r="I675" s="42"/>
      <c r="J675" s="42"/>
      <c r="K675" s="94"/>
      <c r="L675" s="94"/>
      <c r="M675" s="94"/>
      <c r="N675" s="94"/>
      <c r="O675" s="94"/>
      <c r="P675" s="94"/>
      <c r="Q675" s="94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</row>
    <row r="676" ht="16.5" customHeight="1">
      <c r="A676" s="94"/>
      <c r="B676" s="113"/>
      <c r="C676" s="94"/>
      <c r="D676" s="94"/>
      <c r="E676" s="94"/>
      <c r="F676" s="113"/>
      <c r="G676" s="113"/>
      <c r="H676" s="42"/>
      <c r="I676" s="42"/>
      <c r="J676" s="42"/>
      <c r="K676" s="94"/>
      <c r="L676" s="94"/>
      <c r="M676" s="94"/>
      <c r="N676" s="94"/>
      <c r="O676" s="94"/>
      <c r="P676" s="94"/>
      <c r="Q676" s="94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</row>
    <row r="677" ht="16.5" customHeight="1">
      <c r="A677" s="94"/>
      <c r="B677" s="113"/>
      <c r="C677" s="94"/>
      <c r="D677" s="94"/>
      <c r="E677" s="94"/>
      <c r="F677" s="113"/>
      <c r="G677" s="113"/>
      <c r="H677" s="42"/>
      <c r="I677" s="42"/>
      <c r="J677" s="42"/>
      <c r="K677" s="94"/>
      <c r="L677" s="94"/>
      <c r="M677" s="94"/>
      <c r="N677" s="94"/>
      <c r="O677" s="94"/>
      <c r="P677" s="94"/>
      <c r="Q677" s="94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</row>
    <row r="678" ht="16.5" customHeight="1">
      <c r="A678" s="94"/>
      <c r="B678" s="113"/>
      <c r="C678" s="94"/>
      <c r="D678" s="94"/>
      <c r="E678" s="94"/>
      <c r="F678" s="113"/>
      <c r="G678" s="113"/>
      <c r="H678" s="42"/>
      <c r="I678" s="42"/>
      <c r="J678" s="42"/>
      <c r="K678" s="94"/>
      <c r="L678" s="94"/>
      <c r="M678" s="94"/>
      <c r="N678" s="94"/>
      <c r="O678" s="94"/>
      <c r="P678" s="94"/>
      <c r="Q678" s="94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</row>
    <row r="679" ht="16.5" customHeight="1">
      <c r="A679" s="94"/>
      <c r="B679" s="113"/>
      <c r="C679" s="94"/>
      <c r="D679" s="94"/>
      <c r="E679" s="94"/>
      <c r="F679" s="113"/>
      <c r="G679" s="113"/>
      <c r="H679" s="42"/>
      <c r="I679" s="42"/>
      <c r="J679" s="42"/>
      <c r="K679" s="94"/>
      <c r="L679" s="94"/>
      <c r="M679" s="94"/>
      <c r="N679" s="94"/>
      <c r="O679" s="94"/>
      <c r="P679" s="94"/>
      <c r="Q679" s="94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</row>
    <row r="680" ht="16.5" customHeight="1">
      <c r="A680" s="94"/>
      <c r="B680" s="113"/>
      <c r="C680" s="94"/>
      <c r="D680" s="94"/>
      <c r="E680" s="94"/>
      <c r="F680" s="113"/>
      <c r="G680" s="113"/>
      <c r="H680" s="42"/>
      <c r="I680" s="42"/>
      <c r="J680" s="42"/>
      <c r="K680" s="94"/>
      <c r="L680" s="94"/>
      <c r="M680" s="94"/>
      <c r="N680" s="94"/>
      <c r="O680" s="94"/>
      <c r="P680" s="94"/>
      <c r="Q680" s="94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</row>
    <row r="681" ht="16.5" customHeight="1">
      <c r="A681" s="94"/>
      <c r="B681" s="113"/>
      <c r="C681" s="94"/>
      <c r="D681" s="94"/>
      <c r="E681" s="94"/>
      <c r="F681" s="113"/>
      <c r="G681" s="113"/>
      <c r="H681" s="42"/>
      <c r="I681" s="42"/>
      <c r="J681" s="42"/>
      <c r="K681" s="94"/>
      <c r="L681" s="94"/>
      <c r="M681" s="94"/>
      <c r="N681" s="94"/>
      <c r="O681" s="94"/>
      <c r="P681" s="94"/>
      <c r="Q681" s="94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</row>
    <row r="682" ht="16.5" customHeight="1">
      <c r="A682" s="94"/>
      <c r="B682" s="113"/>
      <c r="C682" s="94"/>
      <c r="D682" s="94"/>
      <c r="E682" s="94"/>
      <c r="F682" s="113"/>
      <c r="G682" s="113"/>
      <c r="H682" s="42"/>
      <c r="I682" s="42"/>
      <c r="J682" s="42"/>
      <c r="K682" s="94"/>
      <c r="L682" s="94"/>
      <c r="M682" s="94"/>
      <c r="N682" s="94"/>
      <c r="O682" s="94"/>
      <c r="P682" s="94"/>
      <c r="Q682" s="94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</row>
    <row r="683" ht="16.5" customHeight="1">
      <c r="A683" s="94"/>
      <c r="B683" s="113"/>
      <c r="C683" s="94"/>
      <c r="D683" s="94"/>
      <c r="E683" s="94"/>
      <c r="F683" s="113"/>
      <c r="G683" s="113"/>
      <c r="H683" s="42"/>
      <c r="I683" s="42"/>
      <c r="J683" s="42"/>
      <c r="K683" s="94"/>
      <c r="L683" s="94"/>
      <c r="M683" s="94"/>
      <c r="N683" s="94"/>
      <c r="O683" s="94"/>
      <c r="P683" s="94"/>
      <c r="Q683" s="94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</row>
    <row r="684" ht="16.5" customHeight="1">
      <c r="A684" s="94"/>
      <c r="B684" s="113"/>
      <c r="C684" s="94"/>
      <c r="D684" s="94"/>
      <c r="E684" s="94"/>
      <c r="F684" s="113"/>
      <c r="G684" s="113"/>
      <c r="H684" s="42"/>
      <c r="I684" s="42"/>
      <c r="J684" s="42"/>
      <c r="K684" s="94"/>
      <c r="L684" s="94"/>
      <c r="M684" s="94"/>
      <c r="N684" s="94"/>
      <c r="O684" s="94"/>
      <c r="P684" s="94"/>
      <c r="Q684" s="94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</row>
    <row r="685" ht="16.5" customHeight="1">
      <c r="A685" s="94"/>
      <c r="B685" s="113"/>
      <c r="C685" s="94"/>
      <c r="D685" s="94"/>
      <c r="E685" s="94"/>
      <c r="F685" s="113"/>
      <c r="G685" s="113"/>
      <c r="H685" s="42"/>
      <c r="I685" s="42"/>
      <c r="J685" s="42"/>
      <c r="K685" s="94"/>
      <c r="L685" s="94"/>
      <c r="M685" s="94"/>
      <c r="N685" s="94"/>
      <c r="O685" s="94"/>
      <c r="P685" s="94"/>
      <c r="Q685" s="94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</row>
    <row r="686" ht="16.5" customHeight="1">
      <c r="A686" s="94"/>
      <c r="B686" s="113"/>
      <c r="C686" s="94"/>
      <c r="D686" s="94"/>
      <c r="E686" s="94"/>
      <c r="F686" s="113"/>
      <c r="G686" s="113"/>
      <c r="H686" s="42"/>
      <c r="I686" s="42"/>
      <c r="J686" s="42"/>
      <c r="K686" s="94"/>
      <c r="L686" s="94"/>
      <c r="M686" s="94"/>
      <c r="N686" s="94"/>
      <c r="O686" s="94"/>
      <c r="P686" s="94"/>
      <c r="Q686" s="94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</row>
    <row r="687" ht="16.5" customHeight="1">
      <c r="A687" s="94"/>
      <c r="B687" s="113"/>
      <c r="C687" s="94"/>
      <c r="D687" s="94"/>
      <c r="E687" s="94"/>
      <c r="F687" s="113"/>
      <c r="G687" s="113"/>
      <c r="H687" s="42"/>
      <c r="I687" s="42"/>
      <c r="J687" s="42"/>
      <c r="K687" s="94"/>
      <c r="L687" s="94"/>
      <c r="M687" s="94"/>
      <c r="N687" s="94"/>
      <c r="O687" s="94"/>
      <c r="P687" s="94"/>
      <c r="Q687" s="94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</row>
    <row r="688" ht="16.5" customHeight="1">
      <c r="A688" s="94"/>
      <c r="B688" s="113"/>
      <c r="C688" s="94"/>
      <c r="D688" s="94"/>
      <c r="E688" s="94"/>
      <c r="F688" s="113"/>
      <c r="G688" s="113"/>
      <c r="H688" s="42"/>
      <c r="I688" s="42"/>
      <c r="J688" s="42"/>
      <c r="K688" s="94"/>
      <c r="L688" s="94"/>
      <c r="M688" s="94"/>
      <c r="N688" s="94"/>
      <c r="O688" s="94"/>
      <c r="P688" s="94"/>
      <c r="Q688" s="94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</row>
    <row r="689" ht="16.5" customHeight="1">
      <c r="A689" s="94"/>
      <c r="B689" s="113"/>
      <c r="C689" s="94"/>
      <c r="D689" s="94"/>
      <c r="E689" s="94"/>
      <c r="F689" s="113"/>
      <c r="G689" s="113"/>
      <c r="H689" s="42"/>
      <c r="I689" s="42"/>
      <c r="J689" s="42"/>
      <c r="K689" s="94"/>
      <c r="L689" s="94"/>
      <c r="M689" s="94"/>
      <c r="N689" s="94"/>
      <c r="O689" s="94"/>
      <c r="P689" s="94"/>
      <c r="Q689" s="94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</row>
    <row r="690" ht="16.5" customHeight="1">
      <c r="A690" s="94"/>
      <c r="B690" s="113"/>
      <c r="C690" s="94"/>
      <c r="D690" s="94"/>
      <c r="E690" s="94"/>
      <c r="F690" s="113"/>
      <c r="G690" s="113"/>
      <c r="H690" s="42"/>
      <c r="I690" s="42"/>
      <c r="J690" s="42"/>
      <c r="K690" s="94"/>
      <c r="L690" s="94"/>
      <c r="M690" s="94"/>
      <c r="N690" s="94"/>
      <c r="O690" s="94"/>
      <c r="P690" s="94"/>
      <c r="Q690" s="94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</row>
    <row r="691" ht="16.5" customHeight="1">
      <c r="A691" s="94"/>
      <c r="B691" s="113"/>
      <c r="C691" s="94"/>
      <c r="D691" s="94"/>
      <c r="E691" s="94"/>
      <c r="F691" s="113"/>
      <c r="G691" s="113"/>
      <c r="H691" s="42"/>
      <c r="I691" s="42"/>
      <c r="J691" s="42"/>
      <c r="K691" s="94"/>
      <c r="L691" s="94"/>
      <c r="M691" s="94"/>
      <c r="N691" s="94"/>
      <c r="O691" s="94"/>
      <c r="P691" s="94"/>
      <c r="Q691" s="94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</row>
    <row r="692" ht="16.5" customHeight="1">
      <c r="A692" s="94"/>
      <c r="B692" s="113"/>
      <c r="C692" s="94"/>
      <c r="D692" s="94"/>
      <c r="E692" s="94"/>
      <c r="F692" s="113"/>
      <c r="G692" s="113"/>
      <c r="H692" s="42"/>
      <c r="I692" s="42"/>
      <c r="J692" s="42"/>
      <c r="K692" s="94"/>
      <c r="L692" s="94"/>
      <c r="M692" s="94"/>
      <c r="N692" s="94"/>
      <c r="O692" s="94"/>
      <c r="P692" s="94"/>
      <c r="Q692" s="94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</row>
    <row r="693" ht="16.5" customHeight="1">
      <c r="A693" s="94"/>
      <c r="B693" s="113"/>
      <c r="C693" s="94"/>
      <c r="D693" s="94"/>
      <c r="E693" s="94"/>
      <c r="F693" s="113"/>
      <c r="G693" s="113"/>
      <c r="H693" s="42"/>
      <c r="I693" s="42"/>
      <c r="J693" s="42"/>
      <c r="K693" s="94"/>
      <c r="L693" s="94"/>
      <c r="M693" s="94"/>
      <c r="N693" s="94"/>
      <c r="O693" s="94"/>
      <c r="P693" s="94"/>
      <c r="Q693" s="94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</row>
    <row r="694" ht="16.5" customHeight="1">
      <c r="A694" s="94"/>
      <c r="B694" s="113"/>
      <c r="C694" s="94"/>
      <c r="D694" s="94"/>
      <c r="E694" s="94"/>
      <c r="F694" s="113"/>
      <c r="G694" s="113"/>
      <c r="H694" s="42"/>
      <c r="I694" s="42"/>
      <c r="J694" s="42"/>
      <c r="K694" s="94"/>
      <c r="L694" s="94"/>
      <c r="M694" s="94"/>
      <c r="N694" s="94"/>
      <c r="O694" s="94"/>
      <c r="P694" s="94"/>
      <c r="Q694" s="94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</row>
    <row r="695" ht="16.5" customHeight="1">
      <c r="A695" s="94"/>
      <c r="B695" s="113"/>
      <c r="C695" s="94"/>
      <c r="D695" s="94"/>
      <c r="E695" s="94"/>
      <c r="F695" s="113"/>
      <c r="G695" s="113"/>
      <c r="H695" s="42"/>
      <c r="I695" s="42"/>
      <c r="J695" s="42"/>
      <c r="K695" s="94"/>
      <c r="L695" s="94"/>
      <c r="M695" s="94"/>
      <c r="N695" s="94"/>
      <c r="O695" s="94"/>
      <c r="P695" s="94"/>
      <c r="Q695" s="94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</row>
    <row r="696" ht="16.5" customHeight="1">
      <c r="A696" s="94"/>
      <c r="B696" s="113"/>
      <c r="C696" s="94"/>
      <c r="D696" s="94"/>
      <c r="E696" s="94"/>
      <c r="F696" s="113"/>
      <c r="G696" s="113"/>
      <c r="H696" s="42"/>
      <c r="I696" s="42"/>
      <c r="J696" s="42"/>
      <c r="K696" s="94"/>
      <c r="L696" s="94"/>
      <c r="M696" s="94"/>
      <c r="N696" s="94"/>
      <c r="O696" s="94"/>
      <c r="P696" s="94"/>
      <c r="Q696" s="94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</row>
    <row r="697" ht="16.5" customHeight="1">
      <c r="A697" s="94"/>
      <c r="B697" s="113"/>
      <c r="C697" s="94"/>
      <c r="D697" s="94"/>
      <c r="E697" s="94"/>
      <c r="F697" s="113"/>
      <c r="G697" s="113"/>
      <c r="H697" s="42"/>
      <c r="I697" s="42"/>
      <c r="J697" s="42"/>
      <c r="K697" s="94"/>
      <c r="L697" s="94"/>
      <c r="M697" s="94"/>
      <c r="N697" s="94"/>
      <c r="O697" s="94"/>
      <c r="P697" s="94"/>
      <c r="Q697" s="94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</row>
    <row r="698" ht="16.5" customHeight="1">
      <c r="A698" s="94"/>
      <c r="B698" s="113"/>
      <c r="C698" s="94"/>
      <c r="D698" s="94"/>
      <c r="E698" s="94"/>
      <c r="F698" s="113"/>
      <c r="G698" s="113"/>
      <c r="H698" s="42"/>
      <c r="I698" s="42"/>
      <c r="J698" s="42"/>
      <c r="K698" s="94"/>
      <c r="L698" s="94"/>
      <c r="M698" s="94"/>
      <c r="N698" s="94"/>
      <c r="O698" s="94"/>
      <c r="P698" s="94"/>
      <c r="Q698" s="94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</row>
    <row r="699" ht="16.5" customHeight="1">
      <c r="A699" s="94"/>
      <c r="B699" s="113"/>
      <c r="C699" s="94"/>
      <c r="D699" s="94"/>
      <c r="E699" s="94"/>
      <c r="F699" s="113"/>
      <c r="G699" s="113"/>
      <c r="H699" s="42"/>
      <c r="I699" s="42"/>
      <c r="J699" s="42"/>
      <c r="K699" s="94"/>
      <c r="L699" s="94"/>
      <c r="M699" s="94"/>
      <c r="N699" s="94"/>
      <c r="O699" s="94"/>
      <c r="P699" s="94"/>
      <c r="Q699" s="94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</row>
    <row r="700" ht="16.5" customHeight="1">
      <c r="A700" s="94"/>
      <c r="B700" s="113"/>
      <c r="C700" s="94"/>
      <c r="D700" s="94"/>
      <c r="E700" s="94"/>
      <c r="F700" s="113"/>
      <c r="G700" s="113"/>
      <c r="H700" s="42"/>
      <c r="I700" s="42"/>
      <c r="J700" s="42"/>
      <c r="K700" s="94"/>
      <c r="L700" s="94"/>
      <c r="M700" s="94"/>
      <c r="N700" s="94"/>
      <c r="O700" s="94"/>
      <c r="P700" s="94"/>
      <c r="Q700" s="94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</row>
    <row r="701" ht="16.5" customHeight="1">
      <c r="A701" s="94"/>
      <c r="B701" s="113"/>
      <c r="C701" s="94"/>
      <c r="D701" s="94"/>
      <c r="E701" s="94"/>
      <c r="F701" s="113"/>
      <c r="G701" s="113"/>
      <c r="H701" s="42"/>
      <c r="I701" s="42"/>
      <c r="J701" s="42"/>
      <c r="K701" s="94"/>
      <c r="L701" s="94"/>
      <c r="M701" s="94"/>
      <c r="N701" s="94"/>
      <c r="O701" s="94"/>
      <c r="P701" s="94"/>
      <c r="Q701" s="94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</row>
    <row r="702" ht="16.5" customHeight="1">
      <c r="A702" s="94"/>
      <c r="B702" s="113"/>
      <c r="C702" s="94"/>
      <c r="D702" s="94"/>
      <c r="E702" s="94"/>
      <c r="F702" s="113"/>
      <c r="G702" s="113"/>
      <c r="H702" s="42"/>
      <c r="I702" s="42"/>
      <c r="J702" s="42"/>
      <c r="K702" s="94"/>
      <c r="L702" s="94"/>
      <c r="M702" s="94"/>
      <c r="N702" s="94"/>
      <c r="O702" s="94"/>
      <c r="P702" s="94"/>
      <c r="Q702" s="94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</row>
    <row r="703" ht="16.5" customHeight="1">
      <c r="A703" s="94"/>
      <c r="B703" s="113"/>
      <c r="C703" s="94"/>
      <c r="D703" s="94"/>
      <c r="E703" s="94"/>
      <c r="F703" s="113"/>
      <c r="G703" s="113"/>
      <c r="H703" s="42"/>
      <c r="I703" s="42"/>
      <c r="J703" s="42"/>
      <c r="K703" s="94"/>
      <c r="L703" s="94"/>
      <c r="M703" s="94"/>
      <c r="N703" s="94"/>
      <c r="O703" s="94"/>
      <c r="P703" s="94"/>
      <c r="Q703" s="94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</row>
    <row r="704" ht="16.5" customHeight="1">
      <c r="A704" s="94"/>
      <c r="B704" s="113"/>
      <c r="C704" s="94"/>
      <c r="D704" s="94"/>
      <c r="E704" s="94"/>
      <c r="F704" s="113"/>
      <c r="G704" s="113"/>
      <c r="H704" s="42"/>
      <c r="I704" s="42"/>
      <c r="J704" s="42"/>
      <c r="K704" s="94"/>
      <c r="L704" s="94"/>
      <c r="M704" s="94"/>
      <c r="N704" s="94"/>
      <c r="O704" s="94"/>
      <c r="P704" s="94"/>
      <c r="Q704" s="94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</row>
    <row r="705" ht="16.5" customHeight="1">
      <c r="A705" s="94"/>
      <c r="B705" s="113"/>
      <c r="C705" s="94"/>
      <c r="D705" s="94"/>
      <c r="E705" s="94"/>
      <c r="F705" s="113"/>
      <c r="G705" s="113"/>
      <c r="H705" s="42"/>
      <c r="I705" s="42"/>
      <c r="J705" s="42"/>
      <c r="K705" s="94"/>
      <c r="L705" s="94"/>
      <c r="M705" s="94"/>
      <c r="N705" s="94"/>
      <c r="O705" s="94"/>
      <c r="P705" s="94"/>
      <c r="Q705" s="94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</row>
    <row r="706" ht="16.5" customHeight="1">
      <c r="A706" s="94"/>
      <c r="B706" s="113"/>
      <c r="C706" s="94"/>
      <c r="D706" s="94"/>
      <c r="E706" s="94"/>
      <c r="F706" s="113"/>
      <c r="G706" s="113"/>
      <c r="H706" s="42"/>
      <c r="I706" s="42"/>
      <c r="J706" s="42"/>
      <c r="K706" s="94"/>
      <c r="L706" s="94"/>
      <c r="M706" s="94"/>
      <c r="N706" s="94"/>
      <c r="O706" s="94"/>
      <c r="P706" s="94"/>
      <c r="Q706" s="94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</row>
    <row r="707" ht="16.5" customHeight="1">
      <c r="A707" s="94"/>
      <c r="B707" s="113"/>
      <c r="C707" s="94"/>
      <c r="D707" s="94"/>
      <c r="E707" s="94"/>
      <c r="F707" s="113"/>
      <c r="G707" s="113"/>
      <c r="H707" s="42"/>
      <c r="I707" s="42"/>
      <c r="J707" s="42"/>
      <c r="K707" s="94"/>
      <c r="L707" s="94"/>
      <c r="M707" s="94"/>
      <c r="N707" s="94"/>
      <c r="O707" s="94"/>
      <c r="P707" s="94"/>
      <c r="Q707" s="94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</row>
    <row r="708" ht="16.5" customHeight="1">
      <c r="A708" s="94"/>
      <c r="B708" s="113"/>
      <c r="C708" s="94"/>
      <c r="D708" s="94"/>
      <c r="E708" s="94"/>
      <c r="F708" s="113"/>
      <c r="G708" s="113"/>
      <c r="H708" s="42"/>
      <c r="I708" s="42"/>
      <c r="J708" s="42"/>
      <c r="K708" s="94"/>
      <c r="L708" s="94"/>
      <c r="M708" s="94"/>
      <c r="N708" s="94"/>
      <c r="O708" s="94"/>
      <c r="P708" s="94"/>
      <c r="Q708" s="94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</row>
    <row r="709" ht="16.5" customHeight="1">
      <c r="A709" s="94"/>
      <c r="B709" s="113"/>
      <c r="C709" s="94"/>
      <c r="D709" s="94"/>
      <c r="E709" s="94"/>
      <c r="F709" s="113"/>
      <c r="G709" s="113"/>
      <c r="H709" s="42"/>
      <c r="I709" s="42"/>
      <c r="J709" s="42"/>
      <c r="K709" s="94"/>
      <c r="L709" s="94"/>
      <c r="M709" s="94"/>
      <c r="N709" s="94"/>
      <c r="O709" s="94"/>
      <c r="P709" s="94"/>
      <c r="Q709" s="94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</row>
    <row r="710" ht="16.5" customHeight="1">
      <c r="A710" s="94"/>
      <c r="B710" s="113"/>
      <c r="C710" s="94"/>
      <c r="D710" s="94"/>
      <c r="E710" s="94"/>
      <c r="F710" s="113"/>
      <c r="G710" s="113"/>
      <c r="H710" s="42"/>
      <c r="I710" s="42"/>
      <c r="J710" s="42"/>
      <c r="K710" s="94"/>
      <c r="L710" s="94"/>
      <c r="M710" s="94"/>
      <c r="N710" s="94"/>
      <c r="O710" s="94"/>
      <c r="P710" s="94"/>
      <c r="Q710" s="94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</row>
    <row r="711" ht="16.5" customHeight="1">
      <c r="A711" s="94"/>
      <c r="B711" s="113"/>
      <c r="C711" s="94"/>
      <c r="D711" s="94"/>
      <c r="E711" s="94"/>
      <c r="F711" s="113"/>
      <c r="G711" s="113"/>
      <c r="H711" s="42"/>
      <c r="I711" s="42"/>
      <c r="J711" s="42"/>
      <c r="K711" s="94"/>
      <c r="L711" s="94"/>
      <c r="M711" s="94"/>
      <c r="N711" s="94"/>
      <c r="O711" s="94"/>
      <c r="P711" s="94"/>
      <c r="Q711" s="94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</row>
    <row r="712" ht="16.5" customHeight="1">
      <c r="A712" s="94"/>
      <c r="B712" s="113"/>
      <c r="C712" s="94"/>
      <c r="D712" s="94"/>
      <c r="E712" s="94"/>
      <c r="F712" s="113"/>
      <c r="G712" s="113"/>
      <c r="H712" s="42"/>
      <c r="I712" s="42"/>
      <c r="J712" s="42"/>
      <c r="K712" s="94"/>
      <c r="L712" s="94"/>
      <c r="M712" s="94"/>
      <c r="N712" s="94"/>
      <c r="O712" s="94"/>
      <c r="P712" s="94"/>
      <c r="Q712" s="94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</row>
    <row r="713" ht="16.5" customHeight="1">
      <c r="A713" s="94"/>
      <c r="B713" s="113"/>
      <c r="C713" s="94"/>
      <c r="D713" s="94"/>
      <c r="E713" s="94"/>
      <c r="F713" s="113"/>
      <c r="G713" s="113"/>
      <c r="H713" s="42"/>
      <c r="I713" s="42"/>
      <c r="J713" s="42"/>
      <c r="K713" s="94"/>
      <c r="L713" s="94"/>
      <c r="M713" s="94"/>
      <c r="N713" s="94"/>
      <c r="O713" s="94"/>
      <c r="P713" s="94"/>
      <c r="Q713" s="94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</row>
    <row r="714" ht="16.5" customHeight="1">
      <c r="A714" s="94"/>
      <c r="B714" s="113"/>
      <c r="C714" s="94"/>
      <c r="D714" s="94"/>
      <c r="E714" s="94"/>
      <c r="F714" s="113"/>
      <c r="G714" s="113"/>
      <c r="H714" s="42"/>
      <c r="I714" s="42"/>
      <c r="J714" s="42"/>
      <c r="K714" s="94"/>
      <c r="L714" s="94"/>
      <c r="M714" s="94"/>
      <c r="N714" s="94"/>
      <c r="O714" s="94"/>
      <c r="P714" s="94"/>
      <c r="Q714" s="94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</row>
    <row r="715" ht="16.5" customHeight="1">
      <c r="A715" s="94"/>
      <c r="B715" s="113"/>
      <c r="C715" s="94"/>
      <c r="D715" s="94"/>
      <c r="E715" s="94"/>
      <c r="F715" s="113"/>
      <c r="G715" s="113"/>
      <c r="H715" s="42"/>
      <c r="I715" s="42"/>
      <c r="J715" s="42"/>
      <c r="K715" s="94"/>
      <c r="L715" s="94"/>
      <c r="M715" s="94"/>
      <c r="N715" s="94"/>
      <c r="O715" s="94"/>
      <c r="P715" s="94"/>
      <c r="Q715" s="94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</row>
    <row r="716" ht="16.5" customHeight="1">
      <c r="A716" s="94"/>
      <c r="B716" s="113"/>
      <c r="C716" s="94"/>
      <c r="D716" s="94"/>
      <c r="E716" s="94"/>
      <c r="F716" s="113"/>
      <c r="G716" s="113"/>
      <c r="H716" s="42"/>
      <c r="I716" s="42"/>
      <c r="J716" s="42"/>
      <c r="K716" s="94"/>
      <c r="L716" s="94"/>
      <c r="M716" s="94"/>
      <c r="N716" s="94"/>
      <c r="O716" s="94"/>
      <c r="P716" s="94"/>
      <c r="Q716" s="94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</row>
    <row r="717" ht="16.5" customHeight="1">
      <c r="A717" s="94"/>
      <c r="B717" s="113"/>
      <c r="C717" s="94"/>
      <c r="D717" s="94"/>
      <c r="E717" s="94"/>
      <c r="F717" s="113"/>
      <c r="G717" s="113"/>
      <c r="H717" s="42"/>
      <c r="I717" s="42"/>
      <c r="J717" s="42"/>
      <c r="K717" s="94"/>
      <c r="L717" s="94"/>
      <c r="M717" s="94"/>
      <c r="N717" s="94"/>
      <c r="O717" s="94"/>
      <c r="P717" s="94"/>
      <c r="Q717" s="94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</row>
    <row r="718" ht="16.5" customHeight="1">
      <c r="A718" s="94"/>
      <c r="B718" s="113"/>
      <c r="C718" s="94"/>
      <c r="D718" s="94"/>
      <c r="E718" s="94"/>
      <c r="F718" s="113"/>
      <c r="G718" s="113"/>
      <c r="H718" s="42"/>
      <c r="I718" s="42"/>
      <c r="J718" s="42"/>
      <c r="K718" s="94"/>
      <c r="L718" s="94"/>
      <c r="M718" s="94"/>
      <c r="N718" s="94"/>
      <c r="O718" s="94"/>
      <c r="P718" s="94"/>
      <c r="Q718" s="94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</row>
    <row r="719" ht="16.5" customHeight="1">
      <c r="A719" s="94"/>
      <c r="B719" s="113"/>
      <c r="C719" s="94"/>
      <c r="D719" s="94"/>
      <c r="E719" s="94"/>
      <c r="F719" s="113"/>
      <c r="G719" s="113"/>
      <c r="H719" s="42"/>
      <c r="I719" s="42"/>
      <c r="J719" s="42"/>
      <c r="K719" s="94"/>
      <c r="L719" s="94"/>
      <c r="M719" s="94"/>
      <c r="N719" s="94"/>
      <c r="O719" s="94"/>
      <c r="P719" s="94"/>
      <c r="Q719" s="94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</row>
    <row r="720" ht="16.5" customHeight="1">
      <c r="A720" s="94"/>
      <c r="B720" s="113"/>
      <c r="C720" s="94"/>
      <c r="D720" s="94"/>
      <c r="E720" s="94"/>
      <c r="F720" s="113"/>
      <c r="G720" s="113"/>
      <c r="H720" s="42"/>
      <c r="I720" s="42"/>
      <c r="J720" s="42"/>
      <c r="K720" s="94"/>
      <c r="L720" s="94"/>
      <c r="M720" s="94"/>
      <c r="N720" s="94"/>
      <c r="O720" s="94"/>
      <c r="P720" s="94"/>
      <c r="Q720" s="94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</row>
    <row r="721" ht="16.5" customHeight="1">
      <c r="A721" s="94"/>
      <c r="B721" s="113"/>
      <c r="C721" s="94"/>
      <c r="D721" s="94"/>
      <c r="E721" s="94"/>
      <c r="F721" s="113"/>
      <c r="G721" s="113"/>
      <c r="H721" s="42"/>
      <c r="I721" s="42"/>
      <c r="J721" s="42"/>
      <c r="K721" s="94"/>
      <c r="L721" s="94"/>
      <c r="M721" s="94"/>
      <c r="N721" s="94"/>
      <c r="O721" s="94"/>
      <c r="P721" s="94"/>
      <c r="Q721" s="94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</row>
    <row r="722" ht="16.5" customHeight="1">
      <c r="A722" s="94"/>
      <c r="B722" s="113"/>
      <c r="C722" s="94"/>
      <c r="D722" s="94"/>
      <c r="E722" s="94"/>
      <c r="F722" s="113"/>
      <c r="G722" s="113"/>
      <c r="H722" s="42"/>
      <c r="I722" s="42"/>
      <c r="J722" s="42"/>
      <c r="K722" s="94"/>
      <c r="L722" s="94"/>
      <c r="M722" s="94"/>
      <c r="N722" s="94"/>
      <c r="O722" s="94"/>
      <c r="P722" s="94"/>
      <c r="Q722" s="94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</row>
    <row r="723" ht="16.5" customHeight="1">
      <c r="A723" s="94"/>
      <c r="B723" s="113"/>
      <c r="C723" s="94"/>
      <c r="D723" s="94"/>
      <c r="E723" s="94"/>
      <c r="F723" s="113"/>
      <c r="G723" s="113"/>
      <c r="H723" s="42"/>
      <c r="I723" s="42"/>
      <c r="J723" s="42"/>
      <c r="K723" s="94"/>
      <c r="L723" s="94"/>
      <c r="M723" s="94"/>
      <c r="N723" s="94"/>
      <c r="O723" s="94"/>
      <c r="P723" s="94"/>
      <c r="Q723" s="94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</row>
    <row r="724" ht="16.5" customHeight="1">
      <c r="A724" s="94"/>
      <c r="B724" s="113"/>
      <c r="C724" s="94"/>
      <c r="D724" s="94"/>
      <c r="E724" s="94"/>
      <c r="F724" s="113"/>
      <c r="G724" s="113"/>
      <c r="H724" s="42"/>
      <c r="I724" s="42"/>
      <c r="J724" s="42"/>
      <c r="K724" s="94"/>
      <c r="L724" s="94"/>
      <c r="M724" s="94"/>
      <c r="N724" s="94"/>
      <c r="O724" s="94"/>
      <c r="P724" s="94"/>
      <c r="Q724" s="94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</row>
    <row r="725" ht="16.5" customHeight="1">
      <c r="A725" s="94"/>
      <c r="B725" s="113"/>
      <c r="C725" s="94"/>
      <c r="D725" s="94"/>
      <c r="E725" s="94"/>
      <c r="F725" s="113"/>
      <c r="G725" s="113"/>
      <c r="H725" s="42"/>
      <c r="I725" s="42"/>
      <c r="J725" s="42"/>
      <c r="K725" s="94"/>
      <c r="L725" s="94"/>
      <c r="M725" s="94"/>
      <c r="N725" s="94"/>
      <c r="O725" s="94"/>
      <c r="P725" s="94"/>
      <c r="Q725" s="94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</row>
    <row r="726" ht="16.5" customHeight="1">
      <c r="A726" s="94"/>
      <c r="B726" s="113"/>
      <c r="C726" s="94"/>
      <c r="D726" s="94"/>
      <c r="E726" s="94"/>
      <c r="F726" s="113"/>
      <c r="G726" s="113"/>
      <c r="H726" s="42"/>
      <c r="I726" s="42"/>
      <c r="J726" s="42"/>
      <c r="K726" s="94"/>
      <c r="L726" s="94"/>
      <c r="M726" s="94"/>
      <c r="N726" s="94"/>
      <c r="O726" s="94"/>
      <c r="P726" s="94"/>
      <c r="Q726" s="94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</row>
    <row r="727" ht="16.5" customHeight="1">
      <c r="A727" s="94"/>
      <c r="B727" s="113"/>
      <c r="C727" s="94"/>
      <c r="D727" s="94"/>
      <c r="E727" s="94"/>
      <c r="F727" s="113"/>
      <c r="G727" s="113"/>
      <c r="H727" s="42"/>
      <c r="I727" s="42"/>
      <c r="J727" s="42"/>
      <c r="K727" s="94"/>
      <c r="L727" s="94"/>
      <c r="M727" s="94"/>
      <c r="N727" s="94"/>
      <c r="O727" s="94"/>
      <c r="P727" s="94"/>
      <c r="Q727" s="94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</row>
    <row r="728" ht="16.5" customHeight="1">
      <c r="A728" s="94"/>
      <c r="B728" s="113"/>
      <c r="C728" s="94"/>
      <c r="D728" s="94"/>
      <c r="E728" s="94"/>
      <c r="F728" s="113"/>
      <c r="G728" s="113"/>
      <c r="H728" s="42"/>
      <c r="I728" s="42"/>
      <c r="J728" s="42"/>
      <c r="K728" s="94"/>
      <c r="L728" s="94"/>
      <c r="M728" s="94"/>
      <c r="N728" s="94"/>
      <c r="O728" s="94"/>
      <c r="P728" s="94"/>
      <c r="Q728" s="94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</row>
    <row r="729" ht="16.5" customHeight="1">
      <c r="A729" s="94"/>
      <c r="B729" s="113"/>
      <c r="C729" s="94"/>
      <c r="D729" s="94"/>
      <c r="E729" s="94"/>
      <c r="F729" s="113"/>
      <c r="G729" s="113"/>
      <c r="H729" s="42"/>
      <c r="I729" s="42"/>
      <c r="J729" s="42"/>
      <c r="K729" s="94"/>
      <c r="L729" s="94"/>
      <c r="M729" s="94"/>
      <c r="N729" s="94"/>
      <c r="O729" s="94"/>
      <c r="P729" s="94"/>
      <c r="Q729" s="94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</row>
    <row r="730" ht="16.5" customHeight="1">
      <c r="A730" s="94"/>
      <c r="B730" s="113"/>
      <c r="C730" s="94"/>
      <c r="D730" s="94"/>
      <c r="E730" s="94"/>
      <c r="F730" s="113"/>
      <c r="G730" s="113"/>
      <c r="H730" s="42"/>
      <c r="I730" s="42"/>
      <c r="J730" s="42"/>
      <c r="K730" s="94"/>
      <c r="L730" s="94"/>
      <c r="M730" s="94"/>
      <c r="N730" s="94"/>
      <c r="O730" s="94"/>
      <c r="P730" s="94"/>
      <c r="Q730" s="94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</row>
    <row r="731" ht="16.5" customHeight="1">
      <c r="A731" s="94"/>
      <c r="B731" s="113"/>
      <c r="C731" s="94"/>
      <c r="D731" s="94"/>
      <c r="E731" s="94"/>
      <c r="F731" s="113"/>
      <c r="G731" s="113"/>
      <c r="H731" s="42"/>
      <c r="I731" s="42"/>
      <c r="J731" s="42"/>
      <c r="K731" s="94"/>
      <c r="L731" s="94"/>
      <c r="M731" s="94"/>
      <c r="N731" s="94"/>
      <c r="O731" s="94"/>
      <c r="P731" s="94"/>
      <c r="Q731" s="94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</row>
    <row r="732" ht="16.5" customHeight="1">
      <c r="A732" s="94"/>
      <c r="B732" s="113"/>
      <c r="C732" s="94"/>
      <c r="D732" s="94"/>
      <c r="E732" s="94"/>
      <c r="F732" s="113"/>
      <c r="G732" s="113"/>
      <c r="H732" s="42"/>
      <c r="I732" s="42"/>
      <c r="J732" s="42"/>
      <c r="K732" s="94"/>
      <c r="L732" s="94"/>
      <c r="M732" s="94"/>
      <c r="N732" s="94"/>
      <c r="O732" s="94"/>
      <c r="P732" s="94"/>
      <c r="Q732" s="94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</row>
    <row r="733" ht="16.5" customHeight="1">
      <c r="A733" s="94"/>
      <c r="B733" s="113"/>
      <c r="C733" s="94"/>
      <c r="D733" s="94"/>
      <c r="E733" s="94"/>
      <c r="F733" s="113"/>
      <c r="G733" s="113"/>
      <c r="H733" s="42"/>
      <c r="I733" s="42"/>
      <c r="J733" s="42"/>
      <c r="K733" s="94"/>
      <c r="L733" s="94"/>
      <c r="M733" s="94"/>
      <c r="N733" s="94"/>
      <c r="O733" s="94"/>
      <c r="P733" s="94"/>
      <c r="Q733" s="94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</row>
    <row r="734" ht="16.5" customHeight="1">
      <c r="A734" s="94"/>
      <c r="B734" s="113"/>
      <c r="C734" s="94"/>
      <c r="D734" s="94"/>
      <c r="E734" s="94"/>
      <c r="F734" s="113"/>
      <c r="G734" s="113"/>
      <c r="H734" s="42"/>
      <c r="I734" s="42"/>
      <c r="J734" s="42"/>
      <c r="K734" s="94"/>
      <c r="L734" s="94"/>
      <c r="M734" s="94"/>
      <c r="N734" s="94"/>
      <c r="O734" s="94"/>
      <c r="P734" s="94"/>
      <c r="Q734" s="94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</row>
    <row r="735" ht="16.5" customHeight="1">
      <c r="A735" s="94"/>
      <c r="B735" s="113"/>
      <c r="C735" s="94"/>
      <c r="D735" s="94"/>
      <c r="E735" s="94"/>
      <c r="F735" s="113"/>
      <c r="G735" s="113"/>
      <c r="H735" s="42"/>
      <c r="I735" s="42"/>
      <c r="J735" s="42"/>
      <c r="K735" s="94"/>
      <c r="L735" s="94"/>
      <c r="M735" s="94"/>
      <c r="N735" s="94"/>
      <c r="O735" s="94"/>
      <c r="P735" s="94"/>
      <c r="Q735" s="94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</row>
    <row r="736" ht="16.5" customHeight="1">
      <c r="A736" s="94"/>
      <c r="B736" s="113"/>
      <c r="C736" s="94"/>
      <c r="D736" s="94"/>
      <c r="E736" s="94"/>
      <c r="F736" s="113"/>
      <c r="G736" s="113"/>
      <c r="H736" s="42"/>
      <c r="I736" s="42"/>
      <c r="J736" s="42"/>
      <c r="K736" s="94"/>
      <c r="L736" s="94"/>
      <c r="M736" s="94"/>
      <c r="N736" s="94"/>
      <c r="O736" s="94"/>
      <c r="P736" s="94"/>
      <c r="Q736" s="94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</row>
    <row r="737" ht="16.5" customHeight="1">
      <c r="A737" s="94"/>
      <c r="B737" s="113"/>
      <c r="C737" s="94"/>
      <c r="D737" s="94"/>
      <c r="E737" s="94"/>
      <c r="F737" s="113"/>
      <c r="G737" s="113"/>
      <c r="H737" s="42"/>
      <c r="I737" s="42"/>
      <c r="J737" s="42"/>
      <c r="K737" s="94"/>
      <c r="L737" s="94"/>
      <c r="M737" s="94"/>
      <c r="N737" s="94"/>
      <c r="O737" s="94"/>
      <c r="P737" s="94"/>
      <c r="Q737" s="94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</row>
    <row r="738" ht="16.5" customHeight="1">
      <c r="A738" s="94"/>
      <c r="B738" s="113"/>
      <c r="C738" s="94"/>
      <c r="D738" s="94"/>
      <c r="E738" s="94"/>
      <c r="F738" s="113"/>
      <c r="G738" s="113"/>
      <c r="H738" s="42"/>
      <c r="I738" s="42"/>
      <c r="J738" s="42"/>
      <c r="K738" s="94"/>
      <c r="L738" s="94"/>
      <c r="M738" s="94"/>
      <c r="N738" s="94"/>
      <c r="O738" s="94"/>
      <c r="P738" s="94"/>
      <c r="Q738" s="94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</row>
    <row r="739" ht="16.5" customHeight="1">
      <c r="A739" s="94"/>
      <c r="B739" s="113"/>
      <c r="C739" s="94"/>
      <c r="D739" s="94"/>
      <c r="E739" s="94"/>
      <c r="F739" s="113"/>
      <c r="G739" s="113"/>
      <c r="H739" s="42"/>
      <c r="I739" s="42"/>
      <c r="J739" s="42"/>
      <c r="K739" s="94"/>
      <c r="L739" s="94"/>
      <c r="M739" s="94"/>
      <c r="N739" s="94"/>
      <c r="O739" s="94"/>
      <c r="P739" s="94"/>
      <c r="Q739" s="94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</row>
    <row r="740" ht="16.5" customHeight="1">
      <c r="A740" s="94"/>
      <c r="B740" s="113"/>
      <c r="C740" s="94"/>
      <c r="D740" s="94"/>
      <c r="E740" s="94"/>
      <c r="F740" s="113"/>
      <c r="G740" s="113"/>
      <c r="H740" s="42"/>
      <c r="I740" s="42"/>
      <c r="J740" s="42"/>
      <c r="K740" s="94"/>
      <c r="L740" s="94"/>
      <c r="M740" s="94"/>
      <c r="N740" s="94"/>
      <c r="O740" s="94"/>
      <c r="P740" s="94"/>
      <c r="Q740" s="94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</row>
    <row r="741" ht="16.5" customHeight="1">
      <c r="A741" s="94"/>
      <c r="B741" s="113"/>
      <c r="C741" s="94"/>
      <c r="D741" s="94"/>
      <c r="E741" s="94"/>
      <c r="F741" s="113"/>
      <c r="G741" s="113"/>
      <c r="H741" s="42"/>
      <c r="I741" s="42"/>
      <c r="J741" s="42"/>
      <c r="K741" s="94"/>
      <c r="L741" s="94"/>
      <c r="M741" s="94"/>
      <c r="N741" s="94"/>
      <c r="O741" s="94"/>
      <c r="P741" s="94"/>
      <c r="Q741" s="94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</row>
    <row r="742" ht="16.5" customHeight="1">
      <c r="A742" s="94"/>
      <c r="B742" s="113"/>
      <c r="C742" s="94"/>
      <c r="D742" s="94"/>
      <c r="E742" s="94"/>
      <c r="F742" s="113"/>
      <c r="G742" s="113"/>
      <c r="H742" s="42"/>
      <c r="I742" s="42"/>
      <c r="J742" s="42"/>
      <c r="K742" s="94"/>
      <c r="L742" s="94"/>
      <c r="M742" s="94"/>
      <c r="N742" s="94"/>
      <c r="O742" s="94"/>
      <c r="P742" s="94"/>
      <c r="Q742" s="94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</row>
    <row r="743" ht="16.5" customHeight="1">
      <c r="A743" s="94"/>
      <c r="B743" s="113"/>
      <c r="C743" s="94"/>
      <c r="D743" s="94"/>
      <c r="E743" s="94"/>
      <c r="F743" s="113"/>
      <c r="G743" s="113"/>
      <c r="H743" s="42"/>
      <c r="I743" s="42"/>
      <c r="J743" s="42"/>
      <c r="K743" s="94"/>
      <c r="L743" s="94"/>
      <c r="M743" s="94"/>
      <c r="N743" s="94"/>
      <c r="O743" s="94"/>
      <c r="P743" s="94"/>
      <c r="Q743" s="94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</row>
    <row r="744" ht="16.5" customHeight="1">
      <c r="A744" s="94"/>
      <c r="B744" s="113"/>
      <c r="C744" s="94"/>
      <c r="D744" s="94"/>
      <c r="E744" s="94"/>
      <c r="F744" s="113"/>
      <c r="G744" s="113"/>
      <c r="H744" s="42"/>
      <c r="I744" s="42"/>
      <c r="J744" s="42"/>
      <c r="K744" s="94"/>
      <c r="L744" s="94"/>
      <c r="M744" s="94"/>
      <c r="N744" s="94"/>
      <c r="O744" s="94"/>
      <c r="P744" s="94"/>
      <c r="Q744" s="94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</row>
    <row r="745" ht="16.5" customHeight="1">
      <c r="A745" s="94"/>
      <c r="B745" s="113"/>
      <c r="C745" s="94"/>
      <c r="D745" s="94"/>
      <c r="E745" s="94"/>
      <c r="F745" s="113"/>
      <c r="G745" s="113"/>
      <c r="H745" s="42"/>
      <c r="I745" s="42"/>
      <c r="J745" s="42"/>
      <c r="K745" s="94"/>
      <c r="L745" s="94"/>
      <c r="M745" s="94"/>
      <c r="N745" s="94"/>
      <c r="O745" s="94"/>
      <c r="P745" s="94"/>
      <c r="Q745" s="94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</row>
    <row r="746" ht="16.5" customHeight="1">
      <c r="A746" s="94"/>
      <c r="B746" s="113"/>
      <c r="C746" s="94"/>
      <c r="D746" s="94"/>
      <c r="E746" s="94"/>
      <c r="F746" s="113"/>
      <c r="G746" s="113"/>
      <c r="H746" s="42"/>
      <c r="I746" s="42"/>
      <c r="J746" s="42"/>
      <c r="K746" s="94"/>
      <c r="L746" s="94"/>
      <c r="M746" s="94"/>
      <c r="N746" s="94"/>
      <c r="O746" s="94"/>
      <c r="P746" s="94"/>
      <c r="Q746" s="94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</row>
    <row r="747" ht="16.5" customHeight="1">
      <c r="A747" s="94"/>
      <c r="B747" s="113"/>
      <c r="C747" s="94"/>
      <c r="D747" s="94"/>
      <c r="E747" s="94"/>
      <c r="F747" s="113"/>
      <c r="G747" s="113"/>
      <c r="H747" s="42"/>
      <c r="I747" s="42"/>
      <c r="J747" s="42"/>
      <c r="K747" s="94"/>
      <c r="L747" s="94"/>
      <c r="M747" s="94"/>
      <c r="N747" s="94"/>
      <c r="O747" s="94"/>
      <c r="P747" s="94"/>
      <c r="Q747" s="94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</row>
    <row r="748" ht="16.5" customHeight="1">
      <c r="A748" s="94"/>
      <c r="B748" s="113"/>
      <c r="C748" s="94"/>
      <c r="D748" s="94"/>
      <c r="E748" s="94"/>
      <c r="F748" s="113"/>
      <c r="G748" s="113"/>
      <c r="H748" s="42"/>
      <c r="I748" s="42"/>
      <c r="J748" s="42"/>
      <c r="K748" s="94"/>
      <c r="L748" s="94"/>
      <c r="M748" s="94"/>
      <c r="N748" s="94"/>
      <c r="O748" s="94"/>
      <c r="P748" s="94"/>
      <c r="Q748" s="94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</row>
    <row r="749" ht="16.5" customHeight="1">
      <c r="A749" s="94"/>
      <c r="B749" s="113"/>
      <c r="C749" s="94"/>
      <c r="D749" s="94"/>
      <c r="E749" s="94"/>
      <c r="F749" s="113"/>
      <c r="G749" s="113"/>
      <c r="H749" s="42"/>
      <c r="I749" s="42"/>
      <c r="J749" s="42"/>
      <c r="K749" s="94"/>
      <c r="L749" s="94"/>
      <c r="M749" s="94"/>
      <c r="N749" s="94"/>
      <c r="O749" s="94"/>
      <c r="P749" s="94"/>
      <c r="Q749" s="94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</row>
    <row r="750" ht="16.5" customHeight="1">
      <c r="A750" s="94"/>
      <c r="B750" s="113"/>
      <c r="C750" s="94"/>
      <c r="D750" s="94"/>
      <c r="E750" s="94"/>
      <c r="F750" s="113"/>
      <c r="G750" s="113"/>
      <c r="H750" s="42"/>
      <c r="I750" s="42"/>
      <c r="J750" s="42"/>
      <c r="K750" s="94"/>
      <c r="L750" s="94"/>
      <c r="M750" s="94"/>
      <c r="N750" s="94"/>
      <c r="O750" s="94"/>
      <c r="P750" s="94"/>
      <c r="Q750" s="94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</row>
    <row r="751" ht="16.5" customHeight="1">
      <c r="A751" s="94"/>
      <c r="B751" s="113"/>
      <c r="C751" s="94"/>
      <c r="D751" s="94"/>
      <c r="E751" s="94"/>
      <c r="F751" s="113"/>
      <c r="G751" s="113"/>
      <c r="H751" s="42"/>
      <c r="I751" s="42"/>
      <c r="J751" s="42"/>
      <c r="K751" s="94"/>
      <c r="L751" s="94"/>
      <c r="M751" s="94"/>
      <c r="N751" s="94"/>
      <c r="O751" s="94"/>
      <c r="P751" s="94"/>
      <c r="Q751" s="94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</row>
    <row r="752" ht="16.5" customHeight="1">
      <c r="A752" s="94"/>
      <c r="B752" s="113"/>
      <c r="C752" s="94"/>
      <c r="D752" s="94"/>
      <c r="E752" s="94"/>
      <c r="F752" s="113"/>
      <c r="G752" s="113"/>
      <c r="H752" s="42"/>
      <c r="I752" s="42"/>
      <c r="J752" s="42"/>
      <c r="K752" s="94"/>
      <c r="L752" s="94"/>
      <c r="M752" s="94"/>
      <c r="N752" s="94"/>
      <c r="O752" s="94"/>
      <c r="P752" s="94"/>
      <c r="Q752" s="94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</row>
    <row r="753" ht="16.5" customHeight="1">
      <c r="A753" s="94"/>
      <c r="B753" s="113"/>
      <c r="C753" s="94"/>
      <c r="D753" s="94"/>
      <c r="E753" s="94"/>
      <c r="F753" s="113"/>
      <c r="G753" s="113"/>
      <c r="H753" s="42"/>
      <c r="I753" s="42"/>
      <c r="J753" s="42"/>
      <c r="K753" s="94"/>
      <c r="L753" s="94"/>
      <c r="M753" s="94"/>
      <c r="N753" s="94"/>
      <c r="O753" s="94"/>
      <c r="P753" s="94"/>
      <c r="Q753" s="94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</row>
    <row r="754" ht="16.5" customHeight="1">
      <c r="A754" s="94"/>
      <c r="B754" s="113"/>
      <c r="C754" s="94"/>
      <c r="D754" s="94"/>
      <c r="E754" s="94"/>
      <c r="F754" s="113"/>
      <c r="G754" s="113"/>
      <c r="H754" s="42"/>
      <c r="I754" s="42"/>
      <c r="J754" s="42"/>
      <c r="K754" s="94"/>
      <c r="L754" s="94"/>
      <c r="M754" s="94"/>
      <c r="N754" s="94"/>
      <c r="O754" s="94"/>
      <c r="P754" s="94"/>
      <c r="Q754" s="94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</row>
    <row r="755" ht="16.5" customHeight="1">
      <c r="A755" s="94"/>
      <c r="B755" s="113"/>
      <c r="C755" s="94"/>
      <c r="D755" s="94"/>
      <c r="E755" s="94"/>
      <c r="F755" s="113"/>
      <c r="G755" s="113"/>
      <c r="H755" s="42"/>
      <c r="I755" s="42"/>
      <c r="J755" s="42"/>
      <c r="K755" s="94"/>
      <c r="L755" s="94"/>
      <c r="M755" s="94"/>
      <c r="N755" s="94"/>
      <c r="O755" s="94"/>
      <c r="P755" s="94"/>
      <c r="Q755" s="94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</row>
    <row r="756" ht="16.5" customHeight="1">
      <c r="A756" s="94"/>
      <c r="B756" s="113"/>
      <c r="C756" s="94"/>
      <c r="D756" s="94"/>
      <c r="E756" s="94"/>
      <c r="F756" s="113"/>
      <c r="G756" s="113"/>
      <c r="H756" s="42"/>
      <c r="I756" s="42"/>
      <c r="J756" s="42"/>
      <c r="K756" s="94"/>
      <c r="L756" s="94"/>
      <c r="M756" s="94"/>
      <c r="N756" s="94"/>
      <c r="O756" s="94"/>
      <c r="P756" s="94"/>
      <c r="Q756" s="94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</row>
    <row r="757" ht="16.5" customHeight="1">
      <c r="A757" s="94"/>
      <c r="B757" s="113"/>
      <c r="C757" s="94"/>
      <c r="D757" s="94"/>
      <c r="E757" s="94"/>
      <c r="F757" s="113"/>
      <c r="G757" s="113"/>
      <c r="H757" s="42"/>
      <c r="I757" s="42"/>
      <c r="J757" s="42"/>
      <c r="K757" s="94"/>
      <c r="L757" s="94"/>
      <c r="M757" s="94"/>
      <c r="N757" s="94"/>
      <c r="O757" s="94"/>
      <c r="P757" s="94"/>
      <c r="Q757" s="94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</row>
    <row r="758" ht="16.5" customHeight="1">
      <c r="A758" s="94"/>
      <c r="B758" s="113"/>
      <c r="C758" s="94"/>
      <c r="D758" s="94"/>
      <c r="E758" s="94"/>
      <c r="F758" s="113"/>
      <c r="G758" s="113"/>
      <c r="H758" s="42"/>
      <c r="I758" s="42"/>
      <c r="J758" s="42"/>
      <c r="K758" s="94"/>
      <c r="L758" s="94"/>
      <c r="M758" s="94"/>
      <c r="N758" s="94"/>
      <c r="O758" s="94"/>
      <c r="P758" s="94"/>
      <c r="Q758" s="94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</row>
    <row r="759" ht="16.5" customHeight="1">
      <c r="A759" s="94"/>
      <c r="B759" s="113"/>
      <c r="C759" s="94"/>
      <c r="D759" s="94"/>
      <c r="E759" s="94"/>
      <c r="F759" s="113"/>
      <c r="G759" s="113"/>
      <c r="H759" s="42"/>
      <c r="I759" s="42"/>
      <c r="J759" s="42"/>
      <c r="K759" s="94"/>
      <c r="L759" s="94"/>
      <c r="M759" s="94"/>
      <c r="N759" s="94"/>
      <c r="O759" s="94"/>
      <c r="P759" s="94"/>
      <c r="Q759" s="94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</row>
    <row r="760" ht="16.5" customHeight="1">
      <c r="A760" s="94"/>
      <c r="B760" s="113"/>
      <c r="C760" s="94"/>
      <c r="D760" s="94"/>
      <c r="E760" s="94"/>
      <c r="F760" s="113"/>
      <c r="G760" s="113"/>
      <c r="H760" s="42"/>
      <c r="I760" s="42"/>
      <c r="J760" s="42"/>
      <c r="K760" s="94"/>
      <c r="L760" s="94"/>
      <c r="M760" s="94"/>
      <c r="N760" s="94"/>
      <c r="O760" s="94"/>
      <c r="P760" s="94"/>
      <c r="Q760" s="94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</row>
    <row r="761" ht="16.5" customHeight="1">
      <c r="A761" s="94"/>
      <c r="B761" s="113"/>
      <c r="C761" s="94"/>
      <c r="D761" s="94"/>
      <c r="E761" s="94"/>
      <c r="F761" s="113"/>
      <c r="G761" s="113"/>
      <c r="H761" s="42"/>
      <c r="I761" s="42"/>
      <c r="J761" s="42"/>
      <c r="K761" s="94"/>
      <c r="L761" s="94"/>
      <c r="M761" s="94"/>
      <c r="N761" s="94"/>
      <c r="O761" s="94"/>
      <c r="P761" s="94"/>
      <c r="Q761" s="94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</row>
    <row r="762" ht="16.5" customHeight="1">
      <c r="A762" s="94"/>
      <c r="B762" s="113"/>
      <c r="C762" s="94"/>
      <c r="D762" s="94"/>
      <c r="E762" s="94"/>
      <c r="F762" s="113"/>
      <c r="G762" s="113"/>
      <c r="H762" s="42"/>
      <c r="I762" s="42"/>
      <c r="J762" s="42"/>
      <c r="K762" s="94"/>
      <c r="L762" s="94"/>
      <c r="M762" s="94"/>
      <c r="N762" s="94"/>
      <c r="O762" s="94"/>
      <c r="P762" s="94"/>
      <c r="Q762" s="94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</row>
    <row r="763" ht="16.5" customHeight="1">
      <c r="A763" s="94"/>
      <c r="B763" s="113"/>
      <c r="C763" s="94"/>
      <c r="D763" s="94"/>
      <c r="E763" s="94"/>
      <c r="F763" s="113"/>
      <c r="G763" s="113"/>
      <c r="H763" s="42"/>
      <c r="I763" s="42"/>
      <c r="J763" s="42"/>
      <c r="K763" s="94"/>
      <c r="L763" s="94"/>
      <c r="M763" s="94"/>
      <c r="N763" s="94"/>
      <c r="O763" s="94"/>
      <c r="P763" s="94"/>
      <c r="Q763" s="94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</row>
    <row r="764" ht="16.5" customHeight="1">
      <c r="A764" s="94"/>
      <c r="B764" s="113"/>
      <c r="C764" s="94"/>
      <c r="D764" s="94"/>
      <c r="E764" s="94"/>
      <c r="F764" s="113"/>
      <c r="G764" s="113"/>
      <c r="H764" s="42"/>
      <c r="I764" s="42"/>
      <c r="J764" s="42"/>
      <c r="K764" s="94"/>
      <c r="L764" s="94"/>
      <c r="M764" s="94"/>
      <c r="N764" s="94"/>
      <c r="O764" s="94"/>
      <c r="P764" s="94"/>
      <c r="Q764" s="94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</row>
    <row r="765" ht="16.5" customHeight="1">
      <c r="A765" s="94"/>
      <c r="B765" s="113"/>
      <c r="C765" s="94"/>
      <c r="D765" s="94"/>
      <c r="E765" s="94"/>
      <c r="F765" s="113"/>
      <c r="G765" s="113"/>
      <c r="H765" s="42"/>
      <c r="I765" s="42"/>
      <c r="J765" s="42"/>
      <c r="K765" s="94"/>
      <c r="L765" s="94"/>
      <c r="M765" s="94"/>
      <c r="N765" s="94"/>
      <c r="O765" s="94"/>
      <c r="P765" s="94"/>
      <c r="Q765" s="94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</row>
    <row r="766" ht="16.5" customHeight="1">
      <c r="A766" s="94"/>
      <c r="B766" s="113"/>
      <c r="C766" s="94"/>
      <c r="D766" s="94"/>
      <c r="E766" s="94"/>
      <c r="F766" s="113"/>
      <c r="G766" s="113"/>
      <c r="H766" s="42"/>
      <c r="I766" s="42"/>
      <c r="J766" s="42"/>
      <c r="K766" s="94"/>
      <c r="L766" s="94"/>
      <c r="M766" s="94"/>
      <c r="N766" s="94"/>
      <c r="O766" s="94"/>
      <c r="P766" s="94"/>
      <c r="Q766" s="94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</row>
    <row r="767" ht="16.5" customHeight="1">
      <c r="A767" s="94"/>
      <c r="B767" s="113"/>
      <c r="C767" s="94"/>
      <c r="D767" s="94"/>
      <c r="E767" s="94"/>
      <c r="F767" s="113"/>
      <c r="G767" s="113"/>
      <c r="H767" s="42"/>
      <c r="I767" s="42"/>
      <c r="J767" s="42"/>
      <c r="K767" s="94"/>
      <c r="L767" s="94"/>
      <c r="M767" s="94"/>
      <c r="N767" s="94"/>
      <c r="O767" s="94"/>
      <c r="P767" s="94"/>
      <c r="Q767" s="94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</row>
    <row r="768" ht="16.5" customHeight="1">
      <c r="A768" s="94"/>
      <c r="B768" s="113"/>
      <c r="C768" s="94"/>
      <c r="D768" s="94"/>
      <c r="E768" s="94"/>
      <c r="F768" s="113"/>
      <c r="G768" s="113"/>
      <c r="H768" s="42"/>
      <c r="I768" s="42"/>
      <c r="J768" s="42"/>
      <c r="K768" s="94"/>
      <c r="L768" s="94"/>
      <c r="M768" s="94"/>
      <c r="N768" s="94"/>
      <c r="O768" s="94"/>
      <c r="P768" s="94"/>
      <c r="Q768" s="94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</row>
    <row r="769" ht="16.5" customHeight="1">
      <c r="A769" s="94"/>
      <c r="B769" s="113"/>
      <c r="C769" s="94"/>
      <c r="D769" s="94"/>
      <c r="E769" s="94"/>
      <c r="F769" s="113"/>
      <c r="G769" s="113"/>
      <c r="H769" s="42"/>
      <c r="I769" s="42"/>
      <c r="J769" s="42"/>
      <c r="K769" s="94"/>
      <c r="L769" s="94"/>
      <c r="M769" s="94"/>
      <c r="N769" s="94"/>
      <c r="O769" s="94"/>
      <c r="P769" s="94"/>
      <c r="Q769" s="94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</row>
    <row r="770" ht="16.5" customHeight="1">
      <c r="A770" s="94"/>
      <c r="B770" s="113"/>
      <c r="C770" s="94"/>
      <c r="D770" s="94"/>
      <c r="E770" s="94"/>
      <c r="F770" s="113"/>
      <c r="G770" s="113"/>
      <c r="H770" s="42"/>
      <c r="I770" s="42"/>
      <c r="J770" s="42"/>
      <c r="K770" s="94"/>
      <c r="L770" s="94"/>
      <c r="M770" s="94"/>
      <c r="N770" s="94"/>
      <c r="O770" s="94"/>
      <c r="P770" s="94"/>
      <c r="Q770" s="94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</row>
    <row r="771" ht="16.5" customHeight="1">
      <c r="A771" s="94"/>
      <c r="B771" s="113"/>
      <c r="C771" s="94"/>
      <c r="D771" s="94"/>
      <c r="E771" s="94"/>
      <c r="F771" s="113"/>
      <c r="G771" s="113"/>
      <c r="H771" s="42"/>
      <c r="I771" s="42"/>
      <c r="J771" s="42"/>
      <c r="K771" s="94"/>
      <c r="L771" s="94"/>
      <c r="M771" s="94"/>
      <c r="N771" s="94"/>
      <c r="O771" s="94"/>
      <c r="P771" s="94"/>
      <c r="Q771" s="94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</row>
    <row r="772" ht="16.5" customHeight="1">
      <c r="A772" s="94"/>
      <c r="B772" s="113"/>
      <c r="C772" s="94"/>
      <c r="D772" s="94"/>
      <c r="E772" s="94"/>
      <c r="F772" s="113"/>
      <c r="G772" s="113"/>
      <c r="H772" s="42"/>
      <c r="I772" s="42"/>
      <c r="J772" s="42"/>
      <c r="K772" s="94"/>
      <c r="L772" s="94"/>
      <c r="M772" s="94"/>
      <c r="N772" s="94"/>
      <c r="O772" s="94"/>
      <c r="P772" s="94"/>
      <c r="Q772" s="94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</row>
    <row r="773" ht="16.5" customHeight="1">
      <c r="A773" s="94"/>
      <c r="B773" s="113"/>
      <c r="C773" s="94"/>
      <c r="D773" s="94"/>
      <c r="E773" s="94"/>
      <c r="F773" s="113"/>
      <c r="G773" s="113"/>
      <c r="H773" s="42"/>
      <c r="I773" s="42"/>
      <c r="J773" s="42"/>
      <c r="K773" s="94"/>
      <c r="L773" s="94"/>
      <c r="M773" s="94"/>
      <c r="N773" s="94"/>
      <c r="O773" s="94"/>
      <c r="P773" s="94"/>
      <c r="Q773" s="94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</row>
    <row r="774" ht="16.5" customHeight="1">
      <c r="A774" s="94"/>
      <c r="B774" s="113"/>
      <c r="C774" s="94"/>
      <c r="D774" s="94"/>
      <c r="E774" s="94"/>
      <c r="F774" s="113"/>
      <c r="G774" s="113"/>
      <c r="H774" s="42"/>
      <c r="I774" s="42"/>
      <c r="J774" s="42"/>
      <c r="K774" s="94"/>
      <c r="L774" s="94"/>
      <c r="M774" s="94"/>
      <c r="N774" s="94"/>
      <c r="O774" s="94"/>
      <c r="P774" s="94"/>
      <c r="Q774" s="94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</row>
    <row r="775" ht="16.5" customHeight="1">
      <c r="A775" s="94"/>
      <c r="B775" s="113"/>
      <c r="C775" s="94"/>
      <c r="D775" s="94"/>
      <c r="E775" s="94"/>
      <c r="F775" s="113"/>
      <c r="G775" s="113"/>
      <c r="H775" s="42"/>
      <c r="I775" s="42"/>
      <c r="J775" s="42"/>
      <c r="K775" s="94"/>
      <c r="L775" s="94"/>
      <c r="M775" s="94"/>
      <c r="N775" s="94"/>
      <c r="O775" s="94"/>
      <c r="P775" s="94"/>
      <c r="Q775" s="94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</row>
    <row r="776" ht="16.5" customHeight="1">
      <c r="A776" s="94"/>
      <c r="B776" s="113"/>
      <c r="C776" s="94"/>
      <c r="D776" s="94"/>
      <c r="E776" s="94"/>
      <c r="F776" s="113"/>
      <c r="G776" s="113"/>
      <c r="H776" s="42"/>
      <c r="I776" s="42"/>
      <c r="J776" s="42"/>
      <c r="K776" s="94"/>
      <c r="L776" s="94"/>
      <c r="M776" s="94"/>
      <c r="N776" s="94"/>
      <c r="O776" s="94"/>
      <c r="P776" s="94"/>
      <c r="Q776" s="94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</row>
    <row r="777" ht="16.5" customHeight="1">
      <c r="A777" s="94"/>
      <c r="B777" s="113"/>
      <c r="C777" s="94"/>
      <c r="D777" s="94"/>
      <c r="E777" s="94"/>
      <c r="F777" s="113"/>
      <c r="G777" s="113"/>
      <c r="H777" s="42"/>
      <c r="I777" s="42"/>
      <c r="J777" s="42"/>
      <c r="K777" s="94"/>
      <c r="L777" s="94"/>
      <c r="M777" s="94"/>
      <c r="N777" s="94"/>
      <c r="O777" s="94"/>
      <c r="P777" s="94"/>
      <c r="Q777" s="94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</row>
    <row r="778" ht="16.5" customHeight="1">
      <c r="A778" s="94"/>
      <c r="B778" s="113"/>
      <c r="C778" s="94"/>
      <c r="D778" s="94"/>
      <c r="E778" s="94"/>
      <c r="F778" s="113"/>
      <c r="G778" s="113"/>
      <c r="H778" s="42"/>
      <c r="I778" s="42"/>
      <c r="J778" s="42"/>
      <c r="K778" s="94"/>
      <c r="L778" s="94"/>
      <c r="M778" s="94"/>
      <c r="N778" s="94"/>
      <c r="O778" s="94"/>
      <c r="P778" s="94"/>
      <c r="Q778" s="94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</row>
    <row r="779" ht="16.5" customHeight="1">
      <c r="A779" s="94"/>
      <c r="B779" s="113"/>
      <c r="C779" s="94"/>
      <c r="D779" s="94"/>
      <c r="E779" s="94"/>
      <c r="F779" s="113"/>
      <c r="G779" s="113"/>
      <c r="H779" s="42"/>
      <c r="I779" s="42"/>
      <c r="J779" s="42"/>
      <c r="K779" s="94"/>
      <c r="L779" s="94"/>
      <c r="M779" s="94"/>
      <c r="N779" s="94"/>
      <c r="O779" s="94"/>
      <c r="P779" s="94"/>
      <c r="Q779" s="94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</row>
    <row r="780" ht="16.5" customHeight="1">
      <c r="A780" s="94"/>
      <c r="B780" s="113"/>
      <c r="C780" s="94"/>
      <c r="D780" s="94"/>
      <c r="E780" s="94"/>
      <c r="F780" s="113"/>
      <c r="G780" s="113"/>
      <c r="H780" s="42"/>
      <c r="I780" s="42"/>
      <c r="J780" s="42"/>
      <c r="K780" s="94"/>
      <c r="L780" s="94"/>
      <c r="M780" s="94"/>
      <c r="N780" s="94"/>
      <c r="O780" s="94"/>
      <c r="P780" s="94"/>
      <c r="Q780" s="94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</row>
    <row r="781" ht="16.5" customHeight="1">
      <c r="A781" s="94"/>
      <c r="B781" s="113"/>
      <c r="C781" s="94"/>
      <c r="D781" s="94"/>
      <c r="E781" s="94"/>
      <c r="F781" s="113"/>
      <c r="G781" s="113"/>
      <c r="H781" s="42"/>
      <c r="I781" s="42"/>
      <c r="J781" s="42"/>
      <c r="K781" s="94"/>
      <c r="L781" s="94"/>
      <c r="M781" s="94"/>
      <c r="N781" s="94"/>
      <c r="O781" s="94"/>
      <c r="P781" s="94"/>
      <c r="Q781" s="94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</row>
    <row r="782" ht="16.5" customHeight="1">
      <c r="A782" s="94"/>
      <c r="B782" s="113"/>
      <c r="C782" s="94"/>
      <c r="D782" s="94"/>
      <c r="E782" s="94"/>
      <c r="F782" s="113"/>
      <c r="G782" s="113"/>
      <c r="H782" s="42"/>
      <c r="I782" s="42"/>
      <c r="J782" s="42"/>
      <c r="K782" s="94"/>
      <c r="L782" s="94"/>
      <c r="M782" s="94"/>
      <c r="N782" s="94"/>
      <c r="O782" s="94"/>
      <c r="P782" s="94"/>
      <c r="Q782" s="94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</row>
    <row r="783" ht="16.5" customHeight="1">
      <c r="A783" s="94"/>
      <c r="B783" s="113"/>
      <c r="C783" s="94"/>
      <c r="D783" s="94"/>
      <c r="E783" s="94"/>
      <c r="F783" s="113"/>
      <c r="G783" s="113"/>
      <c r="H783" s="42"/>
      <c r="I783" s="42"/>
      <c r="J783" s="42"/>
      <c r="K783" s="94"/>
      <c r="L783" s="94"/>
      <c r="M783" s="94"/>
      <c r="N783" s="94"/>
      <c r="O783" s="94"/>
      <c r="P783" s="94"/>
      <c r="Q783" s="94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</row>
    <row r="784" ht="16.5" customHeight="1">
      <c r="A784" s="94"/>
      <c r="B784" s="113"/>
      <c r="C784" s="94"/>
      <c r="D784" s="94"/>
      <c r="E784" s="94"/>
      <c r="F784" s="113"/>
      <c r="G784" s="113"/>
      <c r="H784" s="42"/>
      <c r="I784" s="42"/>
      <c r="J784" s="42"/>
      <c r="K784" s="94"/>
      <c r="L784" s="94"/>
      <c r="M784" s="94"/>
      <c r="N784" s="94"/>
      <c r="O784" s="94"/>
      <c r="P784" s="94"/>
      <c r="Q784" s="94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</row>
    <row r="785" ht="16.5" customHeight="1">
      <c r="A785" s="94"/>
      <c r="B785" s="113"/>
      <c r="C785" s="94"/>
      <c r="D785" s="94"/>
      <c r="E785" s="94"/>
      <c r="F785" s="113"/>
      <c r="G785" s="113"/>
      <c r="H785" s="42"/>
      <c r="I785" s="42"/>
      <c r="J785" s="42"/>
      <c r="K785" s="94"/>
      <c r="L785" s="94"/>
      <c r="M785" s="94"/>
      <c r="N785" s="94"/>
      <c r="O785" s="94"/>
      <c r="P785" s="94"/>
      <c r="Q785" s="94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</row>
    <row r="786" ht="16.5" customHeight="1">
      <c r="A786" s="94"/>
      <c r="B786" s="113"/>
      <c r="C786" s="94"/>
      <c r="D786" s="94"/>
      <c r="E786" s="94"/>
      <c r="F786" s="113"/>
      <c r="G786" s="113"/>
      <c r="H786" s="42"/>
      <c r="I786" s="42"/>
      <c r="J786" s="42"/>
      <c r="K786" s="94"/>
      <c r="L786" s="94"/>
      <c r="M786" s="94"/>
      <c r="N786" s="94"/>
      <c r="O786" s="94"/>
      <c r="P786" s="94"/>
      <c r="Q786" s="94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</row>
    <row r="787" ht="16.5" customHeight="1">
      <c r="A787" s="94"/>
      <c r="B787" s="113"/>
      <c r="C787" s="94"/>
      <c r="D787" s="94"/>
      <c r="E787" s="94"/>
      <c r="F787" s="113"/>
      <c r="G787" s="113"/>
      <c r="H787" s="42"/>
      <c r="I787" s="42"/>
      <c r="J787" s="42"/>
      <c r="K787" s="94"/>
      <c r="L787" s="94"/>
      <c r="M787" s="94"/>
      <c r="N787" s="94"/>
      <c r="O787" s="94"/>
      <c r="P787" s="94"/>
      <c r="Q787" s="94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</row>
    <row r="788" ht="16.5" customHeight="1">
      <c r="A788" s="94"/>
      <c r="B788" s="113"/>
      <c r="C788" s="94"/>
      <c r="D788" s="94"/>
      <c r="E788" s="94"/>
      <c r="F788" s="113"/>
      <c r="G788" s="113"/>
      <c r="H788" s="42"/>
      <c r="I788" s="42"/>
      <c r="J788" s="42"/>
      <c r="K788" s="94"/>
      <c r="L788" s="94"/>
      <c r="M788" s="94"/>
      <c r="N788" s="94"/>
      <c r="O788" s="94"/>
      <c r="P788" s="94"/>
      <c r="Q788" s="94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</row>
    <row r="789" ht="16.5" customHeight="1">
      <c r="A789" s="94"/>
      <c r="B789" s="113"/>
      <c r="C789" s="94"/>
      <c r="D789" s="94"/>
      <c r="E789" s="94"/>
      <c r="F789" s="113"/>
      <c r="G789" s="113"/>
      <c r="H789" s="42"/>
      <c r="I789" s="42"/>
      <c r="J789" s="42"/>
      <c r="K789" s="94"/>
      <c r="L789" s="94"/>
      <c r="M789" s="94"/>
      <c r="N789" s="94"/>
      <c r="O789" s="94"/>
      <c r="P789" s="94"/>
      <c r="Q789" s="94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</row>
    <row r="790" ht="16.5" customHeight="1">
      <c r="A790" s="94"/>
      <c r="B790" s="113"/>
      <c r="C790" s="94"/>
      <c r="D790" s="94"/>
      <c r="E790" s="94"/>
      <c r="F790" s="113"/>
      <c r="G790" s="113"/>
      <c r="H790" s="42"/>
      <c r="I790" s="42"/>
      <c r="J790" s="42"/>
      <c r="K790" s="94"/>
      <c r="L790" s="94"/>
      <c r="M790" s="94"/>
      <c r="N790" s="94"/>
      <c r="O790" s="94"/>
      <c r="P790" s="94"/>
      <c r="Q790" s="94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</row>
    <row r="791" ht="16.5" customHeight="1">
      <c r="A791" s="94"/>
      <c r="B791" s="113"/>
      <c r="C791" s="94"/>
      <c r="D791" s="94"/>
      <c r="E791" s="94"/>
      <c r="F791" s="113"/>
      <c r="G791" s="113"/>
      <c r="H791" s="42"/>
      <c r="I791" s="42"/>
      <c r="J791" s="42"/>
      <c r="K791" s="94"/>
      <c r="L791" s="94"/>
      <c r="M791" s="94"/>
      <c r="N791" s="94"/>
      <c r="O791" s="94"/>
      <c r="P791" s="94"/>
      <c r="Q791" s="94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</row>
    <row r="792" ht="16.5" customHeight="1">
      <c r="A792" s="94"/>
      <c r="B792" s="113"/>
      <c r="C792" s="94"/>
      <c r="D792" s="94"/>
      <c r="E792" s="94"/>
      <c r="F792" s="113"/>
      <c r="G792" s="113"/>
      <c r="H792" s="42"/>
      <c r="I792" s="42"/>
      <c r="J792" s="42"/>
      <c r="K792" s="94"/>
      <c r="L792" s="94"/>
      <c r="M792" s="94"/>
      <c r="N792" s="94"/>
      <c r="O792" s="94"/>
      <c r="P792" s="94"/>
      <c r="Q792" s="94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</row>
    <row r="793" ht="16.5" customHeight="1">
      <c r="A793" s="94"/>
      <c r="B793" s="113"/>
      <c r="C793" s="94"/>
      <c r="D793" s="94"/>
      <c r="E793" s="94"/>
      <c r="F793" s="113"/>
      <c r="G793" s="113"/>
      <c r="H793" s="42"/>
      <c r="I793" s="42"/>
      <c r="J793" s="42"/>
      <c r="K793" s="94"/>
      <c r="L793" s="94"/>
      <c r="M793" s="94"/>
      <c r="N793" s="94"/>
      <c r="O793" s="94"/>
      <c r="P793" s="94"/>
      <c r="Q793" s="94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</row>
    <row r="794" ht="16.5" customHeight="1">
      <c r="A794" s="94"/>
      <c r="B794" s="113"/>
      <c r="C794" s="94"/>
      <c r="D794" s="94"/>
      <c r="E794" s="94"/>
      <c r="F794" s="113"/>
      <c r="G794" s="113"/>
      <c r="H794" s="42"/>
      <c r="I794" s="42"/>
      <c r="J794" s="42"/>
      <c r="K794" s="94"/>
      <c r="L794" s="94"/>
      <c r="M794" s="94"/>
      <c r="N794" s="94"/>
      <c r="O794" s="94"/>
      <c r="P794" s="94"/>
      <c r="Q794" s="94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</row>
    <row r="795" ht="16.5" customHeight="1">
      <c r="A795" s="94"/>
      <c r="B795" s="113"/>
      <c r="C795" s="94"/>
      <c r="D795" s="94"/>
      <c r="E795" s="94"/>
      <c r="F795" s="113"/>
      <c r="G795" s="113"/>
      <c r="H795" s="42"/>
      <c r="I795" s="42"/>
      <c r="J795" s="42"/>
      <c r="K795" s="94"/>
      <c r="L795" s="94"/>
      <c r="M795" s="94"/>
      <c r="N795" s="94"/>
      <c r="O795" s="94"/>
      <c r="P795" s="94"/>
      <c r="Q795" s="94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</row>
    <row r="796" ht="16.5" customHeight="1">
      <c r="A796" s="94"/>
      <c r="B796" s="113"/>
      <c r="C796" s="94"/>
      <c r="D796" s="94"/>
      <c r="E796" s="94"/>
      <c r="F796" s="113"/>
      <c r="G796" s="113"/>
      <c r="H796" s="42"/>
      <c r="I796" s="42"/>
      <c r="J796" s="42"/>
      <c r="K796" s="94"/>
      <c r="L796" s="94"/>
      <c r="M796" s="94"/>
      <c r="N796" s="94"/>
      <c r="O796" s="94"/>
      <c r="P796" s="94"/>
      <c r="Q796" s="94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</row>
    <row r="797" ht="16.5" customHeight="1">
      <c r="A797" s="94"/>
      <c r="B797" s="113"/>
      <c r="C797" s="94"/>
      <c r="D797" s="94"/>
      <c r="E797" s="94"/>
      <c r="F797" s="113"/>
      <c r="G797" s="113"/>
      <c r="H797" s="42"/>
      <c r="I797" s="42"/>
      <c r="J797" s="42"/>
      <c r="K797" s="94"/>
      <c r="L797" s="94"/>
      <c r="M797" s="94"/>
      <c r="N797" s="94"/>
      <c r="O797" s="94"/>
      <c r="P797" s="94"/>
      <c r="Q797" s="94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</row>
    <row r="798" ht="16.5" customHeight="1">
      <c r="A798" s="94"/>
      <c r="B798" s="113"/>
      <c r="C798" s="94"/>
      <c r="D798" s="94"/>
      <c r="E798" s="94"/>
      <c r="F798" s="113"/>
      <c r="G798" s="113"/>
      <c r="H798" s="42"/>
      <c r="I798" s="42"/>
      <c r="J798" s="42"/>
      <c r="K798" s="94"/>
      <c r="L798" s="94"/>
      <c r="M798" s="94"/>
      <c r="N798" s="94"/>
      <c r="O798" s="94"/>
      <c r="P798" s="94"/>
      <c r="Q798" s="94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</row>
    <row r="799" ht="16.5" customHeight="1">
      <c r="A799" s="94"/>
      <c r="B799" s="113"/>
      <c r="C799" s="94"/>
      <c r="D799" s="94"/>
      <c r="E799" s="94"/>
      <c r="F799" s="113"/>
      <c r="G799" s="113"/>
      <c r="H799" s="42"/>
      <c r="I799" s="42"/>
      <c r="J799" s="42"/>
      <c r="K799" s="94"/>
      <c r="L799" s="94"/>
      <c r="M799" s="94"/>
      <c r="N799" s="94"/>
      <c r="O799" s="94"/>
      <c r="P799" s="94"/>
      <c r="Q799" s="94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</row>
    <row r="800" ht="16.5" customHeight="1">
      <c r="A800" s="94"/>
      <c r="B800" s="113"/>
      <c r="C800" s="94"/>
      <c r="D800" s="94"/>
      <c r="E800" s="94"/>
      <c r="F800" s="113"/>
      <c r="G800" s="113"/>
      <c r="H800" s="42"/>
      <c r="I800" s="42"/>
      <c r="J800" s="42"/>
      <c r="K800" s="94"/>
      <c r="L800" s="94"/>
      <c r="M800" s="94"/>
      <c r="N800" s="94"/>
      <c r="O800" s="94"/>
      <c r="P800" s="94"/>
      <c r="Q800" s="94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</row>
    <row r="801" ht="16.5" customHeight="1">
      <c r="A801" s="94"/>
      <c r="B801" s="113"/>
      <c r="C801" s="94"/>
      <c r="D801" s="94"/>
      <c r="E801" s="94"/>
      <c r="F801" s="113"/>
      <c r="G801" s="113"/>
      <c r="H801" s="42"/>
      <c r="I801" s="42"/>
      <c r="J801" s="42"/>
      <c r="K801" s="94"/>
      <c r="L801" s="94"/>
      <c r="M801" s="94"/>
      <c r="N801" s="94"/>
      <c r="O801" s="94"/>
      <c r="P801" s="94"/>
      <c r="Q801" s="94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</row>
    <row r="802" ht="16.5" customHeight="1">
      <c r="A802" s="94"/>
      <c r="B802" s="113"/>
      <c r="C802" s="94"/>
      <c r="D802" s="94"/>
      <c r="E802" s="94"/>
      <c r="F802" s="113"/>
      <c r="G802" s="113"/>
      <c r="H802" s="42"/>
      <c r="I802" s="42"/>
      <c r="J802" s="42"/>
      <c r="K802" s="94"/>
      <c r="L802" s="94"/>
      <c r="M802" s="94"/>
      <c r="N802" s="94"/>
      <c r="O802" s="94"/>
      <c r="P802" s="94"/>
      <c r="Q802" s="94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</row>
    <row r="803" ht="16.5" customHeight="1">
      <c r="A803" s="94"/>
      <c r="B803" s="113"/>
      <c r="C803" s="94"/>
      <c r="D803" s="94"/>
      <c r="E803" s="94"/>
      <c r="F803" s="113"/>
      <c r="G803" s="113"/>
      <c r="H803" s="42"/>
      <c r="I803" s="42"/>
      <c r="J803" s="42"/>
      <c r="K803" s="94"/>
      <c r="L803" s="94"/>
      <c r="M803" s="94"/>
      <c r="N803" s="94"/>
      <c r="O803" s="94"/>
      <c r="P803" s="94"/>
      <c r="Q803" s="94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</row>
    <row r="804" ht="16.5" customHeight="1">
      <c r="A804" s="94"/>
      <c r="B804" s="113"/>
      <c r="C804" s="94"/>
      <c r="D804" s="94"/>
      <c r="E804" s="94"/>
      <c r="F804" s="113"/>
      <c r="G804" s="113"/>
      <c r="H804" s="42"/>
      <c r="I804" s="42"/>
      <c r="J804" s="42"/>
      <c r="K804" s="94"/>
      <c r="L804" s="94"/>
      <c r="M804" s="94"/>
      <c r="N804" s="94"/>
      <c r="O804" s="94"/>
      <c r="P804" s="94"/>
      <c r="Q804" s="94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</row>
    <row r="805" ht="16.5" customHeight="1">
      <c r="A805" s="94"/>
      <c r="B805" s="113"/>
      <c r="C805" s="94"/>
      <c r="D805" s="94"/>
      <c r="E805" s="94"/>
      <c r="F805" s="113"/>
      <c r="G805" s="113"/>
      <c r="H805" s="42"/>
      <c r="I805" s="42"/>
      <c r="J805" s="42"/>
      <c r="K805" s="94"/>
      <c r="L805" s="94"/>
      <c r="M805" s="94"/>
      <c r="N805" s="94"/>
      <c r="O805" s="94"/>
      <c r="P805" s="94"/>
      <c r="Q805" s="94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</row>
    <row r="806" ht="16.5" customHeight="1">
      <c r="A806" s="94"/>
      <c r="B806" s="113"/>
      <c r="C806" s="94"/>
      <c r="D806" s="94"/>
      <c r="E806" s="94"/>
      <c r="F806" s="113"/>
      <c r="G806" s="113"/>
      <c r="H806" s="42"/>
      <c r="I806" s="42"/>
      <c r="J806" s="42"/>
      <c r="K806" s="94"/>
      <c r="L806" s="94"/>
      <c r="M806" s="94"/>
      <c r="N806" s="94"/>
      <c r="O806" s="94"/>
      <c r="P806" s="94"/>
      <c r="Q806" s="94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</row>
    <row r="807" ht="16.5" customHeight="1">
      <c r="A807" s="94"/>
      <c r="B807" s="113"/>
      <c r="C807" s="94"/>
      <c r="D807" s="94"/>
      <c r="E807" s="94"/>
      <c r="F807" s="113"/>
      <c r="G807" s="113"/>
      <c r="H807" s="42"/>
      <c r="I807" s="42"/>
      <c r="J807" s="42"/>
      <c r="K807" s="94"/>
      <c r="L807" s="94"/>
      <c r="M807" s="94"/>
      <c r="N807" s="94"/>
      <c r="O807" s="94"/>
      <c r="P807" s="94"/>
      <c r="Q807" s="94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</row>
    <row r="808" ht="16.5" customHeight="1">
      <c r="A808" s="94"/>
      <c r="B808" s="113"/>
      <c r="C808" s="94"/>
      <c r="D808" s="94"/>
      <c r="E808" s="94"/>
      <c r="F808" s="113"/>
      <c r="G808" s="113"/>
      <c r="H808" s="42"/>
      <c r="I808" s="42"/>
      <c r="J808" s="42"/>
      <c r="K808" s="94"/>
      <c r="L808" s="94"/>
      <c r="M808" s="94"/>
      <c r="N808" s="94"/>
      <c r="O808" s="94"/>
      <c r="P808" s="94"/>
      <c r="Q808" s="94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</row>
    <row r="809" ht="16.5" customHeight="1">
      <c r="A809" s="94"/>
      <c r="B809" s="113"/>
      <c r="C809" s="94"/>
      <c r="D809" s="94"/>
      <c r="E809" s="94"/>
      <c r="F809" s="113"/>
      <c r="G809" s="113"/>
      <c r="H809" s="42"/>
      <c r="I809" s="42"/>
      <c r="J809" s="42"/>
      <c r="K809" s="94"/>
      <c r="L809" s="94"/>
      <c r="M809" s="94"/>
      <c r="N809" s="94"/>
      <c r="O809" s="94"/>
      <c r="P809" s="94"/>
      <c r="Q809" s="94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</row>
    <row r="810" ht="16.5" customHeight="1">
      <c r="A810" s="94"/>
      <c r="B810" s="113"/>
      <c r="C810" s="94"/>
      <c r="D810" s="94"/>
      <c r="E810" s="94"/>
      <c r="F810" s="113"/>
      <c r="G810" s="113"/>
      <c r="H810" s="42"/>
      <c r="I810" s="42"/>
      <c r="J810" s="42"/>
      <c r="K810" s="94"/>
      <c r="L810" s="94"/>
      <c r="M810" s="94"/>
      <c r="N810" s="94"/>
      <c r="O810" s="94"/>
      <c r="P810" s="94"/>
      <c r="Q810" s="94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</row>
    <row r="811" ht="16.5" customHeight="1">
      <c r="A811" s="94"/>
      <c r="B811" s="113"/>
      <c r="C811" s="94"/>
      <c r="D811" s="94"/>
      <c r="E811" s="94"/>
      <c r="F811" s="113"/>
      <c r="G811" s="113"/>
      <c r="H811" s="42"/>
      <c r="I811" s="42"/>
      <c r="J811" s="42"/>
      <c r="K811" s="94"/>
      <c r="L811" s="94"/>
      <c r="M811" s="94"/>
      <c r="N811" s="94"/>
      <c r="O811" s="94"/>
      <c r="P811" s="94"/>
      <c r="Q811" s="94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</row>
    <row r="812" ht="16.5" customHeight="1">
      <c r="A812" s="94"/>
      <c r="B812" s="113"/>
      <c r="C812" s="94"/>
      <c r="D812" s="94"/>
      <c r="E812" s="94"/>
      <c r="F812" s="113"/>
      <c r="G812" s="113"/>
      <c r="H812" s="42"/>
      <c r="I812" s="42"/>
      <c r="J812" s="42"/>
      <c r="K812" s="94"/>
      <c r="L812" s="94"/>
      <c r="M812" s="94"/>
      <c r="N812" s="94"/>
      <c r="O812" s="94"/>
      <c r="P812" s="94"/>
      <c r="Q812" s="94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</row>
    <row r="813" ht="16.5" customHeight="1">
      <c r="A813" s="94"/>
      <c r="B813" s="113"/>
      <c r="C813" s="94"/>
      <c r="D813" s="94"/>
      <c r="E813" s="94"/>
      <c r="F813" s="113"/>
      <c r="G813" s="113"/>
      <c r="H813" s="42"/>
      <c r="I813" s="42"/>
      <c r="J813" s="42"/>
      <c r="K813" s="94"/>
      <c r="L813" s="94"/>
      <c r="M813" s="94"/>
      <c r="N813" s="94"/>
      <c r="O813" s="94"/>
      <c r="P813" s="94"/>
      <c r="Q813" s="94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</row>
    <row r="814" ht="16.5" customHeight="1">
      <c r="A814" s="94"/>
      <c r="B814" s="113"/>
      <c r="C814" s="94"/>
      <c r="D814" s="94"/>
      <c r="E814" s="94"/>
      <c r="F814" s="113"/>
      <c r="G814" s="113"/>
      <c r="H814" s="42"/>
      <c r="I814" s="42"/>
      <c r="J814" s="42"/>
      <c r="K814" s="94"/>
      <c r="L814" s="94"/>
      <c r="M814" s="94"/>
      <c r="N814" s="94"/>
      <c r="O814" s="94"/>
      <c r="P814" s="94"/>
      <c r="Q814" s="94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</row>
    <row r="815" ht="16.5" customHeight="1">
      <c r="A815" s="94"/>
      <c r="B815" s="113"/>
      <c r="C815" s="94"/>
      <c r="D815" s="94"/>
      <c r="E815" s="94"/>
      <c r="F815" s="113"/>
      <c r="G815" s="113"/>
      <c r="H815" s="42"/>
      <c r="I815" s="42"/>
      <c r="J815" s="42"/>
      <c r="K815" s="94"/>
      <c r="L815" s="94"/>
      <c r="M815" s="94"/>
      <c r="N815" s="94"/>
      <c r="O815" s="94"/>
      <c r="P815" s="94"/>
      <c r="Q815" s="94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</row>
    <row r="816" ht="16.5" customHeight="1">
      <c r="A816" s="94"/>
      <c r="B816" s="113"/>
      <c r="C816" s="94"/>
      <c r="D816" s="94"/>
      <c r="E816" s="94"/>
      <c r="F816" s="113"/>
      <c r="G816" s="113"/>
      <c r="H816" s="42"/>
      <c r="I816" s="42"/>
      <c r="J816" s="42"/>
      <c r="K816" s="94"/>
      <c r="L816" s="94"/>
      <c r="M816" s="94"/>
      <c r="N816" s="94"/>
      <c r="O816" s="94"/>
      <c r="P816" s="94"/>
      <c r="Q816" s="94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</row>
    <row r="817" ht="16.5" customHeight="1">
      <c r="A817" s="94"/>
      <c r="B817" s="113"/>
      <c r="C817" s="94"/>
      <c r="D817" s="94"/>
      <c r="E817" s="94"/>
      <c r="F817" s="113"/>
      <c r="G817" s="113"/>
      <c r="H817" s="42"/>
      <c r="I817" s="42"/>
      <c r="J817" s="42"/>
      <c r="K817" s="94"/>
      <c r="L817" s="94"/>
      <c r="M817" s="94"/>
      <c r="N817" s="94"/>
      <c r="O817" s="94"/>
      <c r="P817" s="94"/>
      <c r="Q817" s="94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</row>
    <row r="818" ht="16.5" customHeight="1">
      <c r="A818" s="94"/>
      <c r="B818" s="113"/>
      <c r="C818" s="94"/>
      <c r="D818" s="94"/>
      <c r="E818" s="94"/>
      <c r="F818" s="113"/>
      <c r="G818" s="113"/>
      <c r="H818" s="42"/>
      <c r="I818" s="42"/>
      <c r="J818" s="42"/>
      <c r="K818" s="94"/>
      <c r="L818" s="94"/>
      <c r="M818" s="94"/>
      <c r="N818" s="94"/>
      <c r="O818" s="94"/>
      <c r="P818" s="94"/>
      <c r="Q818" s="94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</row>
    <row r="819" ht="16.5" customHeight="1">
      <c r="A819" s="94"/>
      <c r="B819" s="113"/>
      <c r="C819" s="94"/>
      <c r="D819" s="94"/>
      <c r="E819" s="94"/>
      <c r="F819" s="113"/>
      <c r="G819" s="113"/>
      <c r="H819" s="42"/>
      <c r="I819" s="42"/>
      <c r="J819" s="42"/>
      <c r="K819" s="94"/>
      <c r="L819" s="94"/>
      <c r="M819" s="94"/>
      <c r="N819" s="94"/>
      <c r="O819" s="94"/>
      <c r="P819" s="94"/>
      <c r="Q819" s="94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</row>
    <row r="820" ht="16.5" customHeight="1">
      <c r="A820" s="94"/>
      <c r="B820" s="113"/>
      <c r="C820" s="94"/>
      <c r="D820" s="94"/>
      <c r="E820" s="94"/>
      <c r="F820" s="113"/>
      <c r="G820" s="113"/>
      <c r="H820" s="42"/>
      <c r="I820" s="42"/>
      <c r="J820" s="42"/>
      <c r="K820" s="94"/>
      <c r="L820" s="94"/>
      <c r="M820" s="94"/>
      <c r="N820" s="94"/>
      <c r="O820" s="94"/>
      <c r="P820" s="94"/>
      <c r="Q820" s="94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</row>
    <row r="821" ht="16.5" customHeight="1">
      <c r="A821" s="94"/>
      <c r="B821" s="113"/>
      <c r="C821" s="94"/>
      <c r="D821" s="94"/>
      <c r="E821" s="94"/>
      <c r="F821" s="113"/>
      <c r="G821" s="113"/>
      <c r="H821" s="42"/>
      <c r="I821" s="42"/>
      <c r="J821" s="42"/>
      <c r="K821" s="94"/>
      <c r="L821" s="94"/>
      <c r="M821" s="94"/>
      <c r="N821" s="94"/>
      <c r="O821" s="94"/>
      <c r="P821" s="94"/>
      <c r="Q821" s="94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</row>
    <row r="822" ht="16.5" customHeight="1">
      <c r="A822" s="94"/>
      <c r="B822" s="113"/>
      <c r="C822" s="94"/>
      <c r="D822" s="94"/>
      <c r="E822" s="94"/>
      <c r="F822" s="113"/>
      <c r="G822" s="113"/>
      <c r="H822" s="42"/>
      <c r="I822" s="42"/>
      <c r="J822" s="42"/>
      <c r="K822" s="94"/>
      <c r="L822" s="94"/>
      <c r="M822" s="94"/>
      <c r="N822" s="94"/>
      <c r="O822" s="94"/>
      <c r="P822" s="94"/>
      <c r="Q822" s="94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</row>
    <row r="823" ht="16.5" customHeight="1">
      <c r="A823" s="94"/>
      <c r="B823" s="113"/>
      <c r="C823" s="94"/>
      <c r="D823" s="94"/>
      <c r="E823" s="94"/>
      <c r="F823" s="113"/>
      <c r="G823" s="113"/>
      <c r="H823" s="42"/>
      <c r="I823" s="42"/>
      <c r="J823" s="42"/>
      <c r="K823" s="94"/>
      <c r="L823" s="94"/>
      <c r="M823" s="94"/>
      <c r="N823" s="94"/>
      <c r="O823" s="94"/>
      <c r="P823" s="94"/>
      <c r="Q823" s="94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</row>
    <row r="824" ht="16.5" customHeight="1">
      <c r="A824" s="94"/>
      <c r="B824" s="113"/>
      <c r="C824" s="94"/>
      <c r="D824" s="94"/>
      <c r="E824" s="94"/>
      <c r="F824" s="113"/>
      <c r="G824" s="113"/>
      <c r="H824" s="42"/>
      <c r="I824" s="42"/>
      <c r="J824" s="42"/>
      <c r="K824" s="94"/>
      <c r="L824" s="94"/>
      <c r="M824" s="94"/>
      <c r="N824" s="94"/>
      <c r="O824" s="94"/>
      <c r="P824" s="94"/>
      <c r="Q824" s="94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</row>
    <row r="825" ht="16.5" customHeight="1">
      <c r="A825" s="94"/>
      <c r="B825" s="113"/>
      <c r="C825" s="94"/>
      <c r="D825" s="94"/>
      <c r="E825" s="94"/>
      <c r="F825" s="113"/>
      <c r="G825" s="113"/>
      <c r="H825" s="42"/>
      <c r="I825" s="42"/>
      <c r="J825" s="42"/>
      <c r="K825" s="94"/>
      <c r="L825" s="94"/>
      <c r="M825" s="94"/>
      <c r="N825" s="94"/>
      <c r="O825" s="94"/>
      <c r="P825" s="94"/>
      <c r="Q825" s="94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</row>
    <row r="826" ht="16.5" customHeight="1">
      <c r="A826" s="94"/>
      <c r="B826" s="113"/>
      <c r="C826" s="94"/>
      <c r="D826" s="94"/>
      <c r="E826" s="94"/>
      <c r="F826" s="113"/>
      <c r="G826" s="113"/>
      <c r="H826" s="42"/>
      <c r="I826" s="42"/>
      <c r="J826" s="42"/>
      <c r="K826" s="94"/>
      <c r="L826" s="94"/>
      <c r="M826" s="94"/>
      <c r="N826" s="94"/>
      <c r="O826" s="94"/>
      <c r="P826" s="94"/>
      <c r="Q826" s="94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</row>
    <row r="827" ht="16.5" customHeight="1">
      <c r="A827" s="94"/>
      <c r="B827" s="113"/>
      <c r="C827" s="94"/>
      <c r="D827" s="94"/>
      <c r="E827" s="94"/>
      <c r="F827" s="113"/>
      <c r="G827" s="113"/>
      <c r="H827" s="42"/>
      <c r="I827" s="42"/>
      <c r="J827" s="42"/>
      <c r="K827" s="94"/>
      <c r="L827" s="94"/>
      <c r="M827" s="94"/>
      <c r="N827" s="94"/>
      <c r="O827" s="94"/>
      <c r="P827" s="94"/>
      <c r="Q827" s="94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</row>
    <row r="828" ht="16.5" customHeight="1">
      <c r="A828" s="94"/>
      <c r="B828" s="113"/>
      <c r="C828" s="94"/>
      <c r="D828" s="94"/>
      <c r="E828" s="94"/>
      <c r="F828" s="113"/>
      <c r="G828" s="113"/>
      <c r="H828" s="42"/>
      <c r="I828" s="42"/>
      <c r="J828" s="42"/>
      <c r="K828" s="94"/>
      <c r="L828" s="94"/>
      <c r="M828" s="94"/>
      <c r="N828" s="94"/>
      <c r="O828" s="94"/>
      <c r="P828" s="94"/>
      <c r="Q828" s="94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</row>
    <row r="829" ht="16.5" customHeight="1">
      <c r="A829" s="94"/>
      <c r="B829" s="113"/>
      <c r="C829" s="94"/>
      <c r="D829" s="94"/>
      <c r="E829" s="94"/>
      <c r="F829" s="113"/>
      <c r="G829" s="113"/>
      <c r="H829" s="42"/>
      <c r="I829" s="42"/>
      <c r="J829" s="42"/>
      <c r="K829" s="94"/>
      <c r="L829" s="94"/>
      <c r="M829" s="94"/>
      <c r="N829" s="94"/>
      <c r="O829" s="94"/>
      <c r="P829" s="94"/>
      <c r="Q829" s="94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</row>
    <row r="830" ht="16.5" customHeight="1">
      <c r="A830" s="94"/>
      <c r="B830" s="113"/>
      <c r="C830" s="94"/>
      <c r="D830" s="94"/>
      <c r="E830" s="94"/>
      <c r="F830" s="113"/>
      <c r="G830" s="113"/>
      <c r="H830" s="42"/>
      <c r="I830" s="42"/>
      <c r="J830" s="42"/>
      <c r="K830" s="94"/>
      <c r="L830" s="94"/>
      <c r="M830" s="94"/>
      <c r="N830" s="94"/>
      <c r="O830" s="94"/>
      <c r="P830" s="94"/>
      <c r="Q830" s="94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</row>
    <row r="831" ht="16.5" customHeight="1">
      <c r="A831" s="94"/>
      <c r="B831" s="113"/>
      <c r="C831" s="94"/>
      <c r="D831" s="94"/>
      <c r="E831" s="94"/>
      <c r="F831" s="113"/>
      <c r="G831" s="113"/>
      <c r="H831" s="42"/>
      <c r="I831" s="42"/>
      <c r="J831" s="42"/>
      <c r="K831" s="94"/>
      <c r="L831" s="94"/>
      <c r="M831" s="94"/>
      <c r="N831" s="94"/>
      <c r="O831" s="94"/>
      <c r="P831" s="94"/>
      <c r="Q831" s="94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</row>
    <row r="832" ht="16.5" customHeight="1">
      <c r="A832" s="94"/>
      <c r="B832" s="113"/>
      <c r="C832" s="94"/>
      <c r="D832" s="94"/>
      <c r="E832" s="94"/>
      <c r="F832" s="113"/>
      <c r="G832" s="113"/>
      <c r="H832" s="42"/>
      <c r="I832" s="42"/>
      <c r="J832" s="42"/>
      <c r="K832" s="94"/>
      <c r="L832" s="94"/>
      <c r="M832" s="94"/>
      <c r="N832" s="94"/>
      <c r="O832" s="94"/>
      <c r="P832" s="94"/>
      <c r="Q832" s="94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</row>
    <row r="833" ht="16.5" customHeight="1">
      <c r="A833" s="94"/>
      <c r="B833" s="113"/>
      <c r="C833" s="94"/>
      <c r="D833" s="94"/>
      <c r="E833" s="94"/>
      <c r="F833" s="113"/>
      <c r="G833" s="113"/>
      <c r="H833" s="42"/>
      <c r="I833" s="42"/>
      <c r="J833" s="42"/>
      <c r="K833" s="94"/>
      <c r="L833" s="94"/>
      <c r="M833" s="94"/>
      <c r="N833" s="94"/>
      <c r="O833" s="94"/>
      <c r="P833" s="94"/>
      <c r="Q833" s="94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</row>
    <row r="834" ht="16.5" customHeight="1">
      <c r="A834" s="94"/>
      <c r="B834" s="113"/>
      <c r="C834" s="94"/>
      <c r="D834" s="94"/>
      <c r="E834" s="94"/>
      <c r="F834" s="113"/>
      <c r="G834" s="113"/>
      <c r="H834" s="42"/>
      <c r="I834" s="42"/>
      <c r="J834" s="42"/>
      <c r="K834" s="94"/>
      <c r="L834" s="94"/>
      <c r="M834" s="94"/>
      <c r="N834" s="94"/>
      <c r="O834" s="94"/>
      <c r="P834" s="94"/>
      <c r="Q834" s="94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</row>
    <row r="835" ht="16.5" customHeight="1">
      <c r="A835" s="94"/>
      <c r="B835" s="113"/>
      <c r="C835" s="94"/>
      <c r="D835" s="94"/>
      <c r="E835" s="94"/>
      <c r="F835" s="113"/>
      <c r="G835" s="113"/>
      <c r="H835" s="42"/>
      <c r="I835" s="42"/>
      <c r="J835" s="42"/>
      <c r="K835" s="94"/>
      <c r="L835" s="94"/>
      <c r="M835" s="94"/>
      <c r="N835" s="94"/>
      <c r="O835" s="94"/>
      <c r="P835" s="94"/>
      <c r="Q835" s="94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</row>
    <row r="836" ht="16.5" customHeight="1">
      <c r="A836" s="94"/>
      <c r="B836" s="113"/>
      <c r="C836" s="94"/>
      <c r="D836" s="94"/>
      <c r="E836" s="94"/>
      <c r="F836" s="113"/>
      <c r="G836" s="113"/>
      <c r="H836" s="42"/>
      <c r="I836" s="42"/>
      <c r="J836" s="42"/>
      <c r="K836" s="94"/>
      <c r="L836" s="94"/>
      <c r="M836" s="94"/>
      <c r="N836" s="94"/>
      <c r="O836" s="94"/>
      <c r="P836" s="94"/>
      <c r="Q836" s="94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</row>
    <row r="837" ht="16.5" customHeight="1">
      <c r="A837" s="94"/>
      <c r="B837" s="113"/>
      <c r="C837" s="94"/>
      <c r="D837" s="94"/>
      <c r="E837" s="94"/>
      <c r="F837" s="113"/>
      <c r="G837" s="113"/>
      <c r="H837" s="42"/>
      <c r="I837" s="42"/>
      <c r="J837" s="42"/>
      <c r="K837" s="94"/>
      <c r="L837" s="94"/>
      <c r="M837" s="94"/>
      <c r="N837" s="94"/>
      <c r="O837" s="94"/>
      <c r="P837" s="94"/>
      <c r="Q837" s="94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</row>
    <row r="838" ht="16.5" customHeight="1">
      <c r="A838" s="94"/>
      <c r="B838" s="113"/>
      <c r="C838" s="94"/>
      <c r="D838" s="94"/>
      <c r="E838" s="94"/>
      <c r="F838" s="113"/>
      <c r="G838" s="113"/>
      <c r="H838" s="42"/>
      <c r="I838" s="42"/>
      <c r="J838" s="42"/>
      <c r="K838" s="94"/>
      <c r="L838" s="94"/>
      <c r="M838" s="94"/>
      <c r="N838" s="94"/>
      <c r="O838" s="94"/>
      <c r="P838" s="94"/>
      <c r="Q838" s="94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</row>
    <row r="839" ht="16.5" customHeight="1">
      <c r="A839" s="94"/>
      <c r="B839" s="113"/>
      <c r="C839" s="94"/>
      <c r="D839" s="94"/>
      <c r="E839" s="94"/>
      <c r="F839" s="113"/>
      <c r="G839" s="113"/>
      <c r="H839" s="42"/>
      <c r="I839" s="42"/>
      <c r="J839" s="42"/>
      <c r="K839" s="94"/>
      <c r="L839" s="94"/>
      <c r="M839" s="94"/>
      <c r="N839" s="94"/>
      <c r="O839" s="94"/>
      <c r="P839" s="94"/>
      <c r="Q839" s="94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</row>
    <row r="840" ht="16.5" customHeight="1">
      <c r="A840" s="94"/>
      <c r="B840" s="113"/>
      <c r="C840" s="94"/>
      <c r="D840" s="94"/>
      <c r="E840" s="94"/>
      <c r="F840" s="113"/>
      <c r="G840" s="113"/>
      <c r="H840" s="42"/>
      <c r="I840" s="42"/>
      <c r="J840" s="42"/>
      <c r="K840" s="94"/>
      <c r="L840" s="94"/>
      <c r="M840" s="94"/>
      <c r="N840" s="94"/>
      <c r="O840" s="94"/>
      <c r="P840" s="94"/>
      <c r="Q840" s="94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</row>
    <row r="841" ht="16.5" customHeight="1">
      <c r="A841" s="94"/>
      <c r="B841" s="113"/>
      <c r="C841" s="94"/>
      <c r="D841" s="94"/>
      <c r="E841" s="94"/>
      <c r="F841" s="113"/>
      <c r="G841" s="113"/>
      <c r="H841" s="42"/>
      <c r="I841" s="42"/>
      <c r="J841" s="42"/>
      <c r="K841" s="94"/>
      <c r="L841" s="94"/>
      <c r="M841" s="94"/>
      <c r="N841" s="94"/>
      <c r="O841" s="94"/>
      <c r="P841" s="94"/>
      <c r="Q841" s="94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</row>
    <row r="842" ht="16.5" customHeight="1">
      <c r="A842" s="94"/>
      <c r="B842" s="113"/>
      <c r="C842" s="94"/>
      <c r="D842" s="94"/>
      <c r="E842" s="94"/>
      <c r="F842" s="113"/>
      <c r="G842" s="113"/>
      <c r="H842" s="42"/>
      <c r="I842" s="42"/>
      <c r="J842" s="42"/>
      <c r="K842" s="94"/>
      <c r="L842" s="94"/>
      <c r="M842" s="94"/>
      <c r="N842" s="94"/>
      <c r="O842" s="94"/>
      <c r="P842" s="94"/>
      <c r="Q842" s="94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</row>
    <row r="843" ht="16.5" customHeight="1">
      <c r="A843" s="94"/>
      <c r="B843" s="113"/>
      <c r="C843" s="94"/>
      <c r="D843" s="94"/>
      <c r="E843" s="94"/>
      <c r="F843" s="113"/>
      <c r="G843" s="113"/>
      <c r="H843" s="42"/>
      <c r="I843" s="42"/>
      <c r="J843" s="42"/>
      <c r="K843" s="94"/>
      <c r="L843" s="94"/>
      <c r="M843" s="94"/>
      <c r="N843" s="94"/>
      <c r="O843" s="94"/>
      <c r="P843" s="94"/>
      <c r="Q843" s="94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</row>
    <row r="844" ht="16.5" customHeight="1">
      <c r="A844" s="94"/>
      <c r="B844" s="113"/>
      <c r="C844" s="94"/>
      <c r="D844" s="94"/>
      <c r="E844" s="94"/>
      <c r="F844" s="113"/>
      <c r="G844" s="113"/>
      <c r="H844" s="42"/>
      <c r="I844" s="42"/>
      <c r="J844" s="42"/>
      <c r="K844" s="94"/>
      <c r="L844" s="94"/>
      <c r="M844" s="94"/>
      <c r="N844" s="94"/>
      <c r="O844" s="94"/>
      <c r="P844" s="94"/>
      <c r="Q844" s="94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</row>
    <row r="845" ht="16.5" customHeight="1">
      <c r="A845" s="94"/>
      <c r="B845" s="113"/>
      <c r="C845" s="94"/>
      <c r="D845" s="94"/>
      <c r="E845" s="94"/>
      <c r="F845" s="113"/>
      <c r="G845" s="113"/>
      <c r="H845" s="42"/>
      <c r="I845" s="42"/>
      <c r="J845" s="42"/>
      <c r="K845" s="94"/>
      <c r="L845" s="94"/>
      <c r="M845" s="94"/>
      <c r="N845" s="94"/>
      <c r="O845" s="94"/>
      <c r="P845" s="94"/>
      <c r="Q845" s="94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</row>
    <row r="846" ht="16.5" customHeight="1">
      <c r="A846" s="94"/>
      <c r="B846" s="113"/>
      <c r="C846" s="94"/>
      <c r="D846" s="94"/>
      <c r="E846" s="94"/>
      <c r="F846" s="113"/>
      <c r="G846" s="113"/>
      <c r="H846" s="42"/>
      <c r="I846" s="42"/>
      <c r="J846" s="42"/>
      <c r="K846" s="94"/>
      <c r="L846" s="94"/>
      <c r="M846" s="94"/>
      <c r="N846" s="94"/>
      <c r="O846" s="94"/>
      <c r="P846" s="94"/>
      <c r="Q846" s="94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</row>
    <row r="847" ht="16.5" customHeight="1">
      <c r="A847" s="94"/>
      <c r="B847" s="113"/>
      <c r="C847" s="94"/>
      <c r="D847" s="94"/>
      <c r="E847" s="94"/>
      <c r="F847" s="113"/>
      <c r="G847" s="113"/>
      <c r="H847" s="42"/>
      <c r="I847" s="42"/>
      <c r="J847" s="42"/>
      <c r="K847" s="94"/>
      <c r="L847" s="94"/>
      <c r="M847" s="94"/>
      <c r="N847" s="94"/>
      <c r="O847" s="94"/>
      <c r="P847" s="94"/>
      <c r="Q847" s="94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</row>
    <row r="848" ht="16.5" customHeight="1">
      <c r="A848" s="94"/>
      <c r="B848" s="113"/>
      <c r="C848" s="94"/>
      <c r="D848" s="94"/>
      <c r="E848" s="94"/>
      <c r="F848" s="113"/>
      <c r="G848" s="113"/>
      <c r="H848" s="42"/>
      <c r="I848" s="42"/>
      <c r="J848" s="42"/>
      <c r="K848" s="94"/>
      <c r="L848" s="94"/>
      <c r="M848" s="94"/>
      <c r="N848" s="94"/>
      <c r="O848" s="94"/>
      <c r="P848" s="94"/>
      <c r="Q848" s="94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</row>
    <row r="849" ht="16.5" customHeight="1">
      <c r="A849" s="94"/>
      <c r="B849" s="113"/>
      <c r="C849" s="94"/>
      <c r="D849" s="94"/>
      <c r="E849" s="94"/>
      <c r="F849" s="113"/>
      <c r="G849" s="113"/>
      <c r="H849" s="42"/>
      <c r="I849" s="42"/>
      <c r="J849" s="42"/>
      <c r="K849" s="94"/>
      <c r="L849" s="94"/>
      <c r="M849" s="94"/>
      <c r="N849" s="94"/>
      <c r="O849" s="94"/>
      <c r="P849" s="94"/>
      <c r="Q849" s="94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</row>
    <row r="850" ht="16.5" customHeight="1">
      <c r="A850" s="94"/>
      <c r="B850" s="113"/>
      <c r="C850" s="94"/>
      <c r="D850" s="94"/>
      <c r="E850" s="94"/>
      <c r="F850" s="113"/>
      <c r="G850" s="113"/>
      <c r="H850" s="42"/>
      <c r="I850" s="42"/>
      <c r="J850" s="42"/>
      <c r="K850" s="94"/>
      <c r="L850" s="94"/>
      <c r="M850" s="94"/>
      <c r="N850" s="94"/>
      <c r="O850" s="94"/>
      <c r="P850" s="94"/>
      <c r="Q850" s="94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</row>
    <row r="851" ht="16.5" customHeight="1">
      <c r="A851" s="94"/>
      <c r="B851" s="113"/>
      <c r="C851" s="94"/>
      <c r="D851" s="94"/>
      <c r="E851" s="94"/>
      <c r="F851" s="113"/>
      <c r="G851" s="113"/>
      <c r="H851" s="42"/>
      <c r="I851" s="42"/>
      <c r="J851" s="42"/>
      <c r="K851" s="94"/>
      <c r="L851" s="94"/>
      <c r="M851" s="94"/>
      <c r="N851" s="94"/>
      <c r="O851" s="94"/>
      <c r="P851" s="94"/>
      <c r="Q851" s="94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</row>
    <row r="852" ht="16.5" customHeight="1">
      <c r="A852" s="94"/>
      <c r="B852" s="113"/>
      <c r="C852" s="94"/>
      <c r="D852" s="94"/>
      <c r="E852" s="94"/>
      <c r="F852" s="113"/>
      <c r="G852" s="113"/>
      <c r="H852" s="42"/>
      <c r="I852" s="42"/>
      <c r="J852" s="42"/>
      <c r="K852" s="94"/>
      <c r="L852" s="94"/>
      <c r="M852" s="94"/>
      <c r="N852" s="94"/>
      <c r="O852" s="94"/>
      <c r="P852" s="94"/>
      <c r="Q852" s="94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</row>
    <row r="853" ht="16.5" customHeight="1">
      <c r="A853" s="94"/>
      <c r="B853" s="113"/>
      <c r="C853" s="94"/>
      <c r="D853" s="94"/>
      <c r="E853" s="94"/>
      <c r="F853" s="113"/>
      <c r="G853" s="113"/>
      <c r="H853" s="42"/>
      <c r="I853" s="42"/>
      <c r="J853" s="42"/>
      <c r="K853" s="94"/>
      <c r="L853" s="94"/>
      <c r="M853" s="94"/>
      <c r="N853" s="94"/>
      <c r="O853" s="94"/>
      <c r="P853" s="94"/>
      <c r="Q853" s="94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</row>
    <row r="854" ht="16.5" customHeight="1">
      <c r="A854" s="94"/>
      <c r="B854" s="113"/>
      <c r="C854" s="94"/>
      <c r="D854" s="94"/>
      <c r="E854" s="94"/>
      <c r="F854" s="113"/>
      <c r="G854" s="113"/>
      <c r="H854" s="42"/>
      <c r="I854" s="42"/>
      <c r="J854" s="42"/>
      <c r="K854" s="94"/>
      <c r="L854" s="94"/>
      <c r="M854" s="94"/>
      <c r="N854" s="94"/>
      <c r="O854" s="94"/>
      <c r="P854" s="94"/>
      <c r="Q854" s="94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</row>
    <row r="855" ht="16.5" customHeight="1">
      <c r="A855" s="94"/>
      <c r="B855" s="113"/>
      <c r="C855" s="94"/>
      <c r="D855" s="94"/>
      <c r="E855" s="94"/>
      <c r="F855" s="113"/>
      <c r="G855" s="113"/>
      <c r="H855" s="42"/>
      <c r="I855" s="42"/>
      <c r="J855" s="42"/>
      <c r="K855" s="94"/>
      <c r="L855" s="94"/>
      <c r="M855" s="94"/>
      <c r="N855" s="94"/>
      <c r="O855" s="94"/>
      <c r="P855" s="94"/>
      <c r="Q855" s="94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</row>
    <row r="856" ht="16.5" customHeight="1">
      <c r="A856" s="94"/>
      <c r="B856" s="113"/>
      <c r="C856" s="94"/>
      <c r="D856" s="94"/>
      <c r="E856" s="94"/>
      <c r="F856" s="113"/>
      <c r="G856" s="113"/>
      <c r="H856" s="42"/>
      <c r="I856" s="42"/>
      <c r="J856" s="42"/>
      <c r="K856" s="94"/>
      <c r="L856" s="94"/>
      <c r="M856" s="94"/>
      <c r="N856" s="94"/>
      <c r="O856" s="94"/>
      <c r="P856" s="94"/>
      <c r="Q856" s="94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</row>
    <row r="857" ht="16.5" customHeight="1">
      <c r="A857" s="94"/>
      <c r="B857" s="113"/>
      <c r="C857" s="94"/>
      <c r="D857" s="94"/>
      <c r="E857" s="94"/>
      <c r="F857" s="113"/>
      <c r="G857" s="113"/>
      <c r="H857" s="42"/>
      <c r="I857" s="42"/>
      <c r="J857" s="42"/>
      <c r="K857" s="94"/>
      <c r="L857" s="94"/>
      <c r="M857" s="94"/>
      <c r="N857" s="94"/>
      <c r="O857" s="94"/>
      <c r="P857" s="94"/>
      <c r="Q857" s="94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</row>
    <row r="858" ht="16.5" customHeight="1">
      <c r="A858" s="94"/>
      <c r="B858" s="113"/>
      <c r="C858" s="94"/>
      <c r="D858" s="94"/>
      <c r="E858" s="94"/>
      <c r="F858" s="113"/>
      <c r="G858" s="113"/>
      <c r="H858" s="42"/>
      <c r="I858" s="42"/>
      <c r="J858" s="42"/>
      <c r="K858" s="94"/>
      <c r="L858" s="94"/>
      <c r="M858" s="94"/>
      <c r="N858" s="94"/>
      <c r="O858" s="94"/>
      <c r="P858" s="94"/>
      <c r="Q858" s="94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</row>
    <row r="859" ht="16.5" customHeight="1">
      <c r="A859" s="94"/>
      <c r="B859" s="113"/>
      <c r="C859" s="94"/>
      <c r="D859" s="94"/>
      <c r="E859" s="94"/>
      <c r="F859" s="113"/>
      <c r="G859" s="113"/>
      <c r="H859" s="42"/>
      <c r="I859" s="42"/>
      <c r="J859" s="42"/>
      <c r="K859" s="94"/>
      <c r="L859" s="94"/>
      <c r="M859" s="94"/>
      <c r="N859" s="94"/>
      <c r="O859" s="94"/>
      <c r="P859" s="94"/>
      <c r="Q859" s="94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</row>
    <row r="860" ht="16.5" customHeight="1">
      <c r="A860" s="94"/>
      <c r="B860" s="113"/>
      <c r="C860" s="94"/>
      <c r="D860" s="94"/>
      <c r="E860" s="94"/>
      <c r="F860" s="113"/>
      <c r="G860" s="113"/>
      <c r="H860" s="42"/>
      <c r="I860" s="42"/>
      <c r="J860" s="42"/>
      <c r="K860" s="94"/>
      <c r="L860" s="94"/>
      <c r="M860" s="94"/>
      <c r="N860" s="94"/>
      <c r="O860" s="94"/>
      <c r="P860" s="94"/>
      <c r="Q860" s="94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</row>
    <row r="861" ht="16.5" customHeight="1">
      <c r="A861" s="94"/>
      <c r="B861" s="113"/>
      <c r="C861" s="94"/>
      <c r="D861" s="94"/>
      <c r="E861" s="94"/>
      <c r="F861" s="113"/>
      <c r="G861" s="113"/>
      <c r="H861" s="42"/>
      <c r="I861" s="42"/>
      <c r="J861" s="42"/>
      <c r="K861" s="94"/>
      <c r="L861" s="94"/>
      <c r="M861" s="94"/>
      <c r="N861" s="94"/>
      <c r="O861" s="94"/>
      <c r="P861" s="94"/>
      <c r="Q861" s="94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</row>
    <row r="862" ht="16.5" customHeight="1">
      <c r="A862" s="94"/>
      <c r="B862" s="113"/>
      <c r="C862" s="94"/>
      <c r="D862" s="94"/>
      <c r="E862" s="94"/>
      <c r="F862" s="113"/>
      <c r="G862" s="113"/>
      <c r="H862" s="42"/>
      <c r="I862" s="42"/>
      <c r="J862" s="42"/>
      <c r="K862" s="94"/>
      <c r="L862" s="94"/>
      <c r="M862" s="94"/>
      <c r="N862" s="94"/>
      <c r="O862" s="94"/>
      <c r="P862" s="94"/>
      <c r="Q862" s="94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</row>
    <row r="863" ht="16.5" customHeight="1">
      <c r="A863" s="94"/>
      <c r="B863" s="113"/>
      <c r="C863" s="94"/>
      <c r="D863" s="94"/>
      <c r="E863" s="94"/>
      <c r="F863" s="113"/>
      <c r="G863" s="113"/>
      <c r="H863" s="42"/>
      <c r="I863" s="42"/>
      <c r="J863" s="42"/>
      <c r="K863" s="94"/>
      <c r="L863" s="94"/>
      <c r="M863" s="94"/>
      <c r="N863" s="94"/>
      <c r="O863" s="94"/>
      <c r="P863" s="94"/>
      <c r="Q863" s="94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</row>
    <row r="864" ht="16.5" customHeight="1">
      <c r="A864" s="94"/>
      <c r="B864" s="113"/>
      <c r="C864" s="94"/>
      <c r="D864" s="94"/>
      <c r="E864" s="94"/>
      <c r="F864" s="113"/>
      <c r="G864" s="113"/>
      <c r="H864" s="42"/>
      <c r="I864" s="42"/>
      <c r="J864" s="42"/>
      <c r="K864" s="94"/>
      <c r="L864" s="94"/>
      <c r="M864" s="94"/>
      <c r="N864" s="94"/>
      <c r="O864" s="94"/>
      <c r="P864" s="94"/>
      <c r="Q864" s="94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</row>
    <row r="865" ht="16.5" customHeight="1">
      <c r="A865" s="94"/>
      <c r="B865" s="113"/>
      <c r="C865" s="94"/>
      <c r="D865" s="94"/>
      <c r="E865" s="94"/>
      <c r="F865" s="113"/>
      <c r="G865" s="113"/>
      <c r="H865" s="42"/>
      <c r="I865" s="42"/>
      <c r="J865" s="42"/>
      <c r="K865" s="94"/>
      <c r="L865" s="94"/>
      <c r="M865" s="94"/>
      <c r="N865" s="94"/>
      <c r="O865" s="94"/>
      <c r="P865" s="94"/>
      <c r="Q865" s="94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</row>
    <row r="866" ht="16.5" customHeight="1">
      <c r="A866" s="94"/>
      <c r="B866" s="113"/>
      <c r="C866" s="94"/>
      <c r="D866" s="94"/>
      <c r="E866" s="94"/>
      <c r="F866" s="113"/>
      <c r="G866" s="113"/>
      <c r="H866" s="42"/>
      <c r="I866" s="42"/>
      <c r="J866" s="42"/>
      <c r="K866" s="94"/>
      <c r="L866" s="94"/>
      <c r="M866" s="94"/>
      <c r="N866" s="94"/>
      <c r="O866" s="94"/>
      <c r="P866" s="94"/>
      <c r="Q866" s="94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</row>
    <row r="867" ht="16.5" customHeight="1">
      <c r="A867" s="94"/>
      <c r="B867" s="113"/>
      <c r="C867" s="94"/>
      <c r="D867" s="94"/>
      <c r="E867" s="94"/>
      <c r="F867" s="113"/>
      <c r="G867" s="113"/>
      <c r="H867" s="42"/>
      <c r="I867" s="42"/>
      <c r="J867" s="42"/>
      <c r="K867" s="94"/>
      <c r="L867" s="94"/>
      <c r="M867" s="94"/>
      <c r="N867" s="94"/>
      <c r="O867" s="94"/>
      <c r="P867" s="94"/>
      <c r="Q867" s="94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</row>
    <row r="868" ht="16.5" customHeight="1">
      <c r="A868" s="94"/>
      <c r="B868" s="113"/>
      <c r="C868" s="94"/>
      <c r="D868" s="94"/>
      <c r="E868" s="94"/>
      <c r="F868" s="113"/>
      <c r="G868" s="113"/>
      <c r="H868" s="42"/>
      <c r="I868" s="42"/>
      <c r="J868" s="42"/>
      <c r="K868" s="94"/>
      <c r="L868" s="94"/>
      <c r="M868" s="94"/>
      <c r="N868" s="94"/>
      <c r="O868" s="94"/>
      <c r="P868" s="94"/>
      <c r="Q868" s="94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</row>
    <row r="869" ht="16.5" customHeight="1">
      <c r="A869" s="94"/>
      <c r="B869" s="113"/>
      <c r="C869" s="94"/>
      <c r="D869" s="94"/>
      <c r="E869" s="94"/>
      <c r="F869" s="113"/>
      <c r="G869" s="113"/>
      <c r="H869" s="42"/>
      <c r="I869" s="42"/>
      <c r="J869" s="42"/>
      <c r="K869" s="94"/>
      <c r="L869" s="94"/>
      <c r="M869" s="94"/>
      <c r="N869" s="94"/>
      <c r="O869" s="94"/>
      <c r="P869" s="94"/>
      <c r="Q869" s="94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</row>
    <row r="870" ht="16.5" customHeight="1">
      <c r="A870" s="94"/>
      <c r="B870" s="113"/>
      <c r="C870" s="94"/>
      <c r="D870" s="94"/>
      <c r="E870" s="94"/>
      <c r="F870" s="113"/>
      <c r="G870" s="113"/>
      <c r="H870" s="42"/>
      <c r="I870" s="42"/>
      <c r="J870" s="42"/>
      <c r="K870" s="94"/>
      <c r="L870" s="94"/>
      <c r="M870" s="94"/>
      <c r="N870" s="94"/>
      <c r="O870" s="94"/>
      <c r="P870" s="94"/>
      <c r="Q870" s="94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</row>
    <row r="871" ht="16.5" customHeight="1">
      <c r="A871" s="94"/>
      <c r="B871" s="113"/>
      <c r="C871" s="94"/>
      <c r="D871" s="94"/>
      <c r="E871" s="94"/>
      <c r="F871" s="113"/>
      <c r="G871" s="113"/>
      <c r="H871" s="42"/>
      <c r="I871" s="42"/>
      <c r="J871" s="42"/>
      <c r="K871" s="94"/>
      <c r="L871" s="94"/>
      <c r="M871" s="94"/>
      <c r="N871" s="94"/>
      <c r="O871" s="94"/>
      <c r="P871" s="94"/>
      <c r="Q871" s="94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</row>
    <row r="872" ht="16.5" customHeight="1">
      <c r="A872" s="94"/>
      <c r="B872" s="113"/>
      <c r="C872" s="94"/>
      <c r="D872" s="94"/>
      <c r="E872" s="94"/>
      <c r="F872" s="113"/>
      <c r="G872" s="113"/>
      <c r="H872" s="42"/>
      <c r="I872" s="42"/>
      <c r="J872" s="42"/>
      <c r="K872" s="94"/>
      <c r="L872" s="94"/>
      <c r="M872" s="94"/>
      <c r="N872" s="94"/>
      <c r="O872" s="94"/>
      <c r="P872" s="94"/>
      <c r="Q872" s="94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</row>
    <row r="873" ht="16.5" customHeight="1">
      <c r="A873" s="94"/>
      <c r="B873" s="113"/>
      <c r="C873" s="94"/>
      <c r="D873" s="94"/>
      <c r="E873" s="94"/>
      <c r="F873" s="113"/>
      <c r="G873" s="113"/>
      <c r="H873" s="42"/>
      <c r="I873" s="42"/>
      <c r="J873" s="42"/>
      <c r="K873" s="94"/>
      <c r="L873" s="94"/>
      <c r="M873" s="94"/>
      <c r="N873" s="94"/>
      <c r="O873" s="94"/>
      <c r="P873" s="94"/>
      <c r="Q873" s="94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</row>
    <row r="874" ht="16.5" customHeight="1">
      <c r="A874" s="94"/>
      <c r="B874" s="113"/>
      <c r="C874" s="94"/>
      <c r="D874" s="94"/>
      <c r="E874" s="94"/>
      <c r="F874" s="113"/>
      <c r="G874" s="113"/>
      <c r="H874" s="42"/>
      <c r="I874" s="42"/>
      <c r="J874" s="42"/>
      <c r="K874" s="94"/>
      <c r="L874" s="94"/>
      <c r="M874" s="94"/>
      <c r="N874" s="94"/>
      <c r="O874" s="94"/>
      <c r="P874" s="94"/>
      <c r="Q874" s="94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</row>
    <row r="875" ht="16.5" customHeight="1">
      <c r="A875" s="94"/>
      <c r="B875" s="113"/>
      <c r="C875" s="94"/>
      <c r="D875" s="94"/>
      <c r="E875" s="94"/>
      <c r="F875" s="113"/>
      <c r="G875" s="113"/>
      <c r="H875" s="42"/>
      <c r="I875" s="42"/>
      <c r="J875" s="42"/>
      <c r="K875" s="94"/>
      <c r="L875" s="94"/>
      <c r="M875" s="94"/>
      <c r="N875" s="94"/>
      <c r="O875" s="94"/>
      <c r="P875" s="94"/>
      <c r="Q875" s="94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</row>
    <row r="876" ht="16.5" customHeight="1">
      <c r="A876" s="94"/>
      <c r="B876" s="113"/>
      <c r="C876" s="94"/>
      <c r="D876" s="94"/>
      <c r="E876" s="94"/>
      <c r="F876" s="113"/>
      <c r="G876" s="113"/>
      <c r="H876" s="42"/>
      <c r="I876" s="42"/>
      <c r="J876" s="42"/>
      <c r="K876" s="94"/>
      <c r="L876" s="94"/>
      <c r="M876" s="94"/>
      <c r="N876" s="94"/>
      <c r="O876" s="94"/>
      <c r="P876" s="94"/>
      <c r="Q876" s="94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</row>
    <row r="877" ht="16.5" customHeight="1">
      <c r="A877" s="94"/>
      <c r="B877" s="113"/>
      <c r="C877" s="94"/>
      <c r="D877" s="94"/>
      <c r="E877" s="94"/>
      <c r="F877" s="113"/>
      <c r="G877" s="113"/>
      <c r="H877" s="42"/>
      <c r="I877" s="42"/>
      <c r="J877" s="42"/>
      <c r="K877" s="94"/>
      <c r="L877" s="94"/>
      <c r="M877" s="94"/>
      <c r="N877" s="94"/>
      <c r="O877" s="94"/>
      <c r="P877" s="94"/>
      <c r="Q877" s="94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</row>
    <row r="878" ht="16.5" customHeight="1">
      <c r="A878" s="94"/>
      <c r="B878" s="113"/>
      <c r="C878" s="94"/>
      <c r="D878" s="94"/>
      <c r="E878" s="94"/>
      <c r="F878" s="113"/>
      <c r="G878" s="113"/>
      <c r="H878" s="42"/>
      <c r="I878" s="42"/>
      <c r="J878" s="42"/>
      <c r="K878" s="94"/>
      <c r="L878" s="94"/>
      <c r="M878" s="94"/>
      <c r="N878" s="94"/>
      <c r="O878" s="94"/>
      <c r="P878" s="94"/>
      <c r="Q878" s="94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</row>
    <row r="879" ht="16.5" customHeight="1">
      <c r="A879" s="94"/>
      <c r="B879" s="113"/>
      <c r="C879" s="94"/>
      <c r="D879" s="94"/>
      <c r="E879" s="94"/>
      <c r="F879" s="113"/>
      <c r="G879" s="113"/>
      <c r="H879" s="42"/>
      <c r="I879" s="42"/>
      <c r="J879" s="42"/>
      <c r="K879" s="94"/>
      <c r="L879" s="94"/>
      <c r="M879" s="94"/>
      <c r="N879" s="94"/>
      <c r="O879" s="94"/>
      <c r="P879" s="94"/>
      <c r="Q879" s="94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</row>
    <row r="880" ht="16.5" customHeight="1">
      <c r="A880" s="94"/>
      <c r="B880" s="113"/>
      <c r="C880" s="94"/>
      <c r="D880" s="94"/>
      <c r="E880" s="94"/>
      <c r="F880" s="113"/>
      <c r="G880" s="113"/>
      <c r="H880" s="42"/>
      <c r="I880" s="42"/>
      <c r="J880" s="42"/>
      <c r="K880" s="94"/>
      <c r="L880" s="94"/>
      <c r="M880" s="94"/>
      <c r="N880" s="94"/>
      <c r="O880" s="94"/>
      <c r="P880" s="94"/>
      <c r="Q880" s="94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</row>
    <row r="881" ht="16.5" customHeight="1">
      <c r="A881" s="94"/>
      <c r="B881" s="113"/>
      <c r="C881" s="94"/>
      <c r="D881" s="94"/>
      <c r="E881" s="94"/>
      <c r="F881" s="113"/>
      <c r="G881" s="113"/>
      <c r="H881" s="42"/>
      <c r="I881" s="42"/>
      <c r="J881" s="42"/>
      <c r="K881" s="94"/>
      <c r="L881" s="94"/>
      <c r="M881" s="94"/>
      <c r="N881" s="94"/>
      <c r="O881" s="94"/>
      <c r="P881" s="94"/>
      <c r="Q881" s="94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</row>
    <row r="882" ht="16.5" customHeight="1">
      <c r="A882" s="94"/>
      <c r="B882" s="113"/>
      <c r="C882" s="94"/>
      <c r="D882" s="94"/>
      <c r="E882" s="94"/>
      <c r="F882" s="113"/>
      <c r="G882" s="113"/>
      <c r="H882" s="42"/>
      <c r="I882" s="42"/>
      <c r="J882" s="42"/>
      <c r="K882" s="94"/>
      <c r="L882" s="94"/>
      <c r="M882" s="94"/>
      <c r="N882" s="94"/>
      <c r="O882" s="94"/>
      <c r="P882" s="94"/>
      <c r="Q882" s="94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</row>
    <row r="883" ht="16.5" customHeight="1">
      <c r="A883" s="94"/>
      <c r="B883" s="113"/>
      <c r="C883" s="94"/>
      <c r="D883" s="94"/>
      <c r="E883" s="94"/>
      <c r="F883" s="113"/>
      <c r="G883" s="113"/>
      <c r="H883" s="42"/>
      <c r="I883" s="42"/>
      <c r="J883" s="42"/>
      <c r="K883" s="94"/>
      <c r="L883" s="94"/>
      <c r="M883" s="94"/>
      <c r="N883" s="94"/>
      <c r="O883" s="94"/>
      <c r="P883" s="94"/>
      <c r="Q883" s="94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</row>
    <row r="884" ht="16.5" customHeight="1">
      <c r="A884" s="94"/>
      <c r="B884" s="113"/>
      <c r="C884" s="94"/>
      <c r="D884" s="94"/>
      <c r="E884" s="94"/>
      <c r="F884" s="113"/>
      <c r="G884" s="113"/>
      <c r="H884" s="42"/>
      <c r="I884" s="42"/>
      <c r="J884" s="42"/>
      <c r="K884" s="94"/>
      <c r="L884" s="94"/>
      <c r="M884" s="94"/>
      <c r="N884" s="94"/>
      <c r="O884" s="94"/>
      <c r="P884" s="94"/>
      <c r="Q884" s="94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</row>
    <row r="885" ht="16.5" customHeight="1">
      <c r="A885" s="94"/>
      <c r="B885" s="113"/>
      <c r="C885" s="94"/>
      <c r="D885" s="94"/>
      <c r="E885" s="94"/>
      <c r="F885" s="113"/>
      <c r="G885" s="113"/>
      <c r="H885" s="42"/>
      <c r="I885" s="42"/>
      <c r="J885" s="42"/>
      <c r="K885" s="94"/>
      <c r="L885" s="94"/>
      <c r="M885" s="94"/>
      <c r="N885" s="94"/>
      <c r="O885" s="94"/>
      <c r="P885" s="94"/>
      <c r="Q885" s="94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</row>
    <row r="886" ht="16.5" customHeight="1">
      <c r="A886" s="94"/>
      <c r="B886" s="113"/>
      <c r="C886" s="94"/>
      <c r="D886" s="94"/>
      <c r="E886" s="94"/>
      <c r="F886" s="113"/>
      <c r="G886" s="113"/>
      <c r="H886" s="42"/>
      <c r="I886" s="42"/>
      <c r="J886" s="42"/>
      <c r="K886" s="94"/>
      <c r="L886" s="94"/>
      <c r="M886" s="94"/>
      <c r="N886" s="94"/>
      <c r="O886" s="94"/>
      <c r="P886" s="94"/>
      <c r="Q886" s="94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</row>
    <row r="887" ht="16.5" customHeight="1">
      <c r="A887" s="94"/>
      <c r="B887" s="113"/>
      <c r="C887" s="94"/>
      <c r="D887" s="94"/>
      <c r="E887" s="94"/>
      <c r="F887" s="113"/>
      <c r="G887" s="113"/>
      <c r="H887" s="42"/>
      <c r="I887" s="42"/>
      <c r="J887" s="42"/>
      <c r="K887" s="94"/>
      <c r="L887" s="94"/>
      <c r="M887" s="94"/>
      <c r="N887" s="94"/>
      <c r="O887" s="94"/>
      <c r="P887" s="94"/>
      <c r="Q887" s="94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</row>
    <row r="888" ht="16.5" customHeight="1">
      <c r="A888" s="94"/>
      <c r="B888" s="113"/>
      <c r="C888" s="94"/>
      <c r="D888" s="94"/>
      <c r="E888" s="94"/>
      <c r="F888" s="113"/>
      <c r="G888" s="113"/>
      <c r="H888" s="42"/>
      <c r="I888" s="42"/>
      <c r="J888" s="42"/>
      <c r="K888" s="94"/>
      <c r="L888" s="94"/>
      <c r="M888" s="94"/>
      <c r="N888" s="94"/>
      <c r="O888" s="94"/>
      <c r="P888" s="94"/>
      <c r="Q888" s="94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</row>
    <row r="889" ht="16.5" customHeight="1">
      <c r="A889" s="94"/>
      <c r="B889" s="113"/>
      <c r="C889" s="94"/>
      <c r="D889" s="94"/>
      <c r="E889" s="94"/>
      <c r="F889" s="113"/>
      <c r="G889" s="113"/>
      <c r="H889" s="42"/>
      <c r="I889" s="42"/>
      <c r="J889" s="42"/>
      <c r="K889" s="94"/>
      <c r="L889" s="94"/>
      <c r="M889" s="94"/>
      <c r="N889" s="94"/>
      <c r="O889" s="94"/>
      <c r="P889" s="94"/>
      <c r="Q889" s="94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</row>
    <row r="890" ht="16.5" customHeight="1">
      <c r="A890" s="94"/>
      <c r="B890" s="113"/>
      <c r="C890" s="94"/>
      <c r="D890" s="94"/>
      <c r="E890" s="94"/>
      <c r="F890" s="113"/>
      <c r="G890" s="113"/>
      <c r="H890" s="42"/>
      <c r="I890" s="42"/>
      <c r="J890" s="42"/>
      <c r="K890" s="94"/>
      <c r="L890" s="94"/>
      <c r="M890" s="94"/>
      <c r="N890" s="94"/>
      <c r="O890" s="94"/>
      <c r="P890" s="94"/>
      <c r="Q890" s="94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</row>
    <row r="891" ht="16.5" customHeight="1">
      <c r="A891" s="94"/>
      <c r="B891" s="113"/>
      <c r="C891" s="94"/>
      <c r="D891" s="94"/>
      <c r="E891" s="94"/>
      <c r="F891" s="113"/>
      <c r="G891" s="113"/>
      <c r="H891" s="42"/>
      <c r="I891" s="42"/>
      <c r="J891" s="42"/>
      <c r="K891" s="94"/>
      <c r="L891" s="94"/>
      <c r="M891" s="94"/>
      <c r="N891" s="94"/>
      <c r="O891" s="94"/>
      <c r="P891" s="94"/>
      <c r="Q891" s="94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</row>
    <row r="892" ht="16.5" customHeight="1">
      <c r="A892" s="94"/>
      <c r="B892" s="113"/>
      <c r="C892" s="94"/>
      <c r="D892" s="94"/>
      <c r="E892" s="94"/>
      <c r="F892" s="113"/>
      <c r="G892" s="113"/>
      <c r="H892" s="42"/>
      <c r="I892" s="42"/>
      <c r="J892" s="42"/>
      <c r="K892" s="94"/>
      <c r="L892" s="94"/>
      <c r="M892" s="94"/>
      <c r="N892" s="94"/>
      <c r="O892" s="94"/>
      <c r="P892" s="94"/>
      <c r="Q892" s="94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</row>
    <row r="893" ht="16.5" customHeight="1">
      <c r="A893" s="94"/>
      <c r="B893" s="113"/>
      <c r="C893" s="94"/>
      <c r="D893" s="94"/>
      <c r="E893" s="94"/>
      <c r="F893" s="113"/>
      <c r="G893" s="113"/>
      <c r="H893" s="42"/>
      <c r="I893" s="42"/>
      <c r="J893" s="42"/>
      <c r="K893" s="94"/>
      <c r="L893" s="94"/>
      <c r="M893" s="94"/>
      <c r="N893" s="94"/>
      <c r="O893" s="94"/>
      <c r="P893" s="94"/>
      <c r="Q893" s="94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</row>
    <row r="894" ht="16.5" customHeight="1">
      <c r="A894" s="94"/>
      <c r="B894" s="113"/>
      <c r="C894" s="94"/>
      <c r="D894" s="94"/>
      <c r="E894" s="94"/>
      <c r="F894" s="113"/>
      <c r="G894" s="113"/>
      <c r="H894" s="42"/>
      <c r="I894" s="42"/>
      <c r="J894" s="42"/>
      <c r="K894" s="94"/>
      <c r="L894" s="94"/>
      <c r="M894" s="94"/>
      <c r="N894" s="94"/>
      <c r="O894" s="94"/>
      <c r="P894" s="94"/>
      <c r="Q894" s="94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</row>
    <row r="895" ht="16.5" customHeight="1">
      <c r="A895" s="94"/>
      <c r="B895" s="113"/>
      <c r="C895" s="94"/>
      <c r="D895" s="94"/>
      <c r="E895" s="94"/>
      <c r="F895" s="113"/>
      <c r="G895" s="113"/>
      <c r="H895" s="42"/>
      <c r="I895" s="42"/>
      <c r="J895" s="42"/>
      <c r="K895" s="94"/>
      <c r="L895" s="94"/>
      <c r="M895" s="94"/>
      <c r="N895" s="94"/>
      <c r="O895" s="94"/>
      <c r="P895" s="94"/>
      <c r="Q895" s="94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</row>
    <row r="896" ht="16.5" customHeight="1">
      <c r="A896" s="94"/>
      <c r="B896" s="113"/>
      <c r="C896" s="94"/>
      <c r="D896" s="94"/>
      <c r="E896" s="94"/>
      <c r="F896" s="113"/>
      <c r="G896" s="113"/>
      <c r="H896" s="42"/>
      <c r="I896" s="42"/>
      <c r="J896" s="42"/>
      <c r="K896" s="94"/>
      <c r="L896" s="94"/>
      <c r="M896" s="94"/>
      <c r="N896" s="94"/>
      <c r="O896" s="94"/>
      <c r="P896" s="94"/>
      <c r="Q896" s="94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</row>
    <row r="897" ht="16.5" customHeight="1">
      <c r="A897" s="94"/>
      <c r="B897" s="113"/>
      <c r="C897" s="94"/>
      <c r="D897" s="94"/>
      <c r="E897" s="94"/>
      <c r="F897" s="113"/>
      <c r="G897" s="113"/>
      <c r="H897" s="42"/>
      <c r="I897" s="42"/>
      <c r="J897" s="42"/>
      <c r="K897" s="94"/>
      <c r="L897" s="94"/>
      <c r="M897" s="94"/>
      <c r="N897" s="94"/>
      <c r="O897" s="94"/>
      <c r="P897" s="94"/>
      <c r="Q897" s="94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</row>
    <row r="898" ht="16.5" customHeight="1">
      <c r="A898" s="94"/>
      <c r="B898" s="113"/>
      <c r="C898" s="94"/>
      <c r="D898" s="94"/>
      <c r="E898" s="94"/>
      <c r="F898" s="113"/>
      <c r="G898" s="113"/>
      <c r="H898" s="42"/>
      <c r="I898" s="42"/>
      <c r="J898" s="42"/>
      <c r="K898" s="94"/>
      <c r="L898" s="94"/>
      <c r="M898" s="94"/>
      <c r="N898" s="94"/>
      <c r="O898" s="94"/>
      <c r="P898" s="94"/>
      <c r="Q898" s="94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</row>
    <row r="899" ht="16.5" customHeight="1">
      <c r="A899" s="94"/>
      <c r="B899" s="113"/>
      <c r="C899" s="94"/>
      <c r="D899" s="94"/>
      <c r="E899" s="94"/>
      <c r="F899" s="113"/>
      <c r="G899" s="113"/>
      <c r="H899" s="42"/>
      <c r="I899" s="42"/>
      <c r="J899" s="42"/>
      <c r="K899" s="94"/>
      <c r="L899" s="94"/>
      <c r="M899" s="94"/>
      <c r="N899" s="94"/>
      <c r="O899" s="94"/>
      <c r="P899" s="94"/>
      <c r="Q899" s="94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</row>
    <row r="900" ht="16.5" customHeight="1">
      <c r="A900" s="94"/>
      <c r="B900" s="113"/>
      <c r="C900" s="94"/>
      <c r="D900" s="94"/>
      <c r="E900" s="94"/>
      <c r="F900" s="113"/>
      <c r="G900" s="113"/>
      <c r="H900" s="42"/>
      <c r="I900" s="42"/>
      <c r="J900" s="42"/>
      <c r="K900" s="94"/>
      <c r="L900" s="94"/>
      <c r="M900" s="94"/>
      <c r="N900" s="94"/>
      <c r="O900" s="94"/>
      <c r="P900" s="94"/>
      <c r="Q900" s="94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</row>
    <row r="901" ht="16.5" customHeight="1">
      <c r="A901" s="94"/>
      <c r="B901" s="113"/>
      <c r="C901" s="94"/>
      <c r="D901" s="94"/>
      <c r="E901" s="94"/>
      <c r="F901" s="113"/>
      <c r="G901" s="113"/>
      <c r="H901" s="42"/>
      <c r="I901" s="42"/>
      <c r="J901" s="42"/>
      <c r="K901" s="94"/>
      <c r="L901" s="94"/>
      <c r="M901" s="94"/>
      <c r="N901" s="94"/>
      <c r="O901" s="94"/>
      <c r="P901" s="94"/>
      <c r="Q901" s="94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</row>
    <row r="902" ht="16.5" customHeight="1">
      <c r="A902" s="94"/>
      <c r="B902" s="113"/>
      <c r="C902" s="94"/>
      <c r="D902" s="94"/>
      <c r="E902" s="94"/>
      <c r="F902" s="113"/>
      <c r="G902" s="113"/>
      <c r="H902" s="42"/>
      <c r="I902" s="42"/>
      <c r="J902" s="42"/>
      <c r="K902" s="94"/>
      <c r="L902" s="94"/>
      <c r="M902" s="94"/>
      <c r="N902" s="94"/>
      <c r="O902" s="94"/>
      <c r="P902" s="94"/>
      <c r="Q902" s="94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</row>
    <row r="903" ht="16.5" customHeight="1">
      <c r="A903" s="94"/>
      <c r="B903" s="113"/>
      <c r="C903" s="94"/>
      <c r="D903" s="94"/>
      <c r="E903" s="94"/>
      <c r="F903" s="113"/>
      <c r="G903" s="113"/>
      <c r="H903" s="42"/>
      <c r="I903" s="42"/>
      <c r="J903" s="42"/>
      <c r="K903" s="94"/>
      <c r="L903" s="94"/>
      <c r="M903" s="94"/>
      <c r="N903" s="94"/>
      <c r="O903" s="94"/>
      <c r="P903" s="94"/>
      <c r="Q903" s="94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</row>
    <row r="904" ht="16.5" customHeight="1">
      <c r="A904" s="94"/>
      <c r="B904" s="113"/>
      <c r="C904" s="94"/>
      <c r="D904" s="94"/>
      <c r="E904" s="94"/>
      <c r="F904" s="113"/>
      <c r="G904" s="113"/>
      <c r="H904" s="42"/>
      <c r="I904" s="42"/>
      <c r="J904" s="42"/>
      <c r="K904" s="94"/>
      <c r="L904" s="94"/>
      <c r="M904" s="94"/>
      <c r="N904" s="94"/>
      <c r="O904" s="94"/>
      <c r="P904" s="94"/>
      <c r="Q904" s="94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</row>
    <row r="905" ht="16.5" customHeight="1">
      <c r="A905" s="94"/>
      <c r="B905" s="113"/>
      <c r="C905" s="94"/>
      <c r="D905" s="94"/>
      <c r="E905" s="94"/>
      <c r="F905" s="113"/>
      <c r="G905" s="113"/>
      <c r="H905" s="42"/>
      <c r="I905" s="42"/>
      <c r="J905" s="42"/>
      <c r="K905" s="94"/>
      <c r="L905" s="94"/>
      <c r="M905" s="94"/>
      <c r="N905" s="94"/>
      <c r="O905" s="94"/>
      <c r="P905" s="94"/>
      <c r="Q905" s="94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</row>
    <row r="906" ht="16.5" customHeight="1">
      <c r="A906" s="94"/>
      <c r="B906" s="113"/>
      <c r="C906" s="94"/>
      <c r="D906" s="94"/>
      <c r="E906" s="94"/>
      <c r="F906" s="113"/>
      <c r="G906" s="113"/>
      <c r="H906" s="42"/>
      <c r="I906" s="42"/>
      <c r="J906" s="42"/>
      <c r="K906" s="94"/>
      <c r="L906" s="94"/>
      <c r="M906" s="94"/>
      <c r="N906" s="94"/>
      <c r="O906" s="94"/>
      <c r="P906" s="94"/>
      <c r="Q906" s="94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</row>
    <row r="907" ht="16.5" customHeight="1">
      <c r="A907" s="94"/>
      <c r="B907" s="113"/>
      <c r="C907" s="94"/>
      <c r="D907" s="94"/>
      <c r="E907" s="94"/>
      <c r="F907" s="113"/>
      <c r="G907" s="113"/>
      <c r="H907" s="42"/>
      <c r="I907" s="42"/>
      <c r="J907" s="42"/>
      <c r="K907" s="94"/>
      <c r="L907" s="94"/>
      <c r="M907" s="94"/>
      <c r="N907" s="94"/>
      <c r="O907" s="94"/>
      <c r="P907" s="94"/>
      <c r="Q907" s="94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</row>
    <row r="908" ht="16.5" customHeight="1">
      <c r="A908" s="94"/>
      <c r="B908" s="113"/>
      <c r="C908" s="94"/>
      <c r="D908" s="94"/>
      <c r="E908" s="94"/>
      <c r="F908" s="113"/>
      <c r="G908" s="113"/>
      <c r="H908" s="42"/>
      <c r="I908" s="42"/>
      <c r="J908" s="42"/>
      <c r="K908" s="94"/>
      <c r="L908" s="94"/>
      <c r="M908" s="94"/>
      <c r="N908" s="94"/>
      <c r="O908" s="94"/>
      <c r="P908" s="94"/>
      <c r="Q908" s="94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</row>
    <row r="909" ht="16.5" customHeight="1">
      <c r="A909" s="94"/>
      <c r="B909" s="113"/>
      <c r="C909" s="94"/>
      <c r="D909" s="94"/>
      <c r="E909" s="94"/>
      <c r="F909" s="113"/>
      <c r="G909" s="113"/>
      <c r="H909" s="42"/>
      <c r="I909" s="42"/>
      <c r="J909" s="42"/>
      <c r="K909" s="94"/>
      <c r="L909" s="94"/>
      <c r="M909" s="94"/>
      <c r="N909" s="94"/>
      <c r="O909" s="94"/>
      <c r="P909" s="94"/>
      <c r="Q909" s="94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</row>
    <row r="910" ht="16.5" customHeight="1">
      <c r="A910" s="94"/>
      <c r="B910" s="113"/>
      <c r="C910" s="94"/>
      <c r="D910" s="94"/>
      <c r="E910" s="94"/>
      <c r="F910" s="113"/>
      <c r="G910" s="113"/>
      <c r="H910" s="42"/>
      <c r="I910" s="42"/>
      <c r="J910" s="42"/>
      <c r="K910" s="94"/>
      <c r="L910" s="94"/>
      <c r="M910" s="94"/>
      <c r="N910" s="94"/>
      <c r="O910" s="94"/>
      <c r="P910" s="94"/>
      <c r="Q910" s="94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</row>
    <row r="911" ht="16.5" customHeight="1">
      <c r="A911" s="94"/>
      <c r="B911" s="113"/>
      <c r="C911" s="94"/>
      <c r="D911" s="94"/>
      <c r="E911" s="94"/>
      <c r="F911" s="113"/>
      <c r="G911" s="113"/>
      <c r="H911" s="42"/>
      <c r="I911" s="42"/>
      <c r="J911" s="42"/>
      <c r="K911" s="94"/>
      <c r="L911" s="94"/>
      <c r="M911" s="94"/>
      <c r="N911" s="94"/>
      <c r="O911" s="94"/>
      <c r="P911" s="94"/>
      <c r="Q911" s="94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</row>
    <row r="912" ht="16.5" customHeight="1">
      <c r="A912" s="94"/>
      <c r="B912" s="113"/>
      <c r="C912" s="94"/>
      <c r="D912" s="94"/>
      <c r="E912" s="94"/>
      <c r="F912" s="113"/>
      <c r="G912" s="113"/>
      <c r="H912" s="42"/>
      <c r="I912" s="42"/>
      <c r="J912" s="42"/>
      <c r="K912" s="94"/>
      <c r="L912" s="94"/>
      <c r="M912" s="94"/>
      <c r="N912" s="94"/>
      <c r="O912" s="94"/>
      <c r="P912" s="94"/>
      <c r="Q912" s="94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</row>
    <row r="913" ht="16.5" customHeight="1">
      <c r="A913" s="94"/>
      <c r="B913" s="113"/>
      <c r="C913" s="94"/>
      <c r="D913" s="94"/>
      <c r="E913" s="94"/>
      <c r="F913" s="113"/>
      <c r="G913" s="113"/>
      <c r="H913" s="42"/>
      <c r="I913" s="42"/>
      <c r="J913" s="42"/>
      <c r="K913" s="94"/>
      <c r="L913" s="94"/>
      <c r="M913" s="94"/>
      <c r="N913" s="94"/>
      <c r="O913" s="94"/>
      <c r="P913" s="94"/>
      <c r="Q913" s="94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</row>
    <row r="914" ht="16.5" customHeight="1">
      <c r="A914" s="94"/>
      <c r="B914" s="113"/>
      <c r="C914" s="94"/>
      <c r="D914" s="94"/>
      <c r="E914" s="94"/>
      <c r="F914" s="113"/>
      <c r="G914" s="113"/>
      <c r="H914" s="42"/>
      <c r="I914" s="42"/>
      <c r="J914" s="42"/>
      <c r="K914" s="94"/>
      <c r="L914" s="94"/>
      <c r="M914" s="94"/>
      <c r="N914" s="94"/>
      <c r="O914" s="94"/>
      <c r="P914" s="94"/>
      <c r="Q914" s="94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</row>
    <row r="915" ht="16.5" customHeight="1">
      <c r="A915" s="94"/>
      <c r="B915" s="113"/>
      <c r="C915" s="94"/>
      <c r="D915" s="94"/>
      <c r="E915" s="94"/>
      <c r="F915" s="113"/>
      <c r="G915" s="113"/>
      <c r="H915" s="42"/>
      <c r="I915" s="42"/>
      <c r="J915" s="42"/>
      <c r="K915" s="94"/>
      <c r="L915" s="94"/>
      <c r="M915" s="94"/>
      <c r="N915" s="94"/>
      <c r="O915" s="94"/>
      <c r="P915" s="94"/>
      <c r="Q915" s="94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</row>
    <row r="916" ht="16.5" customHeight="1">
      <c r="A916" s="94"/>
      <c r="B916" s="113"/>
      <c r="C916" s="94"/>
      <c r="D916" s="94"/>
      <c r="E916" s="94"/>
      <c r="F916" s="113"/>
      <c r="G916" s="113"/>
      <c r="H916" s="42"/>
      <c r="I916" s="42"/>
      <c r="J916" s="42"/>
      <c r="K916" s="94"/>
      <c r="L916" s="94"/>
      <c r="M916" s="94"/>
      <c r="N916" s="94"/>
      <c r="O916" s="94"/>
      <c r="P916" s="94"/>
      <c r="Q916" s="94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</row>
    <row r="917" ht="16.5" customHeight="1">
      <c r="A917" s="94"/>
      <c r="B917" s="113"/>
      <c r="C917" s="94"/>
      <c r="D917" s="94"/>
      <c r="E917" s="94"/>
      <c r="F917" s="113"/>
      <c r="G917" s="113"/>
      <c r="H917" s="42"/>
      <c r="I917" s="42"/>
      <c r="J917" s="42"/>
      <c r="K917" s="94"/>
      <c r="L917" s="94"/>
      <c r="M917" s="94"/>
      <c r="N917" s="94"/>
      <c r="O917" s="94"/>
      <c r="P917" s="94"/>
      <c r="Q917" s="94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</row>
    <row r="918" ht="16.5" customHeight="1">
      <c r="A918" s="94"/>
      <c r="B918" s="113"/>
      <c r="C918" s="94"/>
      <c r="D918" s="94"/>
      <c r="E918" s="94"/>
      <c r="F918" s="113"/>
      <c r="G918" s="113"/>
      <c r="H918" s="42"/>
      <c r="I918" s="42"/>
      <c r="J918" s="42"/>
      <c r="K918" s="94"/>
      <c r="L918" s="94"/>
      <c r="M918" s="94"/>
      <c r="N918" s="94"/>
      <c r="O918" s="94"/>
      <c r="P918" s="94"/>
      <c r="Q918" s="94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</row>
    <row r="919" ht="16.5" customHeight="1">
      <c r="A919" s="94"/>
      <c r="B919" s="113"/>
      <c r="C919" s="94"/>
      <c r="D919" s="94"/>
      <c r="E919" s="94"/>
      <c r="F919" s="113"/>
      <c r="G919" s="113"/>
      <c r="H919" s="42"/>
      <c r="I919" s="42"/>
      <c r="J919" s="42"/>
      <c r="K919" s="94"/>
      <c r="L919" s="94"/>
      <c r="M919" s="94"/>
      <c r="N919" s="94"/>
      <c r="O919" s="94"/>
      <c r="P919" s="94"/>
      <c r="Q919" s="94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</row>
    <row r="920" ht="16.5" customHeight="1">
      <c r="A920" s="94"/>
      <c r="B920" s="113"/>
      <c r="C920" s="94"/>
      <c r="D920" s="94"/>
      <c r="E920" s="94"/>
      <c r="F920" s="113"/>
      <c r="G920" s="113"/>
      <c r="H920" s="42"/>
      <c r="I920" s="42"/>
      <c r="J920" s="42"/>
      <c r="K920" s="94"/>
      <c r="L920" s="94"/>
      <c r="M920" s="94"/>
      <c r="N920" s="94"/>
      <c r="O920" s="94"/>
      <c r="P920" s="94"/>
      <c r="Q920" s="94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</row>
    <row r="921" ht="16.5" customHeight="1">
      <c r="A921" s="94"/>
      <c r="B921" s="113"/>
      <c r="C921" s="94"/>
      <c r="D921" s="94"/>
      <c r="E921" s="94"/>
      <c r="F921" s="113"/>
      <c r="G921" s="113"/>
      <c r="H921" s="42"/>
      <c r="I921" s="42"/>
      <c r="J921" s="42"/>
      <c r="K921" s="94"/>
      <c r="L921" s="94"/>
      <c r="M921" s="94"/>
      <c r="N921" s="94"/>
      <c r="O921" s="94"/>
      <c r="P921" s="94"/>
      <c r="Q921" s="94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</row>
    <row r="922" ht="16.5" customHeight="1">
      <c r="A922" s="94"/>
      <c r="B922" s="113"/>
      <c r="C922" s="94"/>
      <c r="D922" s="94"/>
      <c r="E922" s="94"/>
      <c r="F922" s="113"/>
      <c r="G922" s="113"/>
      <c r="H922" s="42"/>
      <c r="I922" s="42"/>
      <c r="J922" s="42"/>
      <c r="K922" s="94"/>
      <c r="L922" s="94"/>
      <c r="M922" s="94"/>
      <c r="N922" s="94"/>
      <c r="O922" s="94"/>
      <c r="P922" s="94"/>
      <c r="Q922" s="94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</row>
    <row r="923" ht="16.5" customHeight="1">
      <c r="A923" s="94"/>
      <c r="B923" s="113"/>
      <c r="C923" s="94"/>
      <c r="D923" s="94"/>
      <c r="E923" s="94"/>
      <c r="F923" s="113"/>
      <c r="G923" s="113"/>
      <c r="H923" s="42"/>
      <c r="I923" s="42"/>
      <c r="J923" s="42"/>
      <c r="K923" s="94"/>
      <c r="L923" s="94"/>
      <c r="M923" s="94"/>
      <c r="N923" s="94"/>
      <c r="O923" s="94"/>
      <c r="P923" s="94"/>
      <c r="Q923" s="94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</row>
    <row r="924" ht="16.5" customHeight="1">
      <c r="A924" s="94"/>
      <c r="B924" s="113"/>
      <c r="C924" s="94"/>
      <c r="D924" s="94"/>
      <c r="E924" s="94"/>
      <c r="F924" s="113"/>
      <c r="G924" s="113"/>
      <c r="H924" s="42"/>
      <c r="I924" s="42"/>
      <c r="J924" s="42"/>
      <c r="K924" s="94"/>
      <c r="L924" s="94"/>
      <c r="M924" s="94"/>
      <c r="N924" s="94"/>
      <c r="O924" s="94"/>
      <c r="P924" s="94"/>
      <c r="Q924" s="94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</row>
    <row r="925" ht="16.5" customHeight="1">
      <c r="A925" s="94"/>
      <c r="B925" s="113"/>
      <c r="C925" s="94"/>
      <c r="D925" s="94"/>
      <c r="E925" s="94"/>
      <c r="F925" s="113"/>
      <c r="G925" s="113"/>
      <c r="H925" s="42"/>
      <c r="I925" s="42"/>
      <c r="J925" s="42"/>
      <c r="K925" s="94"/>
      <c r="L925" s="94"/>
      <c r="M925" s="94"/>
      <c r="N925" s="94"/>
      <c r="O925" s="94"/>
      <c r="P925" s="94"/>
      <c r="Q925" s="94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</row>
    <row r="926" ht="16.5" customHeight="1">
      <c r="A926" s="94"/>
      <c r="B926" s="113"/>
      <c r="C926" s="94"/>
      <c r="D926" s="94"/>
      <c r="E926" s="94"/>
      <c r="F926" s="113"/>
      <c r="G926" s="113"/>
      <c r="H926" s="42"/>
      <c r="I926" s="42"/>
      <c r="J926" s="42"/>
      <c r="K926" s="94"/>
      <c r="L926" s="94"/>
      <c r="M926" s="94"/>
      <c r="N926" s="94"/>
      <c r="O926" s="94"/>
      <c r="P926" s="94"/>
      <c r="Q926" s="94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</row>
    <row r="927" ht="16.5" customHeight="1">
      <c r="A927" s="94"/>
      <c r="B927" s="113"/>
      <c r="C927" s="94"/>
      <c r="D927" s="94"/>
      <c r="E927" s="94"/>
      <c r="F927" s="113"/>
      <c r="G927" s="113"/>
      <c r="H927" s="42"/>
      <c r="I927" s="42"/>
      <c r="J927" s="42"/>
      <c r="K927" s="94"/>
      <c r="L927" s="94"/>
      <c r="M927" s="94"/>
      <c r="N927" s="94"/>
      <c r="O927" s="94"/>
      <c r="P927" s="94"/>
      <c r="Q927" s="94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</row>
    <row r="928" ht="16.5" customHeight="1">
      <c r="A928" s="94"/>
      <c r="B928" s="113"/>
      <c r="C928" s="94"/>
      <c r="D928" s="94"/>
      <c r="E928" s="94"/>
      <c r="F928" s="113"/>
      <c r="G928" s="113"/>
      <c r="H928" s="42"/>
      <c r="I928" s="42"/>
      <c r="J928" s="42"/>
      <c r="K928" s="94"/>
      <c r="L928" s="94"/>
      <c r="M928" s="94"/>
      <c r="N928" s="94"/>
      <c r="O928" s="94"/>
      <c r="P928" s="94"/>
      <c r="Q928" s="94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</row>
    <row r="929" ht="16.5" customHeight="1">
      <c r="A929" s="94"/>
      <c r="B929" s="113"/>
      <c r="C929" s="94"/>
      <c r="D929" s="94"/>
      <c r="E929" s="94"/>
      <c r="F929" s="113"/>
      <c r="G929" s="113"/>
      <c r="H929" s="42"/>
      <c r="I929" s="42"/>
      <c r="J929" s="42"/>
      <c r="K929" s="94"/>
      <c r="L929" s="94"/>
      <c r="M929" s="94"/>
      <c r="N929" s="94"/>
      <c r="O929" s="94"/>
      <c r="P929" s="94"/>
      <c r="Q929" s="94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</row>
    <row r="930" ht="16.5" customHeight="1">
      <c r="A930" s="94"/>
      <c r="B930" s="113"/>
      <c r="C930" s="94"/>
      <c r="D930" s="94"/>
      <c r="E930" s="94"/>
      <c r="F930" s="113"/>
      <c r="G930" s="113"/>
      <c r="H930" s="42"/>
      <c r="I930" s="42"/>
      <c r="J930" s="42"/>
      <c r="K930" s="94"/>
      <c r="L930" s="94"/>
      <c r="M930" s="94"/>
      <c r="N930" s="94"/>
      <c r="O930" s="94"/>
      <c r="P930" s="94"/>
      <c r="Q930" s="94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</row>
    <row r="931" ht="16.5" customHeight="1">
      <c r="A931" s="94"/>
      <c r="B931" s="113"/>
      <c r="C931" s="94"/>
      <c r="D931" s="94"/>
      <c r="E931" s="94"/>
      <c r="F931" s="113"/>
      <c r="G931" s="113"/>
      <c r="H931" s="42"/>
      <c r="I931" s="42"/>
      <c r="J931" s="42"/>
      <c r="K931" s="94"/>
      <c r="L931" s="94"/>
      <c r="M931" s="94"/>
      <c r="N931" s="94"/>
      <c r="O931" s="94"/>
      <c r="P931" s="94"/>
      <c r="Q931" s="94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</row>
    <row r="932" ht="16.5" customHeight="1">
      <c r="A932" s="94"/>
      <c r="B932" s="113"/>
      <c r="C932" s="94"/>
      <c r="D932" s="94"/>
      <c r="E932" s="94"/>
      <c r="F932" s="113"/>
      <c r="G932" s="113"/>
      <c r="H932" s="42"/>
      <c r="I932" s="42"/>
      <c r="J932" s="42"/>
      <c r="K932" s="94"/>
      <c r="L932" s="94"/>
      <c r="M932" s="94"/>
      <c r="N932" s="94"/>
      <c r="O932" s="94"/>
      <c r="P932" s="94"/>
      <c r="Q932" s="94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</row>
    <row r="933" ht="16.5" customHeight="1">
      <c r="A933" s="94"/>
      <c r="B933" s="113"/>
      <c r="C933" s="94"/>
      <c r="D933" s="94"/>
      <c r="E933" s="94"/>
      <c r="F933" s="113"/>
      <c r="G933" s="113"/>
      <c r="H933" s="42"/>
      <c r="I933" s="42"/>
      <c r="J933" s="42"/>
      <c r="K933" s="94"/>
      <c r="L933" s="94"/>
      <c r="M933" s="94"/>
      <c r="N933" s="94"/>
      <c r="O933" s="94"/>
      <c r="P933" s="94"/>
      <c r="Q933" s="94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</row>
    <row r="934" ht="16.5" customHeight="1">
      <c r="A934" s="94"/>
      <c r="B934" s="113"/>
      <c r="C934" s="94"/>
      <c r="D934" s="94"/>
      <c r="E934" s="94"/>
      <c r="F934" s="113"/>
      <c r="G934" s="113"/>
      <c r="H934" s="42"/>
      <c r="I934" s="42"/>
      <c r="J934" s="42"/>
      <c r="K934" s="94"/>
      <c r="L934" s="94"/>
      <c r="M934" s="94"/>
      <c r="N934" s="94"/>
      <c r="O934" s="94"/>
      <c r="P934" s="94"/>
      <c r="Q934" s="94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</row>
    <row r="935" ht="16.5" customHeight="1">
      <c r="A935" s="94"/>
      <c r="B935" s="113"/>
      <c r="C935" s="94"/>
      <c r="D935" s="94"/>
      <c r="E935" s="94"/>
      <c r="F935" s="113"/>
      <c r="G935" s="113"/>
      <c r="H935" s="42"/>
      <c r="I935" s="42"/>
      <c r="J935" s="42"/>
      <c r="K935" s="94"/>
      <c r="L935" s="94"/>
      <c r="M935" s="94"/>
      <c r="N935" s="94"/>
      <c r="O935" s="94"/>
      <c r="P935" s="94"/>
      <c r="Q935" s="94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</row>
    <row r="936" ht="16.5" customHeight="1">
      <c r="A936" s="94"/>
      <c r="B936" s="113"/>
      <c r="C936" s="94"/>
      <c r="D936" s="94"/>
      <c r="E936" s="94"/>
      <c r="F936" s="113"/>
      <c r="G936" s="113"/>
      <c r="H936" s="42"/>
      <c r="I936" s="42"/>
      <c r="J936" s="42"/>
      <c r="K936" s="94"/>
      <c r="L936" s="94"/>
      <c r="M936" s="94"/>
      <c r="N936" s="94"/>
      <c r="O936" s="94"/>
      <c r="P936" s="94"/>
      <c r="Q936" s="94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</row>
    <row r="937" ht="16.5" customHeight="1">
      <c r="A937" s="94"/>
      <c r="B937" s="113"/>
      <c r="C937" s="94"/>
      <c r="D937" s="94"/>
      <c r="E937" s="94"/>
      <c r="F937" s="113"/>
      <c r="G937" s="113"/>
      <c r="H937" s="42"/>
      <c r="I937" s="42"/>
      <c r="J937" s="42"/>
      <c r="K937" s="94"/>
      <c r="L937" s="94"/>
      <c r="M937" s="94"/>
      <c r="N937" s="94"/>
      <c r="O937" s="94"/>
      <c r="P937" s="94"/>
      <c r="Q937" s="94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</row>
    <row r="938" ht="16.5" customHeight="1">
      <c r="A938" s="94"/>
      <c r="B938" s="113"/>
      <c r="C938" s="94"/>
      <c r="D938" s="94"/>
      <c r="E938" s="94"/>
      <c r="F938" s="113"/>
      <c r="G938" s="113"/>
      <c r="H938" s="42"/>
      <c r="I938" s="42"/>
      <c r="J938" s="42"/>
      <c r="K938" s="94"/>
      <c r="L938" s="94"/>
      <c r="M938" s="94"/>
      <c r="N938" s="94"/>
      <c r="O938" s="94"/>
      <c r="P938" s="94"/>
      <c r="Q938" s="94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</row>
    <row r="939" ht="16.5" customHeight="1">
      <c r="A939" s="94"/>
      <c r="B939" s="113"/>
      <c r="C939" s="94"/>
      <c r="D939" s="94"/>
      <c r="E939" s="94"/>
      <c r="F939" s="113"/>
      <c r="G939" s="113"/>
      <c r="H939" s="42"/>
      <c r="I939" s="42"/>
      <c r="J939" s="42"/>
      <c r="K939" s="94"/>
      <c r="L939" s="94"/>
      <c r="M939" s="94"/>
      <c r="N939" s="94"/>
      <c r="O939" s="94"/>
      <c r="P939" s="94"/>
      <c r="Q939" s="94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</row>
    <row r="940" ht="16.5" customHeight="1">
      <c r="A940" s="94"/>
      <c r="B940" s="113"/>
      <c r="C940" s="94"/>
      <c r="D940" s="94"/>
      <c r="E940" s="94"/>
      <c r="F940" s="113"/>
      <c r="G940" s="113"/>
      <c r="H940" s="42"/>
      <c r="I940" s="42"/>
      <c r="J940" s="42"/>
      <c r="K940" s="94"/>
      <c r="L940" s="94"/>
      <c r="M940" s="94"/>
      <c r="N940" s="94"/>
      <c r="O940" s="94"/>
      <c r="P940" s="94"/>
      <c r="Q940" s="94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</row>
    <row r="941" ht="16.5" customHeight="1">
      <c r="A941" s="94"/>
      <c r="B941" s="113"/>
      <c r="C941" s="94"/>
      <c r="D941" s="94"/>
      <c r="E941" s="94"/>
      <c r="F941" s="113"/>
      <c r="G941" s="113"/>
      <c r="H941" s="42"/>
      <c r="I941" s="42"/>
      <c r="J941" s="42"/>
      <c r="K941" s="94"/>
      <c r="L941" s="94"/>
      <c r="M941" s="94"/>
      <c r="N941" s="94"/>
      <c r="O941" s="94"/>
      <c r="P941" s="94"/>
      <c r="Q941" s="94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</row>
    <row r="942" ht="16.5" customHeight="1">
      <c r="A942" s="94"/>
      <c r="B942" s="113"/>
      <c r="C942" s="94"/>
      <c r="D942" s="94"/>
      <c r="E942" s="94"/>
      <c r="F942" s="113"/>
      <c r="G942" s="113"/>
      <c r="H942" s="42"/>
      <c r="I942" s="42"/>
      <c r="J942" s="42"/>
      <c r="K942" s="94"/>
      <c r="L942" s="94"/>
      <c r="M942" s="94"/>
      <c r="N942" s="94"/>
      <c r="O942" s="94"/>
      <c r="P942" s="94"/>
      <c r="Q942" s="94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</row>
    <row r="943" ht="16.5" customHeight="1">
      <c r="A943" s="94"/>
      <c r="B943" s="113"/>
      <c r="C943" s="94"/>
      <c r="D943" s="94"/>
      <c r="E943" s="94"/>
      <c r="F943" s="113"/>
      <c r="G943" s="113"/>
      <c r="H943" s="42"/>
      <c r="I943" s="42"/>
      <c r="J943" s="42"/>
      <c r="K943" s="94"/>
      <c r="L943" s="94"/>
      <c r="M943" s="94"/>
      <c r="N943" s="94"/>
      <c r="O943" s="94"/>
      <c r="P943" s="94"/>
      <c r="Q943" s="94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</row>
    <row r="944" ht="16.5" customHeight="1">
      <c r="A944" s="94"/>
      <c r="B944" s="113"/>
      <c r="C944" s="94"/>
      <c r="D944" s="94"/>
      <c r="E944" s="94"/>
      <c r="F944" s="113"/>
      <c r="G944" s="113"/>
      <c r="H944" s="42"/>
      <c r="I944" s="42"/>
      <c r="J944" s="42"/>
      <c r="K944" s="94"/>
      <c r="L944" s="94"/>
      <c r="M944" s="94"/>
      <c r="N944" s="94"/>
      <c r="O944" s="94"/>
      <c r="P944" s="94"/>
      <c r="Q944" s="94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</row>
    <row r="945" ht="16.5" customHeight="1">
      <c r="A945" s="94"/>
      <c r="B945" s="113"/>
      <c r="C945" s="94"/>
      <c r="D945" s="94"/>
      <c r="E945" s="94"/>
      <c r="F945" s="113"/>
      <c r="G945" s="113"/>
      <c r="H945" s="42"/>
      <c r="I945" s="42"/>
      <c r="J945" s="42"/>
      <c r="K945" s="94"/>
      <c r="L945" s="94"/>
      <c r="M945" s="94"/>
      <c r="N945" s="94"/>
      <c r="O945" s="94"/>
      <c r="P945" s="94"/>
      <c r="Q945" s="94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</row>
    <row r="946" ht="16.5" customHeight="1">
      <c r="A946" s="94"/>
      <c r="B946" s="113"/>
      <c r="C946" s="94"/>
      <c r="D946" s="94"/>
      <c r="E946" s="94"/>
      <c r="F946" s="113"/>
      <c r="G946" s="113"/>
      <c r="H946" s="42"/>
      <c r="I946" s="42"/>
      <c r="J946" s="42"/>
      <c r="K946" s="94"/>
      <c r="L946" s="94"/>
      <c r="M946" s="94"/>
      <c r="N946" s="94"/>
      <c r="O946" s="94"/>
      <c r="P946" s="94"/>
      <c r="Q946" s="94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</row>
    <row r="947" ht="16.5" customHeight="1">
      <c r="A947" s="94"/>
      <c r="B947" s="113"/>
      <c r="C947" s="94"/>
      <c r="D947" s="94"/>
      <c r="E947" s="94"/>
      <c r="F947" s="113"/>
      <c r="G947" s="113"/>
      <c r="H947" s="42"/>
      <c r="I947" s="42"/>
      <c r="J947" s="42"/>
      <c r="K947" s="94"/>
      <c r="L947" s="94"/>
      <c r="M947" s="94"/>
      <c r="N947" s="94"/>
      <c r="O947" s="94"/>
      <c r="P947" s="94"/>
      <c r="Q947" s="94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</row>
    <row r="948" ht="16.5" customHeight="1">
      <c r="A948" s="94"/>
      <c r="B948" s="113"/>
      <c r="C948" s="94"/>
      <c r="D948" s="94"/>
      <c r="E948" s="94"/>
      <c r="F948" s="113"/>
      <c r="G948" s="113"/>
      <c r="H948" s="42"/>
      <c r="I948" s="42"/>
      <c r="J948" s="42"/>
      <c r="K948" s="94"/>
      <c r="L948" s="94"/>
      <c r="M948" s="94"/>
      <c r="N948" s="94"/>
      <c r="O948" s="94"/>
      <c r="P948" s="94"/>
      <c r="Q948" s="94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</row>
    <row r="949" ht="16.5" customHeight="1">
      <c r="A949" s="94"/>
      <c r="B949" s="113"/>
      <c r="C949" s="94"/>
      <c r="D949" s="94"/>
      <c r="E949" s="94"/>
      <c r="F949" s="113"/>
      <c r="G949" s="113"/>
      <c r="H949" s="42"/>
      <c r="I949" s="42"/>
      <c r="J949" s="42"/>
      <c r="K949" s="94"/>
      <c r="L949" s="94"/>
      <c r="M949" s="94"/>
      <c r="N949" s="94"/>
      <c r="O949" s="94"/>
      <c r="P949" s="94"/>
      <c r="Q949" s="94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</row>
    <row r="950" ht="16.5" customHeight="1">
      <c r="A950" s="94"/>
      <c r="B950" s="113"/>
      <c r="C950" s="94"/>
      <c r="D950" s="94"/>
      <c r="E950" s="94"/>
      <c r="F950" s="113"/>
      <c r="G950" s="113"/>
      <c r="H950" s="42"/>
      <c r="I950" s="42"/>
      <c r="J950" s="42"/>
      <c r="K950" s="94"/>
      <c r="L950" s="94"/>
      <c r="M950" s="94"/>
      <c r="N950" s="94"/>
      <c r="O950" s="94"/>
      <c r="P950" s="94"/>
      <c r="Q950" s="94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</row>
    <row r="951" ht="16.5" customHeight="1">
      <c r="A951" s="94"/>
      <c r="B951" s="113"/>
      <c r="C951" s="94"/>
      <c r="D951" s="94"/>
      <c r="E951" s="94"/>
      <c r="F951" s="113"/>
      <c r="G951" s="113"/>
      <c r="H951" s="42"/>
      <c r="I951" s="42"/>
      <c r="J951" s="42"/>
      <c r="K951" s="94"/>
      <c r="L951" s="94"/>
      <c r="M951" s="94"/>
      <c r="N951" s="94"/>
      <c r="O951" s="94"/>
      <c r="P951" s="94"/>
      <c r="Q951" s="94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</row>
    <row r="952" ht="16.5" customHeight="1">
      <c r="A952" s="94"/>
      <c r="B952" s="113"/>
      <c r="C952" s="94"/>
      <c r="D952" s="94"/>
      <c r="E952" s="94"/>
      <c r="F952" s="113"/>
      <c r="G952" s="113"/>
      <c r="H952" s="42"/>
      <c r="I952" s="42"/>
      <c r="J952" s="42"/>
      <c r="K952" s="94"/>
      <c r="L952" s="94"/>
      <c r="M952" s="94"/>
      <c r="N952" s="94"/>
      <c r="O952" s="94"/>
      <c r="P952" s="94"/>
      <c r="Q952" s="94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</row>
    <row r="953" ht="16.5" customHeight="1">
      <c r="A953" s="94"/>
      <c r="B953" s="113"/>
      <c r="C953" s="94"/>
      <c r="D953" s="94"/>
      <c r="E953" s="94"/>
      <c r="F953" s="113"/>
      <c r="G953" s="113"/>
      <c r="H953" s="42"/>
      <c r="I953" s="42"/>
      <c r="J953" s="42"/>
      <c r="K953" s="94"/>
      <c r="L953" s="94"/>
      <c r="M953" s="94"/>
      <c r="N953" s="94"/>
      <c r="O953" s="94"/>
      <c r="P953" s="94"/>
      <c r="Q953" s="94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</row>
    <row r="954" ht="16.5" customHeight="1">
      <c r="A954" s="94"/>
      <c r="B954" s="113"/>
      <c r="C954" s="94"/>
      <c r="D954" s="94"/>
      <c r="E954" s="94"/>
      <c r="F954" s="113"/>
      <c r="G954" s="113"/>
      <c r="H954" s="42"/>
      <c r="I954" s="42"/>
      <c r="J954" s="42"/>
      <c r="K954" s="94"/>
      <c r="L954" s="94"/>
      <c r="M954" s="94"/>
      <c r="N954" s="94"/>
      <c r="O954" s="94"/>
      <c r="P954" s="94"/>
      <c r="Q954" s="94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</row>
    <row r="955" ht="16.5" customHeight="1">
      <c r="A955" s="94"/>
      <c r="B955" s="113"/>
      <c r="C955" s="94"/>
      <c r="D955" s="94"/>
      <c r="E955" s="94"/>
      <c r="F955" s="113"/>
      <c r="G955" s="113"/>
      <c r="H955" s="42"/>
      <c r="I955" s="42"/>
      <c r="J955" s="42"/>
      <c r="K955" s="94"/>
      <c r="L955" s="94"/>
      <c r="M955" s="94"/>
      <c r="N955" s="94"/>
      <c r="O955" s="94"/>
      <c r="P955" s="94"/>
      <c r="Q955" s="94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</row>
    <row r="956" ht="16.5" customHeight="1">
      <c r="A956" s="94"/>
      <c r="B956" s="113"/>
      <c r="C956" s="94"/>
      <c r="D956" s="94"/>
      <c r="E956" s="94"/>
      <c r="F956" s="113"/>
      <c r="G956" s="113"/>
      <c r="H956" s="42"/>
      <c r="I956" s="42"/>
      <c r="J956" s="42"/>
      <c r="K956" s="94"/>
      <c r="L956" s="94"/>
      <c r="M956" s="94"/>
      <c r="N956" s="94"/>
      <c r="O956" s="94"/>
      <c r="P956" s="94"/>
      <c r="Q956" s="94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</row>
    <row r="957" ht="16.5" customHeight="1">
      <c r="A957" s="94"/>
      <c r="B957" s="113"/>
      <c r="C957" s="94"/>
      <c r="D957" s="94"/>
      <c r="E957" s="94"/>
      <c r="F957" s="113"/>
      <c r="G957" s="113"/>
      <c r="H957" s="42"/>
      <c r="I957" s="42"/>
      <c r="J957" s="42"/>
      <c r="K957" s="94"/>
      <c r="L957" s="94"/>
      <c r="M957" s="94"/>
      <c r="N957" s="94"/>
      <c r="O957" s="94"/>
      <c r="P957" s="94"/>
      <c r="Q957" s="94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</row>
    <row r="958" ht="16.5" customHeight="1">
      <c r="A958" s="94"/>
      <c r="B958" s="113"/>
      <c r="C958" s="94"/>
      <c r="D958" s="94"/>
      <c r="E958" s="94"/>
      <c r="F958" s="113"/>
      <c r="G958" s="113"/>
      <c r="H958" s="42"/>
      <c r="I958" s="42"/>
      <c r="J958" s="42"/>
      <c r="K958" s="94"/>
      <c r="L958" s="94"/>
      <c r="M958" s="94"/>
      <c r="N958" s="94"/>
      <c r="O958" s="94"/>
      <c r="P958" s="94"/>
      <c r="Q958" s="94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</row>
    <row r="959" ht="16.5" customHeight="1">
      <c r="A959" s="94"/>
      <c r="B959" s="113"/>
      <c r="C959" s="94"/>
      <c r="D959" s="94"/>
      <c r="E959" s="94"/>
      <c r="F959" s="113"/>
      <c r="G959" s="113"/>
      <c r="H959" s="42"/>
      <c r="I959" s="42"/>
      <c r="J959" s="42"/>
      <c r="K959" s="94"/>
      <c r="L959" s="94"/>
      <c r="M959" s="94"/>
      <c r="N959" s="94"/>
      <c r="O959" s="94"/>
      <c r="P959" s="94"/>
      <c r="Q959" s="94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</row>
    <row r="960" ht="16.5" customHeight="1">
      <c r="A960" s="94"/>
      <c r="B960" s="113"/>
      <c r="C960" s="94"/>
      <c r="D960" s="94"/>
      <c r="E960" s="94"/>
      <c r="F960" s="113"/>
      <c r="G960" s="113"/>
      <c r="H960" s="42"/>
      <c r="I960" s="42"/>
      <c r="J960" s="42"/>
      <c r="K960" s="94"/>
      <c r="L960" s="94"/>
      <c r="M960" s="94"/>
      <c r="N960" s="94"/>
      <c r="O960" s="94"/>
      <c r="P960" s="94"/>
      <c r="Q960" s="94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</row>
    <row r="961" ht="16.5" customHeight="1">
      <c r="A961" s="94"/>
      <c r="B961" s="113"/>
      <c r="C961" s="94"/>
      <c r="D961" s="94"/>
      <c r="E961" s="94"/>
      <c r="F961" s="113"/>
      <c r="G961" s="113"/>
      <c r="H961" s="42"/>
      <c r="I961" s="42"/>
      <c r="J961" s="42"/>
      <c r="K961" s="94"/>
      <c r="L961" s="94"/>
      <c r="M961" s="94"/>
      <c r="N961" s="94"/>
      <c r="O961" s="94"/>
      <c r="P961" s="94"/>
      <c r="Q961" s="94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</row>
    <row r="962" ht="16.5" customHeight="1">
      <c r="A962" s="94"/>
      <c r="B962" s="113"/>
      <c r="C962" s="94"/>
      <c r="D962" s="94"/>
      <c r="E962" s="94"/>
      <c r="F962" s="113"/>
      <c r="G962" s="113"/>
      <c r="H962" s="42"/>
      <c r="I962" s="42"/>
      <c r="J962" s="42"/>
      <c r="K962" s="94"/>
      <c r="L962" s="94"/>
      <c r="M962" s="94"/>
      <c r="N962" s="94"/>
      <c r="O962" s="94"/>
      <c r="P962" s="94"/>
      <c r="Q962" s="94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</row>
    <row r="963" ht="16.5" customHeight="1">
      <c r="A963" s="94"/>
      <c r="B963" s="113"/>
      <c r="C963" s="94"/>
      <c r="D963" s="94"/>
      <c r="E963" s="94"/>
      <c r="F963" s="113"/>
      <c r="G963" s="113"/>
      <c r="H963" s="42"/>
      <c r="I963" s="42"/>
      <c r="J963" s="42"/>
      <c r="K963" s="94"/>
      <c r="L963" s="94"/>
      <c r="M963" s="94"/>
      <c r="N963" s="94"/>
      <c r="O963" s="94"/>
      <c r="P963" s="94"/>
      <c r="Q963" s="94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</row>
    <row r="964" ht="16.5" customHeight="1">
      <c r="A964" s="94"/>
      <c r="B964" s="113"/>
      <c r="C964" s="94"/>
      <c r="D964" s="94"/>
      <c r="E964" s="94"/>
      <c r="F964" s="113"/>
      <c r="G964" s="113"/>
      <c r="H964" s="42"/>
      <c r="I964" s="42"/>
      <c r="J964" s="42"/>
      <c r="K964" s="94"/>
      <c r="L964" s="94"/>
      <c r="M964" s="94"/>
      <c r="N964" s="94"/>
      <c r="O964" s="94"/>
      <c r="P964" s="94"/>
      <c r="Q964" s="94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</row>
    <row r="965" ht="16.5" customHeight="1">
      <c r="A965" s="94"/>
      <c r="B965" s="113"/>
      <c r="C965" s="94"/>
      <c r="D965" s="94"/>
      <c r="E965" s="94"/>
      <c r="F965" s="113"/>
      <c r="G965" s="113"/>
      <c r="H965" s="42"/>
      <c r="I965" s="42"/>
      <c r="J965" s="42"/>
      <c r="K965" s="94"/>
      <c r="L965" s="94"/>
      <c r="M965" s="94"/>
      <c r="N965" s="94"/>
      <c r="O965" s="94"/>
      <c r="P965" s="94"/>
      <c r="Q965" s="94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</row>
    <row r="966" ht="16.5" customHeight="1">
      <c r="A966" s="94"/>
      <c r="B966" s="113"/>
      <c r="C966" s="94"/>
      <c r="D966" s="94"/>
      <c r="E966" s="94"/>
      <c r="F966" s="113"/>
      <c r="G966" s="113"/>
      <c r="H966" s="42"/>
      <c r="I966" s="42"/>
      <c r="J966" s="42"/>
      <c r="K966" s="94"/>
      <c r="L966" s="94"/>
      <c r="M966" s="94"/>
      <c r="N966" s="94"/>
      <c r="O966" s="94"/>
      <c r="P966" s="94"/>
      <c r="Q966" s="94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</row>
    <row r="967" ht="16.5" customHeight="1">
      <c r="A967" s="94"/>
      <c r="B967" s="113"/>
      <c r="C967" s="94"/>
      <c r="D967" s="94"/>
      <c r="E967" s="94"/>
      <c r="F967" s="113"/>
      <c r="G967" s="113"/>
      <c r="H967" s="42"/>
      <c r="I967" s="42"/>
      <c r="J967" s="42"/>
      <c r="K967" s="94"/>
      <c r="L967" s="94"/>
      <c r="M967" s="94"/>
      <c r="N967" s="94"/>
      <c r="O967" s="94"/>
      <c r="P967" s="94"/>
      <c r="Q967" s="94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</row>
    <row r="968" ht="16.5" customHeight="1">
      <c r="A968" s="94"/>
      <c r="B968" s="113"/>
      <c r="C968" s="94"/>
      <c r="D968" s="94"/>
      <c r="E968" s="94"/>
      <c r="F968" s="113"/>
      <c r="G968" s="113"/>
      <c r="H968" s="42"/>
      <c r="I968" s="42"/>
      <c r="J968" s="42"/>
      <c r="K968" s="94"/>
      <c r="L968" s="94"/>
      <c r="M968" s="94"/>
      <c r="N968" s="94"/>
      <c r="O968" s="94"/>
      <c r="P968" s="94"/>
      <c r="Q968" s="94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</row>
    <row r="969" ht="16.5" customHeight="1">
      <c r="A969" s="94"/>
      <c r="B969" s="113"/>
      <c r="C969" s="94"/>
      <c r="D969" s="94"/>
      <c r="E969" s="94"/>
      <c r="F969" s="113"/>
      <c r="G969" s="113"/>
      <c r="H969" s="42"/>
      <c r="I969" s="42"/>
      <c r="J969" s="42"/>
      <c r="K969" s="94"/>
      <c r="L969" s="94"/>
      <c r="M969" s="94"/>
      <c r="N969" s="94"/>
      <c r="O969" s="94"/>
      <c r="P969" s="94"/>
      <c r="Q969" s="94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</row>
    <row r="970" ht="16.5" customHeight="1">
      <c r="A970" s="94"/>
      <c r="B970" s="113"/>
      <c r="C970" s="94"/>
      <c r="D970" s="94"/>
      <c r="E970" s="94"/>
      <c r="F970" s="113"/>
      <c r="G970" s="113"/>
      <c r="H970" s="42"/>
      <c r="I970" s="42"/>
      <c r="J970" s="42"/>
      <c r="K970" s="94"/>
      <c r="L970" s="94"/>
      <c r="M970" s="94"/>
      <c r="N970" s="94"/>
      <c r="O970" s="94"/>
      <c r="P970" s="94"/>
      <c r="Q970" s="94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</row>
    <row r="971" ht="16.5" customHeight="1">
      <c r="A971" s="94"/>
      <c r="B971" s="113"/>
      <c r="C971" s="94"/>
      <c r="D971" s="94"/>
      <c r="E971" s="94"/>
      <c r="F971" s="113"/>
      <c r="G971" s="113"/>
      <c r="H971" s="42"/>
      <c r="I971" s="42"/>
      <c r="J971" s="42"/>
      <c r="K971" s="94"/>
      <c r="L971" s="94"/>
      <c r="M971" s="94"/>
      <c r="N971" s="94"/>
      <c r="O971" s="94"/>
      <c r="P971" s="94"/>
      <c r="Q971" s="94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</row>
    <row r="972" ht="16.5" customHeight="1">
      <c r="A972" s="94"/>
      <c r="B972" s="113"/>
      <c r="C972" s="94"/>
      <c r="D972" s="94"/>
      <c r="E972" s="94"/>
      <c r="F972" s="113"/>
      <c r="G972" s="113"/>
      <c r="H972" s="42"/>
      <c r="I972" s="42"/>
      <c r="J972" s="42"/>
      <c r="K972" s="94"/>
      <c r="L972" s="94"/>
      <c r="M972" s="94"/>
      <c r="N972" s="94"/>
      <c r="O972" s="94"/>
      <c r="P972" s="94"/>
      <c r="Q972" s="94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</row>
    <row r="973" ht="16.5" customHeight="1">
      <c r="A973" s="94"/>
      <c r="B973" s="113"/>
      <c r="C973" s="94"/>
      <c r="D973" s="94"/>
      <c r="E973" s="94"/>
      <c r="F973" s="113"/>
      <c r="G973" s="113"/>
      <c r="H973" s="42"/>
      <c r="I973" s="42"/>
      <c r="J973" s="42"/>
      <c r="K973" s="94"/>
      <c r="L973" s="94"/>
      <c r="M973" s="94"/>
      <c r="N973" s="94"/>
      <c r="O973" s="94"/>
      <c r="P973" s="94"/>
      <c r="Q973" s="94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</row>
    <row r="974" ht="16.5" customHeight="1">
      <c r="A974" s="94"/>
      <c r="B974" s="113"/>
      <c r="C974" s="94"/>
      <c r="D974" s="94"/>
      <c r="E974" s="94"/>
      <c r="F974" s="113"/>
      <c r="G974" s="113"/>
      <c r="H974" s="42"/>
      <c r="I974" s="42"/>
      <c r="J974" s="42"/>
      <c r="K974" s="94"/>
      <c r="L974" s="94"/>
      <c r="M974" s="94"/>
      <c r="N974" s="94"/>
      <c r="O974" s="94"/>
      <c r="P974" s="94"/>
      <c r="Q974" s="94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</row>
    <row r="975" ht="16.5" customHeight="1">
      <c r="A975" s="94"/>
      <c r="B975" s="113"/>
      <c r="C975" s="94"/>
      <c r="D975" s="94"/>
      <c r="E975" s="94"/>
      <c r="F975" s="113"/>
      <c r="G975" s="113"/>
      <c r="H975" s="42"/>
      <c r="I975" s="42"/>
      <c r="J975" s="42"/>
      <c r="K975" s="94"/>
      <c r="L975" s="94"/>
      <c r="M975" s="94"/>
      <c r="N975" s="94"/>
      <c r="O975" s="94"/>
      <c r="P975" s="94"/>
      <c r="Q975" s="94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</row>
    <row r="976" ht="16.5" customHeight="1">
      <c r="A976" s="94"/>
      <c r="B976" s="113"/>
      <c r="C976" s="94"/>
      <c r="D976" s="94"/>
      <c r="E976" s="94"/>
      <c r="F976" s="113"/>
      <c r="G976" s="113"/>
      <c r="H976" s="42"/>
      <c r="I976" s="42"/>
      <c r="J976" s="42"/>
      <c r="K976" s="94"/>
      <c r="L976" s="94"/>
      <c r="M976" s="94"/>
      <c r="N976" s="94"/>
      <c r="O976" s="94"/>
      <c r="P976" s="94"/>
      <c r="Q976" s="94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</row>
    <row r="977" ht="16.5" customHeight="1">
      <c r="A977" s="94"/>
      <c r="B977" s="113"/>
      <c r="C977" s="94"/>
      <c r="D977" s="94"/>
      <c r="E977" s="94"/>
      <c r="F977" s="113"/>
      <c r="G977" s="113"/>
      <c r="H977" s="42"/>
      <c r="I977" s="42"/>
      <c r="J977" s="42"/>
      <c r="K977" s="94"/>
      <c r="L977" s="94"/>
      <c r="M977" s="94"/>
      <c r="N977" s="94"/>
      <c r="O977" s="94"/>
      <c r="P977" s="94"/>
      <c r="Q977" s="94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</row>
    <row r="978" ht="16.5" customHeight="1">
      <c r="A978" s="94"/>
      <c r="B978" s="113"/>
      <c r="C978" s="94"/>
      <c r="D978" s="94"/>
      <c r="E978" s="94"/>
      <c r="F978" s="113"/>
      <c r="G978" s="113"/>
      <c r="H978" s="42"/>
      <c r="I978" s="42"/>
      <c r="J978" s="42"/>
      <c r="K978" s="94"/>
      <c r="L978" s="94"/>
      <c r="M978" s="94"/>
      <c r="N978" s="94"/>
      <c r="O978" s="94"/>
      <c r="P978" s="94"/>
      <c r="Q978" s="94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</row>
    <row r="979" ht="16.5" customHeight="1">
      <c r="A979" s="94"/>
      <c r="B979" s="113"/>
      <c r="C979" s="94"/>
      <c r="D979" s="94"/>
      <c r="E979" s="94"/>
      <c r="F979" s="113"/>
      <c r="G979" s="113"/>
      <c r="H979" s="42"/>
      <c r="I979" s="42"/>
      <c r="J979" s="42"/>
      <c r="K979" s="94"/>
      <c r="L979" s="94"/>
      <c r="M979" s="94"/>
      <c r="N979" s="94"/>
      <c r="O979" s="94"/>
      <c r="P979" s="94"/>
      <c r="Q979" s="94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</row>
    <row r="980" ht="16.5" customHeight="1">
      <c r="A980" s="94"/>
      <c r="B980" s="113"/>
      <c r="C980" s="94"/>
      <c r="D980" s="94"/>
      <c r="E980" s="94"/>
      <c r="F980" s="113"/>
      <c r="G980" s="113"/>
      <c r="H980" s="42"/>
      <c r="I980" s="42"/>
      <c r="J980" s="42"/>
      <c r="K980" s="94"/>
      <c r="L980" s="94"/>
      <c r="M980" s="94"/>
      <c r="N980" s="94"/>
      <c r="O980" s="94"/>
      <c r="P980" s="94"/>
      <c r="Q980" s="94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</row>
    <row r="981" ht="16.5" customHeight="1">
      <c r="A981" s="94"/>
      <c r="B981" s="113"/>
      <c r="C981" s="94"/>
      <c r="D981" s="94"/>
      <c r="E981" s="94"/>
      <c r="F981" s="113"/>
      <c r="G981" s="113"/>
      <c r="H981" s="42"/>
      <c r="I981" s="42"/>
      <c r="J981" s="42"/>
      <c r="K981" s="94"/>
      <c r="L981" s="94"/>
      <c r="M981" s="94"/>
      <c r="N981" s="94"/>
      <c r="O981" s="94"/>
      <c r="P981" s="94"/>
      <c r="Q981" s="94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</row>
    <row r="982" ht="16.5" customHeight="1">
      <c r="A982" s="94"/>
      <c r="B982" s="113"/>
      <c r="C982" s="94"/>
      <c r="D982" s="94"/>
      <c r="E982" s="94"/>
      <c r="F982" s="113"/>
      <c r="G982" s="113"/>
      <c r="H982" s="42"/>
      <c r="I982" s="42"/>
      <c r="J982" s="42"/>
      <c r="K982" s="94"/>
      <c r="L982" s="94"/>
      <c r="M982" s="94"/>
      <c r="N982" s="94"/>
      <c r="O982" s="94"/>
      <c r="P982" s="94"/>
      <c r="Q982" s="94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</row>
    <row r="983" ht="16.5" customHeight="1">
      <c r="A983" s="94"/>
      <c r="B983" s="113"/>
      <c r="C983" s="94"/>
      <c r="D983" s="94"/>
      <c r="E983" s="94"/>
      <c r="F983" s="113"/>
      <c r="G983" s="113"/>
      <c r="H983" s="42"/>
      <c r="I983" s="42"/>
      <c r="J983" s="42"/>
      <c r="K983" s="94"/>
      <c r="L983" s="94"/>
      <c r="M983" s="94"/>
      <c r="N983" s="94"/>
      <c r="O983" s="94"/>
      <c r="P983" s="94"/>
      <c r="Q983" s="94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</row>
    <row r="984" ht="16.5" customHeight="1">
      <c r="A984" s="94"/>
      <c r="B984" s="113"/>
      <c r="C984" s="94"/>
      <c r="D984" s="94"/>
      <c r="E984" s="94"/>
      <c r="F984" s="113"/>
      <c r="G984" s="113"/>
      <c r="H984" s="42"/>
      <c r="I984" s="42"/>
      <c r="J984" s="42"/>
      <c r="K984" s="94"/>
      <c r="L984" s="94"/>
      <c r="M984" s="94"/>
      <c r="N984" s="94"/>
      <c r="O984" s="94"/>
      <c r="P984" s="94"/>
      <c r="Q984" s="94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</row>
    <row r="985" ht="16.5" customHeight="1">
      <c r="A985" s="94"/>
      <c r="B985" s="113"/>
      <c r="C985" s="94"/>
      <c r="D985" s="94"/>
      <c r="E985" s="94"/>
      <c r="F985" s="113"/>
      <c r="G985" s="113"/>
      <c r="H985" s="42"/>
      <c r="I985" s="42"/>
      <c r="J985" s="42"/>
      <c r="K985" s="94"/>
      <c r="L985" s="94"/>
      <c r="M985" s="94"/>
      <c r="N985" s="94"/>
      <c r="O985" s="94"/>
      <c r="P985" s="94"/>
      <c r="Q985" s="94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</row>
    <row r="986" ht="16.5" customHeight="1">
      <c r="A986" s="94"/>
      <c r="B986" s="113"/>
      <c r="C986" s="94"/>
      <c r="D986" s="94"/>
      <c r="E986" s="94"/>
      <c r="F986" s="113"/>
      <c r="G986" s="113"/>
      <c r="H986" s="42"/>
      <c r="I986" s="42"/>
      <c r="J986" s="42"/>
      <c r="K986" s="94"/>
      <c r="L986" s="94"/>
      <c r="M986" s="94"/>
      <c r="N986" s="94"/>
      <c r="O986" s="94"/>
      <c r="P986" s="94"/>
      <c r="Q986" s="94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</row>
    <row r="987" ht="16.5" customHeight="1">
      <c r="A987" s="94"/>
      <c r="B987" s="113"/>
      <c r="C987" s="94"/>
      <c r="D987" s="94"/>
      <c r="E987" s="94"/>
      <c r="F987" s="113"/>
      <c r="G987" s="113"/>
      <c r="H987" s="42"/>
      <c r="I987" s="42"/>
      <c r="J987" s="42"/>
      <c r="K987" s="94"/>
      <c r="L987" s="94"/>
      <c r="M987" s="94"/>
      <c r="N987" s="94"/>
      <c r="O987" s="94"/>
      <c r="P987" s="94"/>
      <c r="Q987" s="94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</row>
    <row r="988" ht="16.5" customHeight="1">
      <c r="A988" s="94"/>
      <c r="B988" s="113"/>
      <c r="C988" s="94"/>
      <c r="D988" s="94"/>
      <c r="E988" s="94"/>
      <c r="F988" s="113"/>
      <c r="G988" s="113"/>
      <c r="H988" s="42"/>
      <c r="I988" s="42"/>
      <c r="J988" s="42"/>
      <c r="K988" s="94"/>
      <c r="L988" s="94"/>
      <c r="M988" s="94"/>
      <c r="N988" s="94"/>
      <c r="O988" s="94"/>
      <c r="P988" s="94"/>
      <c r="Q988" s="94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</row>
    <row r="989" ht="16.5" customHeight="1">
      <c r="A989" s="94"/>
      <c r="B989" s="113"/>
      <c r="C989" s="94"/>
      <c r="D989" s="94"/>
      <c r="E989" s="94"/>
      <c r="F989" s="113"/>
      <c r="G989" s="113"/>
      <c r="H989" s="42"/>
      <c r="I989" s="42"/>
      <c r="J989" s="42"/>
      <c r="K989" s="94"/>
      <c r="L989" s="94"/>
      <c r="M989" s="94"/>
      <c r="N989" s="94"/>
      <c r="O989" s="94"/>
      <c r="P989" s="94"/>
      <c r="Q989" s="94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</row>
    <row r="990" ht="16.5" customHeight="1">
      <c r="A990" s="94"/>
      <c r="B990" s="113"/>
      <c r="C990" s="94"/>
      <c r="D990" s="94"/>
      <c r="E990" s="94"/>
      <c r="F990" s="113"/>
      <c r="G990" s="113"/>
      <c r="H990" s="42"/>
      <c r="I990" s="42"/>
      <c r="J990" s="42"/>
      <c r="K990" s="94"/>
      <c r="L990" s="94"/>
      <c r="M990" s="94"/>
      <c r="N990" s="94"/>
      <c r="O990" s="94"/>
      <c r="P990" s="94"/>
      <c r="Q990" s="94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</row>
    <row r="991" ht="16.5" customHeight="1">
      <c r="A991" s="94"/>
      <c r="B991" s="113"/>
      <c r="C991" s="94"/>
      <c r="D991" s="94"/>
      <c r="E991" s="94"/>
      <c r="F991" s="113"/>
      <c r="G991" s="113"/>
      <c r="H991" s="42"/>
      <c r="I991" s="42"/>
      <c r="J991" s="42"/>
      <c r="K991" s="94"/>
      <c r="L991" s="94"/>
      <c r="M991" s="94"/>
      <c r="N991" s="94"/>
      <c r="O991" s="94"/>
      <c r="P991" s="94"/>
      <c r="Q991" s="94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</row>
    <row r="992" ht="16.5" customHeight="1">
      <c r="A992" s="94"/>
      <c r="B992" s="113"/>
      <c r="C992" s="94"/>
      <c r="D992" s="94"/>
      <c r="E992" s="94"/>
      <c r="F992" s="113"/>
      <c r="G992" s="113"/>
      <c r="H992" s="42"/>
      <c r="I992" s="42"/>
      <c r="J992" s="42"/>
      <c r="K992" s="94"/>
      <c r="L992" s="94"/>
      <c r="M992" s="94"/>
      <c r="N992" s="94"/>
      <c r="O992" s="94"/>
      <c r="P992" s="94"/>
      <c r="Q992" s="94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</row>
    <row r="993" ht="16.5" customHeight="1">
      <c r="A993" s="94"/>
      <c r="B993" s="113"/>
      <c r="C993" s="94"/>
      <c r="D993" s="94"/>
      <c r="E993" s="94"/>
      <c r="F993" s="113"/>
      <c r="G993" s="113"/>
      <c r="H993" s="42"/>
      <c r="I993" s="42"/>
      <c r="J993" s="42"/>
      <c r="K993" s="94"/>
      <c r="L993" s="94"/>
      <c r="M993" s="94"/>
      <c r="N993" s="94"/>
      <c r="O993" s="94"/>
      <c r="P993" s="94"/>
      <c r="Q993" s="94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  <c r="AC993" s="42"/>
    </row>
    <row r="994" ht="16.5" customHeight="1">
      <c r="A994" s="94"/>
      <c r="B994" s="113"/>
      <c r="C994" s="94"/>
      <c r="D994" s="94"/>
      <c r="E994" s="94"/>
      <c r="F994" s="113"/>
      <c r="G994" s="113"/>
      <c r="H994" s="42"/>
      <c r="I994" s="42"/>
      <c r="J994" s="42"/>
      <c r="K994" s="94"/>
      <c r="L994" s="94"/>
      <c r="M994" s="94"/>
      <c r="N994" s="94"/>
      <c r="O994" s="94"/>
      <c r="P994" s="94"/>
      <c r="Q994" s="94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  <c r="AC994" s="42"/>
    </row>
    <row r="995" ht="16.5" customHeight="1">
      <c r="A995" s="94"/>
      <c r="B995" s="113"/>
      <c r="C995" s="94"/>
      <c r="D995" s="94"/>
      <c r="E995" s="94"/>
      <c r="F995" s="113"/>
      <c r="G995" s="113"/>
      <c r="H995" s="42"/>
      <c r="I995" s="42"/>
      <c r="J995" s="42"/>
      <c r="K995" s="94"/>
      <c r="L995" s="94"/>
      <c r="M995" s="94"/>
      <c r="N995" s="94"/>
      <c r="O995" s="94"/>
      <c r="P995" s="94"/>
      <c r="Q995" s="94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  <c r="AC995" s="42"/>
    </row>
    <row r="996" ht="16.5" customHeight="1">
      <c r="A996" s="94"/>
      <c r="B996" s="113"/>
      <c r="C996" s="94"/>
      <c r="D996" s="94"/>
      <c r="E996" s="94"/>
      <c r="F996" s="113"/>
      <c r="G996" s="113"/>
      <c r="H996" s="42"/>
      <c r="I996" s="42"/>
      <c r="J996" s="42"/>
      <c r="K996" s="94"/>
      <c r="L996" s="94"/>
      <c r="M996" s="94"/>
      <c r="N996" s="94"/>
      <c r="O996" s="94"/>
      <c r="P996" s="94"/>
      <c r="Q996" s="94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</row>
    <row r="997" ht="16.5" customHeight="1">
      <c r="A997" s="94"/>
      <c r="B997" s="113"/>
      <c r="C997" s="94"/>
      <c r="D997" s="94"/>
      <c r="E997" s="94"/>
      <c r="F997" s="113"/>
      <c r="G997" s="113"/>
      <c r="H997" s="42"/>
      <c r="I997" s="42"/>
      <c r="J997" s="42"/>
      <c r="K997" s="94"/>
      <c r="L997" s="94"/>
      <c r="M997" s="94"/>
      <c r="N997" s="94"/>
      <c r="O997" s="94"/>
      <c r="P997" s="94"/>
      <c r="Q997" s="94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  <c r="AC997" s="42"/>
    </row>
    <row r="998" ht="16.5" customHeight="1">
      <c r="A998" s="94"/>
      <c r="B998" s="113"/>
      <c r="C998" s="94"/>
      <c r="D998" s="94"/>
      <c r="E998" s="94"/>
      <c r="F998" s="113"/>
      <c r="G998" s="113"/>
      <c r="H998" s="42"/>
      <c r="I998" s="42"/>
      <c r="J998" s="42"/>
      <c r="K998" s="94"/>
      <c r="L998" s="94"/>
      <c r="M998" s="94"/>
      <c r="N998" s="94"/>
      <c r="O998" s="94"/>
      <c r="P998" s="94"/>
      <c r="Q998" s="94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  <c r="AC998" s="42"/>
    </row>
    <row r="999" ht="16.5" customHeight="1">
      <c r="A999" s="94"/>
      <c r="B999" s="113"/>
      <c r="C999" s="94"/>
      <c r="D999" s="94"/>
      <c r="E999" s="94"/>
      <c r="F999" s="113"/>
      <c r="G999" s="113"/>
      <c r="H999" s="42"/>
      <c r="I999" s="42"/>
      <c r="J999" s="42"/>
      <c r="K999" s="94"/>
      <c r="L999" s="94"/>
      <c r="M999" s="94"/>
      <c r="N999" s="94"/>
      <c r="O999" s="94"/>
      <c r="P999" s="94"/>
      <c r="Q999" s="94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</row>
  </sheetData>
  <mergeCells count="1">
    <mergeCell ref="K12:Q12"/>
  </mergeCells>
  <conditionalFormatting sqref="H4 H7 H10">
    <cfRule type="cellIs" dxfId="3" priority="1" operator="lessThan">
      <formula>0</formula>
    </cfRule>
  </conditionalFormatting>
  <conditionalFormatting sqref="H14 H17">
    <cfRule type="cellIs" dxfId="3" priority="2" operator="lessThan">
      <formula>0</formula>
    </cfRule>
  </conditionalFormatting>
  <conditionalFormatting sqref="H17">
    <cfRule type="cellIs" dxfId="3" priority="3" operator="lessThan">
      <formula>0</formula>
    </cfRule>
  </conditionalFormatting>
  <conditionalFormatting sqref="H4 H7 H10">
    <cfRule type="cellIs" dxfId="4" priority="4" operator="equal">
      <formula>0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63"/>
    <col customWidth="1" min="2" max="2" width="20.25"/>
    <col customWidth="1" min="3" max="3" width="7.25"/>
    <col customWidth="1" min="4" max="4" width="7.75"/>
    <col customWidth="1" min="5" max="5" width="8.88"/>
    <col customWidth="1" min="6" max="6" width="8.0"/>
    <col customWidth="1" min="7" max="7" width="10.38"/>
    <col customWidth="1" min="8" max="8" width="13.25"/>
    <col customWidth="1" min="9" max="9" width="2.25"/>
    <col customWidth="1" min="10" max="10" width="15.5"/>
    <col customWidth="1" hidden="1" min="11" max="11" width="9.63"/>
    <col customWidth="1" min="12" max="17" width="9.63"/>
    <col customWidth="1" min="18" max="29" width="7.25"/>
  </cols>
  <sheetData>
    <row r="1" ht="16.5" customHeight="1">
      <c r="A1" s="89" t="s">
        <v>86</v>
      </c>
      <c r="B1" s="89" t="s">
        <v>11</v>
      </c>
      <c r="C1" s="89" t="s">
        <v>15</v>
      </c>
      <c r="D1" s="89" t="s">
        <v>88</v>
      </c>
      <c r="E1" s="89" t="s">
        <v>89</v>
      </c>
      <c r="F1" s="89" t="s">
        <v>90</v>
      </c>
      <c r="G1" s="89" t="s">
        <v>91</v>
      </c>
      <c r="H1" s="90"/>
      <c r="I1" s="90"/>
      <c r="J1" s="90"/>
      <c r="K1" s="89">
        <v>2022.0</v>
      </c>
      <c r="L1" s="89">
        <v>2023.0</v>
      </c>
      <c r="M1" s="89">
        <v>2024.0</v>
      </c>
      <c r="N1" s="89">
        <v>2025.0</v>
      </c>
      <c r="O1" s="89">
        <v>2026.0</v>
      </c>
      <c r="P1" s="89">
        <v>2027.0</v>
      </c>
      <c r="Q1" s="89">
        <v>2028.0</v>
      </c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</row>
    <row r="2" ht="16.5" customHeight="1">
      <c r="A2" s="91" t="str">
        <f>VLOOKUP($B2,Players,2,FALSE)</f>
        <v>QB</v>
      </c>
      <c r="B2" s="111" t="s">
        <v>373</v>
      </c>
      <c r="C2" s="93">
        <f>VLOOKUP($B2,Players,4,FALSE)</f>
        <v>41</v>
      </c>
      <c r="D2" s="91">
        <f>VLOOKUP($B2,Players,5,FALSE)</f>
        <v>2026</v>
      </c>
      <c r="E2" s="94">
        <f>IF(COUNTA(D2)=1,D2-(Master!$C$2-1),"")</f>
        <v>4</v>
      </c>
      <c r="F2" s="95">
        <f>VLOOKUP($B2,Players,7,FALSE)</f>
        <v>500</v>
      </c>
      <c r="G2" s="96" t="str">
        <f>VLOOKUP($B2,Players,8,FALSE)</f>
        <v/>
      </c>
      <c r="H2" s="97" t="s">
        <v>1</v>
      </c>
      <c r="I2" s="42"/>
      <c r="J2" s="98" t="s">
        <v>696</v>
      </c>
      <c r="K2" s="99"/>
      <c r="L2" s="99"/>
      <c r="M2" s="99">
        <v>4.0</v>
      </c>
      <c r="N2" s="99">
        <v>1.0</v>
      </c>
      <c r="O2" s="99">
        <v>1.0</v>
      </c>
      <c r="P2" s="99">
        <v>1.0</v>
      </c>
      <c r="Q2" s="99">
        <v>1.0</v>
      </c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</row>
    <row r="3" ht="16.5" customHeight="1">
      <c r="A3" s="91" t="str">
        <f>VLOOKUP($B3,Players,2,FALSE)</f>
        <v>QB</v>
      </c>
      <c r="B3" s="111" t="s">
        <v>45</v>
      </c>
      <c r="C3" s="93">
        <f>VLOOKUP($B3,Players,4,FALSE)</f>
        <v>8</v>
      </c>
      <c r="D3" s="91">
        <f>VLOOKUP($B3,Players,5,FALSE)</f>
        <v>2024</v>
      </c>
      <c r="E3" s="94">
        <f>IF(COUNTA(D3)=1,D3-(Master!$C$2-1),"")</f>
        <v>2</v>
      </c>
      <c r="F3" s="95">
        <f>VLOOKUP($B3,Players,7,FALSE)</f>
        <v>500</v>
      </c>
      <c r="G3" s="96" t="str">
        <f>VLOOKUP($B3,Players,8,FALSE)</f>
        <v/>
      </c>
      <c r="H3" s="101" t="s">
        <v>84</v>
      </c>
      <c r="I3" s="42"/>
      <c r="J3" s="32"/>
      <c r="K3" s="99"/>
      <c r="L3" s="99"/>
      <c r="M3" s="99"/>
      <c r="N3" s="99">
        <v>2.0</v>
      </c>
      <c r="O3" s="99">
        <v>2.0</v>
      </c>
      <c r="P3" s="99">
        <v>2.0</v>
      </c>
      <c r="Q3" s="99">
        <v>2.0</v>
      </c>
      <c r="R3" s="42"/>
      <c r="S3" s="38"/>
      <c r="T3" s="42"/>
      <c r="U3" s="42"/>
      <c r="V3" s="42"/>
      <c r="W3" s="42"/>
      <c r="X3" s="42"/>
      <c r="Y3" s="42"/>
      <c r="Z3" s="42"/>
      <c r="AA3" s="42"/>
      <c r="AB3" s="42"/>
      <c r="AC3" s="42"/>
    </row>
    <row r="4" ht="16.5" customHeight="1">
      <c r="A4" s="91" t="str">
        <f>VLOOKUP($B4,Players,2,FALSE)</f>
        <v>RB</v>
      </c>
      <c r="B4" s="111" t="s">
        <v>352</v>
      </c>
      <c r="C4" s="93">
        <f>VLOOKUP($B4,Players,4,FALSE)</f>
        <v>59</v>
      </c>
      <c r="D4" s="91">
        <f>VLOOKUP($B4,Players,5,FALSE)</f>
        <v>2027</v>
      </c>
      <c r="E4" s="94">
        <f>IF(COUNTA(D4)=1,D4-(Master!$C$2-1),"")</f>
        <v>5</v>
      </c>
      <c r="F4" s="95">
        <f>VLOOKUP($B4,Players,7,FALSE)</f>
        <v>500</v>
      </c>
      <c r="G4" s="96" t="str">
        <f>VLOOKUP($B4,Players,8,FALSE)</f>
        <v/>
      </c>
      <c r="H4" s="102">
        <f>Master!C15-(SUMIF(E2:E26,"&gt;0",C2:C26)+(IF(Master!C2=2022,K13,IF(Master!C2=2023,L13,IF(Master!C2=2024,M13,IF(Master!C2=2025,N13,IF(Master!C2=2026,O13,IF(Master!C2=2027,P13,IF(Master!C2=2028,Q13)))))))))</f>
        <v>8</v>
      </c>
      <c r="I4" s="42"/>
      <c r="J4" s="32"/>
      <c r="K4" s="99"/>
      <c r="L4" s="99"/>
      <c r="M4" s="99"/>
      <c r="N4" s="99">
        <v>4.0</v>
      </c>
      <c r="O4" s="99">
        <v>3.0</v>
      </c>
      <c r="P4" s="99">
        <v>3.0</v>
      </c>
      <c r="Q4" s="99">
        <v>3.0</v>
      </c>
      <c r="R4" s="42"/>
      <c r="S4" s="38"/>
      <c r="T4" s="42"/>
      <c r="U4" s="42"/>
      <c r="V4" s="42"/>
      <c r="W4" s="42"/>
      <c r="X4" s="42"/>
      <c r="Y4" s="42"/>
      <c r="Z4" s="42"/>
      <c r="AA4" s="42"/>
      <c r="AB4" s="42"/>
      <c r="AC4" s="42"/>
    </row>
    <row r="5" ht="16.5" customHeight="1">
      <c r="A5" s="91" t="str">
        <f>VLOOKUP($B5,Players,2,FALSE)</f>
        <v>RB</v>
      </c>
      <c r="B5" s="111" t="s">
        <v>387</v>
      </c>
      <c r="C5" s="93">
        <f>VLOOKUP($B5,Players,4,FALSE)</f>
        <v>30</v>
      </c>
      <c r="D5" s="91">
        <f>VLOOKUP($B5,Players,5,FALSE)</f>
        <v>2023</v>
      </c>
      <c r="E5" s="94">
        <f>IF(COUNTA(D5)=1,D5-(Master!$C$2-1),"")</f>
        <v>1</v>
      </c>
      <c r="F5" s="95">
        <f>VLOOKUP($B5,Players,7,FALSE)</f>
        <v>500</v>
      </c>
      <c r="G5" s="96" t="str">
        <f>VLOOKUP($B5,Players,8,FALSE)</f>
        <v/>
      </c>
      <c r="H5" s="32"/>
      <c r="I5" s="42"/>
      <c r="J5" s="32"/>
      <c r="K5" s="99"/>
      <c r="L5" s="99"/>
      <c r="M5" s="99"/>
      <c r="N5" s="99"/>
      <c r="O5" s="99">
        <v>4.0</v>
      </c>
      <c r="P5" s="99">
        <v>4.0</v>
      </c>
      <c r="Q5" s="99">
        <v>4.0</v>
      </c>
      <c r="R5" s="42"/>
      <c r="S5" s="38"/>
      <c r="T5" s="42"/>
      <c r="U5" s="42"/>
      <c r="V5" s="42"/>
      <c r="W5" s="42"/>
      <c r="X5" s="42"/>
      <c r="Y5" s="42"/>
      <c r="Z5" s="42"/>
      <c r="AA5" s="42"/>
      <c r="AB5" s="42"/>
      <c r="AC5" s="42"/>
    </row>
    <row r="6" ht="16.5" customHeight="1">
      <c r="A6" s="91" t="str">
        <f>VLOOKUP($B6,Players,2,FALSE)</f>
        <v>RB</v>
      </c>
      <c r="B6" s="111" t="s">
        <v>395</v>
      </c>
      <c r="C6" s="93">
        <f>VLOOKUP($B6,Players,4,FALSE)</f>
        <v>24</v>
      </c>
      <c r="D6" s="91">
        <f>VLOOKUP($B6,Players,5,FALSE)</f>
        <v>2023</v>
      </c>
      <c r="E6" s="94">
        <f>IF(COUNTA(D6)=1,D6-(Master!$C$2-1),"")</f>
        <v>1</v>
      </c>
      <c r="F6" s="95">
        <f>VLOOKUP($B6,Players,7,FALSE)</f>
        <v>500</v>
      </c>
      <c r="G6" s="96" t="str">
        <f>VLOOKUP($B6,Players,8,FALSE)</f>
        <v>Rls by A&amp;C ($54)</v>
      </c>
      <c r="H6" s="101" t="s">
        <v>695</v>
      </c>
      <c r="I6" s="42"/>
      <c r="J6" s="32"/>
      <c r="K6" s="99"/>
      <c r="L6" s="99"/>
      <c r="M6" s="99"/>
      <c r="N6" s="99"/>
      <c r="O6" s="99"/>
      <c r="P6" s="99"/>
      <c r="Q6" s="99"/>
      <c r="R6" s="42"/>
      <c r="S6" s="38"/>
      <c r="T6" s="42"/>
      <c r="U6" s="42"/>
      <c r="V6" s="42"/>
      <c r="W6" s="42"/>
      <c r="X6" s="42"/>
      <c r="Y6" s="42"/>
      <c r="Z6" s="42"/>
      <c r="AA6" s="42"/>
      <c r="AB6" s="42"/>
      <c r="AC6" s="42"/>
    </row>
    <row r="7" ht="16.5" customHeight="1">
      <c r="A7" s="91" t="str">
        <f>VLOOKUP($B7,Players,2,FALSE)</f>
        <v>RB</v>
      </c>
      <c r="B7" s="111" t="s">
        <v>418</v>
      </c>
      <c r="C7" s="93">
        <f>VLOOKUP($B7,Players,4,FALSE)</f>
        <v>16</v>
      </c>
      <c r="D7" s="91">
        <f>VLOOKUP($B7,Players,5,FALSE)</f>
        <v>2026</v>
      </c>
      <c r="E7" s="94">
        <f>IF(COUNTA(D7)=1,D7-(Master!$C$2-1),"")</f>
        <v>4</v>
      </c>
      <c r="F7" s="95">
        <f>VLOOKUP($B7,Players,7,FALSE)</f>
        <v>500</v>
      </c>
      <c r="G7" s="96" t="str">
        <f>VLOOKUP($B7,Players,8,FALSE)</f>
        <v/>
      </c>
      <c r="H7" s="89">
        <f>Master!C4-SUMIF(E2:E26,"&gt;0",E2:E26)</f>
        <v>30</v>
      </c>
      <c r="I7" s="42"/>
      <c r="J7" s="32"/>
      <c r="K7" s="99"/>
      <c r="L7" s="99"/>
      <c r="M7" s="99"/>
      <c r="N7" s="99"/>
      <c r="O7" s="99"/>
      <c r="P7" s="99"/>
      <c r="Q7" s="99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</row>
    <row r="8" ht="16.5" customHeight="1">
      <c r="A8" s="91" t="str">
        <f>VLOOKUP($B8,Players,2,FALSE)</f>
        <v>RB</v>
      </c>
      <c r="B8" s="111" t="s">
        <v>445</v>
      </c>
      <c r="C8" s="93">
        <f>VLOOKUP($B8,Players,4,FALSE)</f>
        <v>10</v>
      </c>
      <c r="D8" s="91">
        <f>VLOOKUP($B8,Players,5,FALSE)</f>
        <v>2023</v>
      </c>
      <c r="E8" s="94">
        <f>IF(COUNTA(D8)=1,D8-(Master!$C$2-1),"")</f>
        <v>1</v>
      </c>
      <c r="F8" s="95">
        <f>VLOOKUP($B8,Players,7,FALSE)</f>
        <v>500</v>
      </c>
      <c r="G8" s="96" t="str">
        <f>VLOOKUP($B8,Players,8,FALSE)</f>
        <v/>
      </c>
      <c r="H8" s="32"/>
      <c r="I8" s="32"/>
      <c r="J8" s="32"/>
      <c r="K8" s="99"/>
      <c r="L8" s="99"/>
      <c r="M8" s="99"/>
      <c r="N8" s="99"/>
      <c r="O8" s="99"/>
      <c r="P8" s="99"/>
      <c r="Q8" s="99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</row>
    <row r="9" ht="16.5" customHeight="1">
      <c r="A9" s="91" t="str">
        <f>VLOOKUP($B9,Players,2,FALSE)</f>
        <v>RB</v>
      </c>
      <c r="B9" s="111" t="s">
        <v>57</v>
      </c>
      <c r="C9" s="93">
        <f>VLOOKUP($B9,Players,4,FALSE)</f>
        <v>2</v>
      </c>
      <c r="D9" s="91">
        <f>VLOOKUP($B9,Players,5,FALSE)</f>
        <v>2023</v>
      </c>
      <c r="E9" s="94">
        <f>IF(COUNTA(D9)=1,D9-(Master!$C$2-1),"")</f>
        <v>1</v>
      </c>
      <c r="F9" s="95">
        <f>VLOOKUP($B9,Players,7,FALSE)</f>
        <v>500</v>
      </c>
      <c r="G9" s="96" t="str">
        <f>VLOOKUP($B9,Players,8,FALSE)</f>
        <v>Rls by Trevor ($13)</v>
      </c>
      <c r="H9" s="101" t="s">
        <v>85</v>
      </c>
      <c r="I9" s="42"/>
      <c r="J9" s="32"/>
      <c r="K9" s="104"/>
      <c r="L9" s="104"/>
      <c r="M9" s="104"/>
      <c r="N9" s="104"/>
      <c r="O9" s="99"/>
      <c r="P9" s="99"/>
      <c r="Q9" s="99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</row>
    <row r="10" ht="16.5" customHeight="1">
      <c r="A10" s="91" t="str">
        <f>VLOOKUP($B10,Players,2,FALSE)</f>
        <v>WR</v>
      </c>
      <c r="B10" s="111" t="s">
        <v>405</v>
      </c>
      <c r="C10" s="93">
        <f>VLOOKUP($B10,Players,4,FALSE)</f>
        <v>20</v>
      </c>
      <c r="D10" s="91">
        <f>VLOOKUP($B10,Players,5,FALSE)</f>
        <v>2027</v>
      </c>
      <c r="E10" s="94">
        <f>IF(COUNTA(D10)=1,D10-(Master!$C$2-1),"")</f>
        <v>5</v>
      </c>
      <c r="F10" s="95">
        <f>VLOOKUP($B10,Players,7,FALSE)</f>
        <v>500</v>
      </c>
      <c r="G10" s="96" t="str">
        <f>VLOOKUP($B10,Players,8,FALSE)</f>
        <v/>
      </c>
      <c r="H10" s="105">
        <f>25-COUNT(D2:D26)</f>
        <v>7</v>
      </c>
      <c r="I10" s="42"/>
      <c r="J10" s="32"/>
      <c r="K10" s="104"/>
      <c r="L10" s="104"/>
      <c r="M10" s="104"/>
      <c r="N10" s="104"/>
      <c r="O10" s="99"/>
      <c r="P10" s="99"/>
      <c r="Q10" s="99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</row>
    <row r="11" ht="16.5" customHeight="1">
      <c r="A11" s="91" t="str">
        <f>VLOOKUP($B11,Players,2,FALSE)</f>
        <v>WR</v>
      </c>
      <c r="B11" s="111" t="s">
        <v>409</v>
      </c>
      <c r="C11" s="93">
        <f>VLOOKUP($B11,Players,4,FALSE)</f>
        <v>19</v>
      </c>
      <c r="D11" s="91">
        <f>VLOOKUP($B11,Players,5,FALSE)</f>
        <v>2023</v>
      </c>
      <c r="E11" s="94">
        <f>IF(COUNTA(D11)=1,D11-(Master!$C$2-1),"")</f>
        <v>1</v>
      </c>
      <c r="F11" s="95">
        <f>VLOOKUP($B11,Players,7,FALSE)</f>
        <v>500</v>
      </c>
      <c r="G11" s="96" t="str">
        <f>VLOOKUP($B11,Players,8,FALSE)</f>
        <v/>
      </c>
      <c r="H11" s="32"/>
      <c r="I11" s="42"/>
      <c r="J11" s="106" t="s">
        <v>770</v>
      </c>
      <c r="K11" s="99">
        <v>0.0</v>
      </c>
      <c r="L11" s="99"/>
      <c r="M11" s="99">
        <v>1.0</v>
      </c>
      <c r="N11" s="99">
        <v>1.0</v>
      </c>
      <c r="O11" s="99">
        <v>1.0</v>
      </c>
      <c r="P11" s="99">
        <v>1.0</v>
      </c>
      <c r="Q11" s="99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</row>
    <row r="12" ht="16.5" customHeight="1">
      <c r="A12" s="91" t="str">
        <f>VLOOKUP($B12,Players,2,FALSE)</f>
        <v>WR</v>
      </c>
      <c r="B12" s="111" t="s">
        <v>450</v>
      </c>
      <c r="C12" s="93">
        <f>VLOOKUP($B12,Players,4,FALSE)</f>
        <v>8</v>
      </c>
      <c r="D12" s="91">
        <f>VLOOKUP($B12,Players,5,FALSE)</f>
        <v>2026</v>
      </c>
      <c r="E12" s="94">
        <f>IF(COUNTA(D12)=1,D12-(Master!$C$2-1),"")</f>
        <v>4</v>
      </c>
      <c r="F12" s="95">
        <f>VLOOKUP($B12,Players,7,FALSE)</f>
        <v>500</v>
      </c>
      <c r="G12" s="96" t="str">
        <f>VLOOKUP($B12,Players,8,FALSE)</f>
        <v/>
      </c>
      <c r="H12" s="97" t="s">
        <v>693</v>
      </c>
      <c r="I12" s="42"/>
      <c r="J12" s="42"/>
      <c r="K12" s="97" t="s">
        <v>771</v>
      </c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</row>
    <row r="13" ht="16.5" customHeight="1">
      <c r="A13" s="91" t="str">
        <f>VLOOKUP($B13,Players,2,FALSE)</f>
        <v>WR</v>
      </c>
      <c r="B13" s="111" t="s">
        <v>475</v>
      </c>
      <c r="C13" s="93">
        <f>VLOOKUP($B13,Players,4,FALSE)</f>
        <v>6</v>
      </c>
      <c r="D13" s="91">
        <f>VLOOKUP($B13,Players,5,FALSE)</f>
        <v>2025</v>
      </c>
      <c r="E13" s="94">
        <f>IF(COUNTA(D13)=1,D13-(Master!$C$2-1),"")</f>
        <v>3</v>
      </c>
      <c r="F13" s="95">
        <f>VLOOKUP($B13,Players,7,FALSE)</f>
        <v>500</v>
      </c>
      <c r="G13" s="96" t="str">
        <f>VLOOKUP($B13,Players,8,FALSE)</f>
        <v/>
      </c>
      <c r="H13" s="101" t="s">
        <v>84</v>
      </c>
      <c r="I13" s="42"/>
      <c r="J13" s="106" t="s">
        <v>772</v>
      </c>
      <c r="K13" s="107">
        <f t="shared" ref="K13:Q13" si="1">SUM(K14:K52)</f>
        <v>0</v>
      </c>
      <c r="L13" s="107">
        <f t="shared" si="1"/>
        <v>22</v>
      </c>
      <c r="M13" s="107">
        <f t="shared" si="1"/>
        <v>1</v>
      </c>
      <c r="N13" s="107">
        <f t="shared" si="1"/>
        <v>0</v>
      </c>
      <c r="O13" s="107">
        <f t="shared" si="1"/>
        <v>0</v>
      </c>
      <c r="P13" s="107">
        <f t="shared" si="1"/>
        <v>0</v>
      </c>
      <c r="Q13" s="107">
        <f t="shared" si="1"/>
        <v>0</v>
      </c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</row>
    <row r="14" ht="16.5" customHeight="1">
      <c r="A14" s="91" t="str">
        <f>VLOOKUP($B14,Players,2,FALSE)</f>
        <v>WR</v>
      </c>
      <c r="B14" s="111" t="s">
        <v>504</v>
      </c>
      <c r="C14" s="93">
        <f>VLOOKUP($B14,Players,4,FALSE)</f>
        <v>3</v>
      </c>
      <c r="D14" s="91">
        <f>VLOOKUP($B14,Players,5,FALSE)</f>
        <v>2024</v>
      </c>
      <c r="E14" s="94">
        <f>IF(COUNTA(D14)=1,D14-(Master!$C$2-1),"")</f>
        <v>2</v>
      </c>
      <c r="F14" s="95">
        <f>VLOOKUP($B14,Players,7,FALSE)</f>
        <v>500</v>
      </c>
      <c r="G14" s="96" t="str">
        <f>VLOOKUP($B14,Players,8,FALSE)</f>
        <v/>
      </c>
      <c r="H14" s="108">
        <f>if(Master!C8=7,"N/A",(SUMIF(E2:E26,1,C2:C26))+H4+(IF(Master!C2=2022,K13,IF(Master!C2=2023,L13,IF(Master!C2=2024,M13,IF(Master!C2=2025,N13,IF(Master!C2=2026,O13,IF(Master!C2=2027,P13,IF(Master!C2=2028,Q13))))))))-(IF(Master!C2+1=2022,K13,IF(Master!C2+1=2023,L13,IF(Master!C2+1=2024,M13,IF(Master!C2+1=2025,N13,IF(Master!C2+1=2026,O13,IF(Master!C2+1=2027,P13,IF(Master!C2+1=2028,Q13)))))))))</f>
        <v>163</v>
      </c>
      <c r="I14" s="42"/>
      <c r="J14" s="111" t="s">
        <v>608</v>
      </c>
      <c r="K14" s="109"/>
      <c r="L14" s="109">
        <v>1.0</v>
      </c>
      <c r="M14" s="93">
        <v>1.0</v>
      </c>
      <c r="N14" s="93"/>
      <c r="O14" s="93"/>
      <c r="P14" s="93"/>
      <c r="Q14" s="93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</row>
    <row r="15" ht="16.5" customHeight="1">
      <c r="A15" s="91" t="str">
        <f>VLOOKUP($B15,Players,2,FALSE)</f>
        <v>WR</v>
      </c>
      <c r="B15" s="111" t="s">
        <v>560</v>
      </c>
      <c r="C15" s="93">
        <f>VLOOKUP($B15,Players,4,FALSE)</f>
        <v>1</v>
      </c>
      <c r="D15" s="91">
        <f>VLOOKUP($B15,Players,5,FALSE)</f>
        <v>2023</v>
      </c>
      <c r="E15" s="94">
        <f>IF(COUNTA(D15)=1,D15-(Master!$C$2-1),"")</f>
        <v>1</v>
      </c>
      <c r="F15" s="95">
        <f>VLOOKUP($B15,Players,7,FALSE)</f>
        <v>500</v>
      </c>
      <c r="G15" s="96" t="str">
        <f>VLOOKUP($B15,Players,8,FALSE)</f>
        <v>Rookie</v>
      </c>
      <c r="H15" s="42"/>
      <c r="I15" s="42"/>
      <c r="J15" s="38" t="s">
        <v>657</v>
      </c>
      <c r="K15" s="112"/>
      <c r="L15" s="109">
        <v>1.0</v>
      </c>
      <c r="M15" s="93"/>
      <c r="N15" s="93"/>
      <c r="O15" s="93"/>
      <c r="P15" s="93"/>
      <c r="Q15" s="93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</row>
    <row r="16" ht="16.5" customHeight="1">
      <c r="A16" s="91" t="str">
        <f>VLOOKUP($B16,Players,2,FALSE)</f>
        <v>WR</v>
      </c>
      <c r="B16" s="111" t="s">
        <v>570</v>
      </c>
      <c r="C16" s="93">
        <f>VLOOKUP($B16,Players,4,FALSE)</f>
        <v>1</v>
      </c>
      <c r="D16" s="91">
        <f>VLOOKUP($B16,Players,5,FALSE)</f>
        <v>2023</v>
      </c>
      <c r="E16" s="94">
        <f>IF(COUNTA(D16)=1,D16-(Master!$C$2-1),"")</f>
        <v>1</v>
      </c>
      <c r="F16" s="95">
        <f>VLOOKUP($B16,Players,7,FALSE)</f>
        <v>500</v>
      </c>
      <c r="G16" s="96" t="str">
        <f>VLOOKUP($B16,Players,8,FALSE)</f>
        <v>Rookie</v>
      </c>
      <c r="H16" s="101" t="s">
        <v>695</v>
      </c>
      <c r="I16" s="42"/>
      <c r="J16" s="38" t="s">
        <v>446</v>
      </c>
      <c r="K16" s="112"/>
      <c r="L16" s="109">
        <v>16.0</v>
      </c>
      <c r="M16" s="93"/>
      <c r="N16" s="93"/>
      <c r="O16" s="93"/>
      <c r="P16" s="93"/>
      <c r="Q16" s="93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</row>
    <row r="17" ht="16.5" customHeight="1">
      <c r="A17" s="91" t="str">
        <f>VLOOKUP($B17,Players,2,FALSE)</f>
        <v>TE</v>
      </c>
      <c r="B17" s="111" t="s">
        <v>378</v>
      </c>
      <c r="C17" s="93">
        <f>VLOOKUP($B17,Players,4,FALSE)</f>
        <v>38</v>
      </c>
      <c r="D17" s="91">
        <f>VLOOKUP($B17,Players,5,FALSE)</f>
        <v>2023</v>
      </c>
      <c r="E17" s="94">
        <f>IF(COUNTA(D17)=1,D17-(Master!$C$2-1),"")</f>
        <v>1</v>
      </c>
      <c r="F17" s="95">
        <f>VLOOKUP($B17,Players,7,FALSE)</f>
        <v>500</v>
      </c>
      <c r="G17" s="96" t="str">
        <f>VLOOKUP($B17,Players,8,FALSE)</f>
        <v/>
      </c>
      <c r="H17" s="89">
        <f>if(Master!C8=7,"N/A",(Master!C6+COUNTIF(E2:E26,"&gt;0"))-SUMIF(E2:E26,"&gt;0",E2:E26))</f>
        <v>40</v>
      </c>
      <c r="I17" s="42"/>
      <c r="J17" s="111" t="s">
        <v>614</v>
      </c>
      <c r="K17" s="112"/>
      <c r="L17" s="109">
        <v>2.0</v>
      </c>
      <c r="M17" s="110"/>
      <c r="N17" s="93"/>
      <c r="O17" s="93"/>
      <c r="P17" s="93"/>
      <c r="Q17" s="93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</row>
    <row r="18" ht="16.5" customHeight="1">
      <c r="A18" s="91" t="str">
        <f>VLOOKUP($B18,Players,2,FALSE)</f>
        <v>TE</v>
      </c>
      <c r="B18" s="111" t="s">
        <v>463</v>
      </c>
      <c r="C18" s="93">
        <f>VLOOKUP($B18,Players,4,FALSE)</f>
        <v>7</v>
      </c>
      <c r="D18" s="91">
        <f>VLOOKUP($B18,Players,5,FALSE)</f>
        <v>2023</v>
      </c>
      <c r="E18" s="94">
        <f>IF(COUNTA(D18)=1,D18-(Master!$C$2-1),"")</f>
        <v>1</v>
      </c>
      <c r="F18" s="95">
        <f>VLOOKUP($B18,Players,7,FALSE)</f>
        <v>500</v>
      </c>
      <c r="G18" s="96" t="str">
        <f>VLOOKUP($B18,Players,8,FALSE)</f>
        <v>Rookie</v>
      </c>
      <c r="H18" s="42"/>
      <c r="I18" s="42"/>
      <c r="J18" s="111" t="s">
        <v>52</v>
      </c>
      <c r="K18" s="112"/>
      <c r="L18" s="109">
        <v>1.0</v>
      </c>
      <c r="M18" s="110"/>
      <c r="N18" s="93"/>
      <c r="O18" s="93"/>
      <c r="P18" s="93"/>
      <c r="Q18" s="93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</row>
    <row r="19" ht="16.5" customHeight="1">
      <c r="A19" s="91" t="str">
        <f>VLOOKUP($B19,Players,2,FALSE)</f>
        <v>TE</v>
      </c>
      <c r="B19" s="111" t="s">
        <v>70</v>
      </c>
      <c r="C19" s="93">
        <f>VLOOKUP($B19,Players,4,FALSE)</f>
        <v>2</v>
      </c>
      <c r="D19" s="91">
        <f>VLOOKUP($B19,Players,5,FALSE)</f>
        <v>2023</v>
      </c>
      <c r="E19" s="94">
        <f>IF(COUNTA(D19)=1,D19-(Master!$C$2-1),"")</f>
        <v>1</v>
      </c>
      <c r="F19" s="95">
        <f>VLOOKUP($B19,Players,7,FALSE)</f>
        <v>500</v>
      </c>
      <c r="G19" s="96" t="str">
        <f>VLOOKUP($B19,Players,8,FALSE)</f>
        <v>Rls by Caleb ($3)</v>
      </c>
      <c r="H19" s="101" t="s">
        <v>85</v>
      </c>
      <c r="I19" s="42"/>
      <c r="J19" s="111" t="s">
        <v>632</v>
      </c>
      <c r="K19" s="112"/>
      <c r="L19" s="109">
        <v>1.0</v>
      </c>
      <c r="M19" s="110"/>
      <c r="N19" s="93"/>
      <c r="O19" s="93"/>
      <c r="P19" s="93"/>
      <c r="Q19" s="93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</row>
    <row r="20" ht="16.5" customHeight="1">
      <c r="A20" s="91" t="str">
        <f>VLOOKUP($B20,Players,2,FALSE)</f>
        <v/>
      </c>
      <c r="B20" s="111" t="s">
        <v>345</v>
      </c>
      <c r="C20" s="93" t="str">
        <f>VLOOKUP($B20,Players,4,FALSE)</f>
        <v/>
      </c>
      <c r="D20" s="91" t="str">
        <f>VLOOKUP($B20,Players,5,FALSE)</f>
        <v/>
      </c>
      <c r="E20" s="94" t="str">
        <f>IF(COUNTA(D20)=1,D20-(Master!$C$2-1),"")</f>
        <v/>
      </c>
      <c r="F20" s="95" t="str">
        <f>VLOOKUP($B20,Players,7,FALSE)</f>
        <v/>
      </c>
      <c r="G20" s="96" t="str">
        <f>VLOOKUP($B20,Players,8,FALSE)</f>
        <v/>
      </c>
      <c r="H20" s="105">
        <f>25-COUNT(E2:E26)+COUNTIF(E2:E26,"&lt;2")</f>
        <v>17</v>
      </c>
      <c r="I20" s="42"/>
      <c r="J20" s="111"/>
      <c r="K20" s="112"/>
      <c r="L20" s="112"/>
      <c r="M20" s="110"/>
      <c r="N20" s="93"/>
      <c r="O20" s="93"/>
      <c r="P20" s="93"/>
      <c r="Q20" s="93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</row>
    <row r="21" ht="16.5" customHeight="1">
      <c r="A21" s="91" t="str">
        <f>VLOOKUP($B21,Players,2,FALSE)</f>
        <v/>
      </c>
      <c r="B21" s="111" t="s">
        <v>345</v>
      </c>
      <c r="C21" s="93" t="str">
        <f>VLOOKUP($B21,Players,4,FALSE)</f>
        <v/>
      </c>
      <c r="D21" s="91" t="str">
        <f>VLOOKUP($B21,Players,5,FALSE)</f>
        <v/>
      </c>
      <c r="E21" s="94" t="str">
        <f>IF(COUNTA(D21)=1,D21-(Master!$C$2-1),"")</f>
        <v/>
      </c>
      <c r="F21" s="95" t="str">
        <f>VLOOKUP($B21,Players,7,FALSE)</f>
        <v/>
      </c>
      <c r="G21" s="96" t="str">
        <f>VLOOKUP($B21,Players,8,FALSE)</f>
        <v/>
      </c>
      <c r="H21" s="42"/>
      <c r="I21" s="42"/>
      <c r="J21" s="111"/>
      <c r="K21" s="112"/>
      <c r="L21" s="112"/>
      <c r="M21" s="110"/>
      <c r="N21" s="93"/>
      <c r="O21" s="93"/>
      <c r="P21" s="93"/>
      <c r="Q21" s="93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</row>
    <row r="22" ht="16.5" customHeight="1">
      <c r="A22" s="91" t="str">
        <f>VLOOKUP($B22,Players,2,FALSE)</f>
        <v/>
      </c>
      <c r="B22" s="111" t="s">
        <v>345</v>
      </c>
      <c r="C22" s="93" t="str">
        <f>VLOOKUP($B22,Players,4,FALSE)</f>
        <v/>
      </c>
      <c r="D22" s="91" t="str">
        <f>VLOOKUP($B22,Players,5,FALSE)</f>
        <v/>
      </c>
      <c r="E22" s="94" t="str">
        <f>IF(COUNTA(D22)=1,D22-(Master!$C$2-1),"")</f>
        <v/>
      </c>
      <c r="F22" s="95" t="str">
        <f>VLOOKUP($B22,Players,7,FALSE)</f>
        <v/>
      </c>
      <c r="G22" s="96" t="str">
        <f>VLOOKUP($B22,Players,8,FALSE)</f>
        <v/>
      </c>
      <c r="H22" s="42"/>
      <c r="I22" s="42"/>
      <c r="J22" s="111"/>
      <c r="K22" s="112"/>
      <c r="L22" s="112"/>
      <c r="M22" s="110"/>
      <c r="N22" s="93"/>
      <c r="O22" s="93"/>
      <c r="P22" s="93"/>
      <c r="Q22" s="93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</row>
    <row r="23" ht="16.5" customHeight="1">
      <c r="A23" s="91" t="str">
        <f>VLOOKUP($B23,Players,2,FALSE)</f>
        <v/>
      </c>
      <c r="B23" s="111" t="s">
        <v>345</v>
      </c>
      <c r="C23" s="93" t="str">
        <f>VLOOKUP($B23,Players,4,FALSE)</f>
        <v/>
      </c>
      <c r="D23" s="91" t="str">
        <f>VLOOKUP($B23,Players,5,FALSE)</f>
        <v/>
      </c>
      <c r="E23" s="94" t="str">
        <f>IF(COUNTA(D23)=1,D23-(Master!$C$2-1),"")</f>
        <v/>
      </c>
      <c r="F23" s="95" t="str">
        <f>VLOOKUP($B23,Players,7,FALSE)</f>
        <v/>
      </c>
      <c r="G23" s="96" t="str">
        <f>VLOOKUP($B23,Players,8,FALSE)</f>
        <v/>
      </c>
      <c r="H23" s="42"/>
      <c r="I23" s="42"/>
      <c r="J23" s="111"/>
      <c r="K23" s="112"/>
      <c r="L23" s="112"/>
      <c r="M23" s="110"/>
      <c r="N23" s="93"/>
      <c r="O23" s="93"/>
      <c r="P23" s="93"/>
      <c r="Q23" s="93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</row>
    <row r="24" ht="16.5" customHeight="1">
      <c r="A24" s="91" t="str">
        <f>VLOOKUP($B24,Players,2,FALSE)</f>
        <v/>
      </c>
      <c r="B24" s="111" t="s">
        <v>345</v>
      </c>
      <c r="C24" s="93" t="str">
        <f>VLOOKUP($B24,Players,4,FALSE)</f>
        <v/>
      </c>
      <c r="D24" s="91" t="str">
        <f>VLOOKUP($B24,Players,5,FALSE)</f>
        <v/>
      </c>
      <c r="E24" s="94" t="str">
        <f>IF(COUNTA(D24)=1,D24-(Master!$C$2-1),"")</f>
        <v/>
      </c>
      <c r="F24" s="95" t="str">
        <f>VLOOKUP($B24,Players,7,FALSE)</f>
        <v/>
      </c>
      <c r="G24" s="96" t="str">
        <f>VLOOKUP($B24,Players,8,FALSE)</f>
        <v/>
      </c>
      <c r="H24" s="42"/>
      <c r="I24" s="42"/>
      <c r="J24" s="111"/>
      <c r="K24" s="112"/>
      <c r="L24" s="112"/>
      <c r="M24" s="110"/>
      <c r="N24" s="93"/>
      <c r="O24" s="93"/>
      <c r="P24" s="93"/>
      <c r="Q24" s="93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</row>
    <row r="25" ht="16.5" customHeight="1">
      <c r="A25" s="91" t="str">
        <f>VLOOKUP($B25,Players,2,FALSE)</f>
        <v/>
      </c>
      <c r="B25" s="111" t="s">
        <v>345</v>
      </c>
      <c r="C25" s="93" t="str">
        <f>VLOOKUP($B25,Players,4,FALSE)</f>
        <v/>
      </c>
      <c r="D25" s="91" t="str">
        <f>VLOOKUP($B25,Players,5,FALSE)</f>
        <v/>
      </c>
      <c r="E25" s="94" t="str">
        <f>IF(COUNTA(D25)=1,D25-(Master!$C$2-1),"")</f>
        <v/>
      </c>
      <c r="F25" s="95" t="str">
        <f>VLOOKUP($B25,Players,7,FALSE)</f>
        <v/>
      </c>
      <c r="G25" s="96" t="str">
        <f>VLOOKUP($B25,Players,8,FALSE)</f>
        <v/>
      </c>
      <c r="H25" s="42"/>
      <c r="I25" s="42"/>
      <c r="J25" s="111"/>
      <c r="K25" s="112"/>
      <c r="L25" s="112"/>
      <c r="M25" s="110"/>
      <c r="N25" s="93"/>
      <c r="O25" s="93"/>
      <c r="P25" s="93"/>
      <c r="Q25" s="93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</row>
    <row r="26" ht="16.5" customHeight="1">
      <c r="A26" s="91" t="str">
        <f>VLOOKUP($B26,Players,2,FALSE)</f>
        <v/>
      </c>
      <c r="B26" s="111" t="s">
        <v>345</v>
      </c>
      <c r="C26" s="93" t="str">
        <f>VLOOKUP($B26,Players,4,FALSE)</f>
        <v/>
      </c>
      <c r="D26" s="91" t="str">
        <f>VLOOKUP($B26,Players,5,FALSE)</f>
        <v/>
      </c>
      <c r="E26" s="94" t="str">
        <f>IF(COUNTA(D26)=1,D26-(Master!$C$2-1),"")</f>
        <v/>
      </c>
      <c r="F26" s="95" t="str">
        <f>VLOOKUP($B26,Players,7,FALSE)</f>
        <v/>
      </c>
      <c r="G26" s="96" t="str">
        <f>VLOOKUP($B26,Players,8,FALSE)</f>
        <v/>
      </c>
      <c r="H26" s="42"/>
      <c r="I26" s="42"/>
      <c r="J26" s="111"/>
      <c r="K26" s="112"/>
      <c r="L26" s="112"/>
      <c r="M26" s="110"/>
      <c r="N26" s="93"/>
      <c r="O26" s="93"/>
      <c r="P26" s="93"/>
      <c r="Q26" s="93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</row>
    <row r="27" ht="16.5" customHeight="1">
      <c r="A27" s="94"/>
      <c r="B27" s="94"/>
      <c r="C27" s="94"/>
      <c r="D27" s="94"/>
      <c r="E27" s="94"/>
      <c r="F27" s="113"/>
      <c r="G27" s="113"/>
      <c r="H27" s="42"/>
      <c r="I27" s="42"/>
      <c r="J27" s="111"/>
      <c r="K27" s="112"/>
      <c r="L27" s="112"/>
      <c r="M27" s="110"/>
      <c r="N27" s="93"/>
      <c r="O27" s="93"/>
      <c r="P27" s="93"/>
      <c r="Q27" s="93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</row>
    <row r="28" ht="16.5" customHeight="1">
      <c r="A28" s="94"/>
      <c r="B28" s="113"/>
      <c r="C28" s="94"/>
      <c r="D28" s="94"/>
      <c r="E28" s="94"/>
      <c r="F28" s="113"/>
      <c r="G28" s="113"/>
      <c r="H28" s="42"/>
      <c r="I28" s="42"/>
      <c r="J28" s="111"/>
      <c r="K28" s="112"/>
      <c r="L28" s="112"/>
      <c r="M28" s="110"/>
      <c r="N28" s="93"/>
      <c r="O28" s="93"/>
      <c r="P28" s="93"/>
      <c r="Q28" s="93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</row>
    <row r="29" ht="16.5" customHeight="1">
      <c r="A29" s="94"/>
      <c r="B29" s="113"/>
      <c r="C29" s="94"/>
      <c r="D29" s="94"/>
      <c r="E29" s="94"/>
      <c r="F29" s="113"/>
      <c r="G29" s="113"/>
      <c r="H29" s="42"/>
      <c r="I29" s="42"/>
      <c r="J29" s="111"/>
      <c r="K29" s="112"/>
      <c r="L29" s="112"/>
      <c r="M29" s="110"/>
      <c r="N29" s="93"/>
      <c r="O29" s="93"/>
      <c r="P29" s="93"/>
      <c r="Q29" s="93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</row>
    <row r="30" ht="16.5" customHeight="1">
      <c r="A30" s="94"/>
      <c r="B30" s="113"/>
      <c r="C30" s="94"/>
      <c r="D30" s="94"/>
      <c r="E30" s="94"/>
      <c r="F30" s="113"/>
      <c r="G30" s="113"/>
      <c r="H30" s="42"/>
      <c r="I30" s="42"/>
      <c r="J30" s="111"/>
      <c r="K30" s="112"/>
      <c r="L30" s="112"/>
      <c r="M30" s="110"/>
      <c r="N30" s="93"/>
      <c r="O30" s="93"/>
      <c r="P30" s="93"/>
      <c r="Q30" s="93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</row>
    <row r="31" ht="16.5" customHeight="1">
      <c r="A31" s="94"/>
      <c r="B31" s="113"/>
      <c r="C31" s="94"/>
      <c r="D31" s="94"/>
      <c r="E31" s="94"/>
      <c r="F31" s="113"/>
      <c r="G31" s="113"/>
      <c r="H31" s="42"/>
      <c r="I31" s="42"/>
      <c r="J31" s="111"/>
      <c r="K31" s="112"/>
      <c r="L31" s="112"/>
      <c r="M31" s="110"/>
      <c r="N31" s="93"/>
      <c r="O31" s="93"/>
      <c r="P31" s="93"/>
      <c r="Q31" s="93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</row>
    <row r="32" ht="16.5" customHeight="1">
      <c r="A32" s="94"/>
      <c r="B32" s="113"/>
      <c r="C32" s="94"/>
      <c r="D32" s="94"/>
      <c r="E32" s="94"/>
      <c r="F32" s="113"/>
      <c r="G32" s="113"/>
      <c r="H32" s="42"/>
      <c r="I32" s="42"/>
      <c r="J32" s="111"/>
      <c r="K32" s="112"/>
      <c r="L32" s="112"/>
      <c r="M32" s="110"/>
      <c r="N32" s="93"/>
      <c r="O32" s="93"/>
      <c r="P32" s="110"/>
      <c r="Q32" s="93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</row>
    <row r="33" ht="16.5" customHeight="1">
      <c r="A33" s="94"/>
      <c r="B33" s="113"/>
      <c r="C33" s="94"/>
      <c r="D33" s="94"/>
      <c r="E33" s="94"/>
      <c r="F33" s="113"/>
      <c r="G33" s="113"/>
      <c r="H33" s="42"/>
      <c r="I33" s="42"/>
      <c r="J33" s="111"/>
      <c r="K33" s="112"/>
      <c r="L33" s="112"/>
      <c r="M33" s="110"/>
      <c r="N33" s="93"/>
      <c r="O33" s="93"/>
      <c r="P33" s="110"/>
      <c r="Q33" s="93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</row>
    <row r="34" ht="16.5" customHeight="1">
      <c r="A34" s="94"/>
      <c r="B34" s="113"/>
      <c r="C34" s="94"/>
      <c r="D34" s="94"/>
      <c r="E34" s="94"/>
      <c r="F34" s="113"/>
      <c r="G34" s="113"/>
      <c r="H34" s="42"/>
      <c r="I34" s="42"/>
      <c r="J34" s="111"/>
      <c r="K34" s="112"/>
      <c r="L34" s="112"/>
      <c r="M34" s="110"/>
      <c r="N34" s="110"/>
      <c r="O34" s="93"/>
      <c r="P34" s="110"/>
      <c r="Q34" s="93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</row>
    <row r="35" ht="16.5" customHeight="1">
      <c r="A35" s="94"/>
      <c r="B35" s="113"/>
      <c r="C35" s="94"/>
      <c r="D35" s="94"/>
      <c r="E35" s="94"/>
      <c r="F35" s="113"/>
      <c r="G35" s="113"/>
      <c r="H35" s="42"/>
      <c r="I35" s="42"/>
      <c r="J35" s="111"/>
      <c r="K35" s="112"/>
      <c r="L35" s="112"/>
      <c r="M35" s="110"/>
      <c r="N35" s="110"/>
      <c r="O35" s="93"/>
      <c r="P35" s="110"/>
      <c r="Q35" s="93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</row>
    <row r="36" ht="16.5" customHeight="1">
      <c r="A36" s="94"/>
      <c r="B36" s="113"/>
      <c r="C36" s="94"/>
      <c r="D36" s="94"/>
      <c r="E36" s="94"/>
      <c r="F36" s="113"/>
      <c r="G36" s="113"/>
      <c r="H36" s="42"/>
      <c r="I36" s="42"/>
      <c r="J36" s="111"/>
      <c r="K36" s="112"/>
      <c r="L36" s="112"/>
      <c r="M36" s="110"/>
      <c r="N36" s="110"/>
      <c r="O36" s="93"/>
      <c r="P36" s="110"/>
      <c r="Q36" s="93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</row>
    <row r="37" ht="16.5" customHeight="1">
      <c r="A37" s="94"/>
      <c r="B37" s="113"/>
      <c r="C37" s="94"/>
      <c r="D37" s="94"/>
      <c r="E37" s="94"/>
      <c r="F37" s="113"/>
      <c r="G37" s="113"/>
      <c r="H37" s="42"/>
      <c r="I37" s="42"/>
      <c r="J37" s="111"/>
      <c r="K37" s="112"/>
      <c r="L37" s="112"/>
      <c r="M37" s="110"/>
      <c r="N37" s="110"/>
      <c r="O37" s="93"/>
      <c r="P37" s="93"/>
      <c r="Q37" s="93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</row>
    <row r="38" ht="16.5" customHeight="1">
      <c r="A38" s="94"/>
      <c r="B38" s="113"/>
      <c r="C38" s="94"/>
      <c r="D38" s="94"/>
      <c r="E38" s="94"/>
      <c r="F38" s="113"/>
      <c r="G38" s="113"/>
      <c r="H38" s="42"/>
      <c r="I38" s="42"/>
      <c r="J38" s="111"/>
      <c r="K38" s="112"/>
      <c r="L38" s="112"/>
      <c r="M38" s="110"/>
      <c r="N38" s="110"/>
      <c r="O38" s="93"/>
      <c r="P38" s="93"/>
      <c r="Q38" s="93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</row>
    <row r="39" ht="16.5" customHeight="1">
      <c r="A39" s="94"/>
      <c r="B39" s="113"/>
      <c r="C39" s="94"/>
      <c r="D39" s="94"/>
      <c r="E39" s="94"/>
      <c r="F39" s="113"/>
      <c r="G39" s="113"/>
      <c r="H39" s="42"/>
      <c r="I39" s="42"/>
      <c r="J39" s="111"/>
      <c r="K39" s="112"/>
      <c r="L39" s="112"/>
      <c r="M39" s="110"/>
      <c r="N39" s="110"/>
      <c r="O39" s="93"/>
      <c r="P39" s="93"/>
      <c r="Q39" s="93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</row>
    <row r="40" ht="16.5" customHeight="1">
      <c r="A40" s="94"/>
      <c r="B40" s="113"/>
      <c r="C40" s="94"/>
      <c r="D40" s="94"/>
      <c r="E40" s="94"/>
      <c r="F40" s="113"/>
      <c r="G40" s="113"/>
      <c r="H40" s="42"/>
      <c r="I40" s="42"/>
      <c r="J40" s="111"/>
      <c r="K40" s="112"/>
      <c r="L40" s="112"/>
      <c r="M40" s="110"/>
      <c r="N40" s="93"/>
      <c r="O40" s="93"/>
      <c r="P40" s="93"/>
      <c r="Q40" s="93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</row>
    <row r="41" ht="16.5" customHeight="1">
      <c r="A41" s="94"/>
      <c r="B41" s="113"/>
      <c r="C41" s="94"/>
      <c r="D41" s="94"/>
      <c r="E41" s="94"/>
      <c r="F41" s="113"/>
      <c r="G41" s="113"/>
      <c r="H41" s="42"/>
      <c r="I41" s="42"/>
      <c r="J41" s="111"/>
      <c r="K41" s="112"/>
      <c r="L41" s="112"/>
      <c r="M41" s="110"/>
      <c r="N41" s="93"/>
      <c r="O41" s="93"/>
      <c r="P41" s="93"/>
      <c r="Q41" s="93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</row>
    <row r="42" ht="16.5" customHeight="1">
      <c r="A42" s="94"/>
      <c r="B42" s="113"/>
      <c r="C42" s="94"/>
      <c r="D42" s="94"/>
      <c r="E42" s="94"/>
      <c r="F42" s="113"/>
      <c r="G42" s="113"/>
      <c r="H42" s="42"/>
      <c r="I42" s="42"/>
      <c r="J42" s="111"/>
      <c r="K42" s="112"/>
      <c r="L42" s="112"/>
      <c r="M42" s="110"/>
      <c r="N42" s="93"/>
      <c r="O42" s="93"/>
      <c r="P42" s="93"/>
      <c r="Q42" s="93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</row>
    <row r="43" ht="16.5" customHeight="1">
      <c r="A43" s="94"/>
      <c r="B43" s="113"/>
      <c r="C43" s="94"/>
      <c r="D43" s="94"/>
      <c r="E43" s="94"/>
      <c r="F43" s="113"/>
      <c r="G43" s="113"/>
      <c r="H43" s="42"/>
      <c r="I43" s="42"/>
      <c r="J43" s="111"/>
      <c r="K43" s="112"/>
      <c r="L43" s="112"/>
      <c r="M43" s="110"/>
      <c r="N43" s="93"/>
      <c r="O43" s="93"/>
      <c r="P43" s="93"/>
      <c r="Q43" s="93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</row>
    <row r="44" ht="16.5" customHeight="1">
      <c r="A44" s="94"/>
      <c r="B44" s="113"/>
      <c r="C44" s="94"/>
      <c r="D44" s="94"/>
      <c r="E44" s="94"/>
      <c r="F44" s="113"/>
      <c r="G44" s="113"/>
      <c r="H44" s="42"/>
      <c r="I44" s="42"/>
      <c r="J44" s="111"/>
      <c r="K44" s="112"/>
      <c r="L44" s="112"/>
      <c r="M44" s="110"/>
      <c r="N44" s="93"/>
      <c r="O44" s="93"/>
      <c r="P44" s="110"/>
      <c r="Q44" s="93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</row>
    <row r="45" ht="16.5" customHeight="1">
      <c r="A45" s="94"/>
      <c r="B45" s="113"/>
      <c r="C45" s="94"/>
      <c r="D45" s="94"/>
      <c r="E45" s="94"/>
      <c r="F45" s="113"/>
      <c r="G45" s="113"/>
      <c r="H45" s="42"/>
      <c r="I45" s="42"/>
      <c r="J45" s="111"/>
      <c r="K45" s="112"/>
      <c r="L45" s="112"/>
      <c r="M45" s="110"/>
      <c r="N45" s="93"/>
      <c r="O45" s="93"/>
      <c r="P45" s="110"/>
      <c r="Q45" s="93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</row>
    <row r="46" ht="16.5" customHeight="1">
      <c r="A46" s="94"/>
      <c r="B46" s="113"/>
      <c r="C46" s="94"/>
      <c r="D46" s="94"/>
      <c r="E46" s="94"/>
      <c r="F46" s="113"/>
      <c r="G46" s="113"/>
      <c r="H46" s="42"/>
      <c r="I46" s="42"/>
      <c r="J46" s="111"/>
      <c r="K46" s="112"/>
      <c r="L46" s="112"/>
      <c r="M46" s="110"/>
      <c r="N46" s="110"/>
      <c r="O46" s="93"/>
      <c r="P46" s="110"/>
      <c r="Q46" s="93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</row>
    <row r="47" ht="16.5" customHeight="1">
      <c r="A47" s="94"/>
      <c r="B47" s="113"/>
      <c r="C47" s="94"/>
      <c r="D47" s="94"/>
      <c r="E47" s="94"/>
      <c r="F47" s="113"/>
      <c r="G47" s="113"/>
      <c r="H47" s="42"/>
      <c r="I47" s="42"/>
      <c r="J47" s="111"/>
      <c r="K47" s="112"/>
      <c r="L47" s="112"/>
      <c r="M47" s="110"/>
      <c r="N47" s="110"/>
      <c r="O47" s="93"/>
      <c r="P47" s="110"/>
      <c r="Q47" s="93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</row>
    <row r="48" ht="16.5" customHeight="1">
      <c r="A48" s="94"/>
      <c r="B48" s="113"/>
      <c r="C48" s="94"/>
      <c r="D48" s="94"/>
      <c r="E48" s="94"/>
      <c r="F48" s="113"/>
      <c r="G48" s="113"/>
      <c r="H48" s="42"/>
      <c r="I48" s="42"/>
      <c r="J48" s="111"/>
      <c r="K48" s="112"/>
      <c r="L48" s="112"/>
      <c r="M48" s="110"/>
      <c r="N48" s="110"/>
      <c r="O48" s="93"/>
      <c r="P48" s="110"/>
      <c r="Q48" s="93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</row>
    <row r="49" ht="16.5" customHeight="1">
      <c r="A49" s="94"/>
      <c r="B49" s="113"/>
      <c r="C49" s="94"/>
      <c r="D49" s="94"/>
      <c r="E49" s="94"/>
      <c r="F49" s="113"/>
      <c r="G49" s="113"/>
      <c r="H49" s="42"/>
      <c r="I49" s="42"/>
      <c r="J49" s="111"/>
      <c r="K49" s="112"/>
      <c r="L49" s="112"/>
      <c r="M49" s="110"/>
      <c r="N49" s="110"/>
      <c r="O49" s="93"/>
      <c r="P49" s="93"/>
      <c r="Q49" s="93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</row>
    <row r="50" ht="16.5" customHeight="1">
      <c r="A50" s="94"/>
      <c r="B50" s="113"/>
      <c r="C50" s="94"/>
      <c r="D50" s="94"/>
      <c r="E50" s="94"/>
      <c r="F50" s="113"/>
      <c r="G50" s="113"/>
      <c r="H50" s="42"/>
      <c r="I50" s="42"/>
      <c r="J50" s="111"/>
      <c r="K50" s="112"/>
      <c r="L50" s="112"/>
      <c r="M50" s="110"/>
      <c r="N50" s="110"/>
      <c r="O50" s="93"/>
      <c r="P50" s="93"/>
      <c r="Q50" s="93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</row>
    <row r="51" ht="16.5" customHeight="1">
      <c r="A51" s="94"/>
      <c r="B51" s="113"/>
      <c r="C51" s="94"/>
      <c r="D51" s="94"/>
      <c r="E51" s="94"/>
      <c r="F51" s="113"/>
      <c r="G51" s="113"/>
      <c r="H51" s="42"/>
      <c r="I51" s="42"/>
      <c r="J51" s="111"/>
      <c r="K51" s="112"/>
      <c r="L51" s="112"/>
      <c r="M51" s="110"/>
      <c r="N51" s="110"/>
      <c r="O51" s="93"/>
      <c r="P51" s="93"/>
      <c r="Q51" s="93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</row>
    <row r="52" ht="16.5" customHeight="1">
      <c r="A52" s="94"/>
      <c r="B52" s="113"/>
      <c r="C52" s="94"/>
      <c r="D52" s="94"/>
      <c r="E52" s="94"/>
      <c r="F52" s="113"/>
      <c r="G52" s="113"/>
      <c r="H52" s="42"/>
      <c r="I52" s="42"/>
      <c r="J52" s="38"/>
      <c r="K52" s="112"/>
      <c r="L52" s="112"/>
      <c r="M52" s="110"/>
      <c r="N52" s="110"/>
      <c r="O52" s="110"/>
      <c r="P52" s="110"/>
      <c r="Q52" s="93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</row>
    <row r="53" ht="16.5" customHeight="1">
      <c r="A53" s="94"/>
      <c r="B53" s="113"/>
      <c r="C53" s="94"/>
      <c r="D53" s="94"/>
      <c r="E53" s="94"/>
      <c r="F53" s="113"/>
      <c r="G53" s="113"/>
      <c r="H53" s="42"/>
      <c r="I53" s="42"/>
      <c r="J53" s="42"/>
      <c r="K53" s="104"/>
      <c r="L53" s="104"/>
      <c r="M53" s="94"/>
      <c r="N53" s="94"/>
      <c r="O53" s="94"/>
      <c r="P53" s="94"/>
      <c r="Q53" s="94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</row>
    <row r="54" ht="16.5" customHeight="1">
      <c r="A54" s="94"/>
      <c r="B54" s="113"/>
      <c r="C54" s="94"/>
      <c r="D54" s="94"/>
      <c r="E54" s="94"/>
      <c r="F54" s="113"/>
      <c r="G54" s="113"/>
      <c r="H54" s="42"/>
      <c r="I54" s="42"/>
      <c r="J54" s="42"/>
      <c r="K54" s="104"/>
      <c r="L54" s="104"/>
      <c r="M54" s="94"/>
      <c r="N54" s="94"/>
      <c r="O54" s="94"/>
      <c r="P54" s="94"/>
      <c r="Q54" s="94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</row>
    <row r="55" ht="16.5" customHeight="1">
      <c r="A55" s="94"/>
      <c r="B55" s="113"/>
      <c r="C55" s="94"/>
      <c r="D55" s="94"/>
      <c r="E55" s="94"/>
      <c r="F55" s="113"/>
      <c r="G55" s="113"/>
      <c r="H55" s="42"/>
      <c r="I55" s="42"/>
      <c r="J55" s="42"/>
      <c r="K55" s="104"/>
      <c r="L55" s="104"/>
      <c r="M55" s="94"/>
      <c r="N55" s="94"/>
      <c r="O55" s="94"/>
      <c r="P55" s="94"/>
      <c r="Q55" s="94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</row>
    <row r="56" ht="16.5" customHeight="1">
      <c r="A56" s="94"/>
      <c r="B56" s="113"/>
      <c r="C56" s="94"/>
      <c r="D56" s="94"/>
      <c r="E56" s="94"/>
      <c r="F56" s="113"/>
      <c r="G56" s="113"/>
      <c r="H56" s="42"/>
      <c r="I56" s="42"/>
      <c r="J56" s="42"/>
      <c r="K56" s="104"/>
      <c r="L56" s="104"/>
      <c r="M56" s="94"/>
      <c r="N56" s="94"/>
      <c r="O56" s="94"/>
      <c r="P56" s="94"/>
      <c r="Q56" s="94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</row>
    <row r="57" ht="16.5" customHeight="1">
      <c r="A57" s="94"/>
      <c r="B57" s="113"/>
      <c r="C57" s="94"/>
      <c r="D57" s="94"/>
      <c r="E57" s="94"/>
      <c r="F57" s="113"/>
      <c r="G57" s="113"/>
      <c r="H57" s="42"/>
      <c r="I57" s="42"/>
      <c r="J57" s="42"/>
      <c r="K57" s="104"/>
      <c r="L57" s="104"/>
      <c r="M57" s="94"/>
      <c r="N57" s="94"/>
      <c r="O57" s="94"/>
      <c r="P57" s="94"/>
      <c r="Q57" s="94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</row>
    <row r="58" ht="16.5" customHeight="1">
      <c r="A58" s="94"/>
      <c r="B58" s="113"/>
      <c r="C58" s="94"/>
      <c r="D58" s="94"/>
      <c r="E58" s="94"/>
      <c r="F58" s="113"/>
      <c r="G58" s="113"/>
      <c r="H58" s="42"/>
      <c r="I58" s="42"/>
      <c r="J58" s="42"/>
      <c r="K58" s="104"/>
      <c r="L58" s="104"/>
      <c r="M58" s="94"/>
      <c r="N58" s="94"/>
      <c r="O58" s="94"/>
      <c r="P58" s="94"/>
      <c r="Q58" s="94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</row>
    <row r="59" ht="16.5" customHeight="1">
      <c r="A59" s="94"/>
      <c r="B59" s="113"/>
      <c r="C59" s="94"/>
      <c r="D59" s="94"/>
      <c r="E59" s="94"/>
      <c r="F59" s="113"/>
      <c r="G59" s="113"/>
      <c r="H59" s="42"/>
      <c r="I59" s="42"/>
      <c r="J59" s="42"/>
      <c r="K59" s="104"/>
      <c r="L59" s="104"/>
      <c r="M59" s="94"/>
      <c r="N59" s="94"/>
      <c r="O59" s="94"/>
      <c r="P59" s="94"/>
      <c r="Q59" s="94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</row>
    <row r="60" ht="16.5" customHeight="1">
      <c r="A60" s="94"/>
      <c r="B60" s="113"/>
      <c r="C60" s="94"/>
      <c r="D60" s="94"/>
      <c r="E60" s="94"/>
      <c r="F60" s="113"/>
      <c r="G60" s="113"/>
      <c r="H60" s="42"/>
      <c r="I60" s="42"/>
      <c r="J60" s="42"/>
      <c r="K60" s="104"/>
      <c r="L60" s="104"/>
      <c r="M60" s="94"/>
      <c r="N60" s="94"/>
      <c r="O60" s="94"/>
      <c r="P60" s="94"/>
      <c r="Q60" s="94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</row>
    <row r="61" ht="16.5" customHeight="1">
      <c r="A61" s="94"/>
      <c r="B61" s="113"/>
      <c r="C61" s="94"/>
      <c r="D61" s="94"/>
      <c r="E61" s="94"/>
      <c r="F61" s="113"/>
      <c r="G61" s="113"/>
      <c r="H61" s="42"/>
      <c r="I61" s="42"/>
      <c r="J61" s="42"/>
      <c r="K61" s="104"/>
      <c r="L61" s="104"/>
      <c r="M61" s="94"/>
      <c r="N61" s="94"/>
      <c r="O61" s="94"/>
      <c r="P61" s="94"/>
      <c r="Q61" s="94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</row>
    <row r="62" ht="16.5" customHeight="1">
      <c r="A62" s="94"/>
      <c r="B62" s="113"/>
      <c r="C62" s="94"/>
      <c r="D62" s="94"/>
      <c r="E62" s="94"/>
      <c r="F62" s="113"/>
      <c r="G62" s="113"/>
      <c r="H62" s="42"/>
      <c r="I62" s="42"/>
      <c r="J62" s="42"/>
      <c r="K62" s="104"/>
      <c r="L62" s="104"/>
      <c r="M62" s="94"/>
      <c r="N62" s="94"/>
      <c r="O62" s="94"/>
      <c r="P62" s="94"/>
      <c r="Q62" s="94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</row>
    <row r="63" ht="16.5" customHeight="1">
      <c r="A63" s="94"/>
      <c r="B63" s="113"/>
      <c r="C63" s="94"/>
      <c r="D63" s="94"/>
      <c r="E63" s="94"/>
      <c r="F63" s="113"/>
      <c r="G63" s="113"/>
      <c r="H63" s="42"/>
      <c r="I63" s="42"/>
      <c r="J63" s="42"/>
      <c r="K63" s="104"/>
      <c r="L63" s="104"/>
      <c r="M63" s="94"/>
      <c r="N63" s="94"/>
      <c r="O63" s="94"/>
      <c r="P63" s="94"/>
      <c r="Q63" s="94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</row>
    <row r="64" ht="16.5" customHeight="1">
      <c r="A64" s="94"/>
      <c r="B64" s="113"/>
      <c r="C64" s="94"/>
      <c r="D64" s="94"/>
      <c r="E64" s="94"/>
      <c r="F64" s="113"/>
      <c r="G64" s="113"/>
      <c r="H64" s="42"/>
      <c r="I64" s="42"/>
      <c r="J64" s="42"/>
      <c r="K64" s="104"/>
      <c r="L64" s="104"/>
      <c r="M64" s="94"/>
      <c r="N64" s="94"/>
      <c r="O64" s="94"/>
      <c r="P64" s="94"/>
      <c r="Q64" s="94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</row>
    <row r="65" ht="16.5" customHeight="1">
      <c r="A65" s="94"/>
      <c r="B65" s="113"/>
      <c r="C65" s="94"/>
      <c r="D65" s="94"/>
      <c r="E65" s="94"/>
      <c r="F65" s="113"/>
      <c r="G65" s="113"/>
      <c r="H65" s="42"/>
      <c r="I65" s="42"/>
      <c r="J65" s="42"/>
      <c r="K65" s="104"/>
      <c r="L65" s="104"/>
      <c r="M65" s="94"/>
      <c r="N65" s="94"/>
      <c r="O65" s="94"/>
      <c r="P65" s="94"/>
      <c r="Q65" s="94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</row>
    <row r="66" ht="16.5" customHeight="1">
      <c r="A66" s="94"/>
      <c r="B66" s="113"/>
      <c r="C66" s="94"/>
      <c r="D66" s="94"/>
      <c r="E66" s="94"/>
      <c r="F66" s="113"/>
      <c r="G66" s="113"/>
      <c r="H66" s="42"/>
      <c r="I66" s="42"/>
      <c r="J66" s="42"/>
      <c r="K66" s="104"/>
      <c r="L66" s="104"/>
      <c r="M66" s="94"/>
      <c r="N66" s="94"/>
      <c r="O66" s="94"/>
      <c r="P66" s="94"/>
      <c r="Q66" s="94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</row>
    <row r="67" ht="16.5" customHeight="1">
      <c r="A67" s="94"/>
      <c r="B67" s="113"/>
      <c r="C67" s="94"/>
      <c r="D67" s="94"/>
      <c r="E67" s="94"/>
      <c r="F67" s="113"/>
      <c r="G67" s="113"/>
      <c r="H67" s="42"/>
      <c r="I67" s="42"/>
      <c r="J67" s="42"/>
      <c r="K67" s="104"/>
      <c r="L67" s="104"/>
      <c r="M67" s="94"/>
      <c r="N67" s="94"/>
      <c r="O67" s="94"/>
      <c r="P67" s="94"/>
      <c r="Q67" s="94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</row>
    <row r="68" ht="16.5" customHeight="1">
      <c r="A68" s="94"/>
      <c r="B68" s="113"/>
      <c r="C68" s="94"/>
      <c r="D68" s="94"/>
      <c r="E68" s="94"/>
      <c r="F68" s="113"/>
      <c r="G68" s="113"/>
      <c r="H68" s="42"/>
      <c r="I68" s="42"/>
      <c r="J68" s="42"/>
      <c r="K68" s="104"/>
      <c r="L68" s="104"/>
      <c r="M68" s="94"/>
      <c r="N68" s="94"/>
      <c r="O68" s="94"/>
      <c r="P68" s="94"/>
      <c r="Q68" s="94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</row>
    <row r="69" ht="16.5" customHeight="1">
      <c r="A69" s="94"/>
      <c r="B69" s="113"/>
      <c r="C69" s="94"/>
      <c r="D69" s="94"/>
      <c r="E69" s="94"/>
      <c r="F69" s="113"/>
      <c r="G69" s="113"/>
      <c r="H69" s="42"/>
      <c r="I69" s="42"/>
      <c r="J69" s="42"/>
      <c r="K69" s="104"/>
      <c r="L69" s="104"/>
      <c r="M69" s="94"/>
      <c r="N69" s="94"/>
      <c r="O69" s="94"/>
      <c r="P69" s="94"/>
      <c r="Q69" s="94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</row>
    <row r="70" ht="16.5" customHeight="1">
      <c r="A70" s="94"/>
      <c r="B70" s="113"/>
      <c r="C70" s="94"/>
      <c r="D70" s="94"/>
      <c r="E70" s="94"/>
      <c r="F70" s="113"/>
      <c r="G70" s="113"/>
      <c r="H70" s="42"/>
      <c r="I70" s="42"/>
      <c r="J70" s="42"/>
      <c r="K70" s="104"/>
      <c r="L70" s="104"/>
      <c r="M70" s="94"/>
      <c r="N70" s="94"/>
      <c r="O70" s="94"/>
      <c r="P70" s="94"/>
      <c r="Q70" s="94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</row>
    <row r="71" ht="16.5" customHeight="1">
      <c r="A71" s="94"/>
      <c r="B71" s="113"/>
      <c r="C71" s="94"/>
      <c r="D71" s="94"/>
      <c r="E71" s="94"/>
      <c r="F71" s="113"/>
      <c r="G71" s="113"/>
      <c r="H71" s="42"/>
      <c r="I71" s="42"/>
      <c r="J71" s="42"/>
      <c r="K71" s="104"/>
      <c r="L71" s="104"/>
      <c r="M71" s="94"/>
      <c r="N71" s="94"/>
      <c r="O71" s="94"/>
      <c r="P71" s="94"/>
      <c r="Q71" s="94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</row>
    <row r="72" ht="16.5" customHeight="1">
      <c r="A72" s="94"/>
      <c r="B72" s="113"/>
      <c r="C72" s="94"/>
      <c r="D72" s="94"/>
      <c r="E72" s="94"/>
      <c r="F72" s="113"/>
      <c r="G72" s="113"/>
      <c r="H72" s="42"/>
      <c r="I72" s="42"/>
      <c r="J72" s="42"/>
      <c r="K72" s="104"/>
      <c r="L72" s="104"/>
      <c r="M72" s="94"/>
      <c r="N72" s="94"/>
      <c r="O72" s="94"/>
      <c r="P72" s="94"/>
      <c r="Q72" s="94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</row>
    <row r="73" ht="16.5" customHeight="1">
      <c r="A73" s="94"/>
      <c r="B73" s="113"/>
      <c r="C73" s="94"/>
      <c r="D73" s="94"/>
      <c r="E73" s="94"/>
      <c r="F73" s="113"/>
      <c r="G73" s="113"/>
      <c r="H73" s="42"/>
      <c r="I73" s="42"/>
      <c r="J73" s="42"/>
      <c r="K73" s="104"/>
      <c r="L73" s="104"/>
      <c r="M73" s="94"/>
      <c r="N73" s="94"/>
      <c r="O73" s="94"/>
      <c r="P73" s="94"/>
      <c r="Q73" s="94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</row>
    <row r="74" ht="16.5" customHeight="1">
      <c r="A74" s="94"/>
      <c r="B74" s="113"/>
      <c r="C74" s="94"/>
      <c r="D74" s="94"/>
      <c r="E74" s="94"/>
      <c r="F74" s="113"/>
      <c r="G74" s="113"/>
      <c r="H74" s="42"/>
      <c r="I74" s="42"/>
      <c r="J74" s="42"/>
      <c r="K74" s="104"/>
      <c r="L74" s="104"/>
      <c r="M74" s="94"/>
      <c r="N74" s="94"/>
      <c r="O74" s="94"/>
      <c r="P74" s="94"/>
      <c r="Q74" s="94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</row>
    <row r="75" ht="16.5" customHeight="1">
      <c r="A75" s="94"/>
      <c r="B75" s="113"/>
      <c r="C75" s="94"/>
      <c r="D75" s="94"/>
      <c r="E75" s="94"/>
      <c r="F75" s="113"/>
      <c r="G75" s="113"/>
      <c r="H75" s="42"/>
      <c r="I75" s="42"/>
      <c r="J75" s="42"/>
      <c r="K75" s="104"/>
      <c r="L75" s="104"/>
      <c r="M75" s="94"/>
      <c r="N75" s="94"/>
      <c r="O75" s="94"/>
      <c r="P75" s="94"/>
      <c r="Q75" s="94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</row>
    <row r="76" ht="16.5" customHeight="1">
      <c r="A76" s="94"/>
      <c r="B76" s="113"/>
      <c r="C76" s="94"/>
      <c r="D76" s="94"/>
      <c r="E76" s="94"/>
      <c r="F76" s="113"/>
      <c r="G76" s="113"/>
      <c r="H76" s="42"/>
      <c r="I76" s="42"/>
      <c r="J76" s="42"/>
      <c r="K76" s="104"/>
      <c r="L76" s="104"/>
      <c r="M76" s="94"/>
      <c r="N76" s="94"/>
      <c r="O76" s="94"/>
      <c r="P76" s="94"/>
      <c r="Q76" s="94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</row>
    <row r="77" ht="16.5" customHeight="1">
      <c r="A77" s="94"/>
      <c r="B77" s="113"/>
      <c r="C77" s="94"/>
      <c r="D77" s="94"/>
      <c r="E77" s="94"/>
      <c r="F77" s="113"/>
      <c r="G77" s="113"/>
      <c r="H77" s="42"/>
      <c r="I77" s="42"/>
      <c r="J77" s="42"/>
      <c r="K77" s="104"/>
      <c r="L77" s="104"/>
      <c r="M77" s="94"/>
      <c r="N77" s="94"/>
      <c r="O77" s="94"/>
      <c r="P77" s="94"/>
      <c r="Q77" s="94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</row>
    <row r="78" ht="16.5" customHeight="1">
      <c r="A78" s="94"/>
      <c r="B78" s="113"/>
      <c r="C78" s="94"/>
      <c r="D78" s="94"/>
      <c r="E78" s="94"/>
      <c r="F78" s="113"/>
      <c r="G78" s="113"/>
      <c r="H78" s="42"/>
      <c r="I78" s="42"/>
      <c r="J78" s="42"/>
      <c r="K78" s="104"/>
      <c r="L78" s="104"/>
      <c r="M78" s="94"/>
      <c r="N78" s="94"/>
      <c r="O78" s="94"/>
      <c r="P78" s="94"/>
      <c r="Q78" s="94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</row>
    <row r="79" ht="16.5" customHeight="1">
      <c r="A79" s="94"/>
      <c r="B79" s="113"/>
      <c r="C79" s="94"/>
      <c r="D79" s="94"/>
      <c r="E79" s="94"/>
      <c r="F79" s="113"/>
      <c r="G79" s="113"/>
      <c r="H79" s="42"/>
      <c r="I79" s="42"/>
      <c r="J79" s="42"/>
      <c r="K79" s="104"/>
      <c r="L79" s="104"/>
      <c r="M79" s="94"/>
      <c r="N79" s="94"/>
      <c r="O79" s="94"/>
      <c r="P79" s="94"/>
      <c r="Q79" s="94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</row>
    <row r="80" ht="16.5" customHeight="1">
      <c r="A80" s="94"/>
      <c r="B80" s="113"/>
      <c r="C80" s="94"/>
      <c r="D80" s="94"/>
      <c r="E80" s="94"/>
      <c r="F80" s="113"/>
      <c r="G80" s="113"/>
      <c r="H80" s="42"/>
      <c r="I80" s="42"/>
      <c r="J80" s="42"/>
      <c r="K80" s="104"/>
      <c r="L80" s="104"/>
      <c r="M80" s="94"/>
      <c r="N80" s="94"/>
      <c r="O80" s="94"/>
      <c r="P80" s="94"/>
      <c r="Q80" s="94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</row>
    <row r="81" ht="16.5" customHeight="1">
      <c r="A81" s="94"/>
      <c r="B81" s="113"/>
      <c r="C81" s="94"/>
      <c r="D81" s="94"/>
      <c r="E81" s="94"/>
      <c r="F81" s="113"/>
      <c r="G81" s="113"/>
      <c r="H81" s="42"/>
      <c r="I81" s="42"/>
      <c r="J81" s="42"/>
      <c r="K81" s="104"/>
      <c r="L81" s="104"/>
      <c r="M81" s="94"/>
      <c r="N81" s="94"/>
      <c r="O81" s="94"/>
      <c r="P81" s="94"/>
      <c r="Q81" s="94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</row>
    <row r="82" ht="16.5" customHeight="1">
      <c r="A82" s="94"/>
      <c r="B82" s="113"/>
      <c r="C82" s="94"/>
      <c r="D82" s="94"/>
      <c r="E82" s="94"/>
      <c r="F82" s="113"/>
      <c r="G82" s="113"/>
      <c r="H82" s="42"/>
      <c r="I82" s="42"/>
      <c r="J82" s="42"/>
      <c r="K82" s="104"/>
      <c r="L82" s="104"/>
      <c r="M82" s="94"/>
      <c r="N82" s="94"/>
      <c r="O82" s="94"/>
      <c r="P82" s="94"/>
      <c r="Q82" s="94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</row>
    <row r="83" ht="16.5" customHeight="1">
      <c r="A83" s="94"/>
      <c r="B83" s="113"/>
      <c r="C83" s="94"/>
      <c r="D83" s="94"/>
      <c r="E83" s="94"/>
      <c r="F83" s="113"/>
      <c r="G83" s="113"/>
      <c r="H83" s="42"/>
      <c r="I83" s="42"/>
      <c r="J83" s="42"/>
      <c r="K83" s="104"/>
      <c r="L83" s="104"/>
      <c r="M83" s="94"/>
      <c r="N83" s="94"/>
      <c r="O83" s="94"/>
      <c r="P83" s="94"/>
      <c r="Q83" s="94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</row>
    <row r="84" ht="16.5" customHeight="1">
      <c r="A84" s="94"/>
      <c r="B84" s="113"/>
      <c r="C84" s="94"/>
      <c r="D84" s="94"/>
      <c r="E84" s="94"/>
      <c r="F84" s="113"/>
      <c r="G84" s="113"/>
      <c r="H84" s="42"/>
      <c r="I84" s="42"/>
      <c r="J84" s="42"/>
      <c r="K84" s="104"/>
      <c r="L84" s="104"/>
      <c r="M84" s="94"/>
      <c r="N84" s="94"/>
      <c r="O84" s="94"/>
      <c r="P84" s="94"/>
      <c r="Q84" s="94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</row>
    <row r="85" ht="16.5" customHeight="1">
      <c r="A85" s="94"/>
      <c r="B85" s="113"/>
      <c r="C85" s="94"/>
      <c r="D85" s="94"/>
      <c r="E85" s="94"/>
      <c r="F85" s="113"/>
      <c r="G85" s="113"/>
      <c r="H85" s="42"/>
      <c r="I85" s="42"/>
      <c r="J85" s="42"/>
      <c r="K85" s="104"/>
      <c r="L85" s="104"/>
      <c r="M85" s="94"/>
      <c r="N85" s="94"/>
      <c r="O85" s="94"/>
      <c r="P85" s="94"/>
      <c r="Q85" s="94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</row>
    <row r="86" ht="16.5" customHeight="1">
      <c r="A86" s="94"/>
      <c r="B86" s="113"/>
      <c r="C86" s="94"/>
      <c r="D86" s="94"/>
      <c r="E86" s="94"/>
      <c r="F86" s="113"/>
      <c r="G86" s="113"/>
      <c r="H86" s="42"/>
      <c r="I86" s="42"/>
      <c r="J86" s="42"/>
      <c r="K86" s="104"/>
      <c r="L86" s="104"/>
      <c r="M86" s="94"/>
      <c r="N86" s="94"/>
      <c r="O86" s="94"/>
      <c r="P86" s="94"/>
      <c r="Q86" s="94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</row>
    <row r="87" ht="16.5" customHeight="1">
      <c r="A87" s="94"/>
      <c r="B87" s="113"/>
      <c r="C87" s="94"/>
      <c r="D87" s="94"/>
      <c r="E87" s="94"/>
      <c r="F87" s="113"/>
      <c r="G87" s="113"/>
      <c r="H87" s="42"/>
      <c r="I87" s="42"/>
      <c r="J87" s="42"/>
      <c r="K87" s="104"/>
      <c r="L87" s="104"/>
      <c r="M87" s="94"/>
      <c r="N87" s="94"/>
      <c r="O87" s="94"/>
      <c r="P87" s="94"/>
      <c r="Q87" s="94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</row>
    <row r="88" ht="16.5" customHeight="1">
      <c r="A88" s="94"/>
      <c r="B88" s="113"/>
      <c r="C88" s="94"/>
      <c r="D88" s="94"/>
      <c r="E88" s="94"/>
      <c r="F88" s="113"/>
      <c r="G88" s="113"/>
      <c r="H88" s="42"/>
      <c r="I88" s="42"/>
      <c r="J88" s="42"/>
      <c r="K88" s="104"/>
      <c r="L88" s="104"/>
      <c r="M88" s="94"/>
      <c r="N88" s="94"/>
      <c r="O88" s="94"/>
      <c r="P88" s="94"/>
      <c r="Q88" s="94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</row>
    <row r="89" ht="16.5" customHeight="1">
      <c r="A89" s="94"/>
      <c r="B89" s="113"/>
      <c r="C89" s="94"/>
      <c r="D89" s="94"/>
      <c r="E89" s="94"/>
      <c r="F89" s="113"/>
      <c r="G89" s="113"/>
      <c r="H89" s="42"/>
      <c r="I89" s="42"/>
      <c r="J89" s="42"/>
      <c r="K89" s="104"/>
      <c r="L89" s="104"/>
      <c r="M89" s="94"/>
      <c r="N89" s="94"/>
      <c r="O89" s="94"/>
      <c r="P89" s="94"/>
      <c r="Q89" s="94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</row>
    <row r="90" ht="16.5" customHeight="1">
      <c r="A90" s="94"/>
      <c r="B90" s="113"/>
      <c r="C90" s="94"/>
      <c r="D90" s="94"/>
      <c r="E90" s="94"/>
      <c r="F90" s="113"/>
      <c r="G90" s="113"/>
      <c r="H90" s="42"/>
      <c r="I90" s="42"/>
      <c r="J90" s="42"/>
      <c r="K90" s="104"/>
      <c r="L90" s="104"/>
      <c r="M90" s="94"/>
      <c r="N90" s="94"/>
      <c r="O90" s="94"/>
      <c r="P90" s="94"/>
      <c r="Q90" s="94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</row>
    <row r="91" ht="16.5" customHeight="1">
      <c r="A91" s="94"/>
      <c r="B91" s="113"/>
      <c r="C91" s="94"/>
      <c r="D91" s="94"/>
      <c r="E91" s="94"/>
      <c r="F91" s="113"/>
      <c r="G91" s="113"/>
      <c r="H91" s="42"/>
      <c r="I91" s="42"/>
      <c r="J91" s="42"/>
      <c r="K91" s="104"/>
      <c r="L91" s="104"/>
      <c r="M91" s="94"/>
      <c r="N91" s="94"/>
      <c r="O91" s="94"/>
      <c r="P91" s="94"/>
      <c r="Q91" s="94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</row>
    <row r="92" ht="16.5" customHeight="1">
      <c r="A92" s="94"/>
      <c r="B92" s="113"/>
      <c r="C92" s="94"/>
      <c r="D92" s="94"/>
      <c r="E92" s="94"/>
      <c r="F92" s="113"/>
      <c r="G92" s="113"/>
      <c r="H92" s="42"/>
      <c r="I92" s="42"/>
      <c r="J92" s="42"/>
      <c r="K92" s="104"/>
      <c r="L92" s="104"/>
      <c r="M92" s="94"/>
      <c r="N92" s="94"/>
      <c r="O92" s="94"/>
      <c r="P92" s="94"/>
      <c r="Q92" s="94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</row>
    <row r="93" ht="16.5" customHeight="1">
      <c r="A93" s="94"/>
      <c r="B93" s="113"/>
      <c r="C93" s="94"/>
      <c r="D93" s="94"/>
      <c r="E93" s="94"/>
      <c r="F93" s="113"/>
      <c r="G93" s="113"/>
      <c r="H93" s="42"/>
      <c r="I93" s="42"/>
      <c r="J93" s="42"/>
      <c r="K93" s="104"/>
      <c r="L93" s="104"/>
      <c r="M93" s="94"/>
      <c r="N93" s="94"/>
      <c r="O93" s="94"/>
      <c r="P93" s="94"/>
      <c r="Q93" s="94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</row>
    <row r="94" ht="16.5" customHeight="1">
      <c r="A94" s="94"/>
      <c r="B94" s="113"/>
      <c r="C94" s="94"/>
      <c r="D94" s="94"/>
      <c r="E94" s="94"/>
      <c r="F94" s="113"/>
      <c r="G94" s="113"/>
      <c r="H94" s="42"/>
      <c r="I94" s="42"/>
      <c r="J94" s="42"/>
      <c r="K94" s="104"/>
      <c r="L94" s="104"/>
      <c r="M94" s="94"/>
      <c r="N94" s="94"/>
      <c r="O94" s="94"/>
      <c r="P94" s="94"/>
      <c r="Q94" s="94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</row>
    <row r="95" ht="16.5" customHeight="1">
      <c r="A95" s="94"/>
      <c r="B95" s="113"/>
      <c r="C95" s="94"/>
      <c r="D95" s="94"/>
      <c r="E95" s="94"/>
      <c r="F95" s="113"/>
      <c r="G95" s="113"/>
      <c r="H95" s="42"/>
      <c r="I95" s="42"/>
      <c r="J95" s="42"/>
      <c r="K95" s="104"/>
      <c r="L95" s="104"/>
      <c r="M95" s="94"/>
      <c r="N95" s="94"/>
      <c r="O95" s="94"/>
      <c r="P95" s="94"/>
      <c r="Q95" s="94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</row>
    <row r="96" ht="16.5" customHeight="1">
      <c r="A96" s="94"/>
      <c r="B96" s="113"/>
      <c r="C96" s="94"/>
      <c r="D96" s="94"/>
      <c r="E96" s="94"/>
      <c r="F96" s="113"/>
      <c r="G96" s="113"/>
      <c r="H96" s="42"/>
      <c r="I96" s="42"/>
      <c r="J96" s="42"/>
      <c r="K96" s="104"/>
      <c r="L96" s="104"/>
      <c r="M96" s="94"/>
      <c r="N96" s="94"/>
      <c r="O96" s="94"/>
      <c r="P96" s="94"/>
      <c r="Q96" s="94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</row>
    <row r="97" ht="16.5" customHeight="1">
      <c r="A97" s="94"/>
      <c r="B97" s="113"/>
      <c r="C97" s="94"/>
      <c r="D97" s="94"/>
      <c r="E97" s="94"/>
      <c r="F97" s="113"/>
      <c r="G97" s="113"/>
      <c r="H97" s="42"/>
      <c r="I97" s="42"/>
      <c r="J97" s="42"/>
      <c r="K97" s="104"/>
      <c r="L97" s="104"/>
      <c r="M97" s="94"/>
      <c r="N97" s="94"/>
      <c r="O97" s="94"/>
      <c r="P97" s="94"/>
      <c r="Q97" s="94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</row>
    <row r="98" ht="16.5" customHeight="1">
      <c r="A98" s="94"/>
      <c r="B98" s="113"/>
      <c r="C98" s="94"/>
      <c r="D98" s="94"/>
      <c r="E98" s="94"/>
      <c r="F98" s="113"/>
      <c r="G98" s="113"/>
      <c r="H98" s="42"/>
      <c r="I98" s="42"/>
      <c r="J98" s="42"/>
      <c r="K98" s="104"/>
      <c r="L98" s="104"/>
      <c r="M98" s="94"/>
      <c r="N98" s="94"/>
      <c r="O98" s="94"/>
      <c r="P98" s="94"/>
      <c r="Q98" s="94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</row>
    <row r="99" ht="16.5" customHeight="1">
      <c r="A99" s="94"/>
      <c r="B99" s="113"/>
      <c r="C99" s="94"/>
      <c r="D99" s="94"/>
      <c r="E99" s="94"/>
      <c r="F99" s="113"/>
      <c r="G99" s="113"/>
      <c r="H99" s="42"/>
      <c r="I99" s="42"/>
      <c r="J99" s="42"/>
      <c r="K99" s="104"/>
      <c r="L99" s="104"/>
      <c r="M99" s="94"/>
      <c r="N99" s="94"/>
      <c r="O99" s="94"/>
      <c r="P99" s="94"/>
      <c r="Q99" s="94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</row>
    <row r="100" ht="16.5" customHeight="1">
      <c r="A100" s="94"/>
      <c r="B100" s="113"/>
      <c r="C100" s="94"/>
      <c r="D100" s="94"/>
      <c r="E100" s="94"/>
      <c r="F100" s="113"/>
      <c r="G100" s="113"/>
      <c r="H100" s="42"/>
      <c r="I100" s="42"/>
      <c r="J100" s="42"/>
      <c r="K100" s="104"/>
      <c r="L100" s="104"/>
      <c r="M100" s="94"/>
      <c r="N100" s="94"/>
      <c r="O100" s="94"/>
      <c r="P100" s="94"/>
      <c r="Q100" s="94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</row>
    <row r="101" ht="16.5" customHeight="1">
      <c r="A101" s="94"/>
      <c r="B101" s="113"/>
      <c r="C101" s="94"/>
      <c r="D101" s="94"/>
      <c r="E101" s="94"/>
      <c r="F101" s="113"/>
      <c r="G101" s="113"/>
      <c r="H101" s="42"/>
      <c r="I101" s="42"/>
      <c r="J101" s="42"/>
      <c r="K101" s="104"/>
      <c r="L101" s="104"/>
      <c r="M101" s="94"/>
      <c r="N101" s="94"/>
      <c r="O101" s="94"/>
      <c r="P101" s="94"/>
      <c r="Q101" s="94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</row>
    <row r="102" ht="16.5" customHeight="1">
      <c r="A102" s="94"/>
      <c r="B102" s="113"/>
      <c r="C102" s="94"/>
      <c r="D102" s="94"/>
      <c r="E102" s="94"/>
      <c r="F102" s="113"/>
      <c r="G102" s="113"/>
      <c r="H102" s="42"/>
      <c r="I102" s="42"/>
      <c r="J102" s="42"/>
      <c r="K102" s="104"/>
      <c r="L102" s="104"/>
      <c r="M102" s="94"/>
      <c r="N102" s="94"/>
      <c r="O102" s="94"/>
      <c r="P102" s="94"/>
      <c r="Q102" s="94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</row>
    <row r="103" ht="16.5" customHeight="1">
      <c r="A103" s="94"/>
      <c r="B103" s="113"/>
      <c r="C103" s="94"/>
      <c r="D103" s="94"/>
      <c r="E103" s="94"/>
      <c r="F103" s="113"/>
      <c r="G103" s="113"/>
      <c r="H103" s="42"/>
      <c r="I103" s="42"/>
      <c r="J103" s="42"/>
      <c r="K103" s="104"/>
      <c r="L103" s="104"/>
      <c r="M103" s="94"/>
      <c r="N103" s="94"/>
      <c r="O103" s="94"/>
      <c r="P103" s="94"/>
      <c r="Q103" s="94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</row>
    <row r="104" ht="16.5" customHeight="1">
      <c r="A104" s="94"/>
      <c r="B104" s="113"/>
      <c r="C104" s="94"/>
      <c r="D104" s="94"/>
      <c r="E104" s="94"/>
      <c r="F104" s="113"/>
      <c r="G104" s="113"/>
      <c r="H104" s="42"/>
      <c r="I104" s="42"/>
      <c r="J104" s="42"/>
      <c r="K104" s="104"/>
      <c r="L104" s="104"/>
      <c r="M104" s="94"/>
      <c r="N104" s="94"/>
      <c r="O104" s="94"/>
      <c r="P104" s="94"/>
      <c r="Q104" s="94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</row>
    <row r="105" ht="16.5" customHeight="1">
      <c r="A105" s="94"/>
      <c r="B105" s="113"/>
      <c r="C105" s="94"/>
      <c r="D105" s="94"/>
      <c r="E105" s="94"/>
      <c r="F105" s="113"/>
      <c r="G105" s="113"/>
      <c r="H105" s="42"/>
      <c r="I105" s="42"/>
      <c r="J105" s="42"/>
      <c r="K105" s="104"/>
      <c r="L105" s="104"/>
      <c r="M105" s="94"/>
      <c r="N105" s="94"/>
      <c r="O105" s="94"/>
      <c r="P105" s="94"/>
      <c r="Q105" s="94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</row>
    <row r="106" ht="16.5" customHeight="1">
      <c r="A106" s="94"/>
      <c r="B106" s="113"/>
      <c r="C106" s="94"/>
      <c r="D106" s="94"/>
      <c r="E106" s="94"/>
      <c r="F106" s="113"/>
      <c r="G106" s="113"/>
      <c r="H106" s="42"/>
      <c r="I106" s="42"/>
      <c r="J106" s="42"/>
      <c r="K106" s="104"/>
      <c r="L106" s="104"/>
      <c r="M106" s="94"/>
      <c r="N106" s="94"/>
      <c r="O106" s="94"/>
      <c r="P106" s="94"/>
      <c r="Q106" s="94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</row>
    <row r="107" ht="16.5" customHeight="1">
      <c r="A107" s="94"/>
      <c r="B107" s="113"/>
      <c r="C107" s="94"/>
      <c r="D107" s="94"/>
      <c r="E107" s="94"/>
      <c r="F107" s="113"/>
      <c r="G107" s="113"/>
      <c r="H107" s="42"/>
      <c r="I107" s="42"/>
      <c r="J107" s="42"/>
      <c r="K107" s="104"/>
      <c r="L107" s="104"/>
      <c r="M107" s="94"/>
      <c r="N107" s="94"/>
      <c r="O107" s="94"/>
      <c r="P107" s="94"/>
      <c r="Q107" s="94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</row>
    <row r="108" ht="16.5" customHeight="1">
      <c r="A108" s="94"/>
      <c r="B108" s="113"/>
      <c r="C108" s="94"/>
      <c r="D108" s="94"/>
      <c r="E108" s="94"/>
      <c r="F108" s="113"/>
      <c r="G108" s="113"/>
      <c r="H108" s="42"/>
      <c r="I108" s="42"/>
      <c r="J108" s="42"/>
      <c r="K108" s="104"/>
      <c r="L108" s="104"/>
      <c r="M108" s="94"/>
      <c r="N108" s="94"/>
      <c r="O108" s="94"/>
      <c r="P108" s="94"/>
      <c r="Q108" s="94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</row>
    <row r="109" ht="16.5" customHeight="1">
      <c r="A109" s="94"/>
      <c r="B109" s="113"/>
      <c r="C109" s="94"/>
      <c r="D109" s="94"/>
      <c r="E109" s="94"/>
      <c r="F109" s="113"/>
      <c r="G109" s="113"/>
      <c r="H109" s="42"/>
      <c r="I109" s="42"/>
      <c r="J109" s="42"/>
      <c r="K109" s="104"/>
      <c r="L109" s="104"/>
      <c r="M109" s="94"/>
      <c r="N109" s="94"/>
      <c r="O109" s="94"/>
      <c r="P109" s="94"/>
      <c r="Q109" s="94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</row>
    <row r="110" ht="16.5" customHeight="1">
      <c r="A110" s="94"/>
      <c r="B110" s="113"/>
      <c r="C110" s="94"/>
      <c r="D110" s="94"/>
      <c r="E110" s="94"/>
      <c r="F110" s="113"/>
      <c r="G110" s="113"/>
      <c r="H110" s="42"/>
      <c r="I110" s="42"/>
      <c r="J110" s="42"/>
      <c r="K110" s="104"/>
      <c r="L110" s="104"/>
      <c r="M110" s="94"/>
      <c r="N110" s="94"/>
      <c r="O110" s="94"/>
      <c r="P110" s="94"/>
      <c r="Q110" s="94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</row>
    <row r="111" ht="16.5" customHeight="1">
      <c r="A111" s="94"/>
      <c r="B111" s="113"/>
      <c r="C111" s="94"/>
      <c r="D111" s="94"/>
      <c r="E111" s="94"/>
      <c r="F111" s="113"/>
      <c r="G111" s="113"/>
      <c r="H111" s="42"/>
      <c r="I111" s="42"/>
      <c r="J111" s="42"/>
      <c r="K111" s="104"/>
      <c r="L111" s="104"/>
      <c r="M111" s="94"/>
      <c r="N111" s="94"/>
      <c r="O111" s="94"/>
      <c r="P111" s="94"/>
      <c r="Q111" s="94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</row>
    <row r="112" ht="16.5" customHeight="1">
      <c r="A112" s="94"/>
      <c r="B112" s="113"/>
      <c r="C112" s="94"/>
      <c r="D112" s="94"/>
      <c r="E112" s="94"/>
      <c r="F112" s="113"/>
      <c r="G112" s="113"/>
      <c r="H112" s="42"/>
      <c r="I112" s="42"/>
      <c r="J112" s="42"/>
      <c r="K112" s="94"/>
      <c r="L112" s="94"/>
      <c r="M112" s="94"/>
      <c r="N112" s="94"/>
      <c r="O112" s="94"/>
      <c r="P112" s="94"/>
      <c r="Q112" s="94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</row>
    <row r="113" ht="16.5" customHeight="1">
      <c r="A113" s="94"/>
      <c r="B113" s="113"/>
      <c r="C113" s="94"/>
      <c r="D113" s="94"/>
      <c r="E113" s="94"/>
      <c r="F113" s="113"/>
      <c r="G113" s="113"/>
      <c r="H113" s="42"/>
      <c r="I113" s="42"/>
      <c r="J113" s="42"/>
      <c r="K113" s="94"/>
      <c r="L113" s="94"/>
      <c r="M113" s="94"/>
      <c r="N113" s="94"/>
      <c r="O113" s="94"/>
      <c r="P113" s="94"/>
      <c r="Q113" s="94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</row>
    <row r="114" ht="16.5" customHeight="1">
      <c r="A114" s="94"/>
      <c r="B114" s="113"/>
      <c r="C114" s="94"/>
      <c r="D114" s="94"/>
      <c r="E114" s="94"/>
      <c r="F114" s="113"/>
      <c r="G114" s="113"/>
      <c r="H114" s="42"/>
      <c r="I114" s="42"/>
      <c r="J114" s="42"/>
      <c r="K114" s="94"/>
      <c r="L114" s="94"/>
      <c r="M114" s="94"/>
      <c r="N114" s="94"/>
      <c r="O114" s="94"/>
      <c r="P114" s="94"/>
      <c r="Q114" s="94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</row>
    <row r="115" ht="16.5" customHeight="1">
      <c r="A115" s="94"/>
      <c r="B115" s="113"/>
      <c r="C115" s="94"/>
      <c r="D115" s="94"/>
      <c r="E115" s="94"/>
      <c r="F115" s="113"/>
      <c r="G115" s="113"/>
      <c r="H115" s="42"/>
      <c r="I115" s="42"/>
      <c r="J115" s="42"/>
      <c r="K115" s="94"/>
      <c r="L115" s="94"/>
      <c r="M115" s="94"/>
      <c r="N115" s="94"/>
      <c r="O115" s="94"/>
      <c r="P115" s="94"/>
      <c r="Q115" s="94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</row>
    <row r="116" ht="16.5" customHeight="1">
      <c r="A116" s="94"/>
      <c r="B116" s="113"/>
      <c r="C116" s="94"/>
      <c r="D116" s="94"/>
      <c r="E116" s="94"/>
      <c r="F116" s="113"/>
      <c r="G116" s="113"/>
      <c r="H116" s="42"/>
      <c r="I116" s="42"/>
      <c r="J116" s="42"/>
      <c r="K116" s="94"/>
      <c r="L116" s="94"/>
      <c r="M116" s="94"/>
      <c r="N116" s="94"/>
      <c r="O116" s="94"/>
      <c r="P116" s="94"/>
      <c r="Q116" s="94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</row>
    <row r="117" ht="16.5" customHeight="1">
      <c r="A117" s="94"/>
      <c r="B117" s="113"/>
      <c r="C117" s="94"/>
      <c r="D117" s="94"/>
      <c r="E117" s="94"/>
      <c r="F117" s="113"/>
      <c r="G117" s="113"/>
      <c r="H117" s="42"/>
      <c r="I117" s="42"/>
      <c r="J117" s="42"/>
      <c r="K117" s="94"/>
      <c r="L117" s="94"/>
      <c r="M117" s="94"/>
      <c r="N117" s="94"/>
      <c r="O117" s="94"/>
      <c r="P117" s="94"/>
      <c r="Q117" s="94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</row>
    <row r="118" ht="16.5" customHeight="1">
      <c r="A118" s="94"/>
      <c r="B118" s="113"/>
      <c r="C118" s="94"/>
      <c r="D118" s="94"/>
      <c r="E118" s="94"/>
      <c r="F118" s="113"/>
      <c r="G118" s="113"/>
      <c r="H118" s="42"/>
      <c r="I118" s="42"/>
      <c r="J118" s="42"/>
      <c r="K118" s="94"/>
      <c r="L118" s="94"/>
      <c r="M118" s="94"/>
      <c r="N118" s="94"/>
      <c r="O118" s="94"/>
      <c r="P118" s="94"/>
      <c r="Q118" s="94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</row>
    <row r="119" ht="16.5" customHeight="1">
      <c r="A119" s="94"/>
      <c r="B119" s="113"/>
      <c r="C119" s="94"/>
      <c r="D119" s="94"/>
      <c r="E119" s="94"/>
      <c r="F119" s="113"/>
      <c r="G119" s="113"/>
      <c r="H119" s="42"/>
      <c r="I119" s="42"/>
      <c r="J119" s="42"/>
      <c r="K119" s="94"/>
      <c r="L119" s="94"/>
      <c r="M119" s="94"/>
      <c r="N119" s="94"/>
      <c r="O119" s="94"/>
      <c r="P119" s="94"/>
      <c r="Q119" s="94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</row>
    <row r="120" ht="16.5" customHeight="1">
      <c r="A120" s="94"/>
      <c r="B120" s="113"/>
      <c r="C120" s="94"/>
      <c r="D120" s="94"/>
      <c r="E120" s="94"/>
      <c r="F120" s="113"/>
      <c r="G120" s="113"/>
      <c r="H120" s="42"/>
      <c r="I120" s="42"/>
      <c r="J120" s="42"/>
      <c r="K120" s="94"/>
      <c r="L120" s="94"/>
      <c r="M120" s="94"/>
      <c r="N120" s="94"/>
      <c r="O120" s="94"/>
      <c r="P120" s="94"/>
      <c r="Q120" s="94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</row>
    <row r="121" ht="16.5" customHeight="1">
      <c r="A121" s="94"/>
      <c r="B121" s="113"/>
      <c r="C121" s="94"/>
      <c r="D121" s="94"/>
      <c r="E121" s="94"/>
      <c r="F121" s="113"/>
      <c r="G121" s="113"/>
      <c r="H121" s="42"/>
      <c r="I121" s="42"/>
      <c r="J121" s="42"/>
      <c r="K121" s="94"/>
      <c r="L121" s="94"/>
      <c r="M121" s="94"/>
      <c r="N121" s="94"/>
      <c r="O121" s="94"/>
      <c r="P121" s="94"/>
      <c r="Q121" s="94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</row>
    <row r="122" ht="16.5" customHeight="1">
      <c r="A122" s="94"/>
      <c r="B122" s="113"/>
      <c r="C122" s="94"/>
      <c r="D122" s="94"/>
      <c r="E122" s="94"/>
      <c r="F122" s="113"/>
      <c r="G122" s="113"/>
      <c r="H122" s="42"/>
      <c r="I122" s="42"/>
      <c r="J122" s="42"/>
      <c r="K122" s="94"/>
      <c r="L122" s="94"/>
      <c r="M122" s="94"/>
      <c r="N122" s="94"/>
      <c r="O122" s="94"/>
      <c r="P122" s="94"/>
      <c r="Q122" s="94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</row>
    <row r="123" ht="16.5" customHeight="1">
      <c r="A123" s="94"/>
      <c r="B123" s="113"/>
      <c r="C123" s="94"/>
      <c r="D123" s="94"/>
      <c r="E123" s="94"/>
      <c r="F123" s="113"/>
      <c r="G123" s="113"/>
      <c r="H123" s="42"/>
      <c r="I123" s="42"/>
      <c r="J123" s="42"/>
      <c r="K123" s="94"/>
      <c r="L123" s="94"/>
      <c r="M123" s="94"/>
      <c r="N123" s="94"/>
      <c r="O123" s="94"/>
      <c r="P123" s="94"/>
      <c r="Q123" s="94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</row>
    <row r="124" ht="16.5" customHeight="1">
      <c r="A124" s="94"/>
      <c r="B124" s="113"/>
      <c r="C124" s="94"/>
      <c r="D124" s="94"/>
      <c r="E124" s="94"/>
      <c r="F124" s="113"/>
      <c r="G124" s="113"/>
      <c r="H124" s="42"/>
      <c r="I124" s="42"/>
      <c r="J124" s="42"/>
      <c r="K124" s="94"/>
      <c r="L124" s="94"/>
      <c r="M124" s="94"/>
      <c r="N124" s="94"/>
      <c r="O124" s="94"/>
      <c r="P124" s="94"/>
      <c r="Q124" s="94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</row>
    <row r="125" ht="16.5" customHeight="1">
      <c r="A125" s="94"/>
      <c r="B125" s="113"/>
      <c r="C125" s="94"/>
      <c r="D125" s="94"/>
      <c r="E125" s="94"/>
      <c r="F125" s="113"/>
      <c r="G125" s="113"/>
      <c r="H125" s="42"/>
      <c r="I125" s="42"/>
      <c r="J125" s="42"/>
      <c r="K125" s="94"/>
      <c r="L125" s="94"/>
      <c r="M125" s="94"/>
      <c r="N125" s="94"/>
      <c r="O125" s="94"/>
      <c r="P125" s="94"/>
      <c r="Q125" s="94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</row>
    <row r="126" ht="16.5" customHeight="1">
      <c r="A126" s="94"/>
      <c r="B126" s="113"/>
      <c r="C126" s="94"/>
      <c r="D126" s="94"/>
      <c r="E126" s="94"/>
      <c r="F126" s="113"/>
      <c r="G126" s="113"/>
      <c r="H126" s="42"/>
      <c r="I126" s="42"/>
      <c r="J126" s="42"/>
      <c r="K126" s="94"/>
      <c r="L126" s="94"/>
      <c r="M126" s="94"/>
      <c r="N126" s="94"/>
      <c r="O126" s="94"/>
      <c r="P126" s="94"/>
      <c r="Q126" s="94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</row>
    <row r="127" ht="16.5" customHeight="1">
      <c r="A127" s="94"/>
      <c r="B127" s="113"/>
      <c r="C127" s="94"/>
      <c r="D127" s="94"/>
      <c r="E127" s="94"/>
      <c r="F127" s="113"/>
      <c r="G127" s="113"/>
      <c r="H127" s="42"/>
      <c r="I127" s="42"/>
      <c r="J127" s="42"/>
      <c r="K127" s="94"/>
      <c r="L127" s="94"/>
      <c r="M127" s="94"/>
      <c r="N127" s="94"/>
      <c r="O127" s="94"/>
      <c r="P127" s="94"/>
      <c r="Q127" s="94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</row>
    <row r="128" ht="16.5" customHeight="1">
      <c r="A128" s="94"/>
      <c r="B128" s="113"/>
      <c r="C128" s="94"/>
      <c r="D128" s="94"/>
      <c r="E128" s="94"/>
      <c r="F128" s="113"/>
      <c r="G128" s="113"/>
      <c r="H128" s="42"/>
      <c r="I128" s="42"/>
      <c r="J128" s="42"/>
      <c r="K128" s="94"/>
      <c r="L128" s="94"/>
      <c r="M128" s="94"/>
      <c r="N128" s="94"/>
      <c r="O128" s="94"/>
      <c r="P128" s="94"/>
      <c r="Q128" s="94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</row>
    <row r="129" ht="16.5" customHeight="1">
      <c r="A129" s="94"/>
      <c r="B129" s="113"/>
      <c r="C129" s="94"/>
      <c r="D129" s="94"/>
      <c r="E129" s="94"/>
      <c r="F129" s="113"/>
      <c r="G129" s="113"/>
      <c r="H129" s="42"/>
      <c r="I129" s="42"/>
      <c r="J129" s="42"/>
      <c r="K129" s="94"/>
      <c r="L129" s="94"/>
      <c r="M129" s="94"/>
      <c r="N129" s="94"/>
      <c r="O129" s="94"/>
      <c r="P129" s="94"/>
      <c r="Q129" s="94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</row>
    <row r="130" ht="16.5" customHeight="1">
      <c r="A130" s="94"/>
      <c r="B130" s="113"/>
      <c r="C130" s="94"/>
      <c r="D130" s="94"/>
      <c r="E130" s="94"/>
      <c r="F130" s="113"/>
      <c r="G130" s="113"/>
      <c r="H130" s="42"/>
      <c r="I130" s="42"/>
      <c r="J130" s="42"/>
      <c r="K130" s="94"/>
      <c r="L130" s="94"/>
      <c r="M130" s="94"/>
      <c r="N130" s="94"/>
      <c r="O130" s="94"/>
      <c r="P130" s="94"/>
      <c r="Q130" s="94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</row>
    <row r="131" ht="16.5" customHeight="1">
      <c r="A131" s="94"/>
      <c r="B131" s="113"/>
      <c r="C131" s="94"/>
      <c r="D131" s="94"/>
      <c r="E131" s="94"/>
      <c r="F131" s="113"/>
      <c r="G131" s="113"/>
      <c r="H131" s="42"/>
      <c r="I131" s="42"/>
      <c r="J131" s="42"/>
      <c r="K131" s="94"/>
      <c r="L131" s="94"/>
      <c r="M131" s="94"/>
      <c r="N131" s="94"/>
      <c r="O131" s="94"/>
      <c r="P131" s="94"/>
      <c r="Q131" s="94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</row>
    <row r="132" ht="16.5" customHeight="1">
      <c r="A132" s="94"/>
      <c r="B132" s="113"/>
      <c r="C132" s="94"/>
      <c r="D132" s="94"/>
      <c r="E132" s="94"/>
      <c r="F132" s="113"/>
      <c r="G132" s="113"/>
      <c r="H132" s="42"/>
      <c r="I132" s="42"/>
      <c r="J132" s="42"/>
      <c r="K132" s="94"/>
      <c r="L132" s="94"/>
      <c r="M132" s="94"/>
      <c r="N132" s="94"/>
      <c r="O132" s="94"/>
      <c r="P132" s="94"/>
      <c r="Q132" s="94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</row>
    <row r="133" ht="16.5" customHeight="1">
      <c r="A133" s="94"/>
      <c r="B133" s="113"/>
      <c r="C133" s="94"/>
      <c r="D133" s="94"/>
      <c r="E133" s="94"/>
      <c r="F133" s="113"/>
      <c r="G133" s="113"/>
      <c r="H133" s="42"/>
      <c r="I133" s="42"/>
      <c r="J133" s="42"/>
      <c r="K133" s="94"/>
      <c r="L133" s="94"/>
      <c r="M133" s="94"/>
      <c r="N133" s="94"/>
      <c r="O133" s="94"/>
      <c r="P133" s="94"/>
      <c r="Q133" s="94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</row>
    <row r="134" ht="16.5" customHeight="1">
      <c r="A134" s="94"/>
      <c r="B134" s="113"/>
      <c r="C134" s="94"/>
      <c r="D134" s="94"/>
      <c r="E134" s="94"/>
      <c r="F134" s="113"/>
      <c r="G134" s="113"/>
      <c r="H134" s="42"/>
      <c r="I134" s="42"/>
      <c r="J134" s="42"/>
      <c r="K134" s="94"/>
      <c r="L134" s="94"/>
      <c r="M134" s="94"/>
      <c r="N134" s="94"/>
      <c r="O134" s="94"/>
      <c r="P134" s="94"/>
      <c r="Q134" s="94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</row>
    <row r="135" ht="16.5" customHeight="1">
      <c r="A135" s="94"/>
      <c r="B135" s="113"/>
      <c r="C135" s="94"/>
      <c r="D135" s="94"/>
      <c r="E135" s="94"/>
      <c r="F135" s="113"/>
      <c r="G135" s="113"/>
      <c r="H135" s="42"/>
      <c r="I135" s="42"/>
      <c r="J135" s="42"/>
      <c r="K135" s="94"/>
      <c r="L135" s="94"/>
      <c r="M135" s="94"/>
      <c r="N135" s="94"/>
      <c r="O135" s="94"/>
      <c r="P135" s="94"/>
      <c r="Q135" s="94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</row>
    <row r="136" ht="16.5" customHeight="1">
      <c r="A136" s="94"/>
      <c r="B136" s="113"/>
      <c r="C136" s="94"/>
      <c r="D136" s="94"/>
      <c r="E136" s="94"/>
      <c r="F136" s="113"/>
      <c r="G136" s="113"/>
      <c r="H136" s="42"/>
      <c r="I136" s="42"/>
      <c r="J136" s="42"/>
      <c r="K136" s="94"/>
      <c r="L136" s="94"/>
      <c r="M136" s="94"/>
      <c r="N136" s="94"/>
      <c r="O136" s="94"/>
      <c r="P136" s="94"/>
      <c r="Q136" s="94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</row>
    <row r="137" ht="16.5" customHeight="1">
      <c r="A137" s="94"/>
      <c r="B137" s="113"/>
      <c r="C137" s="94"/>
      <c r="D137" s="94"/>
      <c r="E137" s="94"/>
      <c r="F137" s="113"/>
      <c r="G137" s="113"/>
      <c r="H137" s="42"/>
      <c r="I137" s="42"/>
      <c r="J137" s="42"/>
      <c r="K137" s="94"/>
      <c r="L137" s="94"/>
      <c r="M137" s="94"/>
      <c r="N137" s="94"/>
      <c r="O137" s="94"/>
      <c r="P137" s="94"/>
      <c r="Q137" s="94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</row>
    <row r="138" ht="16.5" customHeight="1">
      <c r="A138" s="94"/>
      <c r="B138" s="113"/>
      <c r="C138" s="94"/>
      <c r="D138" s="94"/>
      <c r="E138" s="94"/>
      <c r="F138" s="113"/>
      <c r="G138" s="113"/>
      <c r="H138" s="42"/>
      <c r="I138" s="42"/>
      <c r="J138" s="42"/>
      <c r="K138" s="94"/>
      <c r="L138" s="94"/>
      <c r="M138" s="94"/>
      <c r="N138" s="94"/>
      <c r="O138" s="94"/>
      <c r="P138" s="94"/>
      <c r="Q138" s="94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</row>
    <row r="139" ht="16.5" customHeight="1">
      <c r="A139" s="94"/>
      <c r="B139" s="113"/>
      <c r="C139" s="94"/>
      <c r="D139" s="94"/>
      <c r="E139" s="94"/>
      <c r="F139" s="113"/>
      <c r="G139" s="113"/>
      <c r="H139" s="42"/>
      <c r="I139" s="42"/>
      <c r="J139" s="42"/>
      <c r="K139" s="94"/>
      <c r="L139" s="94"/>
      <c r="M139" s="94"/>
      <c r="N139" s="94"/>
      <c r="O139" s="94"/>
      <c r="P139" s="94"/>
      <c r="Q139" s="94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</row>
    <row r="140" ht="16.5" customHeight="1">
      <c r="A140" s="94"/>
      <c r="B140" s="113"/>
      <c r="C140" s="94"/>
      <c r="D140" s="94"/>
      <c r="E140" s="94"/>
      <c r="F140" s="113"/>
      <c r="G140" s="113"/>
      <c r="H140" s="42"/>
      <c r="I140" s="42"/>
      <c r="J140" s="42"/>
      <c r="K140" s="94"/>
      <c r="L140" s="94"/>
      <c r="M140" s="94"/>
      <c r="N140" s="94"/>
      <c r="O140" s="94"/>
      <c r="P140" s="94"/>
      <c r="Q140" s="94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</row>
    <row r="141" ht="16.5" customHeight="1">
      <c r="A141" s="94"/>
      <c r="B141" s="113"/>
      <c r="C141" s="94"/>
      <c r="D141" s="94"/>
      <c r="E141" s="94"/>
      <c r="F141" s="113"/>
      <c r="G141" s="113"/>
      <c r="H141" s="42"/>
      <c r="I141" s="42"/>
      <c r="J141" s="42"/>
      <c r="K141" s="94"/>
      <c r="L141" s="94"/>
      <c r="M141" s="94"/>
      <c r="N141" s="94"/>
      <c r="O141" s="94"/>
      <c r="P141" s="94"/>
      <c r="Q141" s="94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</row>
    <row r="142" ht="16.5" customHeight="1">
      <c r="A142" s="94"/>
      <c r="B142" s="113"/>
      <c r="C142" s="94"/>
      <c r="D142" s="94"/>
      <c r="E142" s="94"/>
      <c r="F142" s="113"/>
      <c r="G142" s="113"/>
      <c r="H142" s="42"/>
      <c r="I142" s="42"/>
      <c r="J142" s="42"/>
      <c r="K142" s="94"/>
      <c r="L142" s="94"/>
      <c r="M142" s="94"/>
      <c r="N142" s="94"/>
      <c r="O142" s="94"/>
      <c r="P142" s="94"/>
      <c r="Q142" s="94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ht="16.5" customHeight="1">
      <c r="A143" s="94"/>
      <c r="B143" s="113"/>
      <c r="C143" s="94"/>
      <c r="D143" s="94"/>
      <c r="E143" s="94"/>
      <c r="F143" s="113"/>
      <c r="G143" s="113"/>
      <c r="H143" s="42"/>
      <c r="I143" s="42"/>
      <c r="J143" s="42"/>
      <c r="K143" s="94"/>
      <c r="L143" s="94"/>
      <c r="M143" s="94"/>
      <c r="N143" s="94"/>
      <c r="O143" s="94"/>
      <c r="P143" s="94"/>
      <c r="Q143" s="94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</row>
    <row r="144" ht="16.5" customHeight="1">
      <c r="A144" s="94"/>
      <c r="B144" s="113"/>
      <c r="C144" s="94"/>
      <c r="D144" s="94"/>
      <c r="E144" s="94"/>
      <c r="F144" s="113"/>
      <c r="G144" s="113"/>
      <c r="H144" s="42"/>
      <c r="I144" s="42"/>
      <c r="J144" s="42"/>
      <c r="K144" s="94"/>
      <c r="L144" s="94"/>
      <c r="M144" s="94"/>
      <c r="N144" s="94"/>
      <c r="O144" s="94"/>
      <c r="P144" s="94"/>
      <c r="Q144" s="94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</row>
    <row r="145" ht="16.5" customHeight="1">
      <c r="A145" s="94"/>
      <c r="B145" s="113"/>
      <c r="C145" s="94"/>
      <c r="D145" s="94"/>
      <c r="E145" s="94"/>
      <c r="F145" s="113"/>
      <c r="G145" s="113"/>
      <c r="H145" s="42"/>
      <c r="I145" s="42"/>
      <c r="J145" s="42"/>
      <c r="K145" s="94"/>
      <c r="L145" s="94"/>
      <c r="M145" s="94"/>
      <c r="N145" s="94"/>
      <c r="O145" s="94"/>
      <c r="P145" s="94"/>
      <c r="Q145" s="94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</row>
    <row r="146" ht="16.5" customHeight="1">
      <c r="A146" s="94"/>
      <c r="B146" s="113"/>
      <c r="C146" s="94"/>
      <c r="D146" s="94"/>
      <c r="E146" s="94"/>
      <c r="F146" s="113"/>
      <c r="G146" s="113"/>
      <c r="H146" s="42"/>
      <c r="I146" s="42"/>
      <c r="J146" s="42"/>
      <c r="K146" s="94"/>
      <c r="L146" s="94"/>
      <c r="M146" s="94"/>
      <c r="N146" s="94"/>
      <c r="O146" s="94"/>
      <c r="P146" s="94"/>
      <c r="Q146" s="94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</row>
    <row r="147" ht="16.5" customHeight="1">
      <c r="A147" s="94"/>
      <c r="B147" s="113"/>
      <c r="C147" s="94"/>
      <c r="D147" s="94"/>
      <c r="E147" s="94"/>
      <c r="F147" s="113"/>
      <c r="G147" s="113"/>
      <c r="H147" s="42"/>
      <c r="I147" s="42"/>
      <c r="J147" s="42"/>
      <c r="K147" s="94"/>
      <c r="L147" s="94"/>
      <c r="M147" s="94"/>
      <c r="N147" s="94"/>
      <c r="O147" s="94"/>
      <c r="P147" s="94"/>
      <c r="Q147" s="94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</row>
    <row r="148" ht="16.5" customHeight="1">
      <c r="A148" s="94"/>
      <c r="B148" s="113"/>
      <c r="C148" s="94"/>
      <c r="D148" s="94"/>
      <c r="E148" s="94"/>
      <c r="F148" s="113"/>
      <c r="G148" s="113"/>
      <c r="H148" s="42"/>
      <c r="I148" s="42"/>
      <c r="J148" s="42"/>
      <c r="K148" s="94"/>
      <c r="L148" s="94"/>
      <c r="M148" s="94"/>
      <c r="N148" s="94"/>
      <c r="O148" s="94"/>
      <c r="P148" s="94"/>
      <c r="Q148" s="94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</row>
    <row r="149" ht="16.5" customHeight="1">
      <c r="A149" s="94"/>
      <c r="B149" s="113"/>
      <c r="C149" s="94"/>
      <c r="D149" s="94"/>
      <c r="E149" s="94"/>
      <c r="F149" s="113"/>
      <c r="G149" s="113"/>
      <c r="H149" s="42"/>
      <c r="I149" s="42"/>
      <c r="J149" s="42"/>
      <c r="K149" s="94"/>
      <c r="L149" s="94"/>
      <c r="M149" s="94"/>
      <c r="N149" s="94"/>
      <c r="O149" s="94"/>
      <c r="P149" s="94"/>
      <c r="Q149" s="94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</row>
    <row r="150" ht="16.5" customHeight="1">
      <c r="A150" s="94"/>
      <c r="B150" s="113"/>
      <c r="C150" s="94"/>
      <c r="D150" s="94"/>
      <c r="E150" s="94"/>
      <c r="F150" s="113"/>
      <c r="G150" s="113"/>
      <c r="H150" s="42"/>
      <c r="I150" s="42"/>
      <c r="J150" s="42"/>
      <c r="K150" s="94"/>
      <c r="L150" s="94"/>
      <c r="M150" s="94"/>
      <c r="N150" s="94"/>
      <c r="O150" s="94"/>
      <c r="P150" s="94"/>
      <c r="Q150" s="94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</row>
    <row r="151" ht="16.5" customHeight="1">
      <c r="A151" s="94"/>
      <c r="B151" s="113"/>
      <c r="C151" s="94"/>
      <c r="D151" s="94"/>
      <c r="E151" s="94"/>
      <c r="F151" s="113"/>
      <c r="G151" s="113"/>
      <c r="H151" s="42"/>
      <c r="I151" s="42"/>
      <c r="J151" s="42"/>
      <c r="K151" s="94"/>
      <c r="L151" s="94"/>
      <c r="M151" s="94"/>
      <c r="N151" s="94"/>
      <c r="O151" s="94"/>
      <c r="P151" s="94"/>
      <c r="Q151" s="94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</row>
    <row r="152" ht="16.5" customHeight="1">
      <c r="A152" s="94"/>
      <c r="B152" s="113"/>
      <c r="C152" s="94"/>
      <c r="D152" s="94"/>
      <c r="E152" s="94"/>
      <c r="F152" s="113"/>
      <c r="G152" s="113"/>
      <c r="H152" s="42"/>
      <c r="I152" s="42"/>
      <c r="J152" s="42"/>
      <c r="K152" s="94"/>
      <c r="L152" s="94"/>
      <c r="M152" s="94"/>
      <c r="N152" s="94"/>
      <c r="O152" s="94"/>
      <c r="P152" s="94"/>
      <c r="Q152" s="94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</row>
    <row r="153" ht="16.5" customHeight="1">
      <c r="A153" s="94"/>
      <c r="B153" s="113"/>
      <c r="C153" s="94"/>
      <c r="D153" s="94"/>
      <c r="E153" s="94"/>
      <c r="F153" s="113"/>
      <c r="G153" s="113"/>
      <c r="H153" s="42"/>
      <c r="I153" s="42"/>
      <c r="J153" s="42"/>
      <c r="K153" s="94"/>
      <c r="L153" s="94"/>
      <c r="M153" s="94"/>
      <c r="N153" s="94"/>
      <c r="O153" s="94"/>
      <c r="P153" s="94"/>
      <c r="Q153" s="94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</row>
    <row r="154" ht="16.5" customHeight="1">
      <c r="A154" s="94"/>
      <c r="B154" s="113"/>
      <c r="C154" s="94"/>
      <c r="D154" s="94"/>
      <c r="E154" s="94"/>
      <c r="F154" s="113"/>
      <c r="G154" s="113"/>
      <c r="H154" s="42"/>
      <c r="I154" s="42"/>
      <c r="J154" s="42"/>
      <c r="K154" s="94"/>
      <c r="L154" s="94"/>
      <c r="M154" s="94"/>
      <c r="N154" s="94"/>
      <c r="O154" s="94"/>
      <c r="P154" s="94"/>
      <c r="Q154" s="94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</row>
    <row r="155" ht="16.5" customHeight="1">
      <c r="A155" s="94"/>
      <c r="B155" s="113"/>
      <c r="C155" s="94"/>
      <c r="D155" s="94"/>
      <c r="E155" s="94"/>
      <c r="F155" s="113"/>
      <c r="G155" s="113"/>
      <c r="H155" s="42"/>
      <c r="I155" s="42"/>
      <c r="J155" s="42"/>
      <c r="K155" s="94"/>
      <c r="L155" s="94"/>
      <c r="M155" s="94"/>
      <c r="N155" s="94"/>
      <c r="O155" s="94"/>
      <c r="P155" s="94"/>
      <c r="Q155" s="94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</row>
    <row r="156" ht="16.5" customHeight="1">
      <c r="A156" s="94"/>
      <c r="B156" s="113"/>
      <c r="C156" s="94"/>
      <c r="D156" s="94"/>
      <c r="E156" s="94"/>
      <c r="F156" s="113"/>
      <c r="G156" s="113"/>
      <c r="H156" s="42"/>
      <c r="I156" s="42"/>
      <c r="J156" s="42"/>
      <c r="K156" s="94"/>
      <c r="L156" s="94"/>
      <c r="M156" s="94"/>
      <c r="N156" s="94"/>
      <c r="O156" s="94"/>
      <c r="P156" s="94"/>
      <c r="Q156" s="94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</row>
    <row r="157" ht="16.5" customHeight="1">
      <c r="A157" s="94"/>
      <c r="B157" s="113"/>
      <c r="C157" s="94"/>
      <c r="D157" s="94"/>
      <c r="E157" s="94"/>
      <c r="F157" s="113"/>
      <c r="G157" s="113"/>
      <c r="H157" s="42"/>
      <c r="I157" s="42"/>
      <c r="J157" s="42"/>
      <c r="K157" s="94"/>
      <c r="L157" s="94"/>
      <c r="M157" s="94"/>
      <c r="N157" s="94"/>
      <c r="O157" s="94"/>
      <c r="P157" s="94"/>
      <c r="Q157" s="94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</row>
    <row r="158" ht="16.5" customHeight="1">
      <c r="A158" s="94"/>
      <c r="B158" s="113"/>
      <c r="C158" s="94"/>
      <c r="D158" s="94"/>
      <c r="E158" s="94"/>
      <c r="F158" s="113"/>
      <c r="G158" s="113"/>
      <c r="H158" s="42"/>
      <c r="I158" s="42"/>
      <c r="J158" s="42"/>
      <c r="K158" s="94"/>
      <c r="L158" s="94"/>
      <c r="M158" s="94"/>
      <c r="N158" s="94"/>
      <c r="O158" s="94"/>
      <c r="P158" s="94"/>
      <c r="Q158" s="94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</row>
    <row r="159" ht="16.5" customHeight="1">
      <c r="A159" s="94"/>
      <c r="B159" s="113"/>
      <c r="C159" s="94"/>
      <c r="D159" s="94"/>
      <c r="E159" s="94"/>
      <c r="F159" s="113"/>
      <c r="G159" s="113"/>
      <c r="H159" s="42"/>
      <c r="I159" s="42"/>
      <c r="J159" s="42"/>
      <c r="K159" s="94"/>
      <c r="L159" s="94"/>
      <c r="M159" s="94"/>
      <c r="N159" s="94"/>
      <c r="O159" s="94"/>
      <c r="P159" s="94"/>
      <c r="Q159" s="94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</row>
    <row r="160" ht="16.5" customHeight="1">
      <c r="A160" s="94"/>
      <c r="B160" s="113"/>
      <c r="C160" s="94"/>
      <c r="D160" s="94"/>
      <c r="E160" s="94"/>
      <c r="F160" s="113"/>
      <c r="G160" s="113"/>
      <c r="H160" s="42"/>
      <c r="I160" s="42"/>
      <c r="J160" s="42"/>
      <c r="K160" s="94"/>
      <c r="L160" s="94"/>
      <c r="M160" s="94"/>
      <c r="N160" s="94"/>
      <c r="O160" s="94"/>
      <c r="P160" s="94"/>
      <c r="Q160" s="94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</row>
    <row r="161" ht="16.5" customHeight="1">
      <c r="A161" s="94"/>
      <c r="B161" s="113"/>
      <c r="C161" s="94"/>
      <c r="D161" s="94"/>
      <c r="E161" s="94"/>
      <c r="F161" s="113"/>
      <c r="G161" s="113"/>
      <c r="H161" s="42"/>
      <c r="I161" s="42"/>
      <c r="J161" s="42"/>
      <c r="K161" s="94"/>
      <c r="L161" s="94"/>
      <c r="M161" s="94"/>
      <c r="N161" s="94"/>
      <c r="O161" s="94"/>
      <c r="P161" s="94"/>
      <c r="Q161" s="94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</row>
    <row r="162" ht="16.5" customHeight="1">
      <c r="A162" s="94"/>
      <c r="B162" s="113"/>
      <c r="C162" s="94"/>
      <c r="D162" s="94"/>
      <c r="E162" s="94"/>
      <c r="F162" s="113"/>
      <c r="G162" s="113"/>
      <c r="H162" s="42"/>
      <c r="I162" s="42"/>
      <c r="J162" s="42"/>
      <c r="K162" s="94"/>
      <c r="L162" s="94"/>
      <c r="M162" s="94"/>
      <c r="N162" s="94"/>
      <c r="O162" s="94"/>
      <c r="P162" s="94"/>
      <c r="Q162" s="94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</row>
    <row r="163" ht="16.5" customHeight="1">
      <c r="A163" s="94"/>
      <c r="B163" s="113"/>
      <c r="C163" s="94"/>
      <c r="D163" s="94"/>
      <c r="E163" s="94"/>
      <c r="F163" s="113"/>
      <c r="G163" s="113"/>
      <c r="H163" s="42"/>
      <c r="I163" s="42"/>
      <c r="J163" s="42"/>
      <c r="K163" s="94"/>
      <c r="L163" s="94"/>
      <c r="M163" s="94"/>
      <c r="N163" s="94"/>
      <c r="O163" s="94"/>
      <c r="P163" s="94"/>
      <c r="Q163" s="94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</row>
    <row r="164" ht="16.5" customHeight="1">
      <c r="A164" s="94"/>
      <c r="B164" s="113"/>
      <c r="C164" s="94"/>
      <c r="D164" s="94"/>
      <c r="E164" s="94"/>
      <c r="F164" s="113"/>
      <c r="G164" s="113"/>
      <c r="H164" s="42"/>
      <c r="I164" s="42"/>
      <c r="J164" s="42"/>
      <c r="K164" s="94"/>
      <c r="L164" s="94"/>
      <c r="M164" s="94"/>
      <c r="N164" s="94"/>
      <c r="O164" s="94"/>
      <c r="P164" s="94"/>
      <c r="Q164" s="94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</row>
    <row r="165" ht="16.5" customHeight="1">
      <c r="A165" s="94"/>
      <c r="B165" s="113"/>
      <c r="C165" s="94"/>
      <c r="D165" s="94"/>
      <c r="E165" s="94"/>
      <c r="F165" s="113"/>
      <c r="G165" s="113"/>
      <c r="H165" s="42"/>
      <c r="I165" s="42"/>
      <c r="J165" s="42"/>
      <c r="K165" s="94"/>
      <c r="L165" s="94"/>
      <c r="M165" s="94"/>
      <c r="N165" s="94"/>
      <c r="O165" s="94"/>
      <c r="P165" s="94"/>
      <c r="Q165" s="94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</row>
    <row r="166" ht="16.5" customHeight="1">
      <c r="A166" s="94"/>
      <c r="B166" s="113"/>
      <c r="C166" s="94"/>
      <c r="D166" s="94"/>
      <c r="E166" s="94"/>
      <c r="F166" s="113"/>
      <c r="G166" s="113"/>
      <c r="H166" s="42"/>
      <c r="I166" s="42"/>
      <c r="J166" s="42"/>
      <c r="K166" s="94"/>
      <c r="L166" s="94"/>
      <c r="M166" s="94"/>
      <c r="N166" s="94"/>
      <c r="O166" s="94"/>
      <c r="P166" s="94"/>
      <c r="Q166" s="94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</row>
    <row r="167" ht="16.5" customHeight="1">
      <c r="A167" s="94"/>
      <c r="B167" s="113"/>
      <c r="C167" s="94"/>
      <c r="D167" s="94"/>
      <c r="E167" s="94"/>
      <c r="F167" s="113"/>
      <c r="G167" s="113"/>
      <c r="H167" s="42"/>
      <c r="I167" s="42"/>
      <c r="J167" s="42"/>
      <c r="K167" s="94"/>
      <c r="L167" s="94"/>
      <c r="M167" s="94"/>
      <c r="N167" s="94"/>
      <c r="O167" s="94"/>
      <c r="P167" s="94"/>
      <c r="Q167" s="94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</row>
    <row r="168" ht="16.5" customHeight="1">
      <c r="A168" s="94"/>
      <c r="B168" s="113"/>
      <c r="C168" s="94"/>
      <c r="D168" s="94"/>
      <c r="E168" s="94"/>
      <c r="F168" s="113"/>
      <c r="G168" s="113"/>
      <c r="H168" s="42"/>
      <c r="I168" s="42"/>
      <c r="J168" s="42"/>
      <c r="K168" s="94"/>
      <c r="L168" s="94"/>
      <c r="M168" s="94"/>
      <c r="N168" s="94"/>
      <c r="O168" s="94"/>
      <c r="P168" s="94"/>
      <c r="Q168" s="94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</row>
    <row r="169" ht="16.5" customHeight="1">
      <c r="A169" s="94"/>
      <c r="B169" s="113"/>
      <c r="C169" s="94"/>
      <c r="D169" s="94"/>
      <c r="E169" s="94"/>
      <c r="F169" s="113"/>
      <c r="G169" s="113"/>
      <c r="H169" s="42"/>
      <c r="I169" s="42"/>
      <c r="J169" s="42"/>
      <c r="K169" s="94"/>
      <c r="L169" s="94"/>
      <c r="M169" s="94"/>
      <c r="N169" s="94"/>
      <c r="O169" s="94"/>
      <c r="P169" s="94"/>
      <c r="Q169" s="94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</row>
    <row r="170" ht="16.5" customHeight="1">
      <c r="A170" s="94"/>
      <c r="B170" s="113"/>
      <c r="C170" s="94"/>
      <c r="D170" s="94"/>
      <c r="E170" s="94"/>
      <c r="F170" s="113"/>
      <c r="G170" s="113"/>
      <c r="H170" s="42"/>
      <c r="I170" s="42"/>
      <c r="J170" s="42"/>
      <c r="K170" s="94"/>
      <c r="L170" s="94"/>
      <c r="M170" s="94"/>
      <c r="N170" s="94"/>
      <c r="O170" s="94"/>
      <c r="P170" s="94"/>
      <c r="Q170" s="94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</row>
    <row r="171" ht="16.5" customHeight="1">
      <c r="A171" s="94"/>
      <c r="B171" s="113"/>
      <c r="C171" s="94"/>
      <c r="D171" s="94"/>
      <c r="E171" s="94"/>
      <c r="F171" s="113"/>
      <c r="G171" s="113"/>
      <c r="H171" s="42"/>
      <c r="I171" s="42"/>
      <c r="J171" s="42"/>
      <c r="K171" s="94"/>
      <c r="L171" s="94"/>
      <c r="M171" s="94"/>
      <c r="N171" s="94"/>
      <c r="O171" s="94"/>
      <c r="P171" s="94"/>
      <c r="Q171" s="94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</row>
    <row r="172" ht="16.5" customHeight="1">
      <c r="A172" s="94"/>
      <c r="B172" s="113"/>
      <c r="C172" s="94"/>
      <c r="D172" s="94"/>
      <c r="E172" s="94"/>
      <c r="F172" s="113"/>
      <c r="G172" s="113"/>
      <c r="H172" s="42"/>
      <c r="I172" s="42"/>
      <c r="J172" s="42"/>
      <c r="K172" s="94"/>
      <c r="L172" s="94"/>
      <c r="M172" s="94"/>
      <c r="N172" s="94"/>
      <c r="O172" s="94"/>
      <c r="P172" s="94"/>
      <c r="Q172" s="94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</row>
    <row r="173" ht="16.5" customHeight="1">
      <c r="A173" s="94"/>
      <c r="B173" s="113"/>
      <c r="C173" s="94"/>
      <c r="D173" s="94"/>
      <c r="E173" s="94"/>
      <c r="F173" s="113"/>
      <c r="G173" s="113"/>
      <c r="H173" s="42"/>
      <c r="I173" s="42"/>
      <c r="J173" s="42"/>
      <c r="K173" s="94"/>
      <c r="L173" s="94"/>
      <c r="M173" s="94"/>
      <c r="N173" s="94"/>
      <c r="O173" s="94"/>
      <c r="P173" s="94"/>
      <c r="Q173" s="94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</row>
    <row r="174" ht="16.5" customHeight="1">
      <c r="A174" s="94"/>
      <c r="B174" s="113"/>
      <c r="C174" s="94"/>
      <c r="D174" s="94"/>
      <c r="E174" s="94"/>
      <c r="F174" s="113"/>
      <c r="G174" s="113"/>
      <c r="H174" s="42"/>
      <c r="I174" s="42"/>
      <c r="J174" s="42"/>
      <c r="K174" s="94"/>
      <c r="L174" s="94"/>
      <c r="M174" s="94"/>
      <c r="N174" s="94"/>
      <c r="O174" s="94"/>
      <c r="P174" s="94"/>
      <c r="Q174" s="94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</row>
    <row r="175" ht="16.5" customHeight="1">
      <c r="A175" s="94"/>
      <c r="B175" s="113"/>
      <c r="C175" s="94"/>
      <c r="D175" s="94"/>
      <c r="E175" s="94"/>
      <c r="F175" s="113"/>
      <c r="G175" s="113"/>
      <c r="H175" s="42"/>
      <c r="I175" s="42"/>
      <c r="J175" s="42"/>
      <c r="K175" s="94"/>
      <c r="L175" s="94"/>
      <c r="M175" s="94"/>
      <c r="N175" s="94"/>
      <c r="O175" s="94"/>
      <c r="P175" s="94"/>
      <c r="Q175" s="94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</row>
    <row r="176" ht="16.5" customHeight="1">
      <c r="A176" s="94"/>
      <c r="B176" s="113"/>
      <c r="C176" s="94"/>
      <c r="D176" s="94"/>
      <c r="E176" s="94"/>
      <c r="F176" s="113"/>
      <c r="G176" s="113"/>
      <c r="H176" s="42"/>
      <c r="I176" s="42"/>
      <c r="J176" s="42"/>
      <c r="K176" s="94"/>
      <c r="L176" s="94"/>
      <c r="M176" s="94"/>
      <c r="N176" s="94"/>
      <c r="O176" s="94"/>
      <c r="P176" s="94"/>
      <c r="Q176" s="94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</row>
    <row r="177" ht="16.5" customHeight="1">
      <c r="A177" s="94"/>
      <c r="B177" s="113"/>
      <c r="C177" s="94"/>
      <c r="D177" s="94"/>
      <c r="E177" s="94"/>
      <c r="F177" s="113"/>
      <c r="G177" s="113"/>
      <c r="H177" s="42"/>
      <c r="I177" s="42"/>
      <c r="J177" s="42"/>
      <c r="K177" s="94"/>
      <c r="L177" s="94"/>
      <c r="M177" s="94"/>
      <c r="N177" s="94"/>
      <c r="O177" s="94"/>
      <c r="P177" s="94"/>
      <c r="Q177" s="94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</row>
    <row r="178" ht="16.5" customHeight="1">
      <c r="A178" s="94"/>
      <c r="B178" s="113"/>
      <c r="C178" s="94"/>
      <c r="D178" s="94"/>
      <c r="E178" s="94"/>
      <c r="F178" s="113"/>
      <c r="G178" s="113"/>
      <c r="H178" s="42"/>
      <c r="I178" s="42"/>
      <c r="J178" s="42"/>
      <c r="K178" s="94"/>
      <c r="L178" s="94"/>
      <c r="M178" s="94"/>
      <c r="N178" s="94"/>
      <c r="O178" s="94"/>
      <c r="P178" s="94"/>
      <c r="Q178" s="94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</row>
    <row r="179" ht="16.5" customHeight="1">
      <c r="A179" s="94"/>
      <c r="B179" s="113"/>
      <c r="C179" s="94"/>
      <c r="D179" s="94"/>
      <c r="E179" s="94"/>
      <c r="F179" s="113"/>
      <c r="G179" s="113"/>
      <c r="H179" s="42"/>
      <c r="I179" s="42"/>
      <c r="J179" s="42"/>
      <c r="K179" s="94"/>
      <c r="L179" s="94"/>
      <c r="M179" s="94"/>
      <c r="N179" s="94"/>
      <c r="O179" s="94"/>
      <c r="P179" s="94"/>
      <c r="Q179" s="94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</row>
    <row r="180" ht="16.5" customHeight="1">
      <c r="A180" s="94"/>
      <c r="B180" s="113"/>
      <c r="C180" s="94"/>
      <c r="D180" s="94"/>
      <c r="E180" s="94"/>
      <c r="F180" s="113"/>
      <c r="G180" s="113"/>
      <c r="H180" s="42"/>
      <c r="I180" s="42"/>
      <c r="J180" s="42"/>
      <c r="K180" s="94"/>
      <c r="L180" s="94"/>
      <c r="M180" s="94"/>
      <c r="N180" s="94"/>
      <c r="O180" s="94"/>
      <c r="P180" s="94"/>
      <c r="Q180" s="94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</row>
    <row r="181" ht="16.5" customHeight="1">
      <c r="A181" s="94"/>
      <c r="B181" s="113"/>
      <c r="C181" s="94"/>
      <c r="D181" s="94"/>
      <c r="E181" s="94"/>
      <c r="F181" s="113"/>
      <c r="G181" s="113"/>
      <c r="H181" s="42"/>
      <c r="I181" s="42"/>
      <c r="J181" s="42"/>
      <c r="K181" s="94"/>
      <c r="L181" s="94"/>
      <c r="M181" s="94"/>
      <c r="N181" s="94"/>
      <c r="O181" s="94"/>
      <c r="P181" s="94"/>
      <c r="Q181" s="94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</row>
    <row r="182" ht="16.5" customHeight="1">
      <c r="A182" s="94"/>
      <c r="B182" s="113"/>
      <c r="C182" s="94"/>
      <c r="D182" s="94"/>
      <c r="E182" s="94"/>
      <c r="F182" s="113"/>
      <c r="G182" s="113"/>
      <c r="H182" s="42"/>
      <c r="I182" s="42"/>
      <c r="J182" s="42"/>
      <c r="K182" s="94"/>
      <c r="L182" s="94"/>
      <c r="M182" s="94"/>
      <c r="N182" s="94"/>
      <c r="O182" s="94"/>
      <c r="P182" s="94"/>
      <c r="Q182" s="94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</row>
    <row r="183" ht="16.5" customHeight="1">
      <c r="A183" s="94"/>
      <c r="B183" s="113"/>
      <c r="C183" s="94"/>
      <c r="D183" s="94"/>
      <c r="E183" s="94"/>
      <c r="F183" s="113"/>
      <c r="G183" s="113"/>
      <c r="H183" s="42"/>
      <c r="I183" s="42"/>
      <c r="J183" s="42"/>
      <c r="K183" s="94"/>
      <c r="L183" s="94"/>
      <c r="M183" s="94"/>
      <c r="N183" s="94"/>
      <c r="O183" s="94"/>
      <c r="P183" s="94"/>
      <c r="Q183" s="94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</row>
    <row r="184" ht="16.5" customHeight="1">
      <c r="A184" s="94"/>
      <c r="B184" s="113"/>
      <c r="C184" s="94"/>
      <c r="D184" s="94"/>
      <c r="E184" s="94"/>
      <c r="F184" s="113"/>
      <c r="G184" s="113"/>
      <c r="H184" s="42"/>
      <c r="I184" s="42"/>
      <c r="J184" s="42"/>
      <c r="K184" s="94"/>
      <c r="L184" s="94"/>
      <c r="M184" s="94"/>
      <c r="N184" s="94"/>
      <c r="O184" s="94"/>
      <c r="P184" s="94"/>
      <c r="Q184" s="94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</row>
    <row r="185" ht="16.5" customHeight="1">
      <c r="A185" s="94"/>
      <c r="B185" s="113"/>
      <c r="C185" s="94"/>
      <c r="D185" s="94"/>
      <c r="E185" s="94"/>
      <c r="F185" s="113"/>
      <c r="G185" s="113"/>
      <c r="H185" s="42"/>
      <c r="I185" s="42"/>
      <c r="J185" s="42"/>
      <c r="K185" s="94"/>
      <c r="L185" s="94"/>
      <c r="M185" s="94"/>
      <c r="N185" s="94"/>
      <c r="O185" s="94"/>
      <c r="P185" s="94"/>
      <c r="Q185" s="94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</row>
    <row r="186" ht="16.5" customHeight="1">
      <c r="A186" s="94"/>
      <c r="B186" s="113"/>
      <c r="C186" s="94"/>
      <c r="D186" s="94"/>
      <c r="E186" s="94"/>
      <c r="F186" s="113"/>
      <c r="G186" s="113"/>
      <c r="H186" s="42"/>
      <c r="I186" s="42"/>
      <c r="J186" s="42"/>
      <c r="K186" s="94"/>
      <c r="L186" s="94"/>
      <c r="M186" s="94"/>
      <c r="N186" s="94"/>
      <c r="O186" s="94"/>
      <c r="P186" s="94"/>
      <c r="Q186" s="94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</row>
    <row r="187" ht="16.5" customHeight="1">
      <c r="A187" s="94"/>
      <c r="B187" s="113"/>
      <c r="C187" s="94"/>
      <c r="D187" s="94"/>
      <c r="E187" s="94"/>
      <c r="F187" s="113"/>
      <c r="G187" s="113"/>
      <c r="H187" s="42"/>
      <c r="I187" s="42"/>
      <c r="J187" s="42"/>
      <c r="K187" s="94"/>
      <c r="L187" s="94"/>
      <c r="M187" s="94"/>
      <c r="N187" s="94"/>
      <c r="O187" s="94"/>
      <c r="P187" s="94"/>
      <c r="Q187" s="94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</row>
    <row r="188" ht="16.5" customHeight="1">
      <c r="A188" s="94"/>
      <c r="B188" s="113"/>
      <c r="C188" s="94"/>
      <c r="D188" s="94"/>
      <c r="E188" s="94"/>
      <c r="F188" s="113"/>
      <c r="G188" s="113"/>
      <c r="H188" s="42"/>
      <c r="I188" s="42"/>
      <c r="J188" s="42"/>
      <c r="K188" s="94"/>
      <c r="L188" s="94"/>
      <c r="M188" s="94"/>
      <c r="N188" s="94"/>
      <c r="O188" s="94"/>
      <c r="P188" s="94"/>
      <c r="Q188" s="94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</row>
    <row r="189" ht="16.5" customHeight="1">
      <c r="A189" s="94"/>
      <c r="B189" s="113"/>
      <c r="C189" s="94"/>
      <c r="D189" s="94"/>
      <c r="E189" s="94"/>
      <c r="F189" s="113"/>
      <c r="G189" s="113"/>
      <c r="H189" s="42"/>
      <c r="I189" s="42"/>
      <c r="J189" s="42"/>
      <c r="K189" s="94"/>
      <c r="L189" s="94"/>
      <c r="M189" s="94"/>
      <c r="N189" s="94"/>
      <c r="O189" s="94"/>
      <c r="P189" s="94"/>
      <c r="Q189" s="94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</row>
    <row r="190" ht="16.5" customHeight="1">
      <c r="A190" s="94"/>
      <c r="B190" s="113"/>
      <c r="C190" s="94"/>
      <c r="D190" s="94"/>
      <c r="E190" s="94"/>
      <c r="F190" s="113"/>
      <c r="G190" s="113"/>
      <c r="H190" s="42"/>
      <c r="I190" s="42"/>
      <c r="J190" s="42"/>
      <c r="K190" s="94"/>
      <c r="L190" s="94"/>
      <c r="M190" s="94"/>
      <c r="N190" s="94"/>
      <c r="O190" s="94"/>
      <c r="P190" s="94"/>
      <c r="Q190" s="94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</row>
    <row r="191" ht="16.5" customHeight="1">
      <c r="A191" s="94"/>
      <c r="B191" s="113"/>
      <c r="C191" s="94"/>
      <c r="D191" s="94"/>
      <c r="E191" s="94"/>
      <c r="F191" s="113"/>
      <c r="G191" s="113"/>
      <c r="H191" s="42"/>
      <c r="I191" s="42"/>
      <c r="J191" s="42"/>
      <c r="K191" s="94"/>
      <c r="L191" s="94"/>
      <c r="M191" s="94"/>
      <c r="N191" s="94"/>
      <c r="O191" s="94"/>
      <c r="P191" s="94"/>
      <c r="Q191" s="94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</row>
    <row r="192" ht="16.5" customHeight="1">
      <c r="A192" s="94"/>
      <c r="B192" s="113"/>
      <c r="C192" s="94"/>
      <c r="D192" s="94"/>
      <c r="E192" s="94"/>
      <c r="F192" s="113"/>
      <c r="G192" s="113"/>
      <c r="H192" s="42"/>
      <c r="I192" s="42"/>
      <c r="J192" s="42"/>
      <c r="K192" s="94"/>
      <c r="L192" s="94"/>
      <c r="M192" s="94"/>
      <c r="N192" s="94"/>
      <c r="O192" s="94"/>
      <c r="P192" s="94"/>
      <c r="Q192" s="94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</row>
    <row r="193" ht="16.5" customHeight="1">
      <c r="A193" s="94"/>
      <c r="B193" s="113"/>
      <c r="C193" s="94"/>
      <c r="D193" s="94"/>
      <c r="E193" s="94"/>
      <c r="F193" s="113"/>
      <c r="G193" s="113"/>
      <c r="H193" s="42"/>
      <c r="I193" s="42"/>
      <c r="J193" s="42"/>
      <c r="K193" s="94"/>
      <c r="L193" s="94"/>
      <c r="M193" s="94"/>
      <c r="N193" s="94"/>
      <c r="O193" s="94"/>
      <c r="P193" s="94"/>
      <c r="Q193" s="94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</row>
    <row r="194" ht="16.5" customHeight="1">
      <c r="A194" s="94"/>
      <c r="B194" s="113"/>
      <c r="C194" s="94"/>
      <c r="D194" s="94"/>
      <c r="E194" s="94"/>
      <c r="F194" s="113"/>
      <c r="G194" s="113"/>
      <c r="H194" s="42"/>
      <c r="I194" s="42"/>
      <c r="J194" s="42"/>
      <c r="K194" s="94"/>
      <c r="L194" s="94"/>
      <c r="M194" s="94"/>
      <c r="N194" s="94"/>
      <c r="O194" s="94"/>
      <c r="P194" s="94"/>
      <c r="Q194" s="94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</row>
    <row r="195" ht="16.5" customHeight="1">
      <c r="A195" s="94"/>
      <c r="B195" s="113"/>
      <c r="C195" s="94"/>
      <c r="D195" s="94"/>
      <c r="E195" s="94"/>
      <c r="F195" s="113"/>
      <c r="G195" s="113"/>
      <c r="H195" s="42"/>
      <c r="I195" s="42"/>
      <c r="J195" s="42"/>
      <c r="K195" s="94"/>
      <c r="L195" s="94"/>
      <c r="M195" s="94"/>
      <c r="N195" s="94"/>
      <c r="O195" s="94"/>
      <c r="P195" s="94"/>
      <c r="Q195" s="94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</row>
    <row r="196" ht="16.5" customHeight="1">
      <c r="A196" s="94"/>
      <c r="B196" s="113"/>
      <c r="C196" s="94"/>
      <c r="D196" s="94"/>
      <c r="E196" s="94"/>
      <c r="F196" s="113"/>
      <c r="G196" s="113"/>
      <c r="H196" s="42"/>
      <c r="I196" s="42"/>
      <c r="J196" s="42"/>
      <c r="K196" s="94"/>
      <c r="L196" s="94"/>
      <c r="M196" s="94"/>
      <c r="N196" s="94"/>
      <c r="O196" s="94"/>
      <c r="P196" s="94"/>
      <c r="Q196" s="94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</row>
    <row r="197" ht="16.5" customHeight="1">
      <c r="A197" s="94"/>
      <c r="B197" s="113"/>
      <c r="C197" s="94"/>
      <c r="D197" s="94"/>
      <c r="E197" s="94"/>
      <c r="F197" s="113"/>
      <c r="G197" s="113"/>
      <c r="H197" s="42"/>
      <c r="I197" s="42"/>
      <c r="J197" s="42"/>
      <c r="K197" s="94"/>
      <c r="L197" s="94"/>
      <c r="M197" s="94"/>
      <c r="N197" s="94"/>
      <c r="O197" s="94"/>
      <c r="P197" s="94"/>
      <c r="Q197" s="94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</row>
    <row r="198" ht="16.5" customHeight="1">
      <c r="A198" s="94"/>
      <c r="B198" s="113"/>
      <c r="C198" s="94"/>
      <c r="D198" s="94"/>
      <c r="E198" s="94"/>
      <c r="F198" s="113"/>
      <c r="G198" s="113"/>
      <c r="H198" s="42"/>
      <c r="I198" s="42"/>
      <c r="J198" s="42"/>
      <c r="K198" s="94"/>
      <c r="L198" s="94"/>
      <c r="M198" s="94"/>
      <c r="N198" s="94"/>
      <c r="O198" s="94"/>
      <c r="P198" s="94"/>
      <c r="Q198" s="94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</row>
    <row r="199" ht="16.5" customHeight="1">
      <c r="A199" s="94"/>
      <c r="B199" s="113"/>
      <c r="C199" s="94"/>
      <c r="D199" s="94"/>
      <c r="E199" s="94"/>
      <c r="F199" s="113"/>
      <c r="G199" s="113"/>
      <c r="H199" s="42"/>
      <c r="I199" s="42"/>
      <c r="J199" s="42"/>
      <c r="K199" s="94"/>
      <c r="L199" s="94"/>
      <c r="M199" s="94"/>
      <c r="N199" s="94"/>
      <c r="O199" s="94"/>
      <c r="P199" s="94"/>
      <c r="Q199" s="94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</row>
    <row r="200" ht="16.5" customHeight="1">
      <c r="A200" s="94"/>
      <c r="B200" s="113"/>
      <c r="C200" s="94"/>
      <c r="D200" s="94"/>
      <c r="E200" s="94"/>
      <c r="F200" s="113"/>
      <c r="G200" s="113"/>
      <c r="H200" s="42"/>
      <c r="I200" s="42"/>
      <c r="J200" s="42"/>
      <c r="K200" s="94"/>
      <c r="L200" s="94"/>
      <c r="M200" s="94"/>
      <c r="N200" s="94"/>
      <c r="O200" s="94"/>
      <c r="P200" s="94"/>
      <c r="Q200" s="94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</row>
    <row r="201" ht="16.5" customHeight="1">
      <c r="A201" s="94"/>
      <c r="B201" s="113"/>
      <c r="C201" s="94"/>
      <c r="D201" s="94"/>
      <c r="E201" s="94"/>
      <c r="F201" s="113"/>
      <c r="G201" s="113"/>
      <c r="H201" s="42"/>
      <c r="I201" s="42"/>
      <c r="J201" s="42"/>
      <c r="K201" s="94"/>
      <c r="L201" s="94"/>
      <c r="M201" s="94"/>
      <c r="N201" s="94"/>
      <c r="O201" s="94"/>
      <c r="P201" s="94"/>
      <c r="Q201" s="94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</row>
    <row r="202" ht="16.5" customHeight="1">
      <c r="A202" s="94"/>
      <c r="B202" s="113"/>
      <c r="C202" s="94"/>
      <c r="D202" s="94"/>
      <c r="E202" s="94"/>
      <c r="F202" s="113"/>
      <c r="G202" s="113"/>
      <c r="H202" s="42"/>
      <c r="I202" s="42"/>
      <c r="J202" s="42"/>
      <c r="K202" s="94"/>
      <c r="L202" s="94"/>
      <c r="M202" s="94"/>
      <c r="N202" s="94"/>
      <c r="O202" s="94"/>
      <c r="P202" s="94"/>
      <c r="Q202" s="94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</row>
    <row r="203" ht="16.5" customHeight="1">
      <c r="A203" s="94"/>
      <c r="B203" s="113"/>
      <c r="C203" s="94"/>
      <c r="D203" s="94"/>
      <c r="E203" s="94"/>
      <c r="F203" s="113"/>
      <c r="G203" s="113"/>
      <c r="H203" s="42"/>
      <c r="I203" s="42"/>
      <c r="J203" s="42"/>
      <c r="K203" s="94"/>
      <c r="L203" s="94"/>
      <c r="M203" s="94"/>
      <c r="N203" s="94"/>
      <c r="O203" s="94"/>
      <c r="P203" s="94"/>
      <c r="Q203" s="94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</row>
    <row r="204" ht="16.5" customHeight="1">
      <c r="A204" s="94"/>
      <c r="B204" s="113"/>
      <c r="C204" s="94"/>
      <c r="D204" s="94"/>
      <c r="E204" s="94"/>
      <c r="F204" s="113"/>
      <c r="G204" s="113"/>
      <c r="H204" s="42"/>
      <c r="I204" s="42"/>
      <c r="J204" s="42"/>
      <c r="K204" s="94"/>
      <c r="L204" s="94"/>
      <c r="M204" s="94"/>
      <c r="N204" s="94"/>
      <c r="O204" s="94"/>
      <c r="P204" s="94"/>
      <c r="Q204" s="94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</row>
    <row r="205" ht="16.5" customHeight="1">
      <c r="A205" s="94"/>
      <c r="B205" s="113"/>
      <c r="C205" s="94"/>
      <c r="D205" s="94"/>
      <c r="E205" s="94"/>
      <c r="F205" s="113"/>
      <c r="G205" s="113"/>
      <c r="H205" s="42"/>
      <c r="I205" s="42"/>
      <c r="J205" s="42"/>
      <c r="K205" s="94"/>
      <c r="L205" s="94"/>
      <c r="M205" s="94"/>
      <c r="N205" s="94"/>
      <c r="O205" s="94"/>
      <c r="P205" s="94"/>
      <c r="Q205" s="94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</row>
    <row r="206" ht="16.5" customHeight="1">
      <c r="A206" s="94"/>
      <c r="B206" s="113"/>
      <c r="C206" s="94"/>
      <c r="D206" s="94"/>
      <c r="E206" s="94"/>
      <c r="F206" s="113"/>
      <c r="G206" s="113"/>
      <c r="H206" s="42"/>
      <c r="I206" s="42"/>
      <c r="J206" s="42"/>
      <c r="K206" s="94"/>
      <c r="L206" s="94"/>
      <c r="M206" s="94"/>
      <c r="N206" s="94"/>
      <c r="O206" s="94"/>
      <c r="P206" s="94"/>
      <c r="Q206" s="94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</row>
    <row r="207" ht="16.5" customHeight="1">
      <c r="A207" s="94"/>
      <c r="B207" s="113"/>
      <c r="C207" s="94"/>
      <c r="D207" s="94"/>
      <c r="E207" s="94"/>
      <c r="F207" s="113"/>
      <c r="G207" s="113"/>
      <c r="H207" s="42"/>
      <c r="I207" s="42"/>
      <c r="J207" s="42"/>
      <c r="K207" s="94"/>
      <c r="L207" s="94"/>
      <c r="M207" s="94"/>
      <c r="N207" s="94"/>
      <c r="O207" s="94"/>
      <c r="P207" s="94"/>
      <c r="Q207" s="94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</row>
    <row r="208" ht="16.5" customHeight="1">
      <c r="A208" s="94"/>
      <c r="B208" s="113"/>
      <c r="C208" s="94"/>
      <c r="D208" s="94"/>
      <c r="E208" s="94"/>
      <c r="F208" s="113"/>
      <c r="G208" s="113"/>
      <c r="H208" s="42"/>
      <c r="I208" s="42"/>
      <c r="J208" s="42"/>
      <c r="K208" s="94"/>
      <c r="L208" s="94"/>
      <c r="M208" s="94"/>
      <c r="N208" s="94"/>
      <c r="O208" s="94"/>
      <c r="P208" s="94"/>
      <c r="Q208" s="94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</row>
    <row r="209" ht="16.5" customHeight="1">
      <c r="A209" s="94"/>
      <c r="B209" s="113"/>
      <c r="C209" s="94"/>
      <c r="D209" s="94"/>
      <c r="E209" s="94"/>
      <c r="F209" s="113"/>
      <c r="G209" s="113"/>
      <c r="H209" s="42"/>
      <c r="I209" s="42"/>
      <c r="J209" s="42"/>
      <c r="K209" s="94"/>
      <c r="L209" s="94"/>
      <c r="M209" s="94"/>
      <c r="N209" s="94"/>
      <c r="O209" s="94"/>
      <c r="P209" s="94"/>
      <c r="Q209" s="94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</row>
    <row r="210" ht="16.5" customHeight="1">
      <c r="A210" s="94"/>
      <c r="B210" s="113"/>
      <c r="C210" s="94"/>
      <c r="D210" s="94"/>
      <c r="E210" s="94"/>
      <c r="F210" s="113"/>
      <c r="G210" s="113"/>
      <c r="H210" s="42"/>
      <c r="I210" s="42"/>
      <c r="J210" s="42"/>
      <c r="K210" s="94"/>
      <c r="L210" s="94"/>
      <c r="M210" s="94"/>
      <c r="N210" s="94"/>
      <c r="O210" s="94"/>
      <c r="P210" s="94"/>
      <c r="Q210" s="94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</row>
    <row r="211" ht="16.5" customHeight="1">
      <c r="A211" s="94"/>
      <c r="B211" s="113"/>
      <c r="C211" s="94"/>
      <c r="D211" s="94"/>
      <c r="E211" s="94"/>
      <c r="F211" s="113"/>
      <c r="G211" s="113"/>
      <c r="H211" s="42"/>
      <c r="I211" s="42"/>
      <c r="J211" s="42"/>
      <c r="K211" s="94"/>
      <c r="L211" s="94"/>
      <c r="M211" s="94"/>
      <c r="N211" s="94"/>
      <c r="O211" s="94"/>
      <c r="P211" s="94"/>
      <c r="Q211" s="94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</row>
    <row r="212" ht="16.5" customHeight="1">
      <c r="A212" s="94"/>
      <c r="B212" s="113"/>
      <c r="C212" s="94"/>
      <c r="D212" s="94"/>
      <c r="E212" s="94"/>
      <c r="F212" s="113"/>
      <c r="G212" s="113"/>
      <c r="H212" s="42"/>
      <c r="I212" s="42"/>
      <c r="J212" s="42"/>
      <c r="K212" s="94"/>
      <c r="L212" s="94"/>
      <c r="M212" s="94"/>
      <c r="N212" s="94"/>
      <c r="O212" s="94"/>
      <c r="P212" s="94"/>
      <c r="Q212" s="94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</row>
    <row r="213" ht="16.5" customHeight="1">
      <c r="A213" s="94"/>
      <c r="B213" s="113"/>
      <c r="C213" s="94"/>
      <c r="D213" s="94"/>
      <c r="E213" s="94"/>
      <c r="F213" s="113"/>
      <c r="G213" s="113"/>
      <c r="H213" s="42"/>
      <c r="I213" s="42"/>
      <c r="J213" s="42"/>
      <c r="K213" s="94"/>
      <c r="L213" s="94"/>
      <c r="M213" s="94"/>
      <c r="N213" s="94"/>
      <c r="O213" s="94"/>
      <c r="P213" s="94"/>
      <c r="Q213" s="94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</row>
    <row r="214" ht="16.5" customHeight="1">
      <c r="A214" s="94"/>
      <c r="B214" s="113"/>
      <c r="C214" s="94"/>
      <c r="D214" s="94"/>
      <c r="E214" s="94"/>
      <c r="F214" s="113"/>
      <c r="G214" s="113"/>
      <c r="H214" s="42"/>
      <c r="I214" s="42"/>
      <c r="J214" s="42"/>
      <c r="K214" s="94"/>
      <c r="L214" s="94"/>
      <c r="M214" s="94"/>
      <c r="N214" s="94"/>
      <c r="O214" s="94"/>
      <c r="P214" s="94"/>
      <c r="Q214" s="94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</row>
    <row r="215" ht="16.5" customHeight="1">
      <c r="A215" s="94"/>
      <c r="B215" s="113"/>
      <c r="C215" s="94"/>
      <c r="D215" s="94"/>
      <c r="E215" s="94"/>
      <c r="F215" s="113"/>
      <c r="G215" s="113"/>
      <c r="H215" s="42"/>
      <c r="I215" s="42"/>
      <c r="J215" s="42"/>
      <c r="K215" s="94"/>
      <c r="L215" s="94"/>
      <c r="M215" s="94"/>
      <c r="N215" s="94"/>
      <c r="O215" s="94"/>
      <c r="P215" s="94"/>
      <c r="Q215" s="94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</row>
    <row r="216" ht="16.5" customHeight="1">
      <c r="A216" s="94"/>
      <c r="B216" s="113"/>
      <c r="C216" s="94"/>
      <c r="D216" s="94"/>
      <c r="E216" s="94"/>
      <c r="F216" s="113"/>
      <c r="G216" s="113"/>
      <c r="H216" s="42"/>
      <c r="I216" s="42"/>
      <c r="J216" s="42"/>
      <c r="K216" s="94"/>
      <c r="L216" s="94"/>
      <c r="M216" s="94"/>
      <c r="N216" s="94"/>
      <c r="O216" s="94"/>
      <c r="P216" s="94"/>
      <c r="Q216" s="94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</row>
    <row r="217" ht="16.5" customHeight="1">
      <c r="A217" s="94"/>
      <c r="B217" s="113"/>
      <c r="C217" s="94"/>
      <c r="D217" s="94"/>
      <c r="E217" s="94"/>
      <c r="F217" s="113"/>
      <c r="G217" s="113"/>
      <c r="H217" s="42"/>
      <c r="I217" s="42"/>
      <c r="J217" s="42"/>
      <c r="K217" s="94"/>
      <c r="L217" s="94"/>
      <c r="M217" s="94"/>
      <c r="N217" s="94"/>
      <c r="O217" s="94"/>
      <c r="P217" s="94"/>
      <c r="Q217" s="94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</row>
    <row r="218" ht="16.5" customHeight="1">
      <c r="A218" s="94"/>
      <c r="B218" s="113"/>
      <c r="C218" s="94"/>
      <c r="D218" s="94"/>
      <c r="E218" s="94"/>
      <c r="F218" s="113"/>
      <c r="G218" s="113"/>
      <c r="H218" s="42"/>
      <c r="I218" s="42"/>
      <c r="J218" s="42"/>
      <c r="K218" s="94"/>
      <c r="L218" s="94"/>
      <c r="M218" s="94"/>
      <c r="N218" s="94"/>
      <c r="O218" s="94"/>
      <c r="P218" s="94"/>
      <c r="Q218" s="94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</row>
    <row r="219" ht="16.5" customHeight="1">
      <c r="A219" s="94"/>
      <c r="B219" s="113"/>
      <c r="C219" s="94"/>
      <c r="D219" s="94"/>
      <c r="E219" s="94"/>
      <c r="F219" s="113"/>
      <c r="G219" s="113"/>
      <c r="H219" s="42"/>
      <c r="I219" s="42"/>
      <c r="J219" s="42"/>
      <c r="K219" s="94"/>
      <c r="L219" s="94"/>
      <c r="M219" s="94"/>
      <c r="N219" s="94"/>
      <c r="O219" s="94"/>
      <c r="P219" s="94"/>
      <c r="Q219" s="94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</row>
    <row r="220" ht="16.5" customHeight="1">
      <c r="A220" s="94"/>
      <c r="B220" s="113"/>
      <c r="C220" s="94"/>
      <c r="D220" s="94"/>
      <c r="E220" s="94"/>
      <c r="F220" s="113"/>
      <c r="G220" s="113"/>
      <c r="H220" s="42"/>
      <c r="I220" s="42"/>
      <c r="J220" s="42"/>
      <c r="K220" s="94"/>
      <c r="L220" s="94"/>
      <c r="M220" s="94"/>
      <c r="N220" s="94"/>
      <c r="O220" s="94"/>
      <c r="P220" s="94"/>
      <c r="Q220" s="94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</row>
    <row r="221" ht="16.5" customHeight="1">
      <c r="A221" s="94"/>
      <c r="B221" s="113"/>
      <c r="C221" s="94"/>
      <c r="D221" s="94"/>
      <c r="E221" s="94"/>
      <c r="F221" s="113"/>
      <c r="G221" s="113"/>
      <c r="H221" s="42"/>
      <c r="I221" s="42"/>
      <c r="J221" s="42"/>
      <c r="K221" s="94"/>
      <c r="L221" s="94"/>
      <c r="M221" s="94"/>
      <c r="N221" s="94"/>
      <c r="O221" s="94"/>
      <c r="P221" s="94"/>
      <c r="Q221" s="94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</row>
    <row r="222" ht="16.5" customHeight="1">
      <c r="A222" s="94"/>
      <c r="B222" s="113"/>
      <c r="C222" s="94"/>
      <c r="D222" s="94"/>
      <c r="E222" s="94"/>
      <c r="F222" s="113"/>
      <c r="G222" s="113"/>
      <c r="H222" s="42"/>
      <c r="I222" s="42"/>
      <c r="J222" s="42"/>
      <c r="K222" s="94"/>
      <c r="L222" s="94"/>
      <c r="M222" s="94"/>
      <c r="N222" s="94"/>
      <c r="O222" s="94"/>
      <c r="P222" s="94"/>
      <c r="Q222" s="94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</row>
    <row r="223" ht="16.5" customHeight="1">
      <c r="A223" s="94"/>
      <c r="B223" s="113"/>
      <c r="C223" s="94"/>
      <c r="D223" s="94"/>
      <c r="E223" s="94"/>
      <c r="F223" s="113"/>
      <c r="G223" s="113"/>
      <c r="H223" s="42"/>
      <c r="I223" s="42"/>
      <c r="J223" s="42"/>
      <c r="K223" s="94"/>
      <c r="L223" s="94"/>
      <c r="M223" s="94"/>
      <c r="N223" s="94"/>
      <c r="O223" s="94"/>
      <c r="P223" s="94"/>
      <c r="Q223" s="94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</row>
    <row r="224" ht="16.5" customHeight="1">
      <c r="A224" s="94"/>
      <c r="B224" s="113"/>
      <c r="C224" s="94"/>
      <c r="D224" s="94"/>
      <c r="E224" s="94"/>
      <c r="F224" s="113"/>
      <c r="G224" s="113"/>
      <c r="H224" s="42"/>
      <c r="I224" s="42"/>
      <c r="J224" s="42"/>
      <c r="K224" s="94"/>
      <c r="L224" s="94"/>
      <c r="M224" s="94"/>
      <c r="N224" s="94"/>
      <c r="O224" s="94"/>
      <c r="P224" s="94"/>
      <c r="Q224" s="94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</row>
    <row r="225" ht="16.5" customHeight="1">
      <c r="A225" s="94"/>
      <c r="B225" s="113"/>
      <c r="C225" s="94"/>
      <c r="D225" s="94"/>
      <c r="E225" s="94"/>
      <c r="F225" s="113"/>
      <c r="G225" s="113"/>
      <c r="H225" s="42"/>
      <c r="I225" s="42"/>
      <c r="J225" s="42"/>
      <c r="K225" s="94"/>
      <c r="L225" s="94"/>
      <c r="M225" s="94"/>
      <c r="N225" s="94"/>
      <c r="O225" s="94"/>
      <c r="P225" s="94"/>
      <c r="Q225" s="94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</row>
    <row r="226" ht="16.5" customHeight="1">
      <c r="A226" s="94"/>
      <c r="B226" s="113"/>
      <c r="C226" s="94"/>
      <c r="D226" s="94"/>
      <c r="E226" s="94"/>
      <c r="F226" s="113"/>
      <c r="G226" s="113"/>
      <c r="H226" s="42"/>
      <c r="I226" s="42"/>
      <c r="J226" s="42"/>
      <c r="K226" s="94"/>
      <c r="L226" s="94"/>
      <c r="M226" s="94"/>
      <c r="N226" s="94"/>
      <c r="O226" s="94"/>
      <c r="P226" s="94"/>
      <c r="Q226" s="94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</row>
    <row r="227" ht="16.5" customHeight="1">
      <c r="A227" s="94"/>
      <c r="B227" s="113"/>
      <c r="C227" s="94"/>
      <c r="D227" s="94"/>
      <c r="E227" s="94"/>
      <c r="F227" s="113"/>
      <c r="G227" s="113"/>
      <c r="H227" s="42"/>
      <c r="I227" s="42"/>
      <c r="J227" s="42"/>
      <c r="K227" s="94"/>
      <c r="L227" s="94"/>
      <c r="M227" s="94"/>
      <c r="N227" s="94"/>
      <c r="O227" s="94"/>
      <c r="P227" s="94"/>
      <c r="Q227" s="94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</row>
    <row r="228" ht="16.5" customHeight="1">
      <c r="A228" s="94"/>
      <c r="B228" s="113"/>
      <c r="C228" s="94"/>
      <c r="D228" s="94"/>
      <c r="E228" s="94"/>
      <c r="F228" s="113"/>
      <c r="G228" s="113"/>
      <c r="H228" s="42"/>
      <c r="I228" s="42"/>
      <c r="J228" s="42"/>
      <c r="K228" s="94"/>
      <c r="L228" s="94"/>
      <c r="M228" s="94"/>
      <c r="N228" s="94"/>
      <c r="O228" s="94"/>
      <c r="P228" s="94"/>
      <c r="Q228" s="94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</row>
    <row r="229" ht="16.5" customHeight="1">
      <c r="A229" s="94"/>
      <c r="B229" s="113"/>
      <c r="C229" s="94"/>
      <c r="D229" s="94"/>
      <c r="E229" s="94"/>
      <c r="F229" s="113"/>
      <c r="G229" s="113"/>
      <c r="H229" s="42"/>
      <c r="I229" s="42"/>
      <c r="J229" s="42"/>
      <c r="K229" s="94"/>
      <c r="L229" s="94"/>
      <c r="M229" s="94"/>
      <c r="N229" s="94"/>
      <c r="O229" s="94"/>
      <c r="P229" s="94"/>
      <c r="Q229" s="94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</row>
    <row r="230" ht="16.5" customHeight="1">
      <c r="A230" s="94"/>
      <c r="B230" s="113"/>
      <c r="C230" s="94"/>
      <c r="D230" s="94"/>
      <c r="E230" s="94"/>
      <c r="F230" s="113"/>
      <c r="G230" s="113"/>
      <c r="H230" s="42"/>
      <c r="I230" s="42"/>
      <c r="J230" s="42"/>
      <c r="K230" s="94"/>
      <c r="L230" s="94"/>
      <c r="M230" s="94"/>
      <c r="N230" s="94"/>
      <c r="O230" s="94"/>
      <c r="P230" s="94"/>
      <c r="Q230" s="94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</row>
    <row r="231" ht="16.5" customHeight="1">
      <c r="A231" s="94"/>
      <c r="B231" s="113"/>
      <c r="C231" s="94"/>
      <c r="D231" s="94"/>
      <c r="E231" s="94"/>
      <c r="F231" s="113"/>
      <c r="G231" s="113"/>
      <c r="H231" s="42"/>
      <c r="I231" s="42"/>
      <c r="J231" s="42"/>
      <c r="K231" s="94"/>
      <c r="L231" s="94"/>
      <c r="M231" s="94"/>
      <c r="N231" s="94"/>
      <c r="O231" s="94"/>
      <c r="P231" s="94"/>
      <c r="Q231" s="94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</row>
    <row r="232" ht="16.5" customHeight="1">
      <c r="A232" s="94"/>
      <c r="B232" s="113"/>
      <c r="C232" s="94"/>
      <c r="D232" s="94"/>
      <c r="E232" s="94"/>
      <c r="F232" s="113"/>
      <c r="G232" s="113"/>
      <c r="H232" s="42"/>
      <c r="I232" s="42"/>
      <c r="J232" s="42"/>
      <c r="K232" s="94"/>
      <c r="L232" s="94"/>
      <c r="M232" s="94"/>
      <c r="N232" s="94"/>
      <c r="O232" s="94"/>
      <c r="P232" s="94"/>
      <c r="Q232" s="94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</row>
    <row r="233" ht="16.5" customHeight="1">
      <c r="A233" s="94"/>
      <c r="B233" s="113"/>
      <c r="C233" s="94"/>
      <c r="D233" s="94"/>
      <c r="E233" s="94"/>
      <c r="F233" s="113"/>
      <c r="G233" s="113"/>
      <c r="H233" s="42"/>
      <c r="I233" s="42"/>
      <c r="J233" s="42"/>
      <c r="K233" s="94"/>
      <c r="L233" s="94"/>
      <c r="M233" s="94"/>
      <c r="N233" s="94"/>
      <c r="O233" s="94"/>
      <c r="P233" s="94"/>
      <c r="Q233" s="94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</row>
    <row r="234" ht="16.5" customHeight="1">
      <c r="A234" s="94"/>
      <c r="B234" s="113"/>
      <c r="C234" s="94"/>
      <c r="D234" s="94"/>
      <c r="E234" s="94"/>
      <c r="F234" s="113"/>
      <c r="G234" s="113"/>
      <c r="H234" s="42"/>
      <c r="I234" s="42"/>
      <c r="J234" s="42"/>
      <c r="K234" s="94"/>
      <c r="L234" s="94"/>
      <c r="M234" s="94"/>
      <c r="N234" s="94"/>
      <c r="O234" s="94"/>
      <c r="P234" s="94"/>
      <c r="Q234" s="94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</row>
    <row r="235" ht="16.5" customHeight="1">
      <c r="A235" s="94"/>
      <c r="B235" s="113"/>
      <c r="C235" s="94"/>
      <c r="D235" s="94"/>
      <c r="E235" s="94"/>
      <c r="F235" s="113"/>
      <c r="G235" s="113"/>
      <c r="H235" s="42"/>
      <c r="I235" s="42"/>
      <c r="J235" s="42"/>
      <c r="K235" s="94"/>
      <c r="L235" s="94"/>
      <c r="M235" s="94"/>
      <c r="N235" s="94"/>
      <c r="O235" s="94"/>
      <c r="P235" s="94"/>
      <c r="Q235" s="94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</row>
    <row r="236" ht="16.5" customHeight="1">
      <c r="A236" s="94"/>
      <c r="B236" s="113"/>
      <c r="C236" s="94"/>
      <c r="D236" s="94"/>
      <c r="E236" s="94"/>
      <c r="F236" s="113"/>
      <c r="G236" s="113"/>
      <c r="H236" s="42"/>
      <c r="I236" s="42"/>
      <c r="J236" s="42"/>
      <c r="K236" s="94"/>
      <c r="L236" s="94"/>
      <c r="M236" s="94"/>
      <c r="N236" s="94"/>
      <c r="O236" s="94"/>
      <c r="P236" s="94"/>
      <c r="Q236" s="94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</row>
    <row r="237" ht="16.5" customHeight="1">
      <c r="A237" s="94"/>
      <c r="B237" s="113"/>
      <c r="C237" s="94"/>
      <c r="D237" s="94"/>
      <c r="E237" s="94"/>
      <c r="F237" s="113"/>
      <c r="G237" s="113"/>
      <c r="H237" s="42"/>
      <c r="I237" s="42"/>
      <c r="J237" s="42"/>
      <c r="K237" s="94"/>
      <c r="L237" s="94"/>
      <c r="M237" s="94"/>
      <c r="N237" s="94"/>
      <c r="O237" s="94"/>
      <c r="P237" s="94"/>
      <c r="Q237" s="94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</row>
    <row r="238" ht="16.5" customHeight="1">
      <c r="A238" s="94"/>
      <c r="B238" s="113"/>
      <c r="C238" s="94"/>
      <c r="D238" s="94"/>
      <c r="E238" s="94"/>
      <c r="F238" s="113"/>
      <c r="G238" s="113"/>
      <c r="H238" s="42"/>
      <c r="I238" s="42"/>
      <c r="J238" s="42"/>
      <c r="K238" s="94"/>
      <c r="L238" s="94"/>
      <c r="M238" s="94"/>
      <c r="N238" s="94"/>
      <c r="O238" s="94"/>
      <c r="P238" s="94"/>
      <c r="Q238" s="94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</row>
    <row r="239" ht="16.5" customHeight="1">
      <c r="A239" s="94"/>
      <c r="B239" s="113"/>
      <c r="C239" s="94"/>
      <c r="D239" s="94"/>
      <c r="E239" s="94"/>
      <c r="F239" s="113"/>
      <c r="G239" s="113"/>
      <c r="H239" s="42"/>
      <c r="I239" s="42"/>
      <c r="J239" s="42"/>
      <c r="K239" s="94"/>
      <c r="L239" s="94"/>
      <c r="M239" s="94"/>
      <c r="N239" s="94"/>
      <c r="O239" s="94"/>
      <c r="P239" s="94"/>
      <c r="Q239" s="94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</row>
    <row r="240" ht="16.5" customHeight="1">
      <c r="A240" s="94"/>
      <c r="B240" s="113"/>
      <c r="C240" s="94"/>
      <c r="D240" s="94"/>
      <c r="E240" s="94"/>
      <c r="F240" s="113"/>
      <c r="G240" s="113"/>
      <c r="H240" s="42"/>
      <c r="I240" s="42"/>
      <c r="J240" s="42"/>
      <c r="K240" s="94"/>
      <c r="L240" s="94"/>
      <c r="M240" s="94"/>
      <c r="N240" s="94"/>
      <c r="O240" s="94"/>
      <c r="P240" s="94"/>
      <c r="Q240" s="94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</row>
    <row r="241" ht="16.5" customHeight="1">
      <c r="A241" s="94"/>
      <c r="B241" s="113"/>
      <c r="C241" s="94"/>
      <c r="D241" s="94"/>
      <c r="E241" s="94"/>
      <c r="F241" s="113"/>
      <c r="G241" s="113"/>
      <c r="H241" s="42"/>
      <c r="I241" s="42"/>
      <c r="J241" s="42"/>
      <c r="K241" s="94"/>
      <c r="L241" s="94"/>
      <c r="M241" s="94"/>
      <c r="N241" s="94"/>
      <c r="O241" s="94"/>
      <c r="P241" s="94"/>
      <c r="Q241" s="94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</row>
    <row r="242" ht="16.5" customHeight="1">
      <c r="A242" s="94"/>
      <c r="B242" s="113"/>
      <c r="C242" s="94"/>
      <c r="D242" s="94"/>
      <c r="E242" s="94"/>
      <c r="F242" s="113"/>
      <c r="G242" s="113"/>
      <c r="H242" s="42"/>
      <c r="I242" s="42"/>
      <c r="J242" s="42"/>
      <c r="K242" s="94"/>
      <c r="L242" s="94"/>
      <c r="M242" s="94"/>
      <c r="N242" s="94"/>
      <c r="O242" s="94"/>
      <c r="P242" s="94"/>
      <c r="Q242" s="94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</row>
    <row r="243" ht="16.5" customHeight="1">
      <c r="A243" s="94"/>
      <c r="B243" s="113"/>
      <c r="C243" s="94"/>
      <c r="D243" s="94"/>
      <c r="E243" s="94"/>
      <c r="F243" s="113"/>
      <c r="G243" s="113"/>
      <c r="H243" s="42"/>
      <c r="I243" s="42"/>
      <c r="J243" s="42"/>
      <c r="K243" s="94"/>
      <c r="L243" s="94"/>
      <c r="M243" s="94"/>
      <c r="N243" s="94"/>
      <c r="O243" s="94"/>
      <c r="P243" s="94"/>
      <c r="Q243" s="94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</row>
    <row r="244" ht="16.5" customHeight="1">
      <c r="A244" s="94"/>
      <c r="B244" s="113"/>
      <c r="C244" s="94"/>
      <c r="D244" s="94"/>
      <c r="E244" s="94"/>
      <c r="F244" s="113"/>
      <c r="G244" s="113"/>
      <c r="H244" s="42"/>
      <c r="I244" s="42"/>
      <c r="J244" s="42"/>
      <c r="K244" s="94"/>
      <c r="L244" s="94"/>
      <c r="M244" s="94"/>
      <c r="N244" s="94"/>
      <c r="O244" s="94"/>
      <c r="P244" s="94"/>
      <c r="Q244" s="94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</row>
    <row r="245" ht="16.5" customHeight="1">
      <c r="A245" s="94"/>
      <c r="B245" s="113"/>
      <c r="C245" s="94"/>
      <c r="D245" s="94"/>
      <c r="E245" s="94"/>
      <c r="F245" s="113"/>
      <c r="G245" s="113"/>
      <c r="H245" s="42"/>
      <c r="I245" s="42"/>
      <c r="J245" s="42"/>
      <c r="K245" s="94"/>
      <c r="L245" s="94"/>
      <c r="M245" s="94"/>
      <c r="N245" s="94"/>
      <c r="O245" s="94"/>
      <c r="P245" s="94"/>
      <c r="Q245" s="94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</row>
    <row r="246" ht="16.5" customHeight="1">
      <c r="A246" s="94"/>
      <c r="B246" s="113"/>
      <c r="C246" s="94"/>
      <c r="D246" s="94"/>
      <c r="E246" s="94"/>
      <c r="F246" s="113"/>
      <c r="G246" s="113"/>
      <c r="H246" s="42"/>
      <c r="I246" s="42"/>
      <c r="J246" s="42"/>
      <c r="K246" s="94"/>
      <c r="L246" s="94"/>
      <c r="M246" s="94"/>
      <c r="N246" s="94"/>
      <c r="O246" s="94"/>
      <c r="P246" s="94"/>
      <c r="Q246" s="94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</row>
    <row r="247" ht="16.5" customHeight="1">
      <c r="A247" s="94"/>
      <c r="B247" s="113"/>
      <c r="C247" s="94"/>
      <c r="D247" s="94"/>
      <c r="E247" s="94"/>
      <c r="F247" s="113"/>
      <c r="G247" s="113"/>
      <c r="H247" s="42"/>
      <c r="I247" s="42"/>
      <c r="J247" s="42"/>
      <c r="K247" s="94"/>
      <c r="L247" s="94"/>
      <c r="M247" s="94"/>
      <c r="N247" s="94"/>
      <c r="O247" s="94"/>
      <c r="P247" s="94"/>
      <c r="Q247" s="94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</row>
    <row r="248" ht="16.5" customHeight="1">
      <c r="A248" s="94"/>
      <c r="B248" s="113"/>
      <c r="C248" s="94"/>
      <c r="D248" s="94"/>
      <c r="E248" s="94"/>
      <c r="F248" s="113"/>
      <c r="G248" s="113"/>
      <c r="H248" s="42"/>
      <c r="I248" s="42"/>
      <c r="J248" s="42"/>
      <c r="K248" s="94"/>
      <c r="L248" s="94"/>
      <c r="M248" s="94"/>
      <c r="N248" s="94"/>
      <c r="O248" s="94"/>
      <c r="P248" s="94"/>
      <c r="Q248" s="94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</row>
    <row r="249" ht="16.5" customHeight="1">
      <c r="A249" s="94"/>
      <c r="B249" s="113"/>
      <c r="C249" s="94"/>
      <c r="D249" s="94"/>
      <c r="E249" s="94"/>
      <c r="F249" s="113"/>
      <c r="G249" s="113"/>
      <c r="H249" s="42"/>
      <c r="I249" s="42"/>
      <c r="J249" s="42"/>
      <c r="K249" s="94"/>
      <c r="L249" s="94"/>
      <c r="M249" s="94"/>
      <c r="N249" s="94"/>
      <c r="O249" s="94"/>
      <c r="P249" s="94"/>
      <c r="Q249" s="94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</row>
    <row r="250" ht="16.5" customHeight="1">
      <c r="A250" s="94"/>
      <c r="B250" s="113"/>
      <c r="C250" s="94"/>
      <c r="D250" s="94"/>
      <c r="E250" s="94"/>
      <c r="F250" s="113"/>
      <c r="G250" s="113"/>
      <c r="H250" s="42"/>
      <c r="I250" s="42"/>
      <c r="J250" s="42"/>
      <c r="K250" s="94"/>
      <c r="L250" s="94"/>
      <c r="M250" s="94"/>
      <c r="N250" s="94"/>
      <c r="O250" s="94"/>
      <c r="P250" s="94"/>
      <c r="Q250" s="94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</row>
    <row r="251" ht="16.5" customHeight="1">
      <c r="A251" s="94"/>
      <c r="B251" s="113"/>
      <c r="C251" s="94"/>
      <c r="D251" s="94"/>
      <c r="E251" s="94"/>
      <c r="F251" s="113"/>
      <c r="G251" s="113"/>
      <c r="H251" s="42"/>
      <c r="I251" s="42"/>
      <c r="J251" s="42"/>
      <c r="K251" s="94"/>
      <c r="L251" s="94"/>
      <c r="M251" s="94"/>
      <c r="N251" s="94"/>
      <c r="O251" s="94"/>
      <c r="P251" s="94"/>
      <c r="Q251" s="94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</row>
    <row r="252" ht="16.5" customHeight="1">
      <c r="A252" s="94"/>
      <c r="B252" s="113"/>
      <c r="C252" s="94"/>
      <c r="D252" s="94"/>
      <c r="E252" s="94"/>
      <c r="F252" s="113"/>
      <c r="G252" s="113"/>
      <c r="H252" s="42"/>
      <c r="I252" s="42"/>
      <c r="J252" s="42"/>
      <c r="K252" s="94"/>
      <c r="L252" s="94"/>
      <c r="M252" s="94"/>
      <c r="N252" s="94"/>
      <c r="O252" s="94"/>
      <c r="P252" s="94"/>
      <c r="Q252" s="94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</row>
    <row r="253" ht="16.5" customHeight="1">
      <c r="A253" s="94"/>
      <c r="B253" s="113"/>
      <c r="C253" s="94"/>
      <c r="D253" s="94"/>
      <c r="E253" s="94"/>
      <c r="F253" s="113"/>
      <c r="G253" s="113"/>
      <c r="H253" s="42"/>
      <c r="I253" s="42"/>
      <c r="J253" s="42"/>
      <c r="K253" s="94"/>
      <c r="L253" s="94"/>
      <c r="M253" s="94"/>
      <c r="N253" s="94"/>
      <c r="O253" s="94"/>
      <c r="P253" s="94"/>
      <c r="Q253" s="94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</row>
    <row r="254" ht="16.5" customHeight="1">
      <c r="A254" s="94"/>
      <c r="B254" s="113"/>
      <c r="C254" s="94"/>
      <c r="D254" s="94"/>
      <c r="E254" s="94"/>
      <c r="F254" s="113"/>
      <c r="G254" s="113"/>
      <c r="H254" s="42"/>
      <c r="I254" s="42"/>
      <c r="J254" s="42"/>
      <c r="K254" s="94"/>
      <c r="L254" s="94"/>
      <c r="M254" s="94"/>
      <c r="N254" s="94"/>
      <c r="O254" s="94"/>
      <c r="P254" s="94"/>
      <c r="Q254" s="94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</row>
    <row r="255" ht="16.5" customHeight="1">
      <c r="A255" s="94"/>
      <c r="B255" s="113"/>
      <c r="C255" s="94"/>
      <c r="D255" s="94"/>
      <c r="E255" s="94"/>
      <c r="F255" s="113"/>
      <c r="G255" s="113"/>
      <c r="H255" s="42"/>
      <c r="I255" s="42"/>
      <c r="J255" s="42"/>
      <c r="K255" s="94"/>
      <c r="L255" s="94"/>
      <c r="M255" s="94"/>
      <c r="N255" s="94"/>
      <c r="O255" s="94"/>
      <c r="P255" s="94"/>
      <c r="Q255" s="94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</row>
    <row r="256" ht="16.5" customHeight="1">
      <c r="A256" s="94"/>
      <c r="B256" s="113"/>
      <c r="C256" s="94"/>
      <c r="D256" s="94"/>
      <c r="E256" s="94"/>
      <c r="F256" s="113"/>
      <c r="G256" s="113"/>
      <c r="H256" s="42"/>
      <c r="I256" s="42"/>
      <c r="J256" s="42"/>
      <c r="K256" s="94"/>
      <c r="L256" s="94"/>
      <c r="M256" s="94"/>
      <c r="N256" s="94"/>
      <c r="O256" s="94"/>
      <c r="P256" s="94"/>
      <c r="Q256" s="94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</row>
    <row r="257" ht="16.5" customHeight="1">
      <c r="A257" s="94"/>
      <c r="B257" s="113"/>
      <c r="C257" s="94"/>
      <c r="D257" s="94"/>
      <c r="E257" s="94"/>
      <c r="F257" s="113"/>
      <c r="G257" s="113"/>
      <c r="H257" s="42"/>
      <c r="I257" s="42"/>
      <c r="J257" s="42"/>
      <c r="K257" s="94"/>
      <c r="L257" s="94"/>
      <c r="M257" s="94"/>
      <c r="N257" s="94"/>
      <c r="O257" s="94"/>
      <c r="P257" s="94"/>
      <c r="Q257" s="94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</row>
    <row r="258" ht="16.5" customHeight="1">
      <c r="A258" s="94"/>
      <c r="B258" s="113"/>
      <c r="C258" s="94"/>
      <c r="D258" s="94"/>
      <c r="E258" s="94"/>
      <c r="F258" s="113"/>
      <c r="G258" s="113"/>
      <c r="H258" s="42"/>
      <c r="I258" s="42"/>
      <c r="J258" s="42"/>
      <c r="K258" s="94"/>
      <c r="L258" s="94"/>
      <c r="M258" s="94"/>
      <c r="N258" s="94"/>
      <c r="O258" s="94"/>
      <c r="P258" s="94"/>
      <c r="Q258" s="94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</row>
    <row r="259" ht="16.5" customHeight="1">
      <c r="A259" s="94"/>
      <c r="B259" s="113"/>
      <c r="C259" s="94"/>
      <c r="D259" s="94"/>
      <c r="E259" s="94"/>
      <c r="F259" s="113"/>
      <c r="G259" s="113"/>
      <c r="H259" s="42"/>
      <c r="I259" s="42"/>
      <c r="J259" s="42"/>
      <c r="K259" s="94"/>
      <c r="L259" s="94"/>
      <c r="M259" s="94"/>
      <c r="N259" s="94"/>
      <c r="O259" s="94"/>
      <c r="P259" s="94"/>
      <c r="Q259" s="94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</row>
    <row r="260" ht="16.5" customHeight="1">
      <c r="A260" s="94"/>
      <c r="B260" s="113"/>
      <c r="C260" s="94"/>
      <c r="D260" s="94"/>
      <c r="E260" s="94"/>
      <c r="F260" s="113"/>
      <c r="G260" s="113"/>
      <c r="H260" s="42"/>
      <c r="I260" s="42"/>
      <c r="J260" s="42"/>
      <c r="K260" s="94"/>
      <c r="L260" s="94"/>
      <c r="M260" s="94"/>
      <c r="N260" s="94"/>
      <c r="O260" s="94"/>
      <c r="P260" s="94"/>
      <c r="Q260" s="94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</row>
    <row r="261" ht="16.5" customHeight="1">
      <c r="A261" s="94"/>
      <c r="B261" s="113"/>
      <c r="C261" s="94"/>
      <c r="D261" s="94"/>
      <c r="E261" s="94"/>
      <c r="F261" s="113"/>
      <c r="G261" s="113"/>
      <c r="H261" s="42"/>
      <c r="I261" s="42"/>
      <c r="J261" s="42"/>
      <c r="K261" s="94"/>
      <c r="L261" s="94"/>
      <c r="M261" s="94"/>
      <c r="N261" s="94"/>
      <c r="O261" s="94"/>
      <c r="P261" s="94"/>
      <c r="Q261" s="94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</row>
    <row r="262" ht="16.5" customHeight="1">
      <c r="A262" s="94"/>
      <c r="B262" s="113"/>
      <c r="C262" s="94"/>
      <c r="D262" s="94"/>
      <c r="E262" s="94"/>
      <c r="F262" s="113"/>
      <c r="G262" s="113"/>
      <c r="H262" s="42"/>
      <c r="I262" s="42"/>
      <c r="J262" s="42"/>
      <c r="K262" s="94"/>
      <c r="L262" s="94"/>
      <c r="M262" s="94"/>
      <c r="N262" s="94"/>
      <c r="O262" s="94"/>
      <c r="P262" s="94"/>
      <c r="Q262" s="94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</row>
    <row r="263" ht="16.5" customHeight="1">
      <c r="A263" s="94"/>
      <c r="B263" s="113"/>
      <c r="C263" s="94"/>
      <c r="D263" s="94"/>
      <c r="E263" s="94"/>
      <c r="F263" s="113"/>
      <c r="G263" s="113"/>
      <c r="H263" s="42"/>
      <c r="I263" s="42"/>
      <c r="J263" s="42"/>
      <c r="K263" s="94"/>
      <c r="L263" s="94"/>
      <c r="M263" s="94"/>
      <c r="N263" s="94"/>
      <c r="O263" s="94"/>
      <c r="P263" s="94"/>
      <c r="Q263" s="94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</row>
    <row r="264" ht="16.5" customHeight="1">
      <c r="A264" s="94"/>
      <c r="B264" s="113"/>
      <c r="C264" s="94"/>
      <c r="D264" s="94"/>
      <c r="E264" s="94"/>
      <c r="F264" s="113"/>
      <c r="G264" s="113"/>
      <c r="H264" s="42"/>
      <c r="I264" s="42"/>
      <c r="J264" s="42"/>
      <c r="K264" s="94"/>
      <c r="L264" s="94"/>
      <c r="M264" s="94"/>
      <c r="N264" s="94"/>
      <c r="O264" s="94"/>
      <c r="P264" s="94"/>
      <c r="Q264" s="94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</row>
    <row r="265" ht="16.5" customHeight="1">
      <c r="A265" s="94"/>
      <c r="B265" s="113"/>
      <c r="C265" s="94"/>
      <c r="D265" s="94"/>
      <c r="E265" s="94"/>
      <c r="F265" s="113"/>
      <c r="G265" s="113"/>
      <c r="H265" s="42"/>
      <c r="I265" s="42"/>
      <c r="J265" s="42"/>
      <c r="K265" s="94"/>
      <c r="L265" s="94"/>
      <c r="M265" s="94"/>
      <c r="N265" s="94"/>
      <c r="O265" s="94"/>
      <c r="P265" s="94"/>
      <c r="Q265" s="94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</row>
    <row r="266" ht="16.5" customHeight="1">
      <c r="A266" s="94"/>
      <c r="B266" s="113"/>
      <c r="C266" s="94"/>
      <c r="D266" s="94"/>
      <c r="E266" s="94"/>
      <c r="F266" s="113"/>
      <c r="G266" s="113"/>
      <c r="H266" s="42"/>
      <c r="I266" s="42"/>
      <c r="J266" s="42"/>
      <c r="K266" s="94"/>
      <c r="L266" s="94"/>
      <c r="M266" s="94"/>
      <c r="N266" s="94"/>
      <c r="O266" s="94"/>
      <c r="P266" s="94"/>
      <c r="Q266" s="94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</row>
    <row r="267" ht="16.5" customHeight="1">
      <c r="A267" s="94"/>
      <c r="B267" s="113"/>
      <c r="C267" s="94"/>
      <c r="D267" s="94"/>
      <c r="E267" s="94"/>
      <c r="F267" s="113"/>
      <c r="G267" s="113"/>
      <c r="H267" s="42"/>
      <c r="I267" s="42"/>
      <c r="J267" s="42"/>
      <c r="K267" s="94"/>
      <c r="L267" s="94"/>
      <c r="M267" s="94"/>
      <c r="N267" s="94"/>
      <c r="O267" s="94"/>
      <c r="P267" s="94"/>
      <c r="Q267" s="94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</row>
    <row r="268" ht="16.5" customHeight="1">
      <c r="A268" s="94"/>
      <c r="B268" s="113"/>
      <c r="C268" s="94"/>
      <c r="D268" s="94"/>
      <c r="E268" s="94"/>
      <c r="F268" s="113"/>
      <c r="G268" s="113"/>
      <c r="H268" s="42"/>
      <c r="I268" s="42"/>
      <c r="J268" s="42"/>
      <c r="K268" s="94"/>
      <c r="L268" s="94"/>
      <c r="M268" s="94"/>
      <c r="N268" s="94"/>
      <c r="O268" s="94"/>
      <c r="P268" s="94"/>
      <c r="Q268" s="94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</row>
    <row r="269" ht="16.5" customHeight="1">
      <c r="A269" s="94"/>
      <c r="B269" s="113"/>
      <c r="C269" s="94"/>
      <c r="D269" s="94"/>
      <c r="E269" s="94"/>
      <c r="F269" s="113"/>
      <c r="G269" s="113"/>
      <c r="H269" s="42"/>
      <c r="I269" s="42"/>
      <c r="J269" s="42"/>
      <c r="K269" s="94"/>
      <c r="L269" s="94"/>
      <c r="M269" s="94"/>
      <c r="N269" s="94"/>
      <c r="O269" s="94"/>
      <c r="P269" s="94"/>
      <c r="Q269" s="94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</row>
    <row r="270" ht="16.5" customHeight="1">
      <c r="A270" s="94"/>
      <c r="B270" s="113"/>
      <c r="C270" s="94"/>
      <c r="D270" s="94"/>
      <c r="E270" s="94"/>
      <c r="F270" s="113"/>
      <c r="G270" s="113"/>
      <c r="H270" s="42"/>
      <c r="I270" s="42"/>
      <c r="J270" s="42"/>
      <c r="K270" s="94"/>
      <c r="L270" s="94"/>
      <c r="M270" s="94"/>
      <c r="N270" s="94"/>
      <c r="O270" s="94"/>
      <c r="P270" s="94"/>
      <c r="Q270" s="94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</row>
    <row r="271" ht="16.5" customHeight="1">
      <c r="A271" s="94"/>
      <c r="B271" s="113"/>
      <c r="C271" s="94"/>
      <c r="D271" s="94"/>
      <c r="E271" s="94"/>
      <c r="F271" s="113"/>
      <c r="G271" s="113"/>
      <c r="H271" s="42"/>
      <c r="I271" s="42"/>
      <c r="J271" s="42"/>
      <c r="K271" s="94"/>
      <c r="L271" s="94"/>
      <c r="M271" s="94"/>
      <c r="N271" s="94"/>
      <c r="O271" s="94"/>
      <c r="P271" s="94"/>
      <c r="Q271" s="94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</row>
    <row r="272" ht="16.5" customHeight="1">
      <c r="A272" s="94"/>
      <c r="B272" s="113"/>
      <c r="C272" s="94"/>
      <c r="D272" s="94"/>
      <c r="E272" s="94"/>
      <c r="F272" s="113"/>
      <c r="G272" s="113"/>
      <c r="H272" s="42"/>
      <c r="I272" s="42"/>
      <c r="J272" s="42"/>
      <c r="K272" s="94"/>
      <c r="L272" s="94"/>
      <c r="M272" s="94"/>
      <c r="N272" s="94"/>
      <c r="O272" s="94"/>
      <c r="P272" s="94"/>
      <c r="Q272" s="94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</row>
    <row r="273" ht="16.5" customHeight="1">
      <c r="A273" s="94"/>
      <c r="B273" s="113"/>
      <c r="C273" s="94"/>
      <c r="D273" s="94"/>
      <c r="E273" s="94"/>
      <c r="F273" s="113"/>
      <c r="G273" s="113"/>
      <c r="H273" s="42"/>
      <c r="I273" s="42"/>
      <c r="J273" s="42"/>
      <c r="K273" s="94"/>
      <c r="L273" s="94"/>
      <c r="M273" s="94"/>
      <c r="N273" s="94"/>
      <c r="O273" s="94"/>
      <c r="P273" s="94"/>
      <c r="Q273" s="94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</row>
    <row r="274" ht="16.5" customHeight="1">
      <c r="A274" s="94"/>
      <c r="B274" s="113"/>
      <c r="C274" s="94"/>
      <c r="D274" s="94"/>
      <c r="E274" s="94"/>
      <c r="F274" s="113"/>
      <c r="G274" s="113"/>
      <c r="H274" s="42"/>
      <c r="I274" s="42"/>
      <c r="J274" s="42"/>
      <c r="K274" s="94"/>
      <c r="L274" s="94"/>
      <c r="M274" s="94"/>
      <c r="N274" s="94"/>
      <c r="O274" s="94"/>
      <c r="P274" s="94"/>
      <c r="Q274" s="94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</row>
    <row r="275" ht="16.5" customHeight="1">
      <c r="A275" s="94"/>
      <c r="B275" s="113"/>
      <c r="C275" s="94"/>
      <c r="D275" s="94"/>
      <c r="E275" s="94"/>
      <c r="F275" s="113"/>
      <c r="G275" s="113"/>
      <c r="H275" s="42"/>
      <c r="I275" s="42"/>
      <c r="J275" s="42"/>
      <c r="K275" s="94"/>
      <c r="L275" s="94"/>
      <c r="M275" s="94"/>
      <c r="N275" s="94"/>
      <c r="O275" s="94"/>
      <c r="P275" s="94"/>
      <c r="Q275" s="94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</row>
    <row r="276" ht="16.5" customHeight="1">
      <c r="A276" s="94"/>
      <c r="B276" s="113"/>
      <c r="C276" s="94"/>
      <c r="D276" s="94"/>
      <c r="E276" s="94"/>
      <c r="F276" s="113"/>
      <c r="G276" s="113"/>
      <c r="H276" s="42"/>
      <c r="I276" s="42"/>
      <c r="J276" s="42"/>
      <c r="K276" s="94"/>
      <c r="L276" s="94"/>
      <c r="M276" s="94"/>
      <c r="N276" s="94"/>
      <c r="O276" s="94"/>
      <c r="P276" s="94"/>
      <c r="Q276" s="94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</row>
    <row r="277" ht="16.5" customHeight="1">
      <c r="A277" s="94"/>
      <c r="B277" s="113"/>
      <c r="C277" s="94"/>
      <c r="D277" s="94"/>
      <c r="E277" s="94"/>
      <c r="F277" s="113"/>
      <c r="G277" s="113"/>
      <c r="H277" s="42"/>
      <c r="I277" s="42"/>
      <c r="J277" s="42"/>
      <c r="K277" s="94"/>
      <c r="L277" s="94"/>
      <c r="M277" s="94"/>
      <c r="N277" s="94"/>
      <c r="O277" s="94"/>
      <c r="P277" s="94"/>
      <c r="Q277" s="94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</row>
    <row r="278" ht="16.5" customHeight="1">
      <c r="A278" s="94"/>
      <c r="B278" s="113"/>
      <c r="C278" s="94"/>
      <c r="D278" s="94"/>
      <c r="E278" s="94"/>
      <c r="F278" s="113"/>
      <c r="G278" s="113"/>
      <c r="H278" s="42"/>
      <c r="I278" s="42"/>
      <c r="J278" s="42"/>
      <c r="K278" s="94"/>
      <c r="L278" s="94"/>
      <c r="M278" s="94"/>
      <c r="N278" s="94"/>
      <c r="O278" s="94"/>
      <c r="P278" s="94"/>
      <c r="Q278" s="94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</row>
    <row r="279" ht="16.5" customHeight="1">
      <c r="A279" s="94"/>
      <c r="B279" s="113"/>
      <c r="C279" s="94"/>
      <c r="D279" s="94"/>
      <c r="E279" s="94"/>
      <c r="F279" s="113"/>
      <c r="G279" s="113"/>
      <c r="H279" s="42"/>
      <c r="I279" s="42"/>
      <c r="J279" s="42"/>
      <c r="K279" s="94"/>
      <c r="L279" s="94"/>
      <c r="M279" s="94"/>
      <c r="N279" s="94"/>
      <c r="O279" s="94"/>
      <c r="P279" s="94"/>
      <c r="Q279" s="94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</row>
    <row r="280" ht="16.5" customHeight="1">
      <c r="A280" s="94"/>
      <c r="B280" s="113"/>
      <c r="C280" s="94"/>
      <c r="D280" s="94"/>
      <c r="E280" s="94"/>
      <c r="F280" s="113"/>
      <c r="G280" s="113"/>
      <c r="H280" s="42"/>
      <c r="I280" s="42"/>
      <c r="J280" s="42"/>
      <c r="K280" s="94"/>
      <c r="L280" s="94"/>
      <c r="M280" s="94"/>
      <c r="N280" s="94"/>
      <c r="O280" s="94"/>
      <c r="P280" s="94"/>
      <c r="Q280" s="94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</row>
    <row r="281" ht="16.5" customHeight="1">
      <c r="A281" s="94"/>
      <c r="B281" s="113"/>
      <c r="C281" s="94"/>
      <c r="D281" s="94"/>
      <c r="E281" s="94"/>
      <c r="F281" s="113"/>
      <c r="G281" s="113"/>
      <c r="H281" s="42"/>
      <c r="I281" s="42"/>
      <c r="J281" s="42"/>
      <c r="K281" s="94"/>
      <c r="L281" s="94"/>
      <c r="M281" s="94"/>
      <c r="N281" s="94"/>
      <c r="O281" s="94"/>
      <c r="P281" s="94"/>
      <c r="Q281" s="94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</row>
    <row r="282" ht="16.5" customHeight="1">
      <c r="A282" s="94"/>
      <c r="B282" s="113"/>
      <c r="C282" s="94"/>
      <c r="D282" s="94"/>
      <c r="E282" s="94"/>
      <c r="F282" s="113"/>
      <c r="G282" s="113"/>
      <c r="H282" s="42"/>
      <c r="I282" s="42"/>
      <c r="J282" s="42"/>
      <c r="K282" s="94"/>
      <c r="L282" s="94"/>
      <c r="M282" s="94"/>
      <c r="N282" s="94"/>
      <c r="O282" s="94"/>
      <c r="P282" s="94"/>
      <c r="Q282" s="94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</row>
    <row r="283" ht="16.5" customHeight="1">
      <c r="A283" s="94"/>
      <c r="B283" s="113"/>
      <c r="C283" s="94"/>
      <c r="D283" s="94"/>
      <c r="E283" s="94"/>
      <c r="F283" s="113"/>
      <c r="G283" s="113"/>
      <c r="H283" s="42"/>
      <c r="I283" s="42"/>
      <c r="J283" s="42"/>
      <c r="K283" s="94"/>
      <c r="L283" s="94"/>
      <c r="M283" s="94"/>
      <c r="N283" s="94"/>
      <c r="O283" s="94"/>
      <c r="P283" s="94"/>
      <c r="Q283" s="94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</row>
    <row r="284" ht="16.5" customHeight="1">
      <c r="A284" s="94"/>
      <c r="B284" s="113"/>
      <c r="C284" s="94"/>
      <c r="D284" s="94"/>
      <c r="E284" s="94"/>
      <c r="F284" s="113"/>
      <c r="G284" s="113"/>
      <c r="H284" s="42"/>
      <c r="I284" s="42"/>
      <c r="J284" s="42"/>
      <c r="K284" s="94"/>
      <c r="L284" s="94"/>
      <c r="M284" s="94"/>
      <c r="N284" s="94"/>
      <c r="O284" s="94"/>
      <c r="P284" s="94"/>
      <c r="Q284" s="94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</row>
    <row r="285" ht="16.5" customHeight="1">
      <c r="A285" s="94"/>
      <c r="B285" s="113"/>
      <c r="C285" s="94"/>
      <c r="D285" s="94"/>
      <c r="E285" s="94"/>
      <c r="F285" s="113"/>
      <c r="G285" s="113"/>
      <c r="H285" s="42"/>
      <c r="I285" s="42"/>
      <c r="J285" s="42"/>
      <c r="K285" s="94"/>
      <c r="L285" s="94"/>
      <c r="M285" s="94"/>
      <c r="N285" s="94"/>
      <c r="O285" s="94"/>
      <c r="P285" s="94"/>
      <c r="Q285" s="94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</row>
    <row r="286" ht="16.5" customHeight="1">
      <c r="A286" s="94"/>
      <c r="B286" s="113"/>
      <c r="C286" s="94"/>
      <c r="D286" s="94"/>
      <c r="E286" s="94"/>
      <c r="F286" s="113"/>
      <c r="G286" s="113"/>
      <c r="H286" s="42"/>
      <c r="I286" s="42"/>
      <c r="J286" s="42"/>
      <c r="K286" s="94"/>
      <c r="L286" s="94"/>
      <c r="M286" s="94"/>
      <c r="N286" s="94"/>
      <c r="O286" s="94"/>
      <c r="P286" s="94"/>
      <c r="Q286" s="94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</row>
    <row r="287" ht="16.5" customHeight="1">
      <c r="A287" s="94"/>
      <c r="B287" s="113"/>
      <c r="C287" s="94"/>
      <c r="D287" s="94"/>
      <c r="E287" s="94"/>
      <c r="F287" s="113"/>
      <c r="G287" s="113"/>
      <c r="H287" s="42"/>
      <c r="I287" s="42"/>
      <c r="J287" s="42"/>
      <c r="K287" s="94"/>
      <c r="L287" s="94"/>
      <c r="M287" s="94"/>
      <c r="N287" s="94"/>
      <c r="O287" s="94"/>
      <c r="P287" s="94"/>
      <c r="Q287" s="94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</row>
    <row r="288" ht="16.5" customHeight="1">
      <c r="A288" s="94"/>
      <c r="B288" s="113"/>
      <c r="C288" s="94"/>
      <c r="D288" s="94"/>
      <c r="E288" s="94"/>
      <c r="F288" s="113"/>
      <c r="G288" s="113"/>
      <c r="H288" s="42"/>
      <c r="I288" s="42"/>
      <c r="J288" s="42"/>
      <c r="K288" s="94"/>
      <c r="L288" s="94"/>
      <c r="M288" s="94"/>
      <c r="N288" s="94"/>
      <c r="O288" s="94"/>
      <c r="P288" s="94"/>
      <c r="Q288" s="94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</row>
    <row r="289" ht="16.5" customHeight="1">
      <c r="A289" s="94"/>
      <c r="B289" s="113"/>
      <c r="C289" s="94"/>
      <c r="D289" s="94"/>
      <c r="E289" s="94"/>
      <c r="F289" s="113"/>
      <c r="G289" s="113"/>
      <c r="H289" s="42"/>
      <c r="I289" s="42"/>
      <c r="J289" s="42"/>
      <c r="K289" s="94"/>
      <c r="L289" s="94"/>
      <c r="M289" s="94"/>
      <c r="N289" s="94"/>
      <c r="O289" s="94"/>
      <c r="P289" s="94"/>
      <c r="Q289" s="94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</row>
    <row r="290" ht="16.5" customHeight="1">
      <c r="A290" s="94"/>
      <c r="B290" s="113"/>
      <c r="C290" s="94"/>
      <c r="D290" s="94"/>
      <c r="E290" s="94"/>
      <c r="F290" s="113"/>
      <c r="G290" s="113"/>
      <c r="H290" s="42"/>
      <c r="I290" s="42"/>
      <c r="J290" s="42"/>
      <c r="K290" s="94"/>
      <c r="L290" s="94"/>
      <c r="M290" s="94"/>
      <c r="N290" s="94"/>
      <c r="O290" s="94"/>
      <c r="P290" s="94"/>
      <c r="Q290" s="94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</row>
    <row r="291" ht="16.5" customHeight="1">
      <c r="A291" s="94"/>
      <c r="B291" s="113"/>
      <c r="C291" s="94"/>
      <c r="D291" s="94"/>
      <c r="E291" s="94"/>
      <c r="F291" s="113"/>
      <c r="G291" s="113"/>
      <c r="H291" s="42"/>
      <c r="I291" s="42"/>
      <c r="J291" s="42"/>
      <c r="K291" s="94"/>
      <c r="L291" s="94"/>
      <c r="M291" s="94"/>
      <c r="N291" s="94"/>
      <c r="O291" s="94"/>
      <c r="P291" s="94"/>
      <c r="Q291" s="94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</row>
    <row r="292" ht="16.5" customHeight="1">
      <c r="A292" s="94"/>
      <c r="B292" s="113"/>
      <c r="C292" s="94"/>
      <c r="D292" s="94"/>
      <c r="E292" s="94"/>
      <c r="F292" s="113"/>
      <c r="G292" s="113"/>
      <c r="H292" s="42"/>
      <c r="I292" s="42"/>
      <c r="J292" s="42"/>
      <c r="K292" s="94"/>
      <c r="L292" s="94"/>
      <c r="M292" s="94"/>
      <c r="N292" s="94"/>
      <c r="O292" s="94"/>
      <c r="P292" s="94"/>
      <c r="Q292" s="94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</row>
    <row r="293" ht="16.5" customHeight="1">
      <c r="A293" s="94"/>
      <c r="B293" s="113"/>
      <c r="C293" s="94"/>
      <c r="D293" s="94"/>
      <c r="E293" s="94"/>
      <c r="F293" s="113"/>
      <c r="G293" s="113"/>
      <c r="H293" s="42"/>
      <c r="I293" s="42"/>
      <c r="J293" s="42"/>
      <c r="K293" s="94"/>
      <c r="L293" s="94"/>
      <c r="M293" s="94"/>
      <c r="N293" s="94"/>
      <c r="O293" s="94"/>
      <c r="P293" s="94"/>
      <c r="Q293" s="94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</row>
    <row r="294" ht="16.5" customHeight="1">
      <c r="A294" s="94"/>
      <c r="B294" s="113"/>
      <c r="C294" s="94"/>
      <c r="D294" s="94"/>
      <c r="E294" s="94"/>
      <c r="F294" s="113"/>
      <c r="G294" s="113"/>
      <c r="H294" s="42"/>
      <c r="I294" s="42"/>
      <c r="J294" s="42"/>
      <c r="K294" s="94"/>
      <c r="L294" s="94"/>
      <c r="M294" s="94"/>
      <c r="N294" s="94"/>
      <c r="O294" s="94"/>
      <c r="P294" s="94"/>
      <c r="Q294" s="94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</row>
    <row r="295" ht="16.5" customHeight="1">
      <c r="A295" s="94"/>
      <c r="B295" s="113"/>
      <c r="C295" s="94"/>
      <c r="D295" s="94"/>
      <c r="E295" s="94"/>
      <c r="F295" s="113"/>
      <c r="G295" s="113"/>
      <c r="H295" s="42"/>
      <c r="I295" s="42"/>
      <c r="J295" s="42"/>
      <c r="K295" s="94"/>
      <c r="L295" s="94"/>
      <c r="M295" s="94"/>
      <c r="N295" s="94"/>
      <c r="O295" s="94"/>
      <c r="P295" s="94"/>
      <c r="Q295" s="94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</row>
    <row r="296" ht="16.5" customHeight="1">
      <c r="A296" s="94"/>
      <c r="B296" s="113"/>
      <c r="C296" s="94"/>
      <c r="D296" s="94"/>
      <c r="E296" s="94"/>
      <c r="F296" s="113"/>
      <c r="G296" s="113"/>
      <c r="H296" s="42"/>
      <c r="I296" s="42"/>
      <c r="J296" s="42"/>
      <c r="K296" s="94"/>
      <c r="L296" s="94"/>
      <c r="M296" s="94"/>
      <c r="N296" s="94"/>
      <c r="O296" s="94"/>
      <c r="P296" s="94"/>
      <c r="Q296" s="94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</row>
    <row r="297" ht="16.5" customHeight="1">
      <c r="A297" s="94"/>
      <c r="B297" s="113"/>
      <c r="C297" s="94"/>
      <c r="D297" s="94"/>
      <c r="E297" s="94"/>
      <c r="F297" s="113"/>
      <c r="G297" s="113"/>
      <c r="H297" s="42"/>
      <c r="I297" s="42"/>
      <c r="J297" s="42"/>
      <c r="K297" s="94"/>
      <c r="L297" s="94"/>
      <c r="M297" s="94"/>
      <c r="N297" s="94"/>
      <c r="O297" s="94"/>
      <c r="P297" s="94"/>
      <c r="Q297" s="94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</row>
    <row r="298" ht="16.5" customHeight="1">
      <c r="A298" s="94"/>
      <c r="B298" s="113"/>
      <c r="C298" s="94"/>
      <c r="D298" s="94"/>
      <c r="E298" s="94"/>
      <c r="F298" s="113"/>
      <c r="G298" s="113"/>
      <c r="H298" s="42"/>
      <c r="I298" s="42"/>
      <c r="J298" s="42"/>
      <c r="K298" s="94"/>
      <c r="L298" s="94"/>
      <c r="M298" s="94"/>
      <c r="N298" s="94"/>
      <c r="O298" s="94"/>
      <c r="P298" s="94"/>
      <c r="Q298" s="94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</row>
    <row r="299" ht="16.5" customHeight="1">
      <c r="A299" s="94"/>
      <c r="B299" s="113"/>
      <c r="C299" s="94"/>
      <c r="D299" s="94"/>
      <c r="E299" s="94"/>
      <c r="F299" s="113"/>
      <c r="G299" s="113"/>
      <c r="H299" s="42"/>
      <c r="I299" s="42"/>
      <c r="J299" s="42"/>
      <c r="K299" s="94"/>
      <c r="L299" s="94"/>
      <c r="M299" s="94"/>
      <c r="N299" s="94"/>
      <c r="O299" s="94"/>
      <c r="P299" s="94"/>
      <c r="Q299" s="94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</row>
    <row r="300" ht="16.5" customHeight="1">
      <c r="A300" s="94"/>
      <c r="B300" s="113"/>
      <c r="C300" s="94"/>
      <c r="D300" s="94"/>
      <c r="E300" s="94"/>
      <c r="F300" s="113"/>
      <c r="G300" s="113"/>
      <c r="H300" s="42"/>
      <c r="I300" s="42"/>
      <c r="J300" s="42"/>
      <c r="K300" s="94"/>
      <c r="L300" s="94"/>
      <c r="M300" s="94"/>
      <c r="N300" s="94"/>
      <c r="O300" s="94"/>
      <c r="P300" s="94"/>
      <c r="Q300" s="94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</row>
    <row r="301" ht="16.5" customHeight="1">
      <c r="A301" s="94"/>
      <c r="B301" s="113"/>
      <c r="C301" s="94"/>
      <c r="D301" s="94"/>
      <c r="E301" s="94"/>
      <c r="F301" s="113"/>
      <c r="G301" s="113"/>
      <c r="H301" s="42"/>
      <c r="I301" s="42"/>
      <c r="J301" s="42"/>
      <c r="K301" s="94"/>
      <c r="L301" s="94"/>
      <c r="M301" s="94"/>
      <c r="N301" s="94"/>
      <c r="O301" s="94"/>
      <c r="P301" s="94"/>
      <c r="Q301" s="94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</row>
    <row r="302" ht="16.5" customHeight="1">
      <c r="A302" s="94"/>
      <c r="B302" s="113"/>
      <c r="C302" s="94"/>
      <c r="D302" s="94"/>
      <c r="E302" s="94"/>
      <c r="F302" s="113"/>
      <c r="G302" s="113"/>
      <c r="H302" s="42"/>
      <c r="I302" s="42"/>
      <c r="J302" s="42"/>
      <c r="K302" s="94"/>
      <c r="L302" s="94"/>
      <c r="M302" s="94"/>
      <c r="N302" s="94"/>
      <c r="O302" s="94"/>
      <c r="P302" s="94"/>
      <c r="Q302" s="94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</row>
    <row r="303" ht="16.5" customHeight="1">
      <c r="A303" s="94"/>
      <c r="B303" s="113"/>
      <c r="C303" s="94"/>
      <c r="D303" s="94"/>
      <c r="E303" s="94"/>
      <c r="F303" s="113"/>
      <c r="G303" s="113"/>
      <c r="H303" s="42"/>
      <c r="I303" s="42"/>
      <c r="J303" s="42"/>
      <c r="K303" s="94"/>
      <c r="L303" s="94"/>
      <c r="M303" s="94"/>
      <c r="N303" s="94"/>
      <c r="O303" s="94"/>
      <c r="P303" s="94"/>
      <c r="Q303" s="94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</row>
    <row r="304" ht="16.5" customHeight="1">
      <c r="A304" s="94"/>
      <c r="B304" s="113"/>
      <c r="C304" s="94"/>
      <c r="D304" s="94"/>
      <c r="E304" s="94"/>
      <c r="F304" s="113"/>
      <c r="G304" s="113"/>
      <c r="H304" s="42"/>
      <c r="I304" s="42"/>
      <c r="J304" s="42"/>
      <c r="K304" s="94"/>
      <c r="L304" s="94"/>
      <c r="M304" s="94"/>
      <c r="N304" s="94"/>
      <c r="O304" s="94"/>
      <c r="P304" s="94"/>
      <c r="Q304" s="94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</row>
    <row r="305" ht="16.5" customHeight="1">
      <c r="A305" s="94"/>
      <c r="B305" s="113"/>
      <c r="C305" s="94"/>
      <c r="D305" s="94"/>
      <c r="E305" s="94"/>
      <c r="F305" s="113"/>
      <c r="G305" s="113"/>
      <c r="H305" s="42"/>
      <c r="I305" s="42"/>
      <c r="J305" s="42"/>
      <c r="K305" s="94"/>
      <c r="L305" s="94"/>
      <c r="M305" s="94"/>
      <c r="N305" s="94"/>
      <c r="O305" s="94"/>
      <c r="P305" s="94"/>
      <c r="Q305" s="94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</row>
    <row r="306" ht="16.5" customHeight="1">
      <c r="A306" s="94"/>
      <c r="B306" s="113"/>
      <c r="C306" s="94"/>
      <c r="D306" s="94"/>
      <c r="E306" s="94"/>
      <c r="F306" s="113"/>
      <c r="G306" s="113"/>
      <c r="H306" s="42"/>
      <c r="I306" s="42"/>
      <c r="J306" s="42"/>
      <c r="K306" s="94"/>
      <c r="L306" s="94"/>
      <c r="M306" s="94"/>
      <c r="N306" s="94"/>
      <c r="O306" s="94"/>
      <c r="P306" s="94"/>
      <c r="Q306" s="94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</row>
    <row r="307" ht="16.5" customHeight="1">
      <c r="A307" s="94"/>
      <c r="B307" s="113"/>
      <c r="C307" s="94"/>
      <c r="D307" s="94"/>
      <c r="E307" s="94"/>
      <c r="F307" s="113"/>
      <c r="G307" s="113"/>
      <c r="H307" s="42"/>
      <c r="I307" s="42"/>
      <c r="J307" s="42"/>
      <c r="K307" s="94"/>
      <c r="L307" s="94"/>
      <c r="M307" s="94"/>
      <c r="N307" s="94"/>
      <c r="O307" s="94"/>
      <c r="P307" s="94"/>
      <c r="Q307" s="94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</row>
    <row r="308" ht="16.5" customHeight="1">
      <c r="A308" s="94"/>
      <c r="B308" s="113"/>
      <c r="C308" s="94"/>
      <c r="D308" s="94"/>
      <c r="E308" s="94"/>
      <c r="F308" s="113"/>
      <c r="G308" s="113"/>
      <c r="H308" s="42"/>
      <c r="I308" s="42"/>
      <c r="J308" s="42"/>
      <c r="K308" s="94"/>
      <c r="L308" s="94"/>
      <c r="M308" s="94"/>
      <c r="N308" s="94"/>
      <c r="O308" s="94"/>
      <c r="P308" s="94"/>
      <c r="Q308" s="94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</row>
    <row r="309" ht="16.5" customHeight="1">
      <c r="A309" s="94"/>
      <c r="B309" s="113"/>
      <c r="C309" s="94"/>
      <c r="D309" s="94"/>
      <c r="E309" s="94"/>
      <c r="F309" s="113"/>
      <c r="G309" s="113"/>
      <c r="H309" s="42"/>
      <c r="I309" s="42"/>
      <c r="J309" s="42"/>
      <c r="K309" s="94"/>
      <c r="L309" s="94"/>
      <c r="M309" s="94"/>
      <c r="N309" s="94"/>
      <c r="O309" s="94"/>
      <c r="P309" s="94"/>
      <c r="Q309" s="94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</row>
    <row r="310" ht="16.5" customHeight="1">
      <c r="A310" s="94"/>
      <c r="B310" s="113"/>
      <c r="C310" s="94"/>
      <c r="D310" s="94"/>
      <c r="E310" s="94"/>
      <c r="F310" s="113"/>
      <c r="G310" s="113"/>
      <c r="H310" s="42"/>
      <c r="I310" s="42"/>
      <c r="J310" s="42"/>
      <c r="K310" s="94"/>
      <c r="L310" s="94"/>
      <c r="M310" s="94"/>
      <c r="N310" s="94"/>
      <c r="O310" s="94"/>
      <c r="P310" s="94"/>
      <c r="Q310" s="94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</row>
    <row r="311" ht="16.5" customHeight="1">
      <c r="A311" s="94"/>
      <c r="B311" s="113"/>
      <c r="C311" s="94"/>
      <c r="D311" s="94"/>
      <c r="E311" s="94"/>
      <c r="F311" s="113"/>
      <c r="G311" s="113"/>
      <c r="H311" s="42"/>
      <c r="I311" s="42"/>
      <c r="J311" s="42"/>
      <c r="K311" s="94"/>
      <c r="L311" s="94"/>
      <c r="M311" s="94"/>
      <c r="N311" s="94"/>
      <c r="O311" s="94"/>
      <c r="P311" s="94"/>
      <c r="Q311" s="94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</row>
    <row r="312" ht="16.5" customHeight="1">
      <c r="A312" s="94"/>
      <c r="B312" s="113"/>
      <c r="C312" s="94"/>
      <c r="D312" s="94"/>
      <c r="E312" s="94"/>
      <c r="F312" s="113"/>
      <c r="G312" s="113"/>
      <c r="H312" s="42"/>
      <c r="I312" s="42"/>
      <c r="J312" s="42"/>
      <c r="K312" s="94"/>
      <c r="L312" s="94"/>
      <c r="M312" s="94"/>
      <c r="N312" s="94"/>
      <c r="O312" s="94"/>
      <c r="P312" s="94"/>
      <c r="Q312" s="94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</row>
    <row r="313" ht="16.5" customHeight="1">
      <c r="A313" s="94"/>
      <c r="B313" s="113"/>
      <c r="C313" s="94"/>
      <c r="D313" s="94"/>
      <c r="E313" s="94"/>
      <c r="F313" s="113"/>
      <c r="G313" s="113"/>
      <c r="H313" s="42"/>
      <c r="I313" s="42"/>
      <c r="J313" s="42"/>
      <c r="K313" s="94"/>
      <c r="L313" s="94"/>
      <c r="M313" s="94"/>
      <c r="N313" s="94"/>
      <c r="O313" s="94"/>
      <c r="P313" s="94"/>
      <c r="Q313" s="94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</row>
    <row r="314" ht="16.5" customHeight="1">
      <c r="A314" s="94"/>
      <c r="B314" s="113"/>
      <c r="C314" s="94"/>
      <c r="D314" s="94"/>
      <c r="E314" s="94"/>
      <c r="F314" s="113"/>
      <c r="G314" s="113"/>
      <c r="H314" s="42"/>
      <c r="I314" s="42"/>
      <c r="J314" s="42"/>
      <c r="K314" s="94"/>
      <c r="L314" s="94"/>
      <c r="M314" s="94"/>
      <c r="N314" s="94"/>
      <c r="O314" s="94"/>
      <c r="P314" s="94"/>
      <c r="Q314" s="94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</row>
    <row r="315" ht="16.5" customHeight="1">
      <c r="A315" s="94"/>
      <c r="B315" s="113"/>
      <c r="C315" s="94"/>
      <c r="D315" s="94"/>
      <c r="E315" s="94"/>
      <c r="F315" s="113"/>
      <c r="G315" s="113"/>
      <c r="H315" s="42"/>
      <c r="I315" s="42"/>
      <c r="J315" s="42"/>
      <c r="K315" s="94"/>
      <c r="L315" s="94"/>
      <c r="M315" s="94"/>
      <c r="N315" s="94"/>
      <c r="O315" s="94"/>
      <c r="P315" s="94"/>
      <c r="Q315" s="94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</row>
    <row r="316" ht="16.5" customHeight="1">
      <c r="A316" s="94"/>
      <c r="B316" s="113"/>
      <c r="C316" s="94"/>
      <c r="D316" s="94"/>
      <c r="E316" s="94"/>
      <c r="F316" s="113"/>
      <c r="G316" s="113"/>
      <c r="H316" s="42"/>
      <c r="I316" s="42"/>
      <c r="J316" s="42"/>
      <c r="K316" s="94"/>
      <c r="L316" s="94"/>
      <c r="M316" s="94"/>
      <c r="N316" s="94"/>
      <c r="O316" s="94"/>
      <c r="P316" s="94"/>
      <c r="Q316" s="94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</row>
    <row r="317" ht="16.5" customHeight="1">
      <c r="A317" s="94"/>
      <c r="B317" s="113"/>
      <c r="C317" s="94"/>
      <c r="D317" s="94"/>
      <c r="E317" s="94"/>
      <c r="F317" s="113"/>
      <c r="G317" s="113"/>
      <c r="H317" s="42"/>
      <c r="I317" s="42"/>
      <c r="J317" s="42"/>
      <c r="K317" s="94"/>
      <c r="L317" s="94"/>
      <c r="M317" s="94"/>
      <c r="N317" s="94"/>
      <c r="O317" s="94"/>
      <c r="P317" s="94"/>
      <c r="Q317" s="94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</row>
    <row r="318" ht="16.5" customHeight="1">
      <c r="A318" s="94"/>
      <c r="B318" s="113"/>
      <c r="C318" s="94"/>
      <c r="D318" s="94"/>
      <c r="E318" s="94"/>
      <c r="F318" s="113"/>
      <c r="G318" s="113"/>
      <c r="H318" s="42"/>
      <c r="I318" s="42"/>
      <c r="J318" s="42"/>
      <c r="K318" s="94"/>
      <c r="L318" s="94"/>
      <c r="M318" s="94"/>
      <c r="N318" s="94"/>
      <c r="O318" s="94"/>
      <c r="P318" s="94"/>
      <c r="Q318" s="94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</row>
    <row r="319" ht="16.5" customHeight="1">
      <c r="A319" s="94"/>
      <c r="B319" s="113"/>
      <c r="C319" s="94"/>
      <c r="D319" s="94"/>
      <c r="E319" s="94"/>
      <c r="F319" s="113"/>
      <c r="G319" s="113"/>
      <c r="H319" s="42"/>
      <c r="I319" s="42"/>
      <c r="J319" s="42"/>
      <c r="K319" s="94"/>
      <c r="L319" s="94"/>
      <c r="M319" s="94"/>
      <c r="N319" s="94"/>
      <c r="O319" s="94"/>
      <c r="P319" s="94"/>
      <c r="Q319" s="94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</row>
    <row r="320" ht="16.5" customHeight="1">
      <c r="A320" s="94"/>
      <c r="B320" s="113"/>
      <c r="C320" s="94"/>
      <c r="D320" s="94"/>
      <c r="E320" s="94"/>
      <c r="F320" s="113"/>
      <c r="G320" s="113"/>
      <c r="H320" s="42"/>
      <c r="I320" s="42"/>
      <c r="J320" s="42"/>
      <c r="K320" s="94"/>
      <c r="L320" s="94"/>
      <c r="M320" s="94"/>
      <c r="N320" s="94"/>
      <c r="O320" s="94"/>
      <c r="P320" s="94"/>
      <c r="Q320" s="94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</row>
    <row r="321" ht="16.5" customHeight="1">
      <c r="A321" s="94"/>
      <c r="B321" s="113"/>
      <c r="C321" s="94"/>
      <c r="D321" s="94"/>
      <c r="E321" s="94"/>
      <c r="F321" s="113"/>
      <c r="G321" s="113"/>
      <c r="H321" s="42"/>
      <c r="I321" s="42"/>
      <c r="J321" s="42"/>
      <c r="K321" s="94"/>
      <c r="L321" s="94"/>
      <c r="M321" s="94"/>
      <c r="N321" s="94"/>
      <c r="O321" s="94"/>
      <c r="P321" s="94"/>
      <c r="Q321" s="94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</row>
    <row r="322" ht="16.5" customHeight="1">
      <c r="A322" s="94"/>
      <c r="B322" s="113"/>
      <c r="C322" s="94"/>
      <c r="D322" s="94"/>
      <c r="E322" s="94"/>
      <c r="F322" s="113"/>
      <c r="G322" s="113"/>
      <c r="H322" s="42"/>
      <c r="I322" s="42"/>
      <c r="J322" s="42"/>
      <c r="K322" s="94"/>
      <c r="L322" s="94"/>
      <c r="M322" s="94"/>
      <c r="N322" s="94"/>
      <c r="O322" s="94"/>
      <c r="P322" s="94"/>
      <c r="Q322" s="94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</row>
    <row r="323" ht="16.5" customHeight="1">
      <c r="A323" s="94"/>
      <c r="B323" s="113"/>
      <c r="C323" s="94"/>
      <c r="D323" s="94"/>
      <c r="E323" s="94"/>
      <c r="F323" s="113"/>
      <c r="G323" s="113"/>
      <c r="H323" s="42"/>
      <c r="I323" s="42"/>
      <c r="J323" s="42"/>
      <c r="K323" s="94"/>
      <c r="L323" s="94"/>
      <c r="M323" s="94"/>
      <c r="N323" s="94"/>
      <c r="O323" s="94"/>
      <c r="P323" s="94"/>
      <c r="Q323" s="94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</row>
    <row r="324" ht="16.5" customHeight="1">
      <c r="A324" s="94"/>
      <c r="B324" s="113"/>
      <c r="C324" s="94"/>
      <c r="D324" s="94"/>
      <c r="E324" s="94"/>
      <c r="F324" s="113"/>
      <c r="G324" s="113"/>
      <c r="H324" s="42"/>
      <c r="I324" s="42"/>
      <c r="J324" s="42"/>
      <c r="K324" s="94"/>
      <c r="L324" s="94"/>
      <c r="M324" s="94"/>
      <c r="N324" s="94"/>
      <c r="O324" s="94"/>
      <c r="P324" s="94"/>
      <c r="Q324" s="94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</row>
    <row r="325" ht="16.5" customHeight="1">
      <c r="A325" s="94"/>
      <c r="B325" s="113"/>
      <c r="C325" s="94"/>
      <c r="D325" s="94"/>
      <c r="E325" s="94"/>
      <c r="F325" s="113"/>
      <c r="G325" s="113"/>
      <c r="H325" s="42"/>
      <c r="I325" s="42"/>
      <c r="J325" s="42"/>
      <c r="K325" s="94"/>
      <c r="L325" s="94"/>
      <c r="M325" s="94"/>
      <c r="N325" s="94"/>
      <c r="O325" s="94"/>
      <c r="P325" s="94"/>
      <c r="Q325" s="94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</row>
    <row r="326" ht="16.5" customHeight="1">
      <c r="A326" s="94"/>
      <c r="B326" s="113"/>
      <c r="C326" s="94"/>
      <c r="D326" s="94"/>
      <c r="E326" s="94"/>
      <c r="F326" s="113"/>
      <c r="G326" s="113"/>
      <c r="H326" s="42"/>
      <c r="I326" s="42"/>
      <c r="J326" s="42"/>
      <c r="K326" s="94"/>
      <c r="L326" s="94"/>
      <c r="M326" s="94"/>
      <c r="N326" s="94"/>
      <c r="O326" s="94"/>
      <c r="P326" s="94"/>
      <c r="Q326" s="94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</row>
    <row r="327" ht="16.5" customHeight="1">
      <c r="A327" s="94"/>
      <c r="B327" s="113"/>
      <c r="C327" s="94"/>
      <c r="D327" s="94"/>
      <c r="E327" s="94"/>
      <c r="F327" s="113"/>
      <c r="G327" s="113"/>
      <c r="H327" s="42"/>
      <c r="I327" s="42"/>
      <c r="J327" s="42"/>
      <c r="K327" s="94"/>
      <c r="L327" s="94"/>
      <c r="M327" s="94"/>
      <c r="N327" s="94"/>
      <c r="O327" s="94"/>
      <c r="P327" s="94"/>
      <c r="Q327" s="94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</row>
    <row r="328" ht="16.5" customHeight="1">
      <c r="A328" s="94"/>
      <c r="B328" s="113"/>
      <c r="C328" s="94"/>
      <c r="D328" s="94"/>
      <c r="E328" s="94"/>
      <c r="F328" s="113"/>
      <c r="G328" s="113"/>
      <c r="H328" s="42"/>
      <c r="I328" s="42"/>
      <c r="J328" s="42"/>
      <c r="K328" s="94"/>
      <c r="L328" s="94"/>
      <c r="M328" s="94"/>
      <c r="N328" s="94"/>
      <c r="O328" s="94"/>
      <c r="P328" s="94"/>
      <c r="Q328" s="94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</row>
    <row r="329" ht="16.5" customHeight="1">
      <c r="A329" s="94"/>
      <c r="B329" s="113"/>
      <c r="C329" s="94"/>
      <c r="D329" s="94"/>
      <c r="E329" s="94"/>
      <c r="F329" s="113"/>
      <c r="G329" s="113"/>
      <c r="H329" s="42"/>
      <c r="I329" s="42"/>
      <c r="J329" s="42"/>
      <c r="K329" s="94"/>
      <c r="L329" s="94"/>
      <c r="M329" s="94"/>
      <c r="N329" s="94"/>
      <c r="O329" s="94"/>
      <c r="P329" s="94"/>
      <c r="Q329" s="94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</row>
    <row r="330" ht="16.5" customHeight="1">
      <c r="A330" s="94"/>
      <c r="B330" s="113"/>
      <c r="C330" s="94"/>
      <c r="D330" s="94"/>
      <c r="E330" s="94"/>
      <c r="F330" s="113"/>
      <c r="G330" s="113"/>
      <c r="H330" s="42"/>
      <c r="I330" s="42"/>
      <c r="J330" s="42"/>
      <c r="K330" s="94"/>
      <c r="L330" s="94"/>
      <c r="M330" s="94"/>
      <c r="N330" s="94"/>
      <c r="O330" s="94"/>
      <c r="P330" s="94"/>
      <c r="Q330" s="94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</row>
    <row r="331" ht="16.5" customHeight="1">
      <c r="A331" s="94"/>
      <c r="B331" s="113"/>
      <c r="C331" s="94"/>
      <c r="D331" s="94"/>
      <c r="E331" s="94"/>
      <c r="F331" s="113"/>
      <c r="G331" s="113"/>
      <c r="H331" s="42"/>
      <c r="I331" s="42"/>
      <c r="J331" s="42"/>
      <c r="K331" s="94"/>
      <c r="L331" s="94"/>
      <c r="M331" s="94"/>
      <c r="N331" s="94"/>
      <c r="O331" s="94"/>
      <c r="P331" s="94"/>
      <c r="Q331" s="94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</row>
    <row r="332" ht="16.5" customHeight="1">
      <c r="A332" s="94"/>
      <c r="B332" s="113"/>
      <c r="C332" s="94"/>
      <c r="D332" s="94"/>
      <c r="E332" s="94"/>
      <c r="F332" s="113"/>
      <c r="G332" s="113"/>
      <c r="H332" s="42"/>
      <c r="I332" s="42"/>
      <c r="J332" s="42"/>
      <c r="K332" s="94"/>
      <c r="L332" s="94"/>
      <c r="M332" s="94"/>
      <c r="N332" s="94"/>
      <c r="O332" s="94"/>
      <c r="P332" s="94"/>
      <c r="Q332" s="94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</row>
    <row r="333" ht="16.5" customHeight="1">
      <c r="A333" s="94"/>
      <c r="B333" s="113"/>
      <c r="C333" s="94"/>
      <c r="D333" s="94"/>
      <c r="E333" s="94"/>
      <c r="F333" s="113"/>
      <c r="G333" s="113"/>
      <c r="H333" s="42"/>
      <c r="I333" s="42"/>
      <c r="J333" s="42"/>
      <c r="K333" s="94"/>
      <c r="L333" s="94"/>
      <c r="M333" s="94"/>
      <c r="N333" s="94"/>
      <c r="O333" s="94"/>
      <c r="P333" s="94"/>
      <c r="Q333" s="94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</row>
    <row r="334" ht="16.5" customHeight="1">
      <c r="A334" s="94"/>
      <c r="B334" s="113"/>
      <c r="C334" s="94"/>
      <c r="D334" s="94"/>
      <c r="E334" s="94"/>
      <c r="F334" s="113"/>
      <c r="G334" s="113"/>
      <c r="H334" s="42"/>
      <c r="I334" s="42"/>
      <c r="J334" s="42"/>
      <c r="K334" s="94"/>
      <c r="L334" s="94"/>
      <c r="M334" s="94"/>
      <c r="N334" s="94"/>
      <c r="O334" s="94"/>
      <c r="P334" s="94"/>
      <c r="Q334" s="94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</row>
    <row r="335" ht="16.5" customHeight="1">
      <c r="A335" s="94"/>
      <c r="B335" s="113"/>
      <c r="C335" s="94"/>
      <c r="D335" s="94"/>
      <c r="E335" s="94"/>
      <c r="F335" s="113"/>
      <c r="G335" s="113"/>
      <c r="H335" s="42"/>
      <c r="I335" s="42"/>
      <c r="J335" s="42"/>
      <c r="K335" s="94"/>
      <c r="L335" s="94"/>
      <c r="M335" s="94"/>
      <c r="N335" s="94"/>
      <c r="O335" s="94"/>
      <c r="P335" s="94"/>
      <c r="Q335" s="94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</row>
    <row r="336" ht="16.5" customHeight="1">
      <c r="A336" s="94"/>
      <c r="B336" s="113"/>
      <c r="C336" s="94"/>
      <c r="D336" s="94"/>
      <c r="E336" s="94"/>
      <c r="F336" s="113"/>
      <c r="G336" s="113"/>
      <c r="H336" s="42"/>
      <c r="I336" s="42"/>
      <c r="J336" s="42"/>
      <c r="K336" s="94"/>
      <c r="L336" s="94"/>
      <c r="M336" s="94"/>
      <c r="N336" s="94"/>
      <c r="O336" s="94"/>
      <c r="P336" s="94"/>
      <c r="Q336" s="94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</row>
    <row r="337" ht="16.5" customHeight="1">
      <c r="A337" s="94"/>
      <c r="B337" s="113"/>
      <c r="C337" s="94"/>
      <c r="D337" s="94"/>
      <c r="E337" s="94"/>
      <c r="F337" s="113"/>
      <c r="G337" s="113"/>
      <c r="H337" s="42"/>
      <c r="I337" s="42"/>
      <c r="J337" s="42"/>
      <c r="K337" s="94"/>
      <c r="L337" s="94"/>
      <c r="M337" s="94"/>
      <c r="N337" s="94"/>
      <c r="O337" s="94"/>
      <c r="P337" s="94"/>
      <c r="Q337" s="94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</row>
    <row r="338" ht="16.5" customHeight="1">
      <c r="A338" s="94"/>
      <c r="B338" s="113"/>
      <c r="C338" s="94"/>
      <c r="D338" s="94"/>
      <c r="E338" s="94"/>
      <c r="F338" s="113"/>
      <c r="G338" s="113"/>
      <c r="H338" s="42"/>
      <c r="I338" s="42"/>
      <c r="J338" s="42"/>
      <c r="K338" s="94"/>
      <c r="L338" s="94"/>
      <c r="M338" s="94"/>
      <c r="N338" s="94"/>
      <c r="O338" s="94"/>
      <c r="P338" s="94"/>
      <c r="Q338" s="94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</row>
    <row r="339" ht="16.5" customHeight="1">
      <c r="A339" s="94"/>
      <c r="B339" s="113"/>
      <c r="C339" s="94"/>
      <c r="D339" s="94"/>
      <c r="E339" s="94"/>
      <c r="F339" s="113"/>
      <c r="G339" s="113"/>
      <c r="H339" s="42"/>
      <c r="I339" s="42"/>
      <c r="J339" s="42"/>
      <c r="K339" s="94"/>
      <c r="L339" s="94"/>
      <c r="M339" s="94"/>
      <c r="N339" s="94"/>
      <c r="O339" s="94"/>
      <c r="P339" s="94"/>
      <c r="Q339" s="94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</row>
    <row r="340" ht="16.5" customHeight="1">
      <c r="A340" s="94"/>
      <c r="B340" s="113"/>
      <c r="C340" s="94"/>
      <c r="D340" s="94"/>
      <c r="E340" s="94"/>
      <c r="F340" s="113"/>
      <c r="G340" s="113"/>
      <c r="H340" s="42"/>
      <c r="I340" s="42"/>
      <c r="J340" s="42"/>
      <c r="K340" s="94"/>
      <c r="L340" s="94"/>
      <c r="M340" s="94"/>
      <c r="N340" s="94"/>
      <c r="O340" s="94"/>
      <c r="P340" s="94"/>
      <c r="Q340" s="94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</row>
    <row r="341" ht="16.5" customHeight="1">
      <c r="A341" s="94"/>
      <c r="B341" s="113"/>
      <c r="C341" s="94"/>
      <c r="D341" s="94"/>
      <c r="E341" s="94"/>
      <c r="F341" s="113"/>
      <c r="G341" s="113"/>
      <c r="H341" s="42"/>
      <c r="I341" s="42"/>
      <c r="J341" s="42"/>
      <c r="K341" s="94"/>
      <c r="L341" s="94"/>
      <c r="M341" s="94"/>
      <c r="N341" s="94"/>
      <c r="O341" s="94"/>
      <c r="P341" s="94"/>
      <c r="Q341" s="94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</row>
    <row r="342" ht="16.5" customHeight="1">
      <c r="A342" s="94"/>
      <c r="B342" s="113"/>
      <c r="C342" s="94"/>
      <c r="D342" s="94"/>
      <c r="E342" s="94"/>
      <c r="F342" s="113"/>
      <c r="G342" s="113"/>
      <c r="H342" s="42"/>
      <c r="I342" s="42"/>
      <c r="J342" s="42"/>
      <c r="K342" s="94"/>
      <c r="L342" s="94"/>
      <c r="M342" s="94"/>
      <c r="N342" s="94"/>
      <c r="O342" s="94"/>
      <c r="P342" s="94"/>
      <c r="Q342" s="94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</row>
    <row r="343" ht="16.5" customHeight="1">
      <c r="A343" s="94"/>
      <c r="B343" s="113"/>
      <c r="C343" s="94"/>
      <c r="D343" s="94"/>
      <c r="E343" s="94"/>
      <c r="F343" s="113"/>
      <c r="G343" s="113"/>
      <c r="H343" s="42"/>
      <c r="I343" s="42"/>
      <c r="J343" s="42"/>
      <c r="K343" s="94"/>
      <c r="L343" s="94"/>
      <c r="M343" s="94"/>
      <c r="N343" s="94"/>
      <c r="O343" s="94"/>
      <c r="P343" s="94"/>
      <c r="Q343" s="94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</row>
    <row r="344" ht="16.5" customHeight="1">
      <c r="A344" s="94"/>
      <c r="B344" s="113"/>
      <c r="C344" s="94"/>
      <c r="D344" s="94"/>
      <c r="E344" s="94"/>
      <c r="F344" s="113"/>
      <c r="G344" s="113"/>
      <c r="H344" s="42"/>
      <c r="I344" s="42"/>
      <c r="J344" s="42"/>
      <c r="K344" s="94"/>
      <c r="L344" s="94"/>
      <c r="M344" s="94"/>
      <c r="N344" s="94"/>
      <c r="O344" s="94"/>
      <c r="P344" s="94"/>
      <c r="Q344" s="94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</row>
    <row r="345" ht="16.5" customHeight="1">
      <c r="A345" s="94"/>
      <c r="B345" s="113"/>
      <c r="C345" s="94"/>
      <c r="D345" s="94"/>
      <c r="E345" s="94"/>
      <c r="F345" s="113"/>
      <c r="G345" s="113"/>
      <c r="H345" s="42"/>
      <c r="I345" s="42"/>
      <c r="J345" s="42"/>
      <c r="K345" s="94"/>
      <c r="L345" s="94"/>
      <c r="M345" s="94"/>
      <c r="N345" s="94"/>
      <c r="O345" s="94"/>
      <c r="P345" s="94"/>
      <c r="Q345" s="94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</row>
    <row r="346" ht="16.5" customHeight="1">
      <c r="A346" s="94"/>
      <c r="B346" s="113"/>
      <c r="C346" s="94"/>
      <c r="D346" s="94"/>
      <c r="E346" s="94"/>
      <c r="F346" s="113"/>
      <c r="G346" s="113"/>
      <c r="H346" s="42"/>
      <c r="I346" s="42"/>
      <c r="J346" s="42"/>
      <c r="K346" s="94"/>
      <c r="L346" s="94"/>
      <c r="M346" s="94"/>
      <c r="N346" s="94"/>
      <c r="O346" s="94"/>
      <c r="P346" s="94"/>
      <c r="Q346" s="94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</row>
    <row r="347" ht="16.5" customHeight="1">
      <c r="A347" s="94"/>
      <c r="B347" s="113"/>
      <c r="C347" s="94"/>
      <c r="D347" s="94"/>
      <c r="E347" s="94"/>
      <c r="F347" s="113"/>
      <c r="G347" s="113"/>
      <c r="H347" s="42"/>
      <c r="I347" s="42"/>
      <c r="J347" s="42"/>
      <c r="K347" s="94"/>
      <c r="L347" s="94"/>
      <c r="M347" s="94"/>
      <c r="N347" s="94"/>
      <c r="O347" s="94"/>
      <c r="P347" s="94"/>
      <c r="Q347" s="94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</row>
    <row r="348" ht="16.5" customHeight="1">
      <c r="A348" s="94"/>
      <c r="B348" s="113"/>
      <c r="C348" s="94"/>
      <c r="D348" s="94"/>
      <c r="E348" s="94"/>
      <c r="F348" s="113"/>
      <c r="G348" s="113"/>
      <c r="H348" s="42"/>
      <c r="I348" s="42"/>
      <c r="J348" s="42"/>
      <c r="K348" s="94"/>
      <c r="L348" s="94"/>
      <c r="M348" s="94"/>
      <c r="N348" s="94"/>
      <c r="O348" s="94"/>
      <c r="P348" s="94"/>
      <c r="Q348" s="94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</row>
    <row r="349" ht="16.5" customHeight="1">
      <c r="A349" s="94"/>
      <c r="B349" s="113"/>
      <c r="C349" s="94"/>
      <c r="D349" s="94"/>
      <c r="E349" s="94"/>
      <c r="F349" s="113"/>
      <c r="G349" s="113"/>
      <c r="H349" s="42"/>
      <c r="I349" s="42"/>
      <c r="J349" s="42"/>
      <c r="K349" s="94"/>
      <c r="L349" s="94"/>
      <c r="M349" s="94"/>
      <c r="N349" s="94"/>
      <c r="O349" s="94"/>
      <c r="P349" s="94"/>
      <c r="Q349" s="94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</row>
    <row r="350" ht="16.5" customHeight="1">
      <c r="A350" s="94"/>
      <c r="B350" s="113"/>
      <c r="C350" s="94"/>
      <c r="D350" s="94"/>
      <c r="E350" s="94"/>
      <c r="F350" s="113"/>
      <c r="G350" s="113"/>
      <c r="H350" s="42"/>
      <c r="I350" s="42"/>
      <c r="J350" s="42"/>
      <c r="K350" s="94"/>
      <c r="L350" s="94"/>
      <c r="M350" s="94"/>
      <c r="N350" s="94"/>
      <c r="O350" s="94"/>
      <c r="P350" s="94"/>
      <c r="Q350" s="94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</row>
    <row r="351" ht="16.5" customHeight="1">
      <c r="A351" s="94"/>
      <c r="B351" s="113"/>
      <c r="C351" s="94"/>
      <c r="D351" s="94"/>
      <c r="E351" s="94"/>
      <c r="F351" s="113"/>
      <c r="G351" s="113"/>
      <c r="H351" s="42"/>
      <c r="I351" s="42"/>
      <c r="J351" s="42"/>
      <c r="K351" s="94"/>
      <c r="L351" s="94"/>
      <c r="M351" s="94"/>
      <c r="N351" s="94"/>
      <c r="O351" s="94"/>
      <c r="P351" s="94"/>
      <c r="Q351" s="94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</row>
    <row r="352" ht="16.5" customHeight="1">
      <c r="A352" s="94"/>
      <c r="B352" s="113"/>
      <c r="C352" s="94"/>
      <c r="D352" s="94"/>
      <c r="E352" s="94"/>
      <c r="F352" s="113"/>
      <c r="G352" s="113"/>
      <c r="H352" s="42"/>
      <c r="I352" s="42"/>
      <c r="J352" s="42"/>
      <c r="K352" s="94"/>
      <c r="L352" s="94"/>
      <c r="M352" s="94"/>
      <c r="N352" s="94"/>
      <c r="O352" s="94"/>
      <c r="P352" s="94"/>
      <c r="Q352" s="94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</row>
    <row r="353" ht="16.5" customHeight="1">
      <c r="A353" s="94"/>
      <c r="B353" s="113"/>
      <c r="C353" s="94"/>
      <c r="D353" s="94"/>
      <c r="E353" s="94"/>
      <c r="F353" s="113"/>
      <c r="G353" s="113"/>
      <c r="H353" s="42"/>
      <c r="I353" s="42"/>
      <c r="J353" s="42"/>
      <c r="K353" s="94"/>
      <c r="L353" s="94"/>
      <c r="M353" s="94"/>
      <c r="N353" s="94"/>
      <c r="O353" s="94"/>
      <c r="P353" s="94"/>
      <c r="Q353" s="94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</row>
    <row r="354" ht="16.5" customHeight="1">
      <c r="A354" s="94"/>
      <c r="B354" s="113"/>
      <c r="C354" s="94"/>
      <c r="D354" s="94"/>
      <c r="E354" s="94"/>
      <c r="F354" s="113"/>
      <c r="G354" s="113"/>
      <c r="H354" s="42"/>
      <c r="I354" s="42"/>
      <c r="J354" s="42"/>
      <c r="K354" s="94"/>
      <c r="L354" s="94"/>
      <c r="M354" s="94"/>
      <c r="N354" s="94"/>
      <c r="O354" s="94"/>
      <c r="P354" s="94"/>
      <c r="Q354" s="94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</row>
    <row r="355" ht="16.5" customHeight="1">
      <c r="A355" s="94"/>
      <c r="B355" s="113"/>
      <c r="C355" s="94"/>
      <c r="D355" s="94"/>
      <c r="E355" s="94"/>
      <c r="F355" s="113"/>
      <c r="G355" s="113"/>
      <c r="H355" s="42"/>
      <c r="I355" s="42"/>
      <c r="J355" s="42"/>
      <c r="K355" s="94"/>
      <c r="L355" s="94"/>
      <c r="M355" s="94"/>
      <c r="N355" s="94"/>
      <c r="O355" s="94"/>
      <c r="P355" s="94"/>
      <c r="Q355" s="94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</row>
    <row r="356" ht="16.5" customHeight="1">
      <c r="A356" s="94"/>
      <c r="B356" s="113"/>
      <c r="C356" s="94"/>
      <c r="D356" s="94"/>
      <c r="E356" s="94"/>
      <c r="F356" s="113"/>
      <c r="G356" s="113"/>
      <c r="H356" s="42"/>
      <c r="I356" s="42"/>
      <c r="J356" s="42"/>
      <c r="K356" s="94"/>
      <c r="L356" s="94"/>
      <c r="M356" s="94"/>
      <c r="N356" s="94"/>
      <c r="O356" s="94"/>
      <c r="P356" s="94"/>
      <c r="Q356" s="94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</row>
    <row r="357" ht="16.5" customHeight="1">
      <c r="A357" s="94"/>
      <c r="B357" s="113"/>
      <c r="C357" s="94"/>
      <c r="D357" s="94"/>
      <c r="E357" s="94"/>
      <c r="F357" s="113"/>
      <c r="G357" s="113"/>
      <c r="H357" s="42"/>
      <c r="I357" s="42"/>
      <c r="J357" s="42"/>
      <c r="K357" s="94"/>
      <c r="L357" s="94"/>
      <c r="M357" s="94"/>
      <c r="N357" s="94"/>
      <c r="O357" s="94"/>
      <c r="P357" s="94"/>
      <c r="Q357" s="94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</row>
    <row r="358" ht="16.5" customHeight="1">
      <c r="A358" s="94"/>
      <c r="B358" s="113"/>
      <c r="C358" s="94"/>
      <c r="D358" s="94"/>
      <c r="E358" s="94"/>
      <c r="F358" s="113"/>
      <c r="G358" s="113"/>
      <c r="H358" s="42"/>
      <c r="I358" s="42"/>
      <c r="J358" s="42"/>
      <c r="K358" s="94"/>
      <c r="L358" s="94"/>
      <c r="M358" s="94"/>
      <c r="N358" s="94"/>
      <c r="O358" s="94"/>
      <c r="P358" s="94"/>
      <c r="Q358" s="94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</row>
    <row r="359" ht="16.5" customHeight="1">
      <c r="A359" s="94"/>
      <c r="B359" s="113"/>
      <c r="C359" s="94"/>
      <c r="D359" s="94"/>
      <c r="E359" s="94"/>
      <c r="F359" s="113"/>
      <c r="G359" s="113"/>
      <c r="H359" s="42"/>
      <c r="I359" s="42"/>
      <c r="J359" s="42"/>
      <c r="K359" s="94"/>
      <c r="L359" s="94"/>
      <c r="M359" s="94"/>
      <c r="N359" s="94"/>
      <c r="O359" s="94"/>
      <c r="P359" s="94"/>
      <c r="Q359" s="94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</row>
    <row r="360" ht="16.5" customHeight="1">
      <c r="A360" s="94"/>
      <c r="B360" s="113"/>
      <c r="C360" s="94"/>
      <c r="D360" s="94"/>
      <c r="E360" s="94"/>
      <c r="F360" s="113"/>
      <c r="G360" s="113"/>
      <c r="H360" s="42"/>
      <c r="I360" s="42"/>
      <c r="J360" s="42"/>
      <c r="K360" s="94"/>
      <c r="L360" s="94"/>
      <c r="M360" s="94"/>
      <c r="N360" s="94"/>
      <c r="O360" s="94"/>
      <c r="P360" s="94"/>
      <c r="Q360" s="94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</row>
    <row r="361" ht="16.5" customHeight="1">
      <c r="A361" s="94"/>
      <c r="B361" s="113"/>
      <c r="C361" s="94"/>
      <c r="D361" s="94"/>
      <c r="E361" s="94"/>
      <c r="F361" s="113"/>
      <c r="G361" s="113"/>
      <c r="H361" s="42"/>
      <c r="I361" s="42"/>
      <c r="J361" s="42"/>
      <c r="K361" s="94"/>
      <c r="L361" s="94"/>
      <c r="M361" s="94"/>
      <c r="N361" s="94"/>
      <c r="O361" s="94"/>
      <c r="P361" s="94"/>
      <c r="Q361" s="94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</row>
    <row r="362" ht="16.5" customHeight="1">
      <c r="A362" s="94"/>
      <c r="B362" s="113"/>
      <c r="C362" s="94"/>
      <c r="D362" s="94"/>
      <c r="E362" s="94"/>
      <c r="F362" s="113"/>
      <c r="G362" s="113"/>
      <c r="H362" s="42"/>
      <c r="I362" s="42"/>
      <c r="J362" s="42"/>
      <c r="K362" s="94"/>
      <c r="L362" s="94"/>
      <c r="M362" s="94"/>
      <c r="N362" s="94"/>
      <c r="O362" s="94"/>
      <c r="P362" s="94"/>
      <c r="Q362" s="94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</row>
    <row r="363" ht="16.5" customHeight="1">
      <c r="A363" s="94"/>
      <c r="B363" s="113"/>
      <c r="C363" s="94"/>
      <c r="D363" s="94"/>
      <c r="E363" s="94"/>
      <c r="F363" s="113"/>
      <c r="G363" s="113"/>
      <c r="H363" s="42"/>
      <c r="I363" s="42"/>
      <c r="J363" s="42"/>
      <c r="K363" s="94"/>
      <c r="L363" s="94"/>
      <c r="M363" s="94"/>
      <c r="N363" s="94"/>
      <c r="O363" s="94"/>
      <c r="P363" s="94"/>
      <c r="Q363" s="94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</row>
    <row r="364" ht="16.5" customHeight="1">
      <c r="A364" s="94"/>
      <c r="B364" s="113"/>
      <c r="C364" s="94"/>
      <c r="D364" s="94"/>
      <c r="E364" s="94"/>
      <c r="F364" s="113"/>
      <c r="G364" s="113"/>
      <c r="H364" s="42"/>
      <c r="I364" s="42"/>
      <c r="J364" s="42"/>
      <c r="K364" s="94"/>
      <c r="L364" s="94"/>
      <c r="M364" s="94"/>
      <c r="N364" s="94"/>
      <c r="O364" s="94"/>
      <c r="P364" s="94"/>
      <c r="Q364" s="94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</row>
    <row r="365" ht="16.5" customHeight="1">
      <c r="A365" s="94"/>
      <c r="B365" s="113"/>
      <c r="C365" s="94"/>
      <c r="D365" s="94"/>
      <c r="E365" s="94"/>
      <c r="F365" s="113"/>
      <c r="G365" s="113"/>
      <c r="H365" s="42"/>
      <c r="I365" s="42"/>
      <c r="J365" s="42"/>
      <c r="K365" s="94"/>
      <c r="L365" s="94"/>
      <c r="M365" s="94"/>
      <c r="N365" s="94"/>
      <c r="O365" s="94"/>
      <c r="P365" s="94"/>
      <c r="Q365" s="94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</row>
    <row r="366" ht="16.5" customHeight="1">
      <c r="A366" s="94"/>
      <c r="B366" s="113"/>
      <c r="C366" s="94"/>
      <c r="D366" s="94"/>
      <c r="E366" s="94"/>
      <c r="F366" s="113"/>
      <c r="G366" s="113"/>
      <c r="H366" s="42"/>
      <c r="I366" s="42"/>
      <c r="J366" s="42"/>
      <c r="K366" s="94"/>
      <c r="L366" s="94"/>
      <c r="M366" s="94"/>
      <c r="N366" s="94"/>
      <c r="O366" s="94"/>
      <c r="P366" s="94"/>
      <c r="Q366" s="94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</row>
    <row r="367" ht="16.5" customHeight="1">
      <c r="A367" s="94"/>
      <c r="B367" s="113"/>
      <c r="C367" s="94"/>
      <c r="D367" s="94"/>
      <c r="E367" s="94"/>
      <c r="F367" s="113"/>
      <c r="G367" s="113"/>
      <c r="H367" s="42"/>
      <c r="I367" s="42"/>
      <c r="J367" s="42"/>
      <c r="K367" s="94"/>
      <c r="L367" s="94"/>
      <c r="M367" s="94"/>
      <c r="N367" s="94"/>
      <c r="O367" s="94"/>
      <c r="P367" s="94"/>
      <c r="Q367" s="94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</row>
    <row r="368" ht="16.5" customHeight="1">
      <c r="A368" s="94"/>
      <c r="B368" s="113"/>
      <c r="C368" s="94"/>
      <c r="D368" s="94"/>
      <c r="E368" s="94"/>
      <c r="F368" s="113"/>
      <c r="G368" s="113"/>
      <c r="H368" s="42"/>
      <c r="I368" s="42"/>
      <c r="J368" s="42"/>
      <c r="K368" s="94"/>
      <c r="L368" s="94"/>
      <c r="M368" s="94"/>
      <c r="N368" s="94"/>
      <c r="O368" s="94"/>
      <c r="P368" s="94"/>
      <c r="Q368" s="94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</row>
    <row r="369" ht="16.5" customHeight="1">
      <c r="A369" s="94"/>
      <c r="B369" s="113"/>
      <c r="C369" s="94"/>
      <c r="D369" s="94"/>
      <c r="E369" s="94"/>
      <c r="F369" s="113"/>
      <c r="G369" s="113"/>
      <c r="H369" s="42"/>
      <c r="I369" s="42"/>
      <c r="J369" s="42"/>
      <c r="K369" s="94"/>
      <c r="L369" s="94"/>
      <c r="M369" s="94"/>
      <c r="N369" s="94"/>
      <c r="O369" s="94"/>
      <c r="P369" s="94"/>
      <c r="Q369" s="94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</row>
    <row r="370" ht="16.5" customHeight="1">
      <c r="A370" s="94"/>
      <c r="B370" s="113"/>
      <c r="C370" s="94"/>
      <c r="D370" s="94"/>
      <c r="E370" s="94"/>
      <c r="F370" s="113"/>
      <c r="G370" s="113"/>
      <c r="H370" s="42"/>
      <c r="I370" s="42"/>
      <c r="J370" s="42"/>
      <c r="K370" s="94"/>
      <c r="L370" s="94"/>
      <c r="M370" s="94"/>
      <c r="N370" s="94"/>
      <c r="O370" s="94"/>
      <c r="P370" s="94"/>
      <c r="Q370" s="94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</row>
    <row r="371" ht="16.5" customHeight="1">
      <c r="A371" s="94"/>
      <c r="B371" s="113"/>
      <c r="C371" s="94"/>
      <c r="D371" s="94"/>
      <c r="E371" s="94"/>
      <c r="F371" s="113"/>
      <c r="G371" s="113"/>
      <c r="H371" s="42"/>
      <c r="I371" s="42"/>
      <c r="J371" s="42"/>
      <c r="K371" s="94"/>
      <c r="L371" s="94"/>
      <c r="M371" s="94"/>
      <c r="N371" s="94"/>
      <c r="O371" s="94"/>
      <c r="P371" s="94"/>
      <c r="Q371" s="94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</row>
    <row r="372" ht="16.5" customHeight="1">
      <c r="A372" s="94"/>
      <c r="B372" s="113"/>
      <c r="C372" s="94"/>
      <c r="D372" s="94"/>
      <c r="E372" s="94"/>
      <c r="F372" s="113"/>
      <c r="G372" s="113"/>
      <c r="H372" s="42"/>
      <c r="I372" s="42"/>
      <c r="J372" s="42"/>
      <c r="K372" s="94"/>
      <c r="L372" s="94"/>
      <c r="M372" s="94"/>
      <c r="N372" s="94"/>
      <c r="O372" s="94"/>
      <c r="P372" s="94"/>
      <c r="Q372" s="94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</row>
    <row r="373" ht="16.5" customHeight="1">
      <c r="A373" s="94"/>
      <c r="B373" s="113"/>
      <c r="C373" s="94"/>
      <c r="D373" s="94"/>
      <c r="E373" s="94"/>
      <c r="F373" s="113"/>
      <c r="G373" s="113"/>
      <c r="H373" s="42"/>
      <c r="I373" s="42"/>
      <c r="J373" s="42"/>
      <c r="K373" s="94"/>
      <c r="L373" s="94"/>
      <c r="M373" s="94"/>
      <c r="N373" s="94"/>
      <c r="O373" s="94"/>
      <c r="P373" s="94"/>
      <c r="Q373" s="94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</row>
    <row r="374" ht="16.5" customHeight="1">
      <c r="A374" s="94"/>
      <c r="B374" s="113"/>
      <c r="C374" s="94"/>
      <c r="D374" s="94"/>
      <c r="E374" s="94"/>
      <c r="F374" s="113"/>
      <c r="G374" s="113"/>
      <c r="H374" s="42"/>
      <c r="I374" s="42"/>
      <c r="J374" s="42"/>
      <c r="K374" s="94"/>
      <c r="L374" s="94"/>
      <c r="M374" s="94"/>
      <c r="N374" s="94"/>
      <c r="O374" s="94"/>
      <c r="P374" s="94"/>
      <c r="Q374" s="94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</row>
    <row r="375" ht="16.5" customHeight="1">
      <c r="A375" s="94"/>
      <c r="B375" s="113"/>
      <c r="C375" s="94"/>
      <c r="D375" s="94"/>
      <c r="E375" s="94"/>
      <c r="F375" s="113"/>
      <c r="G375" s="113"/>
      <c r="H375" s="42"/>
      <c r="I375" s="42"/>
      <c r="J375" s="42"/>
      <c r="K375" s="94"/>
      <c r="L375" s="94"/>
      <c r="M375" s="94"/>
      <c r="N375" s="94"/>
      <c r="O375" s="94"/>
      <c r="P375" s="94"/>
      <c r="Q375" s="94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</row>
    <row r="376" ht="16.5" customHeight="1">
      <c r="A376" s="94"/>
      <c r="B376" s="113"/>
      <c r="C376" s="94"/>
      <c r="D376" s="94"/>
      <c r="E376" s="94"/>
      <c r="F376" s="113"/>
      <c r="G376" s="113"/>
      <c r="H376" s="42"/>
      <c r="I376" s="42"/>
      <c r="J376" s="42"/>
      <c r="K376" s="94"/>
      <c r="L376" s="94"/>
      <c r="M376" s="94"/>
      <c r="N376" s="94"/>
      <c r="O376" s="94"/>
      <c r="P376" s="94"/>
      <c r="Q376" s="94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</row>
    <row r="377" ht="16.5" customHeight="1">
      <c r="A377" s="94"/>
      <c r="B377" s="113"/>
      <c r="C377" s="94"/>
      <c r="D377" s="94"/>
      <c r="E377" s="94"/>
      <c r="F377" s="113"/>
      <c r="G377" s="113"/>
      <c r="H377" s="42"/>
      <c r="I377" s="42"/>
      <c r="J377" s="42"/>
      <c r="K377" s="94"/>
      <c r="L377" s="94"/>
      <c r="M377" s="94"/>
      <c r="N377" s="94"/>
      <c r="O377" s="94"/>
      <c r="P377" s="94"/>
      <c r="Q377" s="94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</row>
    <row r="378" ht="16.5" customHeight="1">
      <c r="A378" s="94"/>
      <c r="B378" s="113"/>
      <c r="C378" s="94"/>
      <c r="D378" s="94"/>
      <c r="E378" s="94"/>
      <c r="F378" s="113"/>
      <c r="G378" s="113"/>
      <c r="H378" s="42"/>
      <c r="I378" s="42"/>
      <c r="J378" s="42"/>
      <c r="K378" s="94"/>
      <c r="L378" s="94"/>
      <c r="M378" s="94"/>
      <c r="N378" s="94"/>
      <c r="O378" s="94"/>
      <c r="P378" s="94"/>
      <c r="Q378" s="94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</row>
    <row r="379" ht="16.5" customHeight="1">
      <c r="A379" s="94"/>
      <c r="B379" s="113"/>
      <c r="C379" s="94"/>
      <c r="D379" s="94"/>
      <c r="E379" s="94"/>
      <c r="F379" s="113"/>
      <c r="G379" s="113"/>
      <c r="H379" s="42"/>
      <c r="I379" s="42"/>
      <c r="J379" s="42"/>
      <c r="K379" s="94"/>
      <c r="L379" s="94"/>
      <c r="M379" s="94"/>
      <c r="N379" s="94"/>
      <c r="O379" s="94"/>
      <c r="P379" s="94"/>
      <c r="Q379" s="94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</row>
    <row r="380" ht="16.5" customHeight="1">
      <c r="A380" s="94"/>
      <c r="B380" s="113"/>
      <c r="C380" s="94"/>
      <c r="D380" s="94"/>
      <c r="E380" s="94"/>
      <c r="F380" s="113"/>
      <c r="G380" s="113"/>
      <c r="H380" s="42"/>
      <c r="I380" s="42"/>
      <c r="J380" s="42"/>
      <c r="K380" s="94"/>
      <c r="L380" s="94"/>
      <c r="M380" s="94"/>
      <c r="N380" s="94"/>
      <c r="O380" s="94"/>
      <c r="P380" s="94"/>
      <c r="Q380" s="94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</row>
    <row r="381" ht="16.5" customHeight="1">
      <c r="A381" s="94"/>
      <c r="B381" s="113"/>
      <c r="C381" s="94"/>
      <c r="D381" s="94"/>
      <c r="E381" s="94"/>
      <c r="F381" s="113"/>
      <c r="G381" s="113"/>
      <c r="H381" s="42"/>
      <c r="I381" s="42"/>
      <c r="J381" s="42"/>
      <c r="K381" s="94"/>
      <c r="L381" s="94"/>
      <c r="M381" s="94"/>
      <c r="N381" s="94"/>
      <c r="O381" s="94"/>
      <c r="P381" s="94"/>
      <c r="Q381" s="94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</row>
    <row r="382" ht="16.5" customHeight="1">
      <c r="A382" s="94"/>
      <c r="B382" s="113"/>
      <c r="C382" s="94"/>
      <c r="D382" s="94"/>
      <c r="E382" s="94"/>
      <c r="F382" s="113"/>
      <c r="G382" s="113"/>
      <c r="H382" s="42"/>
      <c r="I382" s="42"/>
      <c r="J382" s="42"/>
      <c r="K382" s="94"/>
      <c r="L382" s="94"/>
      <c r="M382" s="94"/>
      <c r="N382" s="94"/>
      <c r="O382" s="94"/>
      <c r="P382" s="94"/>
      <c r="Q382" s="94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</row>
    <row r="383" ht="16.5" customHeight="1">
      <c r="A383" s="94"/>
      <c r="B383" s="113"/>
      <c r="C383" s="94"/>
      <c r="D383" s="94"/>
      <c r="E383" s="94"/>
      <c r="F383" s="113"/>
      <c r="G383" s="113"/>
      <c r="H383" s="42"/>
      <c r="I383" s="42"/>
      <c r="J383" s="42"/>
      <c r="K383" s="94"/>
      <c r="L383" s="94"/>
      <c r="M383" s="94"/>
      <c r="N383" s="94"/>
      <c r="O383" s="94"/>
      <c r="P383" s="94"/>
      <c r="Q383" s="94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</row>
    <row r="384" ht="16.5" customHeight="1">
      <c r="A384" s="94"/>
      <c r="B384" s="113"/>
      <c r="C384" s="94"/>
      <c r="D384" s="94"/>
      <c r="E384" s="94"/>
      <c r="F384" s="113"/>
      <c r="G384" s="113"/>
      <c r="H384" s="42"/>
      <c r="I384" s="42"/>
      <c r="J384" s="42"/>
      <c r="K384" s="94"/>
      <c r="L384" s="94"/>
      <c r="M384" s="94"/>
      <c r="N384" s="94"/>
      <c r="O384" s="94"/>
      <c r="P384" s="94"/>
      <c r="Q384" s="94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</row>
    <row r="385" ht="16.5" customHeight="1">
      <c r="A385" s="94"/>
      <c r="B385" s="113"/>
      <c r="C385" s="94"/>
      <c r="D385" s="94"/>
      <c r="E385" s="94"/>
      <c r="F385" s="113"/>
      <c r="G385" s="113"/>
      <c r="H385" s="42"/>
      <c r="I385" s="42"/>
      <c r="J385" s="42"/>
      <c r="K385" s="94"/>
      <c r="L385" s="94"/>
      <c r="M385" s="94"/>
      <c r="N385" s="94"/>
      <c r="O385" s="94"/>
      <c r="P385" s="94"/>
      <c r="Q385" s="94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</row>
    <row r="386" ht="16.5" customHeight="1">
      <c r="A386" s="94"/>
      <c r="B386" s="113"/>
      <c r="C386" s="94"/>
      <c r="D386" s="94"/>
      <c r="E386" s="94"/>
      <c r="F386" s="113"/>
      <c r="G386" s="113"/>
      <c r="H386" s="42"/>
      <c r="I386" s="42"/>
      <c r="J386" s="42"/>
      <c r="K386" s="94"/>
      <c r="L386" s="94"/>
      <c r="M386" s="94"/>
      <c r="N386" s="94"/>
      <c r="O386" s="94"/>
      <c r="P386" s="94"/>
      <c r="Q386" s="94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</row>
    <row r="387" ht="16.5" customHeight="1">
      <c r="A387" s="94"/>
      <c r="B387" s="113"/>
      <c r="C387" s="94"/>
      <c r="D387" s="94"/>
      <c r="E387" s="94"/>
      <c r="F387" s="113"/>
      <c r="G387" s="113"/>
      <c r="H387" s="42"/>
      <c r="I387" s="42"/>
      <c r="J387" s="42"/>
      <c r="K387" s="94"/>
      <c r="L387" s="94"/>
      <c r="M387" s="94"/>
      <c r="N387" s="94"/>
      <c r="O387" s="94"/>
      <c r="P387" s="94"/>
      <c r="Q387" s="94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</row>
    <row r="388" ht="16.5" customHeight="1">
      <c r="A388" s="94"/>
      <c r="B388" s="113"/>
      <c r="C388" s="94"/>
      <c r="D388" s="94"/>
      <c r="E388" s="94"/>
      <c r="F388" s="113"/>
      <c r="G388" s="113"/>
      <c r="H388" s="42"/>
      <c r="I388" s="42"/>
      <c r="J388" s="42"/>
      <c r="K388" s="94"/>
      <c r="L388" s="94"/>
      <c r="M388" s="94"/>
      <c r="N388" s="94"/>
      <c r="O388" s="94"/>
      <c r="P388" s="94"/>
      <c r="Q388" s="94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</row>
    <row r="389" ht="16.5" customHeight="1">
      <c r="A389" s="94"/>
      <c r="B389" s="113"/>
      <c r="C389" s="94"/>
      <c r="D389" s="94"/>
      <c r="E389" s="94"/>
      <c r="F389" s="113"/>
      <c r="G389" s="113"/>
      <c r="H389" s="42"/>
      <c r="I389" s="42"/>
      <c r="J389" s="42"/>
      <c r="K389" s="94"/>
      <c r="L389" s="94"/>
      <c r="M389" s="94"/>
      <c r="N389" s="94"/>
      <c r="O389" s="94"/>
      <c r="P389" s="94"/>
      <c r="Q389" s="94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</row>
    <row r="390" ht="16.5" customHeight="1">
      <c r="A390" s="94"/>
      <c r="B390" s="113"/>
      <c r="C390" s="94"/>
      <c r="D390" s="94"/>
      <c r="E390" s="94"/>
      <c r="F390" s="113"/>
      <c r="G390" s="113"/>
      <c r="H390" s="42"/>
      <c r="I390" s="42"/>
      <c r="J390" s="42"/>
      <c r="K390" s="94"/>
      <c r="L390" s="94"/>
      <c r="M390" s="94"/>
      <c r="N390" s="94"/>
      <c r="O390" s="94"/>
      <c r="P390" s="94"/>
      <c r="Q390" s="94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</row>
    <row r="391" ht="16.5" customHeight="1">
      <c r="A391" s="94"/>
      <c r="B391" s="113"/>
      <c r="C391" s="94"/>
      <c r="D391" s="94"/>
      <c r="E391" s="94"/>
      <c r="F391" s="113"/>
      <c r="G391" s="113"/>
      <c r="H391" s="42"/>
      <c r="I391" s="42"/>
      <c r="J391" s="42"/>
      <c r="K391" s="94"/>
      <c r="L391" s="94"/>
      <c r="M391" s="94"/>
      <c r="N391" s="94"/>
      <c r="O391" s="94"/>
      <c r="P391" s="94"/>
      <c r="Q391" s="94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</row>
    <row r="392" ht="16.5" customHeight="1">
      <c r="A392" s="94"/>
      <c r="B392" s="113"/>
      <c r="C392" s="94"/>
      <c r="D392" s="94"/>
      <c r="E392" s="94"/>
      <c r="F392" s="113"/>
      <c r="G392" s="113"/>
      <c r="H392" s="42"/>
      <c r="I392" s="42"/>
      <c r="J392" s="42"/>
      <c r="K392" s="94"/>
      <c r="L392" s="94"/>
      <c r="M392" s="94"/>
      <c r="N392" s="94"/>
      <c r="O392" s="94"/>
      <c r="P392" s="94"/>
      <c r="Q392" s="94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</row>
    <row r="393" ht="16.5" customHeight="1">
      <c r="A393" s="94"/>
      <c r="B393" s="113"/>
      <c r="C393" s="94"/>
      <c r="D393" s="94"/>
      <c r="E393" s="94"/>
      <c r="F393" s="113"/>
      <c r="G393" s="113"/>
      <c r="H393" s="42"/>
      <c r="I393" s="42"/>
      <c r="J393" s="42"/>
      <c r="K393" s="94"/>
      <c r="L393" s="94"/>
      <c r="M393" s="94"/>
      <c r="N393" s="94"/>
      <c r="O393" s="94"/>
      <c r="P393" s="94"/>
      <c r="Q393" s="94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</row>
    <row r="394" ht="16.5" customHeight="1">
      <c r="A394" s="94"/>
      <c r="B394" s="113"/>
      <c r="C394" s="94"/>
      <c r="D394" s="94"/>
      <c r="E394" s="94"/>
      <c r="F394" s="113"/>
      <c r="G394" s="113"/>
      <c r="H394" s="42"/>
      <c r="I394" s="42"/>
      <c r="J394" s="42"/>
      <c r="K394" s="94"/>
      <c r="L394" s="94"/>
      <c r="M394" s="94"/>
      <c r="N394" s="94"/>
      <c r="O394" s="94"/>
      <c r="P394" s="94"/>
      <c r="Q394" s="94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</row>
    <row r="395" ht="16.5" customHeight="1">
      <c r="A395" s="94"/>
      <c r="B395" s="113"/>
      <c r="C395" s="94"/>
      <c r="D395" s="94"/>
      <c r="E395" s="94"/>
      <c r="F395" s="113"/>
      <c r="G395" s="113"/>
      <c r="H395" s="42"/>
      <c r="I395" s="42"/>
      <c r="J395" s="42"/>
      <c r="K395" s="94"/>
      <c r="L395" s="94"/>
      <c r="M395" s="94"/>
      <c r="N395" s="94"/>
      <c r="O395" s="94"/>
      <c r="P395" s="94"/>
      <c r="Q395" s="94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</row>
    <row r="396" ht="16.5" customHeight="1">
      <c r="A396" s="94"/>
      <c r="B396" s="113"/>
      <c r="C396" s="94"/>
      <c r="D396" s="94"/>
      <c r="E396" s="94"/>
      <c r="F396" s="113"/>
      <c r="G396" s="113"/>
      <c r="H396" s="42"/>
      <c r="I396" s="42"/>
      <c r="J396" s="42"/>
      <c r="K396" s="94"/>
      <c r="L396" s="94"/>
      <c r="M396" s="94"/>
      <c r="N396" s="94"/>
      <c r="O396" s="94"/>
      <c r="P396" s="94"/>
      <c r="Q396" s="94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</row>
    <row r="397" ht="16.5" customHeight="1">
      <c r="A397" s="94"/>
      <c r="B397" s="113"/>
      <c r="C397" s="94"/>
      <c r="D397" s="94"/>
      <c r="E397" s="94"/>
      <c r="F397" s="113"/>
      <c r="G397" s="113"/>
      <c r="H397" s="42"/>
      <c r="I397" s="42"/>
      <c r="J397" s="42"/>
      <c r="K397" s="94"/>
      <c r="L397" s="94"/>
      <c r="M397" s="94"/>
      <c r="N397" s="94"/>
      <c r="O397" s="94"/>
      <c r="P397" s="94"/>
      <c r="Q397" s="94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</row>
    <row r="398" ht="16.5" customHeight="1">
      <c r="A398" s="94"/>
      <c r="B398" s="113"/>
      <c r="C398" s="94"/>
      <c r="D398" s="94"/>
      <c r="E398" s="94"/>
      <c r="F398" s="113"/>
      <c r="G398" s="113"/>
      <c r="H398" s="42"/>
      <c r="I398" s="42"/>
      <c r="J398" s="42"/>
      <c r="K398" s="94"/>
      <c r="L398" s="94"/>
      <c r="M398" s="94"/>
      <c r="N398" s="94"/>
      <c r="O398" s="94"/>
      <c r="P398" s="94"/>
      <c r="Q398" s="94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</row>
    <row r="399" ht="16.5" customHeight="1">
      <c r="A399" s="94"/>
      <c r="B399" s="113"/>
      <c r="C399" s="94"/>
      <c r="D399" s="94"/>
      <c r="E399" s="94"/>
      <c r="F399" s="113"/>
      <c r="G399" s="113"/>
      <c r="H399" s="42"/>
      <c r="I399" s="42"/>
      <c r="J399" s="42"/>
      <c r="K399" s="94"/>
      <c r="L399" s="94"/>
      <c r="M399" s="94"/>
      <c r="N399" s="94"/>
      <c r="O399" s="94"/>
      <c r="P399" s="94"/>
      <c r="Q399" s="94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</row>
    <row r="400" ht="16.5" customHeight="1">
      <c r="A400" s="94"/>
      <c r="B400" s="113"/>
      <c r="C400" s="94"/>
      <c r="D400" s="94"/>
      <c r="E400" s="94"/>
      <c r="F400" s="113"/>
      <c r="G400" s="113"/>
      <c r="H400" s="42"/>
      <c r="I400" s="42"/>
      <c r="J400" s="42"/>
      <c r="K400" s="94"/>
      <c r="L400" s="94"/>
      <c r="M400" s="94"/>
      <c r="N400" s="94"/>
      <c r="O400" s="94"/>
      <c r="P400" s="94"/>
      <c r="Q400" s="94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</row>
    <row r="401" ht="16.5" customHeight="1">
      <c r="A401" s="94"/>
      <c r="B401" s="113"/>
      <c r="C401" s="94"/>
      <c r="D401" s="94"/>
      <c r="E401" s="94"/>
      <c r="F401" s="113"/>
      <c r="G401" s="113"/>
      <c r="H401" s="42"/>
      <c r="I401" s="42"/>
      <c r="J401" s="42"/>
      <c r="K401" s="94"/>
      <c r="L401" s="94"/>
      <c r="M401" s="94"/>
      <c r="N401" s="94"/>
      <c r="O401" s="94"/>
      <c r="P401" s="94"/>
      <c r="Q401" s="94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</row>
    <row r="402" ht="16.5" customHeight="1">
      <c r="A402" s="94"/>
      <c r="B402" s="113"/>
      <c r="C402" s="94"/>
      <c r="D402" s="94"/>
      <c r="E402" s="94"/>
      <c r="F402" s="113"/>
      <c r="G402" s="113"/>
      <c r="H402" s="42"/>
      <c r="I402" s="42"/>
      <c r="J402" s="42"/>
      <c r="K402" s="94"/>
      <c r="L402" s="94"/>
      <c r="M402" s="94"/>
      <c r="N402" s="94"/>
      <c r="O402" s="94"/>
      <c r="P402" s="94"/>
      <c r="Q402" s="94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</row>
    <row r="403" ht="16.5" customHeight="1">
      <c r="A403" s="94"/>
      <c r="B403" s="113"/>
      <c r="C403" s="94"/>
      <c r="D403" s="94"/>
      <c r="E403" s="94"/>
      <c r="F403" s="113"/>
      <c r="G403" s="113"/>
      <c r="H403" s="42"/>
      <c r="I403" s="42"/>
      <c r="J403" s="42"/>
      <c r="K403" s="94"/>
      <c r="L403" s="94"/>
      <c r="M403" s="94"/>
      <c r="N403" s="94"/>
      <c r="O403" s="94"/>
      <c r="P403" s="94"/>
      <c r="Q403" s="94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</row>
    <row r="404" ht="16.5" customHeight="1">
      <c r="A404" s="94"/>
      <c r="B404" s="113"/>
      <c r="C404" s="94"/>
      <c r="D404" s="94"/>
      <c r="E404" s="94"/>
      <c r="F404" s="113"/>
      <c r="G404" s="113"/>
      <c r="H404" s="42"/>
      <c r="I404" s="42"/>
      <c r="J404" s="42"/>
      <c r="K404" s="94"/>
      <c r="L404" s="94"/>
      <c r="M404" s="94"/>
      <c r="N404" s="94"/>
      <c r="O404" s="94"/>
      <c r="P404" s="94"/>
      <c r="Q404" s="94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</row>
    <row r="405" ht="16.5" customHeight="1">
      <c r="A405" s="94"/>
      <c r="B405" s="113"/>
      <c r="C405" s="94"/>
      <c r="D405" s="94"/>
      <c r="E405" s="94"/>
      <c r="F405" s="113"/>
      <c r="G405" s="113"/>
      <c r="H405" s="42"/>
      <c r="I405" s="42"/>
      <c r="J405" s="42"/>
      <c r="K405" s="94"/>
      <c r="L405" s="94"/>
      <c r="M405" s="94"/>
      <c r="N405" s="94"/>
      <c r="O405" s="94"/>
      <c r="P405" s="94"/>
      <c r="Q405" s="94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</row>
    <row r="406" ht="16.5" customHeight="1">
      <c r="A406" s="94"/>
      <c r="B406" s="113"/>
      <c r="C406" s="94"/>
      <c r="D406" s="94"/>
      <c r="E406" s="94"/>
      <c r="F406" s="113"/>
      <c r="G406" s="113"/>
      <c r="H406" s="42"/>
      <c r="I406" s="42"/>
      <c r="J406" s="42"/>
      <c r="K406" s="94"/>
      <c r="L406" s="94"/>
      <c r="M406" s="94"/>
      <c r="N406" s="94"/>
      <c r="O406" s="94"/>
      <c r="P406" s="94"/>
      <c r="Q406" s="94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</row>
    <row r="407" ht="16.5" customHeight="1">
      <c r="A407" s="94"/>
      <c r="B407" s="113"/>
      <c r="C407" s="94"/>
      <c r="D407" s="94"/>
      <c r="E407" s="94"/>
      <c r="F407" s="113"/>
      <c r="G407" s="113"/>
      <c r="H407" s="42"/>
      <c r="I407" s="42"/>
      <c r="J407" s="42"/>
      <c r="K407" s="94"/>
      <c r="L407" s="94"/>
      <c r="M407" s="94"/>
      <c r="N407" s="94"/>
      <c r="O407" s="94"/>
      <c r="P407" s="94"/>
      <c r="Q407" s="94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</row>
    <row r="408" ht="16.5" customHeight="1">
      <c r="A408" s="94"/>
      <c r="B408" s="113"/>
      <c r="C408" s="94"/>
      <c r="D408" s="94"/>
      <c r="E408" s="94"/>
      <c r="F408" s="113"/>
      <c r="G408" s="113"/>
      <c r="H408" s="42"/>
      <c r="I408" s="42"/>
      <c r="J408" s="42"/>
      <c r="K408" s="94"/>
      <c r="L408" s="94"/>
      <c r="M408" s="94"/>
      <c r="N408" s="94"/>
      <c r="O408" s="94"/>
      <c r="P408" s="94"/>
      <c r="Q408" s="94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</row>
    <row r="409" ht="16.5" customHeight="1">
      <c r="A409" s="94"/>
      <c r="B409" s="113"/>
      <c r="C409" s="94"/>
      <c r="D409" s="94"/>
      <c r="E409" s="94"/>
      <c r="F409" s="113"/>
      <c r="G409" s="113"/>
      <c r="H409" s="42"/>
      <c r="I409" s="42"/>
      <c r="J409" s="42"/>
      <c r="K409" s="94"/>
      <c r="L409" s="94"/>
      <c r="M409" s="94"/>
      <c r="N409" s="94"/>
      <c r="O409" s="94"/>
      <c r="P409" s="94"/>
      <c r="Q409" s="94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</row>
    <row r="410" ht="16.5" customHeight="1">
      <c r="A410" s="94"/>
      <c r="B410" s="113"/>
      <c r="C410" s="94"/>
      <c r="D410" s="94"/>
      <c r="E410" s="94"/>
      <c r="F410" s="113"/>
      <c r="G410" s="113"/>
      <c r="H410" s="42"/>
      <c r="I410" s="42"/>
      <c r="J410" s="42"/>
      <c r="K410" s="94"/>
      <c r="L410" s="94"/>
      <c r="M410" s="94"/>
      <c r="N410" s="94"/>
      <c r="O410" s="94"/>
      <c r="P410" s="94"/>
      <c r="Q410" s="94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</row>
    <row r="411" ht="16.5" customHeight="1">
      <c r="A411" s="94"/>
      <c r="B411" s="113"/>
      <c r="C411" s="94"/>
      <c r="D411" s="94"/>
      <c r="E411" s="94"/>
      <c r="F411" s="113"/>
      <c r="G411" s="113"/>
      <c r="H411" s="42"/>
      <c r="I411" s="42"/>
      <c r="J411" s="42"/>
      <c r="K411" s="94"/>
      <c r="L411" s="94"/>
      <c r="M411" s="94"/>
      <c r="N411" s="94"/>
      <c r="O411" s="94"/>
      <c r="P411" s="94"/>
      <c r="Q411" s="94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</row>
    <row r="412" ht="16.5" customHeight="1">
      <c r="A412" s="94"/>
      <c r="B412" s="113"/>
      <c r="C412" s="94"/>
      <c r="D412" s="94"/>
      <c r="E412" s="94"/>
      <c r="F412" s="113"/>
      <c r="G412" s="113"/>
      <c r="H412" s="42"/>
      <c r="I412" s="42"/>
      <c r="J412" s="42"/>
      <c r="K412" s="94"/>
      <c r="L412" s="94"/>
      <c r="M412" s="94"/>
      <c r="N412" s="94"/>
      <c r="O412" s="94"/>
      <c r="P412" s="94"/>
      <c r="Q412" s="94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</row>
    <row r="413" ht="16.5" customHeight="1">
      <c r="A413" s="94"/>
      <c r="B413" s="113"/>
      <c r="C413" s="94"/>
      <c r="D413" s="94"/>
      <c r="E413" s="94"/>
      <c r="F413" s="113"/>
      <c r="G413" s="113"/>
      <c r="H413" s="42"/>
      <c r="I413" s="42"/>
      <c r="J413" s="42"/>
      <c r="K413" s="94"/>
      <c r="L413" s="94"/>
      <c r="M413" s="94"/>
      <c r="N413" s="94"/>
      <c r="O413" s="94"/>
      <c r="P413" s="94"/>
      <c r="Q413" s="94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</row>
    <row r="414" ht="16.5" customHeight="1">
      <c r="A414" s="94"/>
      <c r="B414" s="113"/>
      <c r="C414" s="94"/>
      <c r="D414" s="94"/>
      <c r="E414" s="94"/>
      <c r="F414" s="113"/>
      <c r="G414" s="113"/>
      <c r="H414" s="42"/>
      <c r="I414" s="42"/>
      <c r="J414" s="42"/>
      <c r="K414" s="94"/>
      <c r="L414" s="94"/>
      <c r="M414" s="94"/>
      <c r="N414" s="94"/>
      <c r="O414" s="94"/>
      <c r="P414" s="94"/>
      <c r="Q414" s="94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</row>
    <row r="415" ht="16.5" customHeight="1">
      <c r="A415" s="94"/>
      <c r="B415" s="113"/>
      <c r="C415" s="94"/>
      <c r="D415" s="94"/>
      <c r="E415" s="94"/>
      <c r="F415" s="113"/>
      <c r="G415" s="113"/>
      <c r="H415" s="42"/>
      <c r="I415" s="42"/>
      <c r="J415" s="42"/>
      <c r="K415" s="94"/>
      <c r="L415" s="94"/>
      <c r="M415" s="94"/>
      <c r="N415" s="94"/>
      <c r="O415" s="94"/>
      <c r="P415" s="94"/>
      <c r="Q415" s="94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</row>
    <row r="416" ht="16.5" customHeight="1">
      <c r="A416" s="94"/>
      <c r="B416" s="113"/>
      <c r="C416" s="94"/>
      <c r="D416" s="94"/>
      <c r="E416" s="94"/>
      <c r="F416" s="113"/>
      <c r="G416" s="113"/>
      <c r="H416" s="42"/>
      <c r="I416" s="42"/>
      <c r="J416" s="42"/>
      <c r="K416" s="94"/>
      <c r="L416" s="94"/>
      <c r="M416" s="94"/>
      <c r="N416" s="94"/>
      <c r="O416" s="94"/>
      <c r="P416" s="94"/>
      <c r="Q416" s="94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</row>
    <row r="417" ht="16.5" customHeight="1">
      <c r="A417" s="94"/>
      <c r="B417" s="113"/>
      <c r="C417" s="94"/>
      <c r="D417" s="94"/>
      <c r="E417" s="94"/>
      <c r="F417" s="113"/>
      <c r="G417" s="113"/>
      <c r="H417" s="42"/>
      <c r="I417" s="42"/>
      <c r="J417" s="42"/>
      <c r="K417" s="94"/>
      <c r="L417" s="94"/>
      <c r="M417" s="94"/>
      <c r="N417" s="94"/>
      <c r="O417" s="94"/>
      <c r="P417" s="94"/>
      <c r="Q417" s="94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</row>
    <row r="418" ht="16.5" customHeight="1">
      <c r="A418" s="94"/>
      <c r="B418" s="113"/>
      <c r="C418" s="94"/>
      <c r="D418" s="94"/>
      <c r="E418" s="94"/>
      <c r="F418" s="113"/>
      <c r="G418" s="113"/>
      <c r="H418" s="42"/>
      <c r="I418" s="42"/>
      <c r="J418" s="42"/>
      <c r="K418" s="94"/>
      <c r="L418" s="94"/>
      <c r="M418" s="94"/>
      <c r="N418" s="94"/>
      <c r="O418" s="94"/>
      <c r="P418" s="94"/>
      <c r="Q418" s="94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</row>
    <row r="419" ht="16.5" customHeight="1">
      <c r="A419" s="94"/>
      <c r="B419" s="113"/>
      <c r="C419" s="94"/>
      <c r="D419" s="94"/>
      <c r="E419" s="94"/>
      <c r="F419" s="113"/>
      <c r="G419" s="113"/>
      <c r="H419" s="42"/>
      <c r="I419" s="42"/>
      <c r="J419" s="42"/>
      <c r="K419" s="94"/>
      <c r="L419" s="94"/>
      <c r="M419" s="94"/>
      <c r="N419" s="94"/>
      <c r="O419" s="94"/>
      <c r="P419" s="94"/>
      <c r="Q419" s="94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</row>
    <row r="420" ht="16.5" customHeight="1">
      <c r="A420" s="94"/>
      <c r="B420" s="113"/>
      <c r="C420" s="94"/>
      <c r="D420" s="94"/>
      <c r="E420" s="94"/>
      <c r="F420" s="113"/>
      <c r="G420" s="113"/>
      <c r="H420" s="42"/>
      <c r="I420" s="42"/>
      <c r="J420" s="42"/>
      <c r="K420" s="94"/>
      <c r="L420" s="94"/>
      <c r="M420" s="94"/>
      <c r="N420" s="94"/>
      <c r="O420" s="94"/>
      <c r="P420" s="94"/>
      <c r="Q420" s="94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</row>
    <row r="421" ht="16.5" customHeight="1">
      <c r="A421" s="94"/>
      <c r="B421" s="113"/>
      <c r="C421" s="94"/>
      <c r="D421" s="94"/>
      <c r="E421" s="94"/>
      <c r="F421" s="113"/>
      <c r="G421" s="113"/>
      <c r="H421" s="42"/>
      <c r="I421" s="42"/>
      <c r="J421" s="42"/>
      <c r="K421" s="94"/>
      <c r="L421" s="94"/>
      <c r="M421" s="94"/>
      <c r="N421" s="94"/>
      <c r="O421" s="94"/>
      <c r="P421" s="94"/>
      <c r="Q421" s="94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</row>
    <row r="422" ht="16.5" customHeight="1">
      <c r="A422" s="94"/>
      <c r="B422" s="113"/>
      <c r="C422" s="94"/>
      <c r="D422" s="94"/>
      <c r="E422" s="94"/>
      <c r="F422" s="113"/>
      <c r="G422" s="113"/>
      <c r="H422" s="42"/>
      <c r="I422" s="42"/>
      <c r="J422" s="42"/>
      <c r="K422" s="94"/>
      <c r="L422" s="94"/>
      <c r="M422" s="94"/>
      <c r="N422" s="94"/>
      <c r="O422" s="94"/>
      <c r="P422" s="94"/>
      <c r="Q422" s="94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</row>
    <row r="423" ht="16.5" customHeight="1">
      <c r="A423" s="94"/>
      <c r="B423" s="113"/>
      <c r="C423" s="94"/>
      <c r="D423" s="94"/>
      <c r="E423" s="94"/>
      <c r="F423" s="113"/>
      <c r="G423" s="113"/>
      <c r="H423" s="42"/>
      <c r="I423" s="42"/>
      <c r="J423" s="42"/>
      <c r="K423" s="94"/>
      <c r="L423" s="94"/>
      <c r="M423" s="94"/>
      <c r="N423" s="94"/>
      <c r="O423" s="94"/>
      <c r="P423" s="94"/>
      <c r="Q423" s="94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</row>
    <row r="424" ht="16.5" customHeight="1">
      <c r="A424" s="94"/>
      <c r="B424" s="113"/>
      <c r="C424" s="94"/>
      <c r="D424" s="94"/>
      <c r="E424" s="94"/>
      <c r="F424" s="113"/>
      <c r="G424" s="113"/>
      <c r="H424" s="42"/>
      <c r="I424" s="42"/>
      <c r="J424" s="42"/>
      <c r="K424" s="94"/>
      <c r="L424" s="94"/>
      <c r="M424" s="94"/>
      <c r="N424" s="94"/>
      <c r="O424" s="94"/>
      <c r="P424" s="94"/>
      <c r="Q424" s="94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</row>
    <row r="425" ht="16.5" customHeight="1">
      <c r="A425" s="94"/>
      <c r="B425" s="113"/>
      <c r="C425" s="94"/>
      <c r="D425" s="94"/>
      <c r="E425" s="94"/>
      <c r="F425" s="113"/>
      <c r="G425" s="113"/>
      <c r="H425" s="42"/>
      <c r="I425" s="42"/>
      <c r="J425" s="42"/>
      <c r="K425" s="94"/>
      <c r="L425" s="94"/>
      <c r="M425" s="94"/>
      <c r="N425" s="94"/>
      <c r="O425" s="94"/>
      <c r="P425" s="94"/>
      <c r="Q425" s="94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</row>
    <row r="426" ht="16.5" customHeight="1">
      <c r="A426" s="94"/>
      <c r="B426" s="113"/>
      <c r="C426" s="94"/>
      <c r="D426" s="94"/>
      <c r="E426" s="94"/>
      <c r="F426" s="113"/>
      <c r="G426" s="113"/>
      <c r="H426" s="42"/>
      <c r="I426" s="42"/>
      <c r="J426" s="42"/>
      <c r="K426" s="94"/>
      <c r="L426" s="94"/>
      <c r="M426" s="94"/>
      <c r="N426" s="94"/>
      <c r="O426" s="94"/>
      <c r="P426" s="94"/>
      <c r="Q426" s="94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</row>
    <row r="427" ht="16.5" customHeight="1">
      <c r="A427" s="94"/>
      <c r="B427" s="113"/>
      <c r="C427" s="94"/>
      <c r="D427" s="94"/>
      <c r="E427" s="94"/>
      <c r="F427" s="113"/>
      <c r="G427" s="113"/>
      <c r="H427" s="42"/>
      <c r="I427" s="42"/>
      <c r="J427" s="42"/>
      <c r="K427" s="94"/>
      <c r="L427" s="94"/>
      <c r="M427" s="94"/>
      <c r="N427" s="94"/>
      <c r="O427" s="94"/>
      <c r="P427" s="94"/>
      <c r="Q427" s="94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</row>
    <row r="428" ht="16.5" customHeight="1">
      <c r="A428" s="94"/>
      <c r="B428" s="113"/>
      <c r="C428" s="94"/>
      <c r="D428" s="94"/>
      <c r="E428" s="94"/>
      <c r="F428" s="113"/>
      <c r="G428" s="113"/>
      <c r="H428" s="42"/>
      <c r="I428" s="42"/>
      <c r="J428" s="42"/>
      <c r="K428" s="94"/>
      <c r="L428" s="94"/>
      <c r="M428" s="94"/>
      <c r="N428" s="94"/>
      <c r="O428" s="94"/>
      <c r="P428" s="94"/>
      <c r="Q428" s="94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</row>
    <row r="429" ht="16.5" customHeight="1">
      <c r="A429" s="94"/>
      <c r="B429" s="113"/>
      <c r="C429" s="94"/>
      <c r="D429" s="94"/>
      <c r="E429" s="94"/>
      <c r="F429" s="113"/>
      <c r="G429" s="113"/>
      <c r="H429" s="42"/>
      <c r="I429" s="42"/>
      <c r="J429" s="42"/>
      <c r="K429" s="94"/>
      <c r="L429" s="94"/>
      <c r="M429" s="94"/>
      <c r="N429" s="94"/>
      <c r="O429" s="94"/>
      <c r="P429" s="94"/>
      <c r="Q429" s="94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</row>
    <row r="430" ht="16.5" customHeight="1">
      <c r="A430" s="94"/>
      <c r="B430" s="113"/>
      <c r="C430" s="94"/>
      <c r="D430" s="94"/>
      <c r="E430" s="94"/>
      <c r="F430" s="113"/>
      <c r="G430" s="113"/>
      <c r="H430" s="42"/>
      <c r="I430" s="42"/>
      <c r="J430" s="42"/>
      <c r="K430" s="94"/>
      <c r="L430" s="94"/>
      <c r="M430" s="94"/>
      <c r="N430" s="94"/>
      <c r="O430" s="94"/>
      <c r="P430" s="94"/>
      <c r="Q430" s="94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</row>
    <row r="431" ht="16.5" customHeight="1">
      <c r="A431" s="94"/>
      <c r="B431" s="113"/>
      <c r="C431" s="94"/>
      <c r="D431" s="94"/>
      <c r="E431" s="94"/>
      <c r="F431" s="113"/>
      <c r="G431" s="113"/>
      <c r="H431" s="42"/>
      <c r="I431" s="42"/>
      <c r="J431" s="42"/>
      <c r="K431" s="94"/>
      <c r="L431" s="94"/>
      <c r="M431" s="94"/>
      <c r="N431" s="94"/>
      <c r="O431" s="94"/>
      <c r="P431" s="94"/>
      <c r="Q431" s="94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</row>
    <row r="432" ht="16.5" customHeight="1">
      <c r="A432" s="94"/>
      <c r="B432" s="113"/>
      <c r="C432" s="94"/>
      <c r="D432" s="94"/>
      <c r="E432" s="94"/>
      <c r="F432" s="113"/>
      <c r="G432" s="113"/>
      <c r="H432" s="42"/>
      <c r="I432" s="42"/>
      <c r="J432" s="42"/>
      <c r="K432" s="94"/>
      <c r="L432" s="94"/>
      <c r="M432" s="94"/>
      <c r="N432" s="94"/>
      <c r="O432" s="94"/>
      <c r="P432" s="94"/>
      <c r="Q432" s="94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</row>
    <row r="433" ht="16.5" customHeight="1">
      <c r="A433" s="94"/>
      <c r="B433" s="113"/>
      <c r="C433" s="94"/>
      <c r="D433" s="94"/>
      <c r="E433" s="94"/>
      <c r="F433" s="113"/>
      <c r="G433" s="113"/>
      <c r="H433" s="42"/>
      <c r="I433" s="42"/>
      <c r="J433" s="42"/>
      <c r="K433" s="94"/>
      <c r="L433" s="94"/>
      <c r="M433" s="94"/>
      <c r="N433" s="94"/>
      <c r="O433" s="94"/>
      <c r="P433" s="94"/>
      <c r="Q433" s="94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</row>
    <row r="434" ht="16.5" customHeight="1">
      <c r="A434" s="94"/>
      <c r="B434" s="113"/>
      <c r="C434" s="94"/>
      <c r="D434" s="94"/>
      <c r="E434" s="94"/>
      <c r="F434" s="113"/>
      <c r="G434" s="113"/>
      <c r="H434" s="42"/>
      <c r="I434" s="42"/>
      <c r="J434" s="42"/>
      <c r="K434" s="94"/>
      <c r="L434" s="94"/>
      <c r="M434" s="94"/>
      <c r="N434" s="94"/>
      <c r="O434" s="94"/>
      <c r="P434" s="94"/>
      <c r="Q434" s="94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</row>
    <row r="435" ht="16.5" customHeight="1">
      <c r="A435" s="94"/>
      <c r="B435" s="113"/>
      <c r="C435" s="94"/>
      <c r="D435" s="94"/>
      <c r="E435" s="94"/>
      <c r="F435" s="113"/>
      <c r="G435" s="113"/>
      <c r="H435" s="42"/>
      <c r="I435" s="42"/>
      <c r="J435" s="42"/>
      <c r="K435" s="94"/>
      <c r="L435" s="94"/>
      <c r="M435" s="94"/>
      <c r="N435" s="94"/>
      <c r="O435" s="94"/>
      <c r="P435" s="94"/>
      <c r="Q435" s="94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</row>
    <row r="436" ht="16.5" customHeight="1">
      <c r="A436" s="94"/>
      <c r="B436" s="113"/>
      <c r="C436" s="94"/>
      <c r="D436" s="94"/>
      <c r="E436" s="94"/>
      <c r="F436" s="113"/>
      <c r="G436" s="113"/>
      <c r="H436" s="42"/>
      <c r="I436" s="42"/>
      <c r="J436" s="42"/>
      <c r="K436" s="94"/>
      <c r="L436" s="94"/>
      <c r="M436" s="94"/>
      <c r="N436" s="94"/>
      <c r="O436" s="94"/>
      <c r="P436" s="94"/>
      <c r="Q436" s="94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</row>
    <row r="437" ht="16.5" customHeight="1">
      <c r="A437" s="94"/>
      <c r="B437" s="113"/>
      <c r="C437" s="94"/>
      <c r="D437" s="94"/>
      <c r="E437" s="94"/>
      <c r="F437" s="113"/>
      <c r="G437" s="113"/>
      <c r="H437" s="42"/>
      <c r="I437" s="42"/>
      <c r="J437" s="42"/>
      <c r="K437" s="94"/>
      <c r="L437" s="94"/>
      <c r="M437" s="94"/>
      <c r="N437" s="94"/>
      <c r="O437" s="94"/>
      <c r="P437" s="94"/>
      <c r="Q437" s="94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</row>
    <row r="438" ht="16.5" customHeight="1">
      <c r="A438" s="94"/>
      <c r="B438" s="113"/>
      <c r="C438" s="94"/>
      <c r="D438" s="94"/>
      <c r="E438" s="94"/>
      <c r="F438" s="113"/>
      <c r="G438" s="113"/>
      <c r="H438" s="42"/>
      <c r="I438" s="42"/>
      <c r="J438" s="42"/>
      <c r="K438" s="94"/>
      <c r="L438" s="94"/>
      <c r="M438" s="94"/>
      <c r="N438" s="94"/>
      <c r="O438" s="94"/>
      <c r="P438" s="94"/>
      <c r="Q438" s="94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</row>
    <row r="439" ht="16.5" customHeight="1">
      <c r="A439" s="94"/>
      <c r="B439" s="113"/>
      <c r="C439" s="94"/>
      <c r="D439" s="94"/>
      <c r="E439" s="94"/>
      <c r="F439" s="113"/>
      <c r="G439" s="113"/>
      <c r="H439" s="42"/>
      <c r="I439" s="42"/>
      <c r="J439" s="42"/>
      <c r="K439" s="94"/>
      <c r="L439" s="94"/>
      <c r="M439" s="94"/>
      <c r="N439" s="94"/>
      <c r="O439" s="94"/>
      <c r="P439" s="94"/>
      <c r="Q439" s="94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</row>
    <row r="440" ht="16.5" customHeight="1">
      <c r="A440" s="94"/>
      <c r="B440" s="113"/>
      <c r="C440" s="94"/>
      <c r="D440" s="94"/>
      <c r="E440" s="94"/>
      <c r="F440" s="113"/>
      <c r="G440" s="113"/>
      <c r="H440" s="42"/>
      <c r="I440" s="42"/>
      <c r="J440" s="42"/>
      <c r="K440" s="94"/>
      <c r="L440" s="94"/>
      <c r="M440" s="94"/>
      <c r="N440" s="94"/>
      <c r="O440" s="94"/>
      <c r="P440" s="94"/>
      <c r="Q440" s="94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</row>
    <row r="441" ht="16.5" customHeight="1">
      <c r="A441" s="94"/>
      <c r="B441" s="113"/>
      <c r="C441" s="94"/>
      <c r="D441" s="94"/>
      <c r="E441" s="94"/>
      <c r="F441" s="113"/>
      <c r="G441" s="113"/>
      <c r="H441" s="42"/>
      <c r="I441" s="42"/>
      <c r="J441" s="42"/>
      <c r="K441" s="94"/>
      <c r="L441" s="94"/>
      <c r="M441" s="94"/>
      <c r="N441" s="94"/>
      <c r="O441" s="94"/>
      <c r="P441" s="94"/>
      <c r="Q441" s="94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</row>
    <row r="442" ht="16.5" customHeight="1">
      <c r="A442" s="94"/>
      <c r="B442" s="113"/>
      <c r="C442" s="94"/>
      <c r="D442" s="94"/>
      <c r="E442" s="94"/>
      <c r="F442" s="113"/>
      <c r="G442" s="113"/>
      <c r="H442" s="42"/>
      <c r="I442" s="42"/>
      <c r="J442" s="42"/>
      <c r="K442" s="94"/>
      <c r="L442" s="94"/>
      <c r="M442" s="94"/>
      <c r="N442" s="94"/>
      <c r="O442" s="94"/>
      <c r="P442" s="94"/>
      <c r="Q442" s="94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</row>
    <row r="443" ht="16.5" customHeight="1">
      <c r="A443" s="94"/>
      <c r="B443" s="113"/>
      <c r="C443" s="94"/>
      <c r="D443" s="94"/>
      <c r="E443" s="94"/>
      <c r="F443" s="113"/>
      <c r="G443" s="113"/>
      <c r="H443" s="42"/>
      <c r="I443" s="42"/>
      <c r="J443" s="42"/>
      <c r="K443" s="94"/>
      <c r="L443" s="94"/>
      <c r="M443" s="94"/>
      <c r="N443" s="94"/>
      <c r="O443" s="94"/>
      <c r="P443" s="94"/>
      <c r="Q443" s="94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</row>
    <row r="444" ht="16.5" customHeight="1">
      <c r="A444" s="94"/>
      <c r="B444" s="113"/>
      <c r="C444" s="94"/>
      <c r="D444" s="94"/>
      <c r="E444" s="94"/>
      <c r="F444" s="113"/>
      <c r="G444" s="113"/>
      <c r="H444" s="42"/>
      <c r="I444" s="42"/>
      <c r="J444" s="42"/>
      <c r="K444" s="94"/>
      <c r="L444" s="94"/>
      <c r="M444" s="94"/>
      <c r="N444" s="94"/>
      <c r="O444" s="94"/>
      <c r="P444" s="94"/>
      <c r="Q444" s="94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</row>
    <row r="445" ht="16.5" customHeight="1">
      <c r="A445" s="94"/>
      <c r="B445" s="113"/>
      <c r="C445" s="94"/>
      <c r="D445" s="94"/>
      <c r="E445" s="94"/>
      <c r="F445" s="113"/>
      <c r="G445" s="113"/>
      <c r="H445" s="42"/>
      <c r="I445" s="42"/>
      <c r="J445" s="42"/>
      <c r="K445" s="94"/>
      <c r="L445" s="94"/>
      <c r="M445" s="94"/>
      <c r="N445" s="94"/>
      <c r="O445" s="94"/>
      <c r="P445" s="94"/>
      <c r="Q445" s="94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</row>
    <row r="446" ht="16.5" customHeight="1">
      <c r="A446" s="94"/>
      <c r="B446" s="113"/>
      <c r="C446" s="94"/>
      <c r="D446" s="94"/>
      <c r="E446" s="94"/>
      <c r="F446" s="113"/>
      <c r="G446" s="113"/>
      <c r="H446" s="42"/>
      <c r="I446" s="42"/>
      <c r="J446" s="42"/>
      <c r="K446" s="94"/>
      <c r="L446" s="94"/>
      <c r="M446" s="94"/>
      <c r="N446" s="94"/>
      <c r="O446" s="94"/>
      <c r="P446" s="94"/>
      <c r="Q446" s="94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</row>
    <row r="447" ht="16.5" customHeight="1">
      <c r="A447" s="94"/>
      <c r="B447" s="113"/>
      <c r="C447" s="94"/>
      <c r="D447" s="94"/>
      <c r="E447" s="94"/>
      <c r="F447" s="113"/>
      <c r="G447" s="113"/>
      <c r="H447" s="42"/>
      <c r="I447" s="42"/>
      <c r="J447" s="42"/>
      <c r="K447" s="94"/>
      <c r="L447" s="94"/>
      <c r="M447" s="94"/>
      <c r="N447" s="94"/>
      <c r="O447" s="94"/>
      <c r="P447" s="94"/>
      <c r="Q447" s="94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</row>
    <row r="448" ht="16.5" customHeight="1">
      <c r="A448" s="94"/>
      <c r="B448" s="113"/>
      <c r="C448" s="94"/>
      <c r="D448" s="94"/>
      <c r="E448" s="94"/>
      <c r="F448" s="113"/>
      <c r="G448" s="113"/>
      <c r="H448" s="42"/>
      <c r="I448" s="42"/>
      <c r="J448" s="42"/>
      <c r="K448" s="94"/>
      <c r="L448" s="94"/>
      <c r="M448" s="94"/>
      <c r="N448" s="94"/>
      <c r="O448" s="94"/>
      <c r="P448" s="94"/>
      <c r="Q448" s="94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</row>
    <row r="449" ht="16.5" customHeight="1">
      <c r="A449" s="94"/>
      <c r="B449" s="113"/>
      <c r="C449" s="94"/>
      <c r="D449" s="94"/>
      <c r="E449" s="94"/>
      <c r="F449" s="113"/>
      <c r="G449" s="113"/>
      <c r="H449" s="42"/>
      <c r="I449" s="42"/>
      <c r="J449" s="42"/>
      <c r="K449" s="94"/>
      <c r="L449" s="94"/>
      <c r="M449" s="94"/>
      <c r="N449" s="94"/>
      <c r="O449" s="94"/>
      <c r="P449" s="94"/>
      <c r="Q449" s="94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</row>
    <row r="450" ht="16.5" customHeight="1">
      <c r="A450" s="94"/>
      <c r="B450" s="113"/>
      <c r="C450" s="94"/>
      <c r="D450" s="94"/>
      <c r="E450" s="94"/>
      <c r="F450" s="113"/>
      <c r="G450" s="113"/>
      <c r="H450" s="42"/>
      <c r="I450" s="42"/>
      <c r="J450" s="42"/>
      <c r="K450" s="94"/>
      <c r="L450" s="94"/>
      <c r="M450" s="94"/>
      <c r="N450" s="94"/>
      <c r="O450" s="94"/>
      <c r="P450" s="94"/>
      <c r="Q450" s="94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</row>
    <row r="451" ht="16.5" customHeight="1">
      <c r="A451" s="94"/>
      <c r="B451" s="113"/>
      <c r="C451" s="94"/>
      <c r="D451" s="94"/>
      <c r="E451" s="94"/>
      <c r="F451" s="113"/>
      <c r="G451" s="113"/>
      <c r="H451" s="42"/>
      <c r="I451" s="42"/>
      <c r="J451" s="42"/>
      <c r="K451" s="94"/>
      <c r="L451" s="94"/>
      <c r="M451" s="94"/>
      <c r="N451" s="94"/>
      <c r="O451" s="94"/>
      <c r="P451" s="94"/>
      <c r="Q451" s="94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</row>
    <row r="452" ht="16.5" customHeight="1">
      <c r="A452" s="94"/>
      <c r="B452" s="113"/>
      <c r="C452" s="94"/>
      <c r="D452" s="94"/>
      <c r="E452" s="94"/>
      <c r="F452" s="113"/>
      <c r="G452" s="113"/>
      <c r="H452" s="42"/>
      <c r="I452" s="42"/>
      <c r="J452" s="42"/>
      <c r="K452" s="94"/>
      <c r="L452" s="94"/>
      <c r="M452" s="94"/>
      <c r="N452" s="94"/>
      <c r="O452" s="94"/>
      <c r="P452" s="94"/>
      <c r="Q452" s="94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</row>
    <row r="453" ht="16.5" customHeight="1">
      <c r="A453" s="94"/>
      <c r="B453" s="113"/>
      <c r="C453" s="94"/>
      <c r="D453" s="94"/>
      <c r="E453" s="94"/>
      <c r="F453" s="113"/>
      <c r="G453" s="113"/>
      <c r="H453" s="42"/>
      <c r="I453" s="42"/>
      <c r="J453" s="42"/>
      <c r="K453" s="94"/>
      <c r="L453" s="94"/>
      <c r="M453" s="94"/>
      <c r="N453" s="94"/>
      <c r="O453" s="94"/>
      <c r="P453" s="94"/>
      <c r="Q453" s="94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</row>
    <row r="454" ht="16.5" customHeight="1">
      <c r="A454" s="94"/>
      <c r="B454" s="113"/>
      <c r="C454" s="94"/>
      <c r="D454" s="94"/>
      <c r="E454" s="94"/>
      <c r="F454" s="113"/>
      <c r="G454" s="113"/>
      <c r="H454" s="42"/>
      <c r="I454" s="42"/>
      <c r="J454" s="42"/>
      <c r="K454" s="94"/>
      <c r="L454" s="94"/>
      <c r="M454" s="94"/>
      <c r="N454" s="94"/>
      <c r="O454" s="94"/>
      <c r="P454" s="94"/>
      <c r="Q454" s="94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</row>
    <row r="455" ht="16.5" customHeight="1">
      <c r="A455" s="94"/>
      <c r="B455" s="113"/>
      <c r="C455" s="94"/>
      <c r="D455" s="94"/>
      <c r="E455" s="94"/>
      <c r="F455" s="113"/>
      <c r="G455" s="113"/>
      <c r="H455" s="42"/>
      <c r="I455" s="42"/>
      <c r="J455" s="42"/>
      <c r="K455" s="94"/>
      <c r="L455" s="94"/>
      <c r="M455" s="94"/>
      <c r="N455" s="94"/>
      <c r="O455" s="94"/>
      <c r="P455" s="94"/>
      <c r="Q455" s="94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</row>
    <row r="456" ht="16.5" customHeight="1">
      <c r="A456" s="94"/>
      <c r="B456" s="113"/>
      <c r="C456" s="94"/>
      <c r="D456" s="94"/>
      <c r="E456" s="94"/>
      <c r="F456" s="113"/>
      <c r="G456" s="113"/>
      <c r="H456" s="42"/>
      <c r="I456" s="42"/>
      <c r="J456" s="42"/>
      <c r="K456" s="94"/>
      <c r="L456" s="94"/>
      <c r="M456" s="94"/>
      <c r="N456" s="94"/>
      <c r="O456" s="94"/>
      <c r="P456" s="94"/>
      <c r="Q456" s="94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</row>
    <row r="457" ht="16.5" customHeight="1">
      <c r="A457" s="94"/>
      <c r="B457" s="113"/>
      <c r="C457" s="94"/>
      <c r="D457" s="94"/>
      <c r="E457" s="94"/>
      <c r="F457" s="113"/>
      <c r="G457" s="113"/>
      <c r="H457" s="42"/>
      <c r="I457" s="42"/>
      <c r="J457" s="42"/>
      <c r="K457" s="94"/>
      <c r="L457" s="94"/>
      <c r="M457" s="94"/>
      <c r="N457" s="94"/>
      <c r="O457" s="94"/>
      <c r="P457" s="94"/>
      <c r="Q457" s="94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</row>
    <row r="458" ht="16.5" customHeight="1">
      <c r="A458" s="94"/>
      <c r="B458" s="113"/>
      <c r="C458" s="94"/>
      <c r="D458" s="94"/>
      <c r="E458" s="94"/>
      <c r="F458" s="113"/>
      <c r="G458" s="113"/>
      <c r="H458" s="42"/>
      <c r="I458" s="42"/>
      <c r="J458" s="42"/>
      <c r="K458" s="94"/>
      <c r="L458" s="94"/>
      <c r="M458" s="94"/>
      <c r="N458" s="94"/>
      <c r="O458" s="94"/>
      <c r="P458" s="94"/>
      <c r="Q458" s="94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</row>
    <row r="459" ht="16.5" customHeight="1">
      <c r="A459" s="94"/>
      <c r="B459" s="113"/>
      <c r="C459" s="94"/>
      <c r="D459" s="94"/>
      <c r="E459" s="94"/>
      <c r="F459" s="113"/>
      <c r="G459" s="113"/>
      <c r="H459" s="42"/>
      <c r="I459" s="42"/>
      <c r="J459" s="42"/>
      <c r="K459" s="94"/>
      <c r="L459" s="94"/>
      <c r="M459" s="94"/>
      <c r="N459" s="94"/>
      <c r="O459" s="94"/>
      <c r="P459" s="94"/>
      <c r="Q459" s="94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</row>
    <row r="460" ht="16.5" customHeight="1">
      <c r="A460" s="94"/>
      <c r="B460" s="113"/>
      <c r="C460" s="94"/>
      <c r="D460" s="94"/>
      <c r="E460" s="94"/>
      <c r="F460" s="113"/>
      <c r="G460" s="113"/>
      <c r="H460" s="42"/>
      <c r="I460" s="42"/>
      <c r="J460" s="42"/>
      <c r="K460" s="94"/>
      <c r="L460" s="94"/>
      <c r="M460" s="94"/>
      <c r="N460" s="94"/>
      <c r="O460" s="94"/>
      <c r="P460" s="94"/>
      <c r="Q460" s="94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</row>
    <row r="461" ht="16.5" customHeight="1">
      <c r="A461" s="94"/>
      <c r="B461" s="113"/>
      <c r="C461" s="94"/>
      <c r="D461" s="94"/>
      <c r="E461" s="94"/>
      <c r="F461" s="113"/>
      <c r="G461" s="113"/>
      <c r="H461" s="42"/>
      <c r="I461" s="42"/>
      <c r="J461" s="42"/>
      <c r="K461" s="94"/>
      <c r="L461" s="94"/>
      <c r="M461" s="94"/>
      <c r="N461" s="94"/>
      <c r="O461" s="94"/>
      <c r="P461" s="94"/>
      <c r="Q461" s="94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</row>
    <row r="462" ht="16.5" customHeight="1">
      <c r="A462" s="94"/>
      <c r="B462" s="113"/>
      <c r="C462" s="94"/>
      <c r="D462" s="94"/>
      <c r="E462" s="94"/>
      <c r="F462" s="113"/>
      <c r="G462" s="113"/>
      <c r="H462" s="42"/>
      <c r="I462" s="42"/>
      <c r="J462" s="42"/>
      <c r="K462" s="94"/>
      <c r="L462" s="94"/>
      <c r="M462" s="94"/>
      <c r="N462" s="94"/>
      <c r="O462" s="94"/>
      <c r="P462" s="94"/>
      <c r="Q462" s="94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</row>
    <row r="463" ht="16.5" customHeight="1">
      <c r="A463" s="94"/>
      <c r="B463" s="113"/>
      <c r="C463" s="94"/>
      <c r="D463" s="94"/>
      <c r="E463" s="94"/>
      <c r="F463" s="113"/>
      <c r="G463" s="113"/>
      <c r="H463" s="42"/>
      <c r="I463" s="42"/>
      <c r="J463" s="42"/>
      <c r="K463" s="94"/>
      <c r="L463" s="94"/>
      <c r="M463" s="94"/>
      <c r="N463" s="94"/>
      <c r="O463" s="94"/>
      <c r="P463" s="94"/>
      <c r="Q463" s="94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</row>
    <row r="464" ht="16.5" customHeight="1">
      <c r="A464" s="94"/>
      <c r="B464" s="113"/>
      <c r="C464" s="94"/>
      <c r="D464" s="94"/>
      <c r="E464" s="94"/>
      <c r="F464" s="113"/>
      <c r="G464" s="113"/>
      <c r="H464" s="42"/>
      <c r="I464" s="42"/>
      <c r="J464" s="42"/>
      <c r="K464" s="94"/>
      <c r="L464" s="94"/>
      <c r="M464" s="94"/>
      <c r="N464" s="94"/>
      <c r="O464" s="94"/>
      <c r="P464" s="94"/>
      <c r="Q464" s="94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</row>
    <row r="465" ht="16.5" customHeight="1">
      <c r="A465" s="94"/>
      <c r="B465" s="113"/>
      <c r="C465" s="94"/>
      <c r="D465" s="94"/>
      <c r="E465" s="94"/>
      <c r="F465" s="113"/>
      <c r="G465" s="113"/>
      <c r="H465" s="42"/>
      <c r="I465" s="42"/>
      <c r="J465" s="42"/>
      <c r="K465" s="94"/>
      <c r="L465" s="94"/>
      <c r="M465" s="94"/>
      <c r="N465" s="94"/>
      <c r="O465" s="94"/>
      <c r="P465" s="94"/>
      <c r="Q465" s="94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</row>
    <row r="466" ht="16.5" customHeight="1">
      <c r="A466" s="94"/>
      <c r="B466" s="113"/>
      <c r="C466" s="94"/>
      <c r="D466" s="94"/>
      <c r="E466" s="94"/>
      <c r="F466" s="113"/>
      <c r="G466" s="113"/>
      <c r="H466" s="42"/>
      <c r="I466" s="42"/>
      <c r="J466" s="42"/>
      <c r="K466" s="94"/>
      <c r="L466" s="94"/>
      <c r="M466" s="94"/>
      <c r="N466" s="94"/>
      <c r="O466" s="94"/>
      <c r="P466" s="94"/>
      <c r="Q466" s="94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</row>
    <row r="467" ht="16.5" customHeight="1">
      <c r="A467" s="94"/>
      <c r="B467" s="113"/>
      <c r="C467" s="94"/>
      <c r="D467" s="94"/>
      <c r="E467" s="94"/>
      <c r="F467" s="113"/>
      <c r="G467" s="113"/>
      <c r="H467" s="42"/>
      <c r="I467" s="42"/>
      <c r="J467" s="42"/>
      <c r="K467" s="94"/>
      <c r="L467" s="94"/>
      <c r="M467" s="94"/>
      <c r="N467" s="94"/>
      <c r="O467" s="94"/>
      <c r="P467" s="94"/>
      <c r="Q467" s="94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</row>
    <row r="468" ht="16.5" customHeight="1">
      <c r="A468" s="94"/>
      <c r="B468" s="113"/>
      <c r="C468" s="94"/>
      <c r="D468" s="94"/>
      <c r="E468" s="94"/>
      <c r="F468" s="113"/>
      <c r="G468" s="113"/>
      <c r="H468" s="42"/>
      <c r="I468" s="42"/>
      <c r="J468" s="42"/>
      <c r="K468" s="94"/>
      <c r="L468" s="94"/>
      <c r="M468" s="94"/>
      <c r="N468" s="94"/>
      <c r="O468" s="94"/>
      <c r="P468" s="94"/>
      <c r="Q468" s="94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</row>
    <row r="469" ht="16.5" customHeight="1">
      <c r="A469" s="94"/>
      <c r="B469" s="113"/>
      <c r="C469" s="94"/>
      <c r="D469" s="94"/>
      <c r="E469" s="94"/>
      <c r="F469" s="113"/>
      <c r="G469" s="113"/>
      <c r="H469" s="42"/>
      <c r="I469" s="42"/>
      <c r="J469" s="42"/>
      <c r="K469" s="94"/>
      <c r="L469" s="94"/>
      <c r="M469" s="94"/>
      <c r="N469" s="94"/>
      <c r="O469" s="94"/>
      <c r="P469" s="94"/>
      <c r="Q469" s="94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</row>
    <row r="470" ht="16.5" customHeight="1">
      <c r="A470" s="94"/>
      <c r="B470" s="113"/>
      <c r="C470" s="94"/>
      <c r="D470" s="94"/>
      <c r="E470" s="94"/>
      <c r="F470" s="113"/>
      <c r="G470" s="113"/>
      <c r="H470" s="42"/>
      <c r="I470" s="42"/>
      <c r="J470" s="42"/>
      <c r="K470" s="94"/>
      <c r="L470" s="94"/>
      <c r="M470" s="94"/>
      <c r="N470" s="94"/>
      <c r="O470" s="94"/>
      <c r="P470" s="94"/>
      <c r="Q470" s="94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</row>
    <row r="471" ht="16.5" customHeight="1">
      <c r="A471" s="94"/>
      <c r="B471" s="113"/>
      <c r="C471" s="94"/>
      <c r="D471" s="94"/>
      <c r="E471" s="94"/>
      <c r="F471" s="113"/>
      <c r="G471" s="113"/>
      <c r="H471" s="42"/>
      <c r="I471" s="42"/>
      <c r="J471" s="42"/>
      <c r="K471" s="94"/>
      <c r="L471" s="94"/>
      <c r="M471" s="94"/>
      <c r="N471" s="94"/>
      <c r="O471" s="94"/>
      <c r="P471" s="94"/>
      <c r="Q471" s="94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</row>
    <row r="472" ht="16.5" customHeight="1">
      <c r="A472" s="94"/>
      <c r="B472" s="113"/>
      <c r="C472" s="94"/>
      <c r="D472" s="94"/>
      <c r="E472" s="94"/>
      <c r="F472" s="113"/>
      <c r="G472" s="113"/>
      <c r="H472" s="42"/>
      <c r="I472" s="42"/>
      <c r="J472" s="42"/>
      <c r="K472" s="94"/>
      <c r="L472" s="94"/>
      <c r="M472" s="94"/>
      <c r="N472" s="94"/>
      <c r="O472" s="94"/>
      <c r="P472" s="94"/>
      <c r="Q472" s="94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</row>
    <row r="473" ht="16.5" customHeight="1">
      <c r="A473" s="94"/>
      <c r="B473" s="113"/>
      <c r="C473" s="94"/>
      <c r="D473" s="94"/>
      <c r="E473" s="94"/>
      <c r="F473" s="113"/>
      <c r="G473" s="113"/>
      <c r="H473" s="42"/>
      <c r="I473" s="42"/>
      <c r="J473" s="42"/>
      <c r="K473" s="94"/>
      <c r="L473" s="94"/>
      <c r="M473" s="94"/>
      <c r="N473" s="94"/>
      <c r="O473" s="94"/>
      <c r="P473" s="94"/>
      <c r="Q473" s="94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</row>
    <row r="474" ht="16.5" customHeight="1">
      <c r="A474" s="94"/>
      <c r="B474" s="113"/>
      <c r="C474" s="94"/>
      <c r="D474" s="94"/>
      <c r="E474" s="94"/>
      <c r="F474" s="113"/>
      <c r="G474" s="113"/>
      <c r="H474" s="42"/>
      <c r="I474" s="42"/>
      <c r="J474" s="42"/>
      <c r="K474" s="94"/>
      <c r="L474" s="94"/>
      <c r="M474" s="94"/>
      <c r="N474" s="94"/>
      <c r="O474" s="94"/>
      <c r="P474" s="94"/>
      <c r="Q474" s="94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</row>
    <row r="475" ht="16.5" customHeight="1">
      <c r="A475" s="94"/>
      <c r="B475" s="113"/>
      <c r="C475" s="94"/>
      <c r="D475" s="94"/>
      <c r="E475" s="94"/>
      <c r="F475" s="113"/>
      <c r="G475" s="113"/>
      <c r="H475" s="42"/>
      <c r="I475" s="42"/>
      <c r="J475" s="42"/>
      <c r="K475" s="94"/>
      <c r="L475" s="94"/>
      <c r="M475" s="94"/>
      <c r="N475" s="94"/>
      <c r="O475" s="94"/>
      <c r="P475" s="94"/>
      <c r="Q475" s="94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</row>
    <row r="476" ht="16.5" customHeight="1">
      <c r="A476" s="94"/>
      <c r="B476" s="113"/>
      <c r="C476" s="94"/>
      <c r="D476" s="94"/>
      <c r="E476" s="94"/>
      <c r="F476" s="113"/>
      <c r="G476" s="113"/>
      <c r="H476" s="42"/>
      <c r="I476" s="42"/>
      <c r="J476" s="42"/>
      <c r="K476" s="94"/>
      <c r="L476" s="94"/>
      <c r="M476" s="94"/>
      <c r="N476" s="94"/>
      <c r="O476" s="94"/>
      <c r="P476" s="94"/>
      <c r="Q476" s="94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</row>
    <row r="477" ht="16.5" customHeight="1">
      <c r="A477" s="94"/>
      <c r="B477" s="113"/>
      <c r="C477" s="94"/>
      <c r="D477" s="94"/>
      <c r="E477" s="94"/>
      <c r="F477" s="113"/>
      <c r="G477" s="113"/>
      <c r="H477" s="42"/>
      <c r="I477" s="42"/>
      <c r="J477" s="42"/>
      <c r="K477" s="94"/>
      <c r="L477" s="94"/>
      <c r="M477" s="94"/>
      <c r="N477" s="94"/>
      <c r="O477" s="94"/>
      <c r="P477" s="94"/>
      <c r="Q477" s="94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</row>
    <row r="478" ht="16.5" customHeight="1">
      <c r="A478" s="94"/>
      <c r="B478" s="113"/>
      <c r="C478" s="94"/>
      <c r="D478" s="94"/>
      <c r="E478" s="94"/>
      <c r="F478" s="113"/>
      <c r="G478" s="113"/>
      <c r="H478" s="42"/>
      <c r="I478" s="42"/>
      <c r="J478" s="42"/>
      <c r="K478" s="94"/>
      <c r="L478" s="94"/>
      <c r="M478" s="94"/>
      <c r="N478" s="94"/>
      <c r="O478" s="94"/>
      <c r="P478" s="94"/>
      <c r="Q478" s="94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</row>
    <row r="479" ht="16.5" customHeight="1">
      <c r="A479" s="94"/>
      <c r="B479" s="113"/>
      <c r="C479" s="94"/>
      <c r="D479" s="94"/>
      <c r="E479" s="94"/>
      <c r="F479" s="113"/>
      <c r="G479" s="113"/>
      <c r="H479" s="42"/>
      <c r="I479" s="42"/>
      <c r="J479" s="42"/>
      <c r="K479" s="94"/>
      <c r="L479" s="94"/>
      <c r="M479" s="94"/>
      <c r="N479" s="94"/>
      <c r="O479" s="94"/>
      <c r="P479" s="94"/>
      <c r="Q479" s="94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</row>
    <row r="480" ht="16.5" customHeight="1">
      <c r="A480" s="94"/>
      <c r="B480" s="113"/>
      <c r="C480" s="94"/>
      <c r="D480" s="94"/>
      <c r="E480" s="94"/>
      <c r="F480" s="113"/>
      <c r="G480" s="113"/>
      <c r="H480" s="42"/>
      <c r="I480" s="42"/>
      <c r="J480" s="42"/>
      <c r="K480" s="94"/>
      <c r="L480" s="94"/>
      <c r="M480" s="94"/>
      <c r="N480" s="94"/>
      <c r="O480" s="94"/>
      <c r="P480" s="94"/>
      <c r="Q480" s="94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</row>
    <row r="481" ht="16.5" customHeight="1">
      <c r="A481" s="94"/>
      <c r="B481" s="113"/>
      <c r="C481" s="94"/>
      <c r="D481" s="94"/>
      <c r="E481" s="94"/>
      <c r="F481" s="113"/>
      <c r="G481" s="113"/>
      <c r="H481" s="42"/>
      <c r="I481" s="42"/>
      <c r="J481" s="42"/>
      <c r="K481" s="94"/>
      <c r="L481" s="94"/>
      <c r="M481" s="94"/>
      <c r="N481" s="94"/>
      <c r="O481" s="94"/>
      <c r="P481" s="94"/>
      <c r="Q481" s="94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</row>
    <row r="482" ht="16.5" customHeight="1">
      <c r="A482" s="94"/>
      <c r="B482" s="113"/>
      <c r="C482" s="94"/>
      <c r="D482" s="94"/>
      <c r="E482" s="94"/>
      <c r="F482" s="113"/>
      <c r="G482" s="113"/>
      <c r="H482" s="42"/>
      <c r="I482" s="42"/>
      <c r="J482" s="42"/>
      <c r="K482" s="94"/>
      <c r="L482" s="94"/>
      <c r="M482" s="94"/>
      <c r="N482" s="94"/>
      <c r="O482" s="94"/>
      <c r="P482" s="94"/>
      <c r="Q482" s="94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</row>
    <row r="483" ht="16.5" customHeight="1">
      <c r="A483" s="94"/>
      <c r="B483" s="113"/>
      <c r="C483" s="94"/>
      <c r="D483" s="94"/>
      <c r="E483" s="94"/>
      <c r="F483" s="113"/>
      <c r="G483" s="113"/>
      <c r="H483" s="42"/>
      <c r="I483" s="42"/>
      <c r="J483" s="42"/>
      <c r="K483" s="94"/>
      <c r="L483" s="94"/>
      <c r="M483" s="94"/>
      <c r="N483" s="94"/>
      <c r="O483" s="94"/>
      <c r="P483" s="94"/>
      <c r="Q483" s="94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</row>
    <row r="484" ht="16.5" customHeight="1">
      <c r="A484" s="94"/>
      <c r="B484" s="113"/>
      <c r="C484" s="94"/>
      <c r="D484" s="94"/>
      <c r="E484" s="94"/>
      <c r="F484" s="113"/>
      <c r="G484" s="113"/>
      <c r="H484" s="42"/>
      <c r="I484" s="42"/>
      <c r="J484" s="42"/>
      <c r="K484" s="94"/>
      <c r="L484" s="94"/>
      <c r="M484" s="94"/>
      <c r="N484" s="94"/>
      <c r="O484" s="94"/>
      <c r="P484" s="94"/>
      <c r="Q484" s="94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</row>
    <row r="485" ht="16.5" customHeight="1">
      <c r="A485" s="94"/>
      <c r="B485" s="113"/>
      <c r="C485" s="94"/>
      <c r="D485" s="94"/>
      <c r="E485" s="94"/>
      <c r="F485" s="113"/>
      <c r="G485" s="113"/>
      <c r="H485" s="42"/>
      <c r="I485" s="42"/>
      <c r="J485" s="42"/>
      <c r="K485" s="94"/>
      <c r="L485" s="94"/>
      <c r="M485" s="94"/>
      <c r="N485" s="94"/>
      <c r="O485" s="94"/>
      <c r="P485" s="94"/>
      <c r="Q485" s="94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</row>
    <row r="486" ht="16.5" customHeight="1">
      <c r="A486" s="94"/>
      <c r="B486" s="113"/>
      <c r="C486" s="94"/>
      <c r="D486" s="94"/>
      <c r="E486" s="94"/>
      <c r="F486" s="113"/>
      <c r="G486" s="113"/>
      <c r="H486" s="42"/>
      <c r="I486" s="42"/>
      <c r="J486" s="42"/>
      <c r="K486" s="94"/>
      <c r="L486" s="94"/>
      <c r="M486" s="94"/>
      <c r="N486" s="94"/>
      <c r="O486" s="94"/>
      <c r="P486" s="94"/>
      <c r="Q486" s="94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</row>
    <row r="487" ht="16.5" customHeight="1">
      <c r="A487" s="94"/>
      <c r="B487" s="113"/>
      <c r="C487" s="94"/>
      <c r="D487" s="94"/>
      <c r="E487" s="94"/>
      <c r="F487" s="113"/>
      <c r="G487" s="113"/>
      <c r="H487" s="42"/>
      <c r="I487" s="42"/>
      <c r="J487" s="42"/>
      <c r="K487" s="94"/>
      <c r="L487" s="94"/>
      <c r="M487" s="94"/>
      <c r="N487" s="94"/>
      <c r="O487" s="94"/>
      <c r="P487" s="94"/>
      <c r="Q487" s="94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</row>
    <row r="488" ht="16.5" customHeight="1">
      <c r="A488" s="94"/>
      <c r="B488" s="113"/>
      <c r="C488" s="94"/>
      <c r="D488" s="94"/>
      <c r="E488" s="94"/>
      <c r="F488" s="113"/>
      <c r="G488" s="113"/>
      <c r="H488" s="42"/>
      <c r="I488" s="42"/>
      <c r="J488" s="42"/>
      <c r="K488" s="94"/>
      <c r="L488" s="94"/>
      <c r="M488" s="94"/>
      <c r="N488" s="94"/>
      <c r="O488" s="94"/>
      <c r="P488" s="94"/>
      <c r="Q488" s="94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</row>
    <row r="489" ht="16.5" customHeight="1">
      <c r="A489" s="94"/>
      <c r="B489" s="113"/>
      <c r="C489" s="94"/>
      <c r="D489" s="94"/>
      <c r="E489" s="94"/>
      <c r="F489" s="113"/>
      <c r="G489" s="113"/>
      <c r="H489" s="42"/>
      <c r="I489" s="42"/>
      <c r="J489" s="42"/>
      <c r="K489" s="94"/>
      <c r="L489" s="94"/>
      <c r="M489" s="94"/>
      <c r="N489" s="94"/>
      <c r="O489" s="94"/>
      <c r="P489" s="94"/>
      <c r="Q489" s="94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</row>
    <row r="490" ht="16.5" customHeight="1">
      <c r="A490" s="94"/>
      <c r="B490" s="113"/>
      <c r="C490" s="94"/>
      <c r="D490" s="94"/>
      <c r="E490" s="94"/>
      <c r="F490" s="113"/>
      <c r="G490" s="113"/>
      <c r="H490" s="42"/>
      <c r="I490" s="42"/>
      <c r="J490" s="42"/>
      <c r="K490" s="94"/>
      <c r="L490" s="94"/>
      <c r="M490" s="94"/>
      <c r="N490" s="94"/>
      <c r="O490" s="94"/>
      <c r="P490" s="94"/>
      <c r="Q490" s="94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</row>
    <row r="491" ht="16.5" customHeight="1">
      <c r="A491" s="94"/>
      <c r="B491" s="113"/>
      <c r="C491" s="94"/>
      <c r="D491" s="94"/>
      <c r="E491" s="94"/>
      <c r="F491" s="113"/>
      <c r="G491" s="113"/>
      <c r="H491" s="42"/>
      <c r="I491" s="42"/>
      <c r="J491" s="42"/>
      <c r="K491" s="94"/>
      <c r="L491" s="94"/>
      <c r="M491" s="94"/>
      <c r="N491" s="94"/>
      <c r="O491" s="94"/>
      <c r="P491" s="94"/>
      <c r="Q491" s="94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</row>
    <row r="492" ht="16.5" customHeight="1">
      <c r="A492" s="94"/>
      <c r="B492" s="113"/>
      <c r="C492" s="94"/>
      <c r="D492" s="94"/>
      <c r="E492" s="94"/>
      <c r="F492" s="113"/>
      <c r="G492" s="113"/>
      <c r="H492" s="42"/>
      <c r="I492" s="42"/>
      <c r="J492" s="42"/>
      <c r="K492" s="94"/>
      <c r="L492" s="94"/>
      <c r="M492" s="94"/>
      <c r="N492" s="94"/>
      <c r="O492" s="94"/>
      <c r="P492" s="94"/>
      <c r="Q492" s="94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</row>
    <row r="493" ht="16.5" customHeight="1">
      <c r="A493" s="94"/>
      <c r="B493" s="113"/>
      <c r="C493" s="94"/>
      <c r="D493" s="94"/>
      <c r="E493" s="94"/>
      <c r="F493" s="113"/>
      <c r="G493" s="113"/>
      <c r="H493" s="42"/>
      <c r="I493" s="42"/>
      <c r="J493" s="42"/>
      <c r="K493" s="94"/>
      <c r="L493" s="94"/>
      <c r="M493" s="94"/>
      <c r="N493" s="94"/>
      <c r="O493" s="94"/>
      <c r="P493" s="94"/>
      <c r="Q493" s="94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</row>
    <row r="494" ht="16.5" customHeight="1">
      <c r="A494" s="94"/>
      <c r="B494" s="113"/>
      <c r="C494" s="94"/>
      <c r="D494" s="94"/>
      <c r="E494" s="94"/>
      <c r="F494" s="113"/>
      <c r="G494" s="113"/>
      <c r="H494" s="42"/>
      <c r="I494" s="42"/>
      <c r="J494" s="42"/>
      <c r="K494" s="94"/>
      <c r="L494" s="94"/>
      <c r="M494" s="94"/>
      <c r="N494" s="94"/>
      <c r="O494" s="94"/>
      <c r="P494" s="94"/>
      <c r="Q494" s="94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</row>
    <row r="495" ht="16.5" customHeight="1">
      <c r="A495" s="94"/>
      <c r="B495" s="113"/>
      <c r="C495" s="94"/>
      <c r="D495" s="94"/>
      <c r="E495" s="94"/>
      <c r="F495" s="113"/>
      <c r="G495" s="113"/>
      <c r="H495" s="42"/>
      <c r="I495" s="42"/>
      <c r="J495" s="42"/>
      <c r="K495" s="94"/>
      <c r="L495" s="94"/>
      <c r="M495" s="94"/>
      <c r="N495" s="94"/>
      <c r="O495" s="94"/>
      <c r="P495" s="94"/>
      <c r="Q495" s="94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</row>
    <row r="496" ht="16.5" customHeight="1">
      <c r="A496" s="94"/>
      <c r="B496" s="113"/>
      <c r="C496" s="94"/>
      <c r="D496" s="94"/>
      <c r="E496" s="94"/>
      <c r="F496" s="113"/>
      <c r="G496" s="113"/>
      <c r="H496" s="42"/>
      <c r="I496" s="42"/>
      <c r="J496" s="42"/>
      <c r="K496" s="94"/>
      <c r="L496" s="94"/>
      <c r="M496" s="94"/>
      <c r="N496" s="94"/>
      <c r="O496" s="94"/>
      <c r="P496" s="94"/>
      <c r="Q496" s="94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</row>
    <row r="497" ht="16.5" customHeight="1">
      <c r="A497" s="94"/>
      <c r="B497" s="113"/>
      <c r="C497" s="94"/>
      <c r="D497" s="94"/>
      <c r="E497" s="94"/>
      <c r="F497" s="113"/>
      <c r="G497" s="113"/>
      <c r="H497" s="42"/>
      <c r="I497" s="42"/>
      <c r="J497" s="42"/>
      <c r="K497" s="94"/>
      <c r="L497" s="94"/>
      <c r="M497" s="94"/>
      <c r="N497" s="94"/>
      <c r="O497" s="94"/>
      <c r="P497" s="94"/>
      <c r="Q497" s="94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</row>
    <row r="498" ht="16.5" customHeight="1">
      <c r="A498" s="94"/>
      <c r="B498" s="113"/>
      <c r="C498" s="94"/>
      <c r="D498" s="94"/>
      <c r="E498" s="94"/>
      <c r="F498" s="113"/>
      <c r="G498" s="113"/>
      <c r="H498" s="42"/>
      <c r="I498" s="42"/>
      <c r="J498" s="42"/>
      <c r="K498" s="94"/>
      <c r="L498" s="94"/>
      <c r="M498" s="94"/>
      <c r="N498" s="94"/>
      <c r="O498" s="94"/>
      <c r="P498" s="94"/>
      <c r="Q498" s="94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</row>
    <row r="499" ht="16.5" customHeight="1">
      <c r="A499" s="94"/>
      <c r="B499" s="113"/>
      <c r="C499" s="94"/>
      <c r="D499" s="94"/>
      <c r="E499" s="94"/>
      <c r="F499" s="113"/>
      <c r="G499" s="113"/>
      <c r="H499" s="42"/>
      <c r="I499" s="42"/>
      <c r="J499" s="42"/>
      <c r="K499" s="94"/>
      <c r="L499" s="94"/>
      <c r="M499" s="94"/>
      <c r="N499" s="94"/>
      <c r="O499" s="94"/>
      <c r="P499" s="94"/>
      <c r="Q499" s="94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</row>
    <row r="500" ht="16.5" customHeight="1">
      <c r="A500" s="94"/>
      <c r="B500" s="113"/>
      <c r="C500" s="94"/>
      <c r="D500" s="94"/>
      <c r="E500" s="94"/>
      <c r="F500" s="113"/>
      <c r="G500" s="113"/>
      <c r="H500" s="42"/>
      <c r="I500" s="42"/>
      <c r="J500" s="42"/>
      <c r="K500" s="94"/>
      <c r="L500" s="94"/>
      <c r="M500" s="94"/>
      <c r="N500" s="94"/>
      <c r="O500" s="94"/>
      <c r="P500" s="94"/>
      <c r="Q500" s="94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</row>
    <row r="501" ht="16.5" customHeight="1">
      <c r="A501" s="94"/>
      <c r="B501" s="113"/>
      <c r="C501" s="94"/>
      <c r="D501" s="94"/>
      <c r="E501" s="94"/>
      <c r="F501" s="113"/>
      <c r="G501" s="113"/>
      <c r="H501" s="42"/>
      <c r="I501" s="42"/>
      <c r="J501" s="42"/>
      <c r="K501" s="94"/>
      <c r="L501" s="94"/>
      <c r="M501" s="94"/>
      <c r="N501" s="94"/>
      <c r="O501" s="94"/>
      <c r="P501" s="94"/>
      <c r="Q501" s="94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</row>
    <row r="502" ht="16.5" customHeight="1">
      <c r="A502" s="94"/>
      <c r="B502" s="113"/>
      <c r="C502" s="94"/>
      <c r="D502" s="94"/>
      <c r="E502" s="94"/>
      <c r="F502" s="113"/>
      <c r="G502" s="113"/>
      <c r="H502" s="42"/>
      <c r="I502" s="42"/>
      <c r="J502" s="42"/>
      <c r="K502" s="94"/>
      <c r="L502" s="94"/>
      <c r="M502" s="94"/>
      <c r="N502" s="94"/>
      <c r="O502" s="94"/>
      <c r="P502" s="94"/>
      <c r="Q502" s="94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</row>
    <row r="503" ht="16.5" customHeight="1">
      <c r="A503" s="94"/>
      <c r="B503" s="113"/>
      <c r="C503" s="94"/>
      <c r="D503" s="94"/>
      <c r="E503" s="94"/>
      <c r="F503" s="113"/>
      <c r="G503" s="113"/>
      <c r="H503" s="42"/>
      <c r="I503" s="42"/>
      <c r="J503" s="42"/>
      <c r="K503" s="94"/>
      <c r="L503" s="94"/>
      <c r="M503" s="94"/>
      <c r="N503" s="94"/>
      <c r="O503" s="94"/>
      <c r="P503" s="94"/>
      <c r="Q503" s="94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</row>
    <row r="504" ht="16.5" customHeight="1">
      <c r="A504" s="94"/>
      <c r="B504" s="113"/>
      <c r="C504" s="94"/>
      <c r="D504" s="94"/>
      <c r="E504" s="94"/>
      <c r="F504" s="113"/>
      <c r="G504" s="113"/>
      <c r="H504" s="42"/>
      <c r="I504" s="42"/>
      <c r="J504" s="42"/>
      <c r="K504" s="94"/>
      <c r="L504" s="94"/>
      <c r="M504" s="94"/>
      <c r="N504" s="94"/>
      <c r="O504" s="94"/>
      <c r="P504" s="94"/>
      <c r="Q504" s="94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</row>
    <row r="505" ht="16.5" customHeight="1">
      <c r="A505" s="94"/>
      <c r="B505" s="113"/>
      <c r="C505" s="94"/>
      <c r="D505" s="94"/>
      <c r="E505" s="94"/>
      <c r="F505" s="113"/>
      <c r="G505" s="113"/>
      <c r="H505" s="42"/>
      <c r="I505" s="42"/>
      <c r="J505" s="42"/>
      <c r="K505" s="94"/>
      <c r="L505" s="94"/>
      <c r="M505" s="94"/>
      <c r="N505" s="94"/>
      <c r="O505" s="94"/>
      <c r="P505" s="94"/>
      <c r="Q505" s="94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</row>
    <row r="506" ht="16.5" customHeight="1">
      <c r="A506" s="94"/>
      <c r="B506" s="113"/>
      <c r="C506" s="94"/>
      <c r="D506" s="94"/>
      <c r="E506" s="94"/>
      <c r="F506" s="113"/>
      <c r="G506" s="113"/>
      <c r="H506" s="42"/>
      <c r="I506" s="42"/>
      <c r="J506" s="42"/>
      <c r="K506" s="94"/>
      <c r="L506" s="94"/>
      <c r="M506" s="94"/>
      <c r="N506" s="94"/>
      <c r="O506" s="94"/>
      <c r="P506" s="94"/>
      <c r="Q506" s="94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</row>
    <row r="507" ht="16.5" customHeight="1">
      <c r="A507" s="94"/>
      <c r="B507" s="113"/>
      <c r="C507" s="94"/>
      <c r="D507" s="94"/>
      <c r="E507" s="94"/>
      <c r="F507" s="113"/>
      <c r="G507" s="113"/>
      <c r="H507" s="42"/>
      <c r="I507" s="42"/>
      <c r="J507" s="42"/>
      <c r="K507" s="94"/>
      <c r="L507" s="94"/>
      <c r="M507" s="94"/>
      <c r="N507" s="94"/>
      <c r="O507" s="94"/>
      <c r="P507" s="94"/>
      <c r="Q507" s="94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</row>
    <row r="508" ht="16.5" customHeight="1">
      <c r="A508" s="94"/>
      <c r="B508" s="113"/>
      <c r="C508" s="94"/>
      <c r="D508" s="94"/>
      <c r="E508" s="94"/>
      <c r="F508" s="113"/>
      <c r="G508" s="113"/>
      <c r="H508" s="42"/>
      <c r="I508" s="42"/>
      <c r="J508" s="42"/>
      <c r="K508" s="94"/>
      <c r="L508" s="94"/>
      <c r="M508" s="94"/>
      <c r="N508" s="94"/>
      <c r="O508" s="94"/>
      <c r="P508" s="94"/>
      <c r="Q508" s="94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</row>
    <row r="509" ht="16.5" customHeight="1">
      <c r="A509" s="94"/>
      <c r="B509" s="113"/>
      <c r="C509" s="94"/>
      <c r="D509" s="94"/>
      <c r="E509" s="94"/>
      <c r="F509" s="113"/>
      <c r="G509" s="113"/>
      <c r="H509" s="42"/>
      <c r="I509" s="42"/>
      <c r="J509" s="42"/>
      <c r="K509" s="94"/>
      <c r="L509" s="94"/>
      <c r="M509" s="94"/>
      <c r="N509" s="94"/>
      <c r="O509" s="94"/>
      <c r="P509" s="94"/>
      <c r="Q509" s="94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</row>
    <row r="510" ht="16.5" customHeight="1">
      <c r="A510" s="94"/>
      <c r="B510" s="113"/>
      <c r="C510" s="94"/>
      <c r="D510" s="94"/>
      <c r="E510" s="94"/>
      <c r="F510" s="113"/>
      <c r="G510" s="113"/>
      <c r="H510" s="42"/>
      <c r="I510" s="42"/>
      <c r="J510" s="42"/>
      <c r="K510" s="94"/>
      <c r="L510" s="94"/>
      <c r="M510" s="94"/>
      <c r="N510" s="94"/>
      <c r="O510" s="94"/>
      <c r="P510" s="94"/>
      <c r="Q510" s="94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</row>
    <row r="511" ht="16.5" customHeight="1">
      <c r="A511" s="94"/>
      <c r="B511" s="113"/>
      <c r="C511" s="94"/>
      <c r="D511" s="94"/>
      <c r="E511" s="94"/>
      <c r="F511" s="113"/>
      <c r="G511" s="113"/>
      <c r="H511" s="42"/>
      <c r="I511" s="42"/>
      <c r="J511" s="42"/>
      <c r="K511" s="94"/>
      <c r="L511" s="94"/>
      <c r="M511" s="94"/>
      <c r="N511" s="94"/>
      <c r="O511" s="94"/>
      <c r="P511" s="94"/>
      <c r="Q511" s="94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</row>
    <row r="512" ht="16.5" customHeight="1">
      <c r="A512" s="94"/>
      <c r="B512" s="113"/>
      <c r="C512" s="94"/>
      <c r="D512" s="94"/>
      <c r="E512" s="94"/>
      <c r="F512" s="113"/>
      <c r="G512" s="113"/>
      <c r="H512" s="42"/>
      <c r="I512" s="42"/>
      <c r="J512" s="42"/>
      <c r="K512" s="94"/>
      <c r="L512" s="94"/>
      <c r="M512" s="94"/>
      <c r="N512" s="94"/>
      <c r="O512" s="94"/>
      <c r="P512" s="94"/>
      <c r="Q512" s="94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</row>
    <row r="513" ht="16.5" customHeight="1">
      <c r="A513" s="94"/>
      <c r="B513" s="113"/>
      <c r="C513" s="94"/>
      <c r="D513" s="94"/>
      <c r="E513" s="94"/>
      <c r="F513" s="113"/>
      <c r="G513" s="113"/>
      <c r="H513" s="42"/>
      <c r="I513" s="42"/>
      <c r="J513" s="42"/>
      <c r="K513" s="94"/>
      <c r="L513" s="94"/>
      <c r="M513" s="94"/>
      <c r="N513" s="94"/>
      <c r="O513" s="94"/>
      <c r="P513" s="94"/>
      <c r="Q513" s="94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</row>
    <row r="514" ht="16.5" customHeight="1">
      <c r="A514" s="94"/>
      <c r="B514" s="113"/>
      <c r="C514" s="94"/>
      <c r="D514" s="94"/>
      <c r="E514" s="94"/>
      <c r="F514" s="113"/>
      <c r="G514" s="113"/>
      <c r="H514" s="42"/>
      <c r="I514" s="42"/>
      <c r="J514" s="42"/>
      <c r="K514" s="94"/>
      <c r="L514" s="94"/>
      <c r="M514" s="94"/>
      <c r="N514" s="94"/>
      <c r="O514" s="94"/>
      <c r="P514" s="94"/>
      <c r="Q514" s="94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</row>
    <row r="515" ht="16.5" customHeight="1">
      <c r="A515" s="94"/>
      <c r="B515" s="113"/>
      <c r="C515" s="94"/>
      <c r="D515" s="94"/>
      <c r="E515" s="94"/>
      <c r="F515" s="113"/>
      <c r="G515" s="113"/>
      <c r="H515" s="42"/>
      <c r="I515" s="42"/>
      <c r="J515" s="42"/>
      <c r="K515" s="94"/>
      <c r="L515" s="94"/>
      <c r="M515" s="94"/>
      <c r="N515" s="94"/>
      <c r="O515" s="94"/>
      <c r="P515" s="94"/>
      <c r="Q515" s="94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</row>
    <row r="516" ht="16.5" customHeight="1">
      <c r="A516" s="94"/>
      <c r="B516" s="113"/>
      <c r="C516" s="94"/>
      <c r="D516" s="94"/>
      <c r="E516" s="94"/>
      <c r="F516" s="113"/>
      <c r="G516" s="113"/>
      <c r="H516" s="42"/>
      <c r="I516" s="42"/>
      <c r="J516" s="42"/>
      <c r="K516" s="94"/>
      <c r="L516" s="94"/>
      <c r="M516" s="94"/>
      <c r="N516" s="94"/>
      <c r="O516" s="94"/>
      <c r="P516" s="94"/>
      <c r="Q516" s="94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</row>
    <row r="517" ht="16.5" customHeight="1">
      <c r="A517" s="94"/>
      <c r="B517" s="113"/>
      <c r="C517" s="94"/>
      <c r="D517" s="94"/>
      <c r="E517" s="94"/>
      <c r="F517" s="113"/>
      <c r="G517" s="113"/>
      <c r="H517" s="42"/>
      <c r="I517" s="42"/>
      <c r="J517" s="42"/>
      <c r="K517" s="94"/>
      <c r="L517" s="94"/>
      <c r="M517" s="94"/>
      <c r="N517" s="94"/>
      <c r="O517" s="94"/>
      <c r="P517" s="94"/>
      <c r="Q517" s="94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</row>
    <row r="518" ht="16.5" customHeight="1">
      <c r="A518" s="94"/>
      <c r="B518" s="113"/>
      <c r="C518" s="94"/>
      <c r="D518" s="94"/>
      <c r="E518" s="94"/>
      <c r="F518" s="113"/>
      <c r="G518" s="113"/>
      <c r="H518" s="42"/>
      <c r="I518" s="42"/>
      <c r="J518" s="42"/>
      <c r="K518" s="94"/>
      <c r="L518" s="94"/>
      <c r="M518" s="94"/>
      <c r="N518" s="94"/>
      <c r="O518" s="94"/>
      <c r="P518" s="94"/>
      <c r="Q518" s="94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</row>
    <row r="519" ht="16.5" customHeight="1">
      <c r="A519" s="94"/>
      <c r="B519" s="113"/>
      <c r="C519" s="94"/>
      <c r="D519" s="94"/>
      <c r="E519" s="94"/>
      <c r="F519" s="113"/>
      <c r="G519" s="113"/>
      <c r="H519" s="42"/>
      <c r="I519" s="42"/>
      <c r="J519" s="42"/>
      <c r="K519" s="94"/>
      <c r="L519" s="94"/>
      <c r="M519" s="94"/>
      <c r="N519" s="94"/>
      <c r="O519" s="94"/>
      <c r="P519" s="94"/>
      <c r="Q519" s="94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</row>
    <row r="520" ht="16.5" customHeight="1">
      <c r="A520" s="94"/>
      <c r="B520" s="113"/>
      <c r="C520" s="94"/>
      <c r="D520" s="94"/>
      <c r="E520" s="94"/>
      <c r="F520" s="113"/>
      <c r="G520" s="113"/>
      <c r="H520" s="42"/>
      <c r="I520" s="42"/>
      <c r="J520" s="42"/>
      <c r="K520" s="94"/>
      <c r="L520" s="94"/>
      <c r="M520" s="94"/>
      <c r="N520" s="94"/>
      <c r="O520" s="94"/>
      <c r="P520" s="94"/>
      <c r="Q520" s="94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</row>
    <row r="521" ht="16.5" customHeight="1">
      <c r="A521" s="94"/>
      <c r="B521" s="113"/>
      <c r="C521" s="94"/>
      <c r="D521" s="94"/>
      <c r="E521" s="94"/>
      <c r="F521" s="113"/>
      <c r="G521" s="113"/>
      <c r="H521" s="42"/>
      <c r="I521" s="42"/>
      <c r="J521" s="42"/>
      <c r="K521" s="94"/>
      <c r="L521" s="94"/>
      <c r="M521" s="94"/>
      <c r="N521" s="94"/>
      <c r="O521" s="94"/>
      <c r="P521" s="94"/>
      <c r="Q521" s="94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</row>
    <row r="522" ht="16.5" customHeight="1">
      <c r="A522" s="94"/>
      <c r="B522" s="113"/>
      <c r="C522" s="94"/>
      <c r="D522" s="94"/>
      <c r="E522" s="94"/>
      <c r="F522" s="113"/>
      <c r="G522" s="113"/>
      <c r="H522" s="42"/>
      <c r="I522" s="42"/>
      <c r="J522" s="42"/>
      <c r="K522" s="94"/>
      <c r="L522" s="94"/>
      <c r="M522" s="94"/>
      <c r="N522" s="94"/>
      <c r="O522" s="94"/>
      <c r="P522" s="94"/>
      <c r="Q522" s="94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</row>
    <row r="523" ht="16.5" customHeight="1">
      <c r="A523" s="94"/>
      <c r="B523" s="113"/>
      <c r="C523" s="94"/>
      <c r="D523" s="94"/>
      <c r="E523" s="94"/>
      <c r="F523" s="113"/>
      <c r="G523" s="113"/>
      <c r="H523" s="42"/>
      <c r="I523" s="42"/>
      <c r="J523" s="42"/>
      <c r="K523" s="94"/>
      <c r="L523" s="94"/>
      <c r="M523" s="94"/>
      <c r="N523" s="94"/>
      <c r="O523" s="94"/>
      <c r="P523" s="94"/>
      <c r="Q523" s="94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</row>
    <row r="524" ht="16.5" customHeight="1">
      <c r="A524" s="94"/>
      <c r="B524" s="113"/>
      <c r="C524" s="94"/>
      <c r="D524" s="94"/>
      <c r="E524" s="94"/>
      <c r="F524" s="113"/>
      <c r="G524" s="113"/>
      <c r="H524" s="42"/>
      <c r="I524" s="42"/>
      <c r="J524" s="42"/>
      <c r="K524" s="94"/>
      <c r="L524" s="94"/>
      <c r="M524" s="94"/>
      <c r="N524" s="94"/>
      <c r="O524" s="94"/>
      <c r="P524" s="94"/>
      <c r="Q524" s="94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</row>
    <row r="525" ht="16.5" customHeight="1">
      <c r="A525" s="94"/>
      <c r="B525" s="113"/>
      <c r="C525" s="94"/>
      <c r="D525" s="94"/>
      <c r="E525" s="94"/>
      <c r="F525" s="113"/>
      <c r="G525" s="113"/>
      <c r="H525" s="42"/>
      <c r="I525" s="42"/>
      <c r="J525" s="42"/>
      <c r="K525" s="94"/>
      <c r="L525" s="94"/>
      <c r="M525" s="94"/>
      <c r="N525" s="94"/>
      <c r="O525" s="94"/>
      <c r="P525" s="94"/>
      <c r="Q525" s="94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</row>
    <row r="526" ht="16.5" customHeight="1">
      <c r="A526" s="94"/>
      <c r="B526" s="113"/>
      <c r="C526" s="94"/>
      <c r="D526" s="94"/>
      <c r="E526" s="94"/>
      <c r="F526" s="113"/>
      <c r="G526" s="113"/>
      <c r="H526" s="42"/>
      <c r="I526" s="42"/>
      <c r="J526" s="42"/>
      <c r="K526" s="94"/>
      <c r="L526" s="94"/>
      <c r="M526" s="94"/>
      <c r="N526" s="94"/>
      <c r="O526" s="94"/>
      <c r="P526" s="94"/>
      <c r="Q526" s="94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</row>
    <row r="527" ht="16.5" customHeight="1">
      <c r="A527" s="94"/>
      <c r="B527" s="113"/>
      <c r="C527" s="94"/>
      <c r="D527" s="94"/>
      <c r="E527" s="94"/>
      <c r="F527" s="113"/>
      <c r="G527" s="113"/>
      <c r="H527" s="42"/>
      <c r="I527" s="42"/>
      <c r="J527" s="42"/>
      <c r="K527" s="94"/>
      <c r="L527" s="94"/>
      <c r="M527" s="94"/>
      <c r="N527" s="94"/>
      <c r="O527" s="94"/>
      <c r="P527" s="94"/>
      <c r="Q527" s="94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</row>
    <row r="528" ht="16.5" customHeight="1">
      <c r="A528" s="94"/>
      <c r="B528" s="113"/>
      <c r="C528" s="94"/>
      <c r="D528" s="94"/>
      <c r="E528" s="94"/>
      <c r="F528" s="113"/>
      <c r="G528" s="113"/>
      <c r="H528" s="42"/>
      <c r="I528" s="42"/>
      <c r="J528" s="42"/>
      <c r="K528" s="94"/>
      <c r="L528" s="94"/>
      <c r="M528" s="94"/>
      <c r="N528" s="94"/>
      <c r="O528" s="94"/>
      <c r="P528" s="94"/>
      <c r="Q528" s="94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</row>
    <row r="529" ht="16.5" customHeight="1">
      <c r="A529" s="94"/>
      <c r="B529" s="113"/>
      <c r="C529" s="94"/>
      <c r="D529" s="94"/>
      <c r="E529" s="94"/>
      <c r="F529" s="113"/>
      <c r="G529" s="113"/>
      <c r="H529" s="42"/>
      <c r="I529" s="42"/>
      <c r="J529" s="42"/>
      <c r="K529" s="94"/>
      <c r="L529" s="94"/>
      <c r="M529" s="94"/>
      <c r="N529" s="94"/>
      <c r="O529" s="94"/>
      <c r="P529" s="94"/>
      <c r="Q529" s="94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</row>
    <row r="530" ht="16.5" customHeight="1">
      <c r="A530" s="94"/>
      <c r="B530" s="113"/>
      <c r="C530" s="94"/>
      <c r="D530" s="94"/>
      <c r="E530" s="94"/>
      <c r="F530" s="113"/>
      <c r="G530" s="113"/>
      <c r="H530" s="42"/>
      <c r="I530" s="42"/>
      <c r="J530" s="42"/>
      <c r="K530" s="94"/>
      <c r="L530" s="94"/>
      <c r="M530" s="94"/>
      <c r="N530" s="94"/>
      <c r="O530" s="94"/>
      <c r="P530" s="94"/>
      <c r="Q530" s="94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</row>
    <row r="531" ht="16.5" customHeight="1">
      <c r="A531" s="94"/>
      <c r="B531" s="113"/>
      <c r="C531" s="94"/>
      <c r="D531" s="94"/>
      <c r="E531" s="94"/>
      <c r="F531" s="113"/>
      <c r="G531" s="113"/>
      <c r="H531" s="42"/>
      <c r="I531" s="42"/>
      <c r="J531" s="42"/>
      <c r="K531" s="94"/>
      <c r="L531" s="94"/>
      <c r="M531" s="94"/>
      <c r="N531" s="94"/>
      <c r="O531" s="94"/>
      <c r="P531" s="94"/>
      <c r="Q531" s="94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</row>
    <row r="532" ht="16.5" customHeight="1">
      <c r="A532" s="94"/>
      <c r="B532" s="113"/>
      <c r="C532" s="94"/>
      <c r="D532" s="94"/>
      <c r="E532" s="94"/>
      <c r="F532" s="113"/>
      <c r="G532" s="113"/>
      <c r="H532" s="42"/>
      <c r="I532" s="42"/>
      <c r="J532" s="42"/>
      <c r="K532" s="94"/>
      <c r="L532" s="94"/>
      <c r="M532" s="94"/>
      <c r="N532" s="94"/>
      <c r="O532" s="94"/>
      <c r="P532" s="94"/>
      <c r="Q532" s="94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</row>
    <row r="533" ht="16.5" customHeight="1">
      <c r="A533" s="94"/>
      <c r="B533" s="113"/>
      <c r="C533" s="94"/>
      <c r="D533" s="94"/>
      <c r="E533" s="94"/>
      <c r="F533" s="113"/>
      <c r="G533" s="113"/>
      <c r="H533" s="42"/>
      <c r="I533" s="42"/>
      <c r="J533" s="42"/>
      <c r="K533" s="94"/>
      <c r="L533" s="94"/>
      <c r="M533" s="94"/>
      <c r="N533" s="94"/>
      <c r="O533" s="94"/>
      <c r="P533" s="94"/>
      <c r="Q533" s="94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</row>
    <row r="534" ht="16.5" customHeight="1">
      <c r="A534" s="94"/>
      <c r="B534" s="113"/>
      <c r="C534" s="94"/>
      <c r="D534" s="94"/>
      <c r="E534" s="94"/>
      <c r="F534" s="113"/>
      <c r="G534" s="113"/>
      <c r="H534" s="42"/>
      <c r="I534" s="42"/>
      <c r="J534" s="42"/>
      <c r="K534" s="94"/>
      <c r="L534" s="94"/>
      <c r="M534" s="94"/>
      <c r="N534" s="94"/>
      <c r="O534" s="94"/>
      <c r="P534" s="94"/>
      <c r="Q534" s="94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</row>
    <row r="535" ht="16.5" customHeight="1">
      <c r="A535" s="94"/>
      <c r="B535" s="113"/>
      <c r="C535" s="94"/>
      <c r="D535" s="94"/>
      <c r="E535" s="94"/>
      <c r="F535" s="113"/>
      <c r="G535" s="113"/>
      <c r="H535" s="42"/>
      <c r="I535" s="42"/>
      <c r="J535" s="42"/>
      <c r="K535" s="94"/>
      <c r="L535" s="94"/>
      <c r="M535" s="94"/>
      <c r="N535" s="94"/>
      <c r="O535" s="94"/>
      <c r="P535" s="94"/>
      <c r="Q535" s="94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</row>
    <row r="536" ht="16.5" customHeight="1">
      <c r="A536" s="94"/>
      <c r="B536" s="113"/>
      <c r="C536" s="94"/>
      <c r="D536" s="94"/>
      <c r="E536" s="94"/>
      <c r="F536" s="113"/>
      <c r="G536" s="113"/>
      <c r="H536" s="42"/>
      <c r="I536" s="42"/>
      <c r="J536" s="42"/>
      <c r="K536" s="94"/>
      <c r="L536" s="94"/>
      <c r="M536" s="94"/>
      <c r="N536" s="94"/>
      <c r="O536" s="94"/>
      <c r="P536" s="94"/>
      <c r="Q536" s="94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</row>
    <row r="537" ht="16.5" customHeight="1">
      <c r="A537" s="94"/>
      <c r="B537" s="113"/>
      <c r="C537" s="94"/>
      <c r="D537" s="94"/>
      <c r="E537" s="94"/>
      <c r="F537" s="113"/>
      <c r="G537" s="113"/>
      <c r="H537" s="42"/>
      <c r="I537" s="42"/>
      <c r="J537" s="42"/>
      <c r="K537" s="94"/>
      <c r="L537" s="94"/>
      <c r="M537" s="94"/>
      <c r="N537" s="94"/>
      <c r="O537" s="94"/>
      <c r="P537" s="94"/>
      <c r="Q537" s="94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</row>
    <row r="538" ht="16.5" customHeight="1">
      <c r="A538" s="94"/>
      <c r="B538" s="113"/>
      <c r="C538" s="94"/>
      <c r="D538" s="94"/>
      <c r="E538" s="94"/>
      <c r="F538" s="113"/>
      <c r="G538" s="113"/>
      <c r="H538" s="42"/>
      <c r="I538" s="42"/>
      <c r="J538" s="42"/>
      <c r="K538" s="94"/>
      <c r="L538" s="94"/>
      <c r="M538" s="94"/>
      <c r="N538" s="94"/>
      <c r="O538" s="94"/>
      <c r="P538" s="94"/>
      <c r="Q538" s="94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</row>
    <row r="539" ht="16.5" customHeight="1">
      <c r="A539" s="94"/>
      <c r="B539" s="113"/>
      <c r="C539" s="94"/>
      <c r="D539" s="94"/>
      <c r="E539" s="94"/>
      <c r="F539" s="113"/>
      <c r="G539" s="113"/>
      <c r="H539" s="42"/>
      <c r="I539" s="42"/>
      <c r="J539" s="42"/>
      <c r="K539" s="94"/>
      <c r="L539" s="94"/>
      <c r="M539" s="94"/>
      <c r="N539" s="94"/>
      <c r="O539" s="94"/>
      <c r="P539" s="94"/>
      <c r="Q539" s="94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</row>
    <row r="540" ht="16.5" customHeight="1">
      <c r="A540" s="94"/>
      <c r="B540" s="113"/>
      <c r="C540" s="94"/>
      <c r="D540" s="94"/>
      <c r="E540" s="94"/>
      <c r="F540" s="113"/>
      <c r="G540" s="113"/>
      <c r="H540" s="42"/>
      <c r="I540" s="42"/>
      <c r="J540" s="42"/>
      <c r="K540" s="94"/>
      <c r="L540" s="94"/>
      <c r="M540" s="94"/>
      <c r="N540" s="94"/>
      <c r="O540" s="94"/>
      <c r="P540" s="94"/>
      <c r="Q540" s="94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</row>
    <row r="541" ht="16.5" customHeight="1">
      <c r="A541" s="94"/>
      <c r="B541" s="113"/>
      <c r="C541" s="94"/>
      <c r="D541" s="94"/>
      <c r="E541" s="94"/>
      <c r="F541" s="113"/>
      <c r="G541" s="113"/>
      <c r="H541" s="42"/>
      <c r="I541" s="42"/>
      <c r="J541" s="42"/>
      <c r="K541" s="94"/>
      <c r="L541" s="94"/>
      <c r="M541" s="94"/>
      <c r="N541" s="94"/>
      <c r="O541" s="94"/>
      <c r="P541" s="94"/>
      <c r="Q541" s="94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</row>
    <row r="542" ht="16.5" customHeight="1">
      <c r="A542" s="94"/>
      <c r="B542" s="113"/>
      <c r="C542" s="94"/>
      <c r="D542" s="94"/>
      <c r="E542" s="94"/>
      <c r="F542" s="113"/>
      <c r="G542" s="113"/>
      <c r="H542" s="42"/>
      <c r="I542" s="42"/>
      <c r="J542" s="42"/>
      <c r="K542" s="94"/>
      <c r="L542" s="94"/>
      <c r="M542" s="94"/>
      <c r="N542" s="94"/>
      <c r="O542" s="94"/>
      <c r="P542" s="94"/>
      <c r="Q542" s="94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</row>
    <row r="543" ht="16.5" customHeight="1">
      <c r="A543" s="94"/>
      <c r="B543" s="113"/>
      <c r="C543" s="94"/>
      <c r="D543" s="94"/>
      <c r="E543" s="94"/>
      <c r="F543" s="113"/>
      <c r="G543" s="113"/>
      <c r="H543" s="42"/>
      <c r="I543" s="42"/>
      <c r="J543" s="42"/>
      <c r="K543" s="94"/>
      <c r="L543" s="94"/>
      <c r="M543" s="94"/>
      <c r="N543" s="94"/>
      <c r="O543" s="94"/>
      <c r="P543" s="94"/>
      <c r="Q543" s="94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</row>
    <row r="544" ht="16.5" customHeight="1">
      <c r="A544" s="94"/>
      <c r="B544" s="113"/>
      <c r="C544" s="94"/>
      <c r="D544" s="94"/>
      <c r="E544" s="94"/>
      <c r="F544" s="113"/>
      <c r="G544" s="113"/>
      <c r="H544" s="42"/>
      <c r="I544" s="42"/>
      <c r="J544" s="42"/>
      <c r="K544" s="94"/>
      <c r="L544" s="94"/>
      <c r="M544" s="94"/>
      <c r="N544" s="94"/>
      <c r="O544" s="94"/>
      <c r="P544" s="94"/>
      <c r="Q544" s="94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</row>
    <row r="545" ht="16.5" customHeight="1">
      <c r="A545" s="94"/>
      <c r="B545" s="113"/>
      <c r="C545" s="94"/>
      <c r="D545" s="94"/>
      <c r="E545" s="94"/>
      <c r="F545" s="113"/>
      <c r="G545" s="113"/>
      <c r="H545" s="42"/>
      <c r="I545" s="42"/>
      <c r="J545" s="42"/>
      <c r="K545" s="94"/>
      <c r="L545" s="94"/>
      <c r="M545" s="94"/>
      <c r="N545" s="94"/>
      <c r="O545" s="94"/>
      <c r="P545" s="94"/>
      <c r="Q545" s="94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</row>
    <row r="546" ht="16.5" customHeight="1">
      <c r="A546" s="94"/>
      <c r="B546" s="113"/>
      <c r="C546" s="94"/>
      <c r="D546" s="94"/>
      <c r="E546" s="94"/>
      <c r="F546" s="113"/>
      <c r="G546" s="113"/>
      <c r="H546" s="42"/>
      <c r="I546" s="42"/>
      <c r="J546" s="42"/>
      <c r="K546" s="94"/>
      <c r="L546" s="94"/>
      <c r="M546" s="94"/>
      <c r="N546" s="94"/>
      <c r="O546" s="94"/>
      <c r="P546" s="94"/>
      <c r="Q546" s="94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</row>
    <row r="547" ht="16.5" customHeight="1">
      <c r="A547" s="94"/>
      <c r="B547" s="113"/>
      <c r="C547" s="94"/>
      <c r="D547" s="94"/>
      <c r="E547" s="94"/>
      <c r="F547" s="113"/>
      <c r="G547" s="113"/>
      <c r="H547" s="42"/>
      <c r="I547" s="42"/>
      <c r="J547" s="42"/>
      <c r="K547" s="94"/>
      <c r="L547" s="94"/>
      <c r="M547" s="94"/>
      <c r="N547" s="94"/>
      <c r="O547" s="94"/>
      <c r="P547" s="94"/>
      <c r="Q547" s="94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</row>
    <row r="548" ht="16.5" customHeight="1">
      <c r="A548" s="94"/>
      <c r="B548" s="113"/>
      <c r="C548" s="94"/>
      <c r="D548" s="94"/>
      <c r="E548" s="94"/>
      <c r="F548" s="113"/>
      <c r="G548" s="113"/>
      <c r="H548" s="42"/>
      <c r="I548" s="42"/>
      <c r="J548" s="42"/>
      <c r="K548" s="94"/>
      <c r="L548" s="94"/>
      <c r="M548" s="94"/>
      <c r="N548" s="94"/>
      <c r="O548" s="94"/>
      <c r="P548" s="94"/>
      <c r="Q548" s="94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</row>
    <row r="549" ht="16.5" customHeight="1">
      <c r="A549" s="94"/>
      <c r="B549" s="113"/>
      <c r="C549" s="94"/>
      <c r="D549" s="94"/>
      <c r="E549" s="94"/>
      <c r="F549" s="113"/>
      <c r="G549" s="113"/>
      <c r="H549" s="42"/>
      <c r="I549" s="42"/>
      <c r="J549" s="42"/>
      <c r="K549" s="94"/>
      <c r="L549" s="94"/>
      <c r="M549" s="94"/>
      <c r="N549" s="94"/>
      <c r="O549" s="94"/>
      <c r="P549" s="94"/>
      <c r="Q549" s="94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</row>
    <row r="550" ht="16.5" customHeight="1">
      <c r="A550" s="94"/>
      <c r="B550" s="113"/>
      <c r="C550" s="94"/>
      <c r="D550" s="94"/>
      <c r="E550" s="94"/>
      <c r="F550" s="113"/>
      <c r="G550" s="113"/>
      <c r="H550" s="42"/>
      <c r="I550" s="42"/>
      <c r="J550" s="42"/>
      <c r="K550" s="94"/>
      <c r="L550" s="94"/>
      <c r="M550" s="94"/>
      <c r="N550" s="94"/>
      <c r="O550" s="94"/>
      <c r="P550" s="94"/>
      <c r="Q550" s="94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</row>
    <row r="551" ht="16.5" customHeight="1">
      <c r="A551" s="94"/>
      <c r="B551" s="113"/>
      <c r="C551" s="94"/>
      <c r="D551" s="94"/>
      <c r="E551" s="94"/>
      <c r="F551" s="113"/>
      <c r="G551" s="113"/>
      <c r="H551" s="42"/>
      <c r="I551" s="42"/>
      <c r="J551" s="42"/>
      <c r="K551" s="94"/>
      <c r="L551" s="94"/>
      <c r="M551" s="94"/>
      <c r="N551" s="94"/>
      <c r="O551" s="94"/>
      <c r="P551" s="94"/>
      <c r="Q551" s="94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</row>
    <row r="552" ht="16.5" customHeight="1">
      <c r="A552" s="94"/>
      <c r="B552" s="113"/>
      <c r="C552" s="94"/>
      <c r="D552" s="94"/>
      <c r="E552" s="94"/>
      <c r="F552" s="113"/>
      <c r="G552" s="113"/>
      <c r="H552" s="42"/>
      <c r="I552" s="42"/>
      <c r="J552" s="42"/>
      <c r="K552" s="94"/>
      <c r="L552" s="94"/>
      <c r="M552" s="94"/>
      <c r="N552" s="94"/>
      <c r="O552" s="94"/>
      <c r="P552" s="94"/>
      <c r="Q552" s="94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</row>
    <row r="553" ht="16.5" customHeight="1">
      <c r="A553" s="94"/>
      <c r="B553" s="113"/>
      <c r="C553" s="94"/>
      <c r="D553" s="94"/>
      <c r="E553" s="94"/>
      <c r="F553" s="113"/>
      <c r="G553" s="113"/>
      <c r="H553" s="42"/>
      <c r="I553" s="42"/>
      <c r="J553" s="42"/>
      <c r="K553" s="94"/>
      <c r="L553" s="94"/>
      <c r="M553" s="94"/>
      <c r="N553" s="94"/>
      <c r="O553" s="94"/>
      <c r="P553" s="94"/>
      <c r="Q553" s="94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</row>
    <row r="554" ht="16.5" customHeight="1">
      <c r="A554" s="94"/>
      <c r="B554" s="113"/>
      <c r="C554" s="94"/>
      <c r="D554" s="94"/>
      <c r="E554" s="94"/>
      <c r="F554" s="113"/>
      <c r="G554" s="113"/>
      <c r="H554" s="42"/>
      <c r="I554" s="42"/>
      <c r="J554" s="42"/>
      <c r="K554" s="94"/>
      <c r="L554" s="94"/>
      <c r="M554" s="94"/>
      <c r="N554" s="94"/>
      <c r="O554" s="94"/>
      <c r="P554" s="94"/>
      <c r="Q554" s="94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</row>
    <row r="555" ht="16.5" customHeight="1">
      <c r="A555" s="94"/>
      <c r="B555" s="113"/>
      <c r="C555" s="94"/>
      <c r="D555" s="94"/>
      <c r="E555" s="94"/>
      <c r="F555" s="113"/>
      <c r="G555" s="113"/>
      <c r="H555" s="42"/>
      <c r="I555" s="42"/>
      <c r="J555" s="42"/>
      <c r="K555" s="94"/>
      <c r="L555" s="94"/>
      <c r="M555" s="94"/>
      <c r="N555" s="94"/>
      <c r="O555" s="94"/>
      <c r="P555" s="94"/>
      <c r="Q555" s="94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</row>
    <row r="556" ht="16.5" customHeight="1">
      <c r="A556" s="94"/>
      <c r="B556" s="113"/>
      <c r="C556" s="94"/>
      <c r="D556" s="94"/>
      <c r="E556" s="94"/>
      <c r="F556" s="113"/>
      <c r="G556" s="113"/>
      <c r="H556" s="42"/>
      <c r="I556" s="42"/>
      <c r="J556" s="42"/>
      <c r="K556" s="94"/>
      <c r="L556" s="94"/>
      <c r="M556" s="94"/>
      <c r="N556" s="94"/>
      <c r="O556" s="94"/>
      <c r="P556" s="94"/>
      <c r="Q556" s="94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</row>
    <row r="557" ht="16.5" customHeight="1">
      <c r="A557" s="94"/>
      <c r="B557" s="113"/>
      <c r="C557" s="94"/>
      <c r="D557" s="94"/>
      <c r="E557" s="94"/>
      <c r="F557" s="113"/>
      <c r="G557" s="113"/>
      <c r="H557" s="42"/>
      <c r="I557" s="42"/>
      <c r="J557" s="42"/>
      <c r="K557" s="94"/>
      <c r="L557" s="94"/>
      <c r="M557" s="94"/>
      <c r="N557" s="94"/>
      <c r="O557" s="94"/>
      <c r="P557" s="94"/>
      <c r="Q557" s="94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</row>
    <row r="558" ht="16.5" customHeight="1">
      <c r="A558" s="94"/>
      <c r="B558" s="113"/>
      <c r="C558" s="94"/>
      <c r="D558" s="94"/>
      <c r="E558" s="94"/>
      <c r="F558" s="113"/>
      <c r="G558" s="113"/>
      <c r="H558" s="42"/>
      <c r="I558" s="42"/>
      <c r="J558" s="42"/>
      <c r="K558" s="94"/>
      <c r="L558" s="94"/>
      <c r="M558" s="94"/>
      <c r="N558" s="94"/>
      <c r="O558" s="94"/>
      <c r="P558" s="94"/>
      <c r="Q558" s="94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</row>
    <row r="559" ht="16.5" customHeight="1">
      <c r="A559" s="94"/>
      <c r="B559" s="113"/>
      <c r="C559" s="94"/>
      <c r="D559" s="94"/>
      <c r="E559" s="94"/>
      <c r="F559" s="113"/>
      <c r="G559" s="113"/>
      <c r="H559" s="42"/>
      <c r="I559" s="42"/>
      <c r="J559" s="42"/>
      <c r="K559" s="94"/>
      <c r="L559" s="94"/>
      <c r="M559" s="94"/>
      <c r="N559" s="94"/>
      <c r="O559" s="94"/>
      <c r="P559" s="94"/>
      <c r="Q559" s="94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</row>
    <row r="560" ht="16.5" customHeight="1">
      <c r="A560" s="94"/>
      <c r="B560" s="113"/>
      <c r="C560" s="94"/>
      <c r="D560" s="94"/>
      <c r="E560" s="94"/>
      <c r="F560" s="113"/>
      <c r="G560" s="113"/>
      <c r="H560" s="42"/>
      <c r="I560" s="42"/>
      <c r="J560" s="42"/>
      <c r="K560" s="94"/>
      <c r="L560" s="94"/>
      <c r="M560" s="94"/>
      <c r="N560" s="94"/>
      <c r="O560" s="94"/>
      <c r="P560" s="94"/>
      <c r="Q560" s="94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</row>
    <row r="561" ht="16.5" customHeight="1">
      <c r="A561" s="94"/>
      <c r="B561" s="113"/>
      <c r="C561" s="94"/>
      <c r="D561" s="94"/>
      <c r="E561" s="94"/>
      <c r="F561" s="113"/>
      <c r="G561" s="113"/>
      <c r="H561" s="42"/>
      <c r="I561" s="42"/>
      <c r="J561" s="42"/>
      <c r="K561" s="94"/>
      <c r="L561" s="94"/>
      <c r="M561" s="94"/>
      <c r="N561" s="94"/>
      <c r="O561" s="94"/>
      <c r="P561" s="94"/>
      <c r="Q561" s="94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</row>
    <row r="562" ht="16.5" customHeight="1">
      <c r="A562" s="94"/>
      <c r="B562" s="113"/>
      <c r="C562" s="94"/>
      <c r="D562" s="94"/>
      <c r="E562" s="94"/>
      <c r="F562" s="113"/>
      <c r="G562" s="113"/>
      <c r="H562" s="42"/>
      <c r="I562" s="42"/>
      <c r="J562" s="42"/>
      <c r="K562" s="94"/>
      <c r="L562" s="94"/>
      <c r="M562" s="94"/>
      <c r="N562" s="94"/>
      <c r="O562" s="94"/>
      <c r="P562" s="94"/>
      <c r="Q562" s="94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</row>
    <row r="563" ht="16.5" customHeight="1">
      <c r="A563" s="94"/>
      <c r="B563" s="113"/>
      <c r="C563" s="94"/>
      <c r="D563" s="94"/>
      <c r="E563" s="94"/>
      <c r="F563" s="113"/>
      <c r="G563" s="113"/>
      <c r="H563" s="42"/>
      <c r="I563" s="42"/>
      <c r="J563" s="42"/>
      <c r="K563" s="94"/>
      <c r="L563" s="94"/>
      <c r="M563" s="94"/>
      <c r="N563" s="94"/>
      <c r="O563" s="94"/>
      <c r="P563" s="94"/>
      <c r="Q563" s="94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</row>
    <row r="564" ht="16.5" customHeight="1">
      <c r="A564" s="94"/>
      <c r="B564" s="113"/>
      <c r="C564" s="94"/>
      <c r="D564" s="94"/>
      <c r="E564" s="94"/>
      <c r="F564" s="113"/>
      <c r="G564" s="113"/>
      <c r="H564" s="42"/>
      <c r="I564" s="42"/>
      <c r="J564" s="42"/>
      <c r="K564" s="94"/>
      <c r="L564" s="94"/>
      <c r="M564" s="94"/>
      <c r="N564" s="94"/>
      <c r="O564" s="94"/>
      <c r="P564" s="94"/>
      <c r="Q564" s="94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</row>
    <row r="565" ht="16.5" customHeight="1">
      <c r="A565" s="94"/>
      <c r="B565" s="113"/>
      <c r="C565" s="94"/>
      <c r="D565" s="94"/>
      <c r="E565" s="94"/>
      <c r="F565" s="113"/>
      <c r="G565" s="113"/>
      <c r="H565" s="42"/>
      <c r="I565" s="42"/>
      <c r="J565" s="42"/>
      <c r="K565" s="94"/>
      <c r="L565" s="94"/>
      <c r="M565" s="94"/>
      <c r="N565" s="94"/>
      <c r="O565" s="94"/>
      <c r="P565" s="94"/>
      <c r="Q565" s="94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</row>
    <row r="566" ht="16.5" customHeight="1">
      <c r="A566" s="94"/>
      <c r="B566" s="113"/>
      <c r="C566" s="94"/>
      <c r="D566" s="94"/>
      <c r="E566" s="94"/>
      <c r="F566" s="113"/>
      <c r="G566" s="113"/>
      <c r="H566" s="42"/>
      <c r="I566" s="42"/>
      <c r="J566" s="42"/>
      <c r="K566" s="94"/>
      <c r="L566" s="94"/>
      <c r="M566" s="94"/>
      <c r="N566" s="94"/>
      <c r="O566" s="94"/>
      <c r="P566" s="94"/>
      <c r="Q566" s="94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</row>
    <row r="567" ht="16.5" customHeight="1">
      <c r="A567" s="94"/>
      <c r="B567" s="113"/>
      <c r="C567" s="94"/>
      <c r="D567" s="94"/>
      <c r="E567" s="94"/>
      <c r="F567" s="113"/>
      <c r="G567" s="113"/>
      <c r="H567" s="42"/>
      <c r="I567" s="42"/>
      <c r="J567" s="42"/>
      <c r="K567" s="94"/>
      <c r="L567" s="94"/>
      <c r="M567" s="94"/>
      <c r="N567" s="94"/>
      <c r="O567" s="94"/>
      <c r="P567" s="94"/>
      <c r="Q567" s="94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</row>
    <row r="568" ht="16.5" customHeight="1">
      <c r="A568" s="94"/>
      <c r="B568" s="113"/>
      <c r="C568" s="94"/>
      <c r="D568" s="94"/>
      <c r="E568" s="94"/>
      <c r="F568" s="113"/>
      <c r="G568" s="113"/>
      <c r="H568" s="42"/>
      <c r="I568" s="42"/>
      <c r="J568" s="42"/>
      <c r="K568" s="94"/>
      <c r="L568" s="94"/>
      <c r="M568" s="94"/>
      <c r="N568" s="94"/>
      <c r="O568" s="94"/>
      <c r="P568" s="94"/>
      <c r="Q568" s="94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</row>
    <row r="569" ht="16.5" customHeight="1">
      <c r="A569" s="94"/>
      <c r="B569" s="113"/>
      <c r="C569" s="94"/>
      <c r="D569" s="94"/>
      <c r="E569" s="94"/>
      <c r="F569" s="113"/>
      <c r="G569" s="113"/>
      <c r="H569" s="42"/>
      <c r="I569" s="42"/>
      <c r="J569" s="42"/>
      <c r="K569" s="94"/>
      <c r="L569" s="94"/>
      <c r="M569" s="94"/>
      <c r="N569" s="94"/>
      <c r="O569" s="94"/>
      <c r="P569" s="94"/>
      <c r="Q569" s="94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</row>
    <row r="570" ht="16.5" customHeight="1">
      <c r="A570" s="94"/>
      <c r="B570" s="113"/>
      <c r="C570" s="94"/>
      <c r="D570" s="94"/>
      <c r="E570" s="94"/>
      <c r="F570" s="113"/>
      <c r="G570" s="113"/>
      <c r="H570" s="42"/>
      <c r="I570" s="42"/>
      <c r="J570" s="42"/>
      <c r="K570" s="94"/>
      <c r="L570" s="94"/>
      <c r="M570" s="94"/>
      <c r="N570" s="94"/>
      <c r="O570" s="94"/>
      <c r="P570" s="94"/>
      <c r="Q570" s="94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</row>
    <row r="571" ht="16.5" customHeight="1">
      <c r="A571" s="94"/>
      <c r="B571" s="113"/>
      <c r="C571" s="94"/>
      <c r="D571" s="94"/>
      <c r="E571" s="94"/>
      <c r="F571" s="113"/>
      <c r="G571" s="113"/>
      <c r="H571" s="42"/>
      <c r="I571" s="42"/>
      <c r="J571" s="42"/>
      <c r="K571" s="94"/>
      <c r="L571" s="94"/>
      <c r="M571" s="94"/>
      <c r="N571" s="94"/>
      <c r="O571" s="94"/>
      <c r="P571" s="94"/>
      <c r="Q571" s="94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</row>
    <row r="572" ht="16.5" customHeight="1">
      <c r="A572" s="94"/>
      <c r="B572" s="113"/>
      <c r="C572" s="94"/>
      <c r="D572" s="94"/>
      <c r="E572" s="94"/>
      <c r="F572" s="113"/>
      <c r="G572" s="113"/>
      <c r="H572" s="42"/>
      <c r="I572" s="42"/>
      <c r="J572" s="42"/>
      <c r="K572" s="94"/>
      <c r="L572" s="94"/>
      <c r="M572" s="94"/>
      <c r="N572" s="94"/>
      <c r="O572" s="94"/>
      <c r="P572" s="94"/>
      <c r="Q572" s="94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</row>
    <row r="573" ht="16.5" customHeight="1">
      <c r="A573" s="94"/>
      <c r="B573" s="113"/>
      <c r="C573" s="94"/>
      <c r="D573" s="94"/>
      <c r="E573" s="94"/>
      <c r="F573" s="113"/>
      <c r="G573" s="113"/>
      <c r="H573" s="42"/>
      <c r="I573" s="42"/>
      <c r="J573" s="42"/>
      <c r="K573" s="94"/>
      <c r="L573" s="94"/>
      <c r="M573" s="94"/>
      <c r="N573" s="94"/>
      <c r="O573" s="94"/>
      <c r="P573" s="94"/>
      <c r="Q573" s="94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</row>
    <row r="574" ht="16.5" customHeight="1">
      <c r="A574" s="94"/>
      <c r="B574" s="113"/>
      <c r="C574" s="94"/>
      <c r="D574" s="94"/>
      <c r="E574" s="94"/>
      <c r="F574" s="113"/>
      <c r="G574" s="113"/>
      <c r="H574" s="42"/>
      <c r="I574" s="42"/>
      <c r="J574" s="42"/>
      <c r="K574" s="94"/>
      <c r="L574" s="94"/>
      <c r="M574" s="94"/>
      <c r="N574" s="94"/>
      <c r="O574" s="94"/>
      <c r="P574" s="94"/>
      <c r="Q574" s="94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</row>
    <row r="575" ht="16.5" customHeight="1">
      <c r="A575" s="94"/>
      <c r="B575" s="113"/>
      <c r="C575" s="94"/>
      <c r="D575" s="94"/>
      <c r="E575" s="94"/>
      <c r="F575" s="113"/>
      <c r="G575" s="113"/>
      <c r="H575" s="42"/>
      <c r="I575" s="42"/>
      <c r="J575" s="42"/>
      <c r="K575" s="94"/>
      <c r="L575" s="94"/>
      <c r="M575" s="94"/>
      <c r="N575" s="94"/>
      <c r="O575" s="94"/>
      <c r="P575" s="94"/>
      <c r="Q575" s="94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</row>
    <row r="576" ht="16.5" customHeight="1">
      <c r="A576" s="94"/>
      <c r="B576" s="113"/>
      <c r="C576" s="94"/>
      <c r="D576" s="94"/>
      <c r="E576" s="94"/>
      <c r="F576" s="113"/>
      <c r="G576" s="113"/>
      <c r="H576" s="42"/>
      <c r="I576" s="42"/>
      <c r="J576" s="42"/>
      <c r="K576" s="94"/>
      <c r="L576" s="94"/>
      <c r="M576" s="94"/>
      <c r="N576" s="94"/>
      <c r="O576" s="94"/>
      <c r="P576" s="94"/>
      <c r="Q576" s="94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</row>
    <row r="577" ht="16.5" customHeight="1">
      <c r="A577" s="94"/>
      <c r="B577" s="113"/>
      <c r="C577" s="94"/>
      <c r="D577" s="94"/>
      <c r="E577" s="94"/>
      <c r="F577" s="113"/>
      <c r="G577" s="113"/>
      <c r="H577" s="42"/>
      <c r="I577" s="42"/>
      <c r="J577" s="42"/>
      <c r="K577" s="94"/>
      <c r="L577" s="94"/>
      <c r="M577" s="94"/>
      <c r="N577" s="94"/>
      <c r="O577" s="94"/>
      <c r="P577" s="94"/>
      <c r="Q577" s="94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</row>
    <row r="578" ht="16.5" customHeight="1">
      <c r="A578" s="94"/>
      <c r="B578" s="113"/>
      <c r="C578" s="94"/>
      <c r="D578" s="94"/>
      <c r="E578" s="94"/>
      <c r="F578" s="113"/>
      <c r="G578" s="113"/>
      <c r="H578" s="42"/>
      <c r="I578" s="42"/>
      <c r="J578" s="42"/>
      <c r="K578" s="94"/>
      <c r="L578" s="94"/>
      <c r="M578" s="94"/>
      <c r="N578" s="94"/>
      <c r="O578" s="94"/>
      <c r="P578" s="94"/>
      <c r="Q578" s="94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</row>
    <row r="579" ht="16.5" customHeight="1">
      <c r="A579" s="94"/>
      <c r="B579" s="113"/>
      <c r="C579" s="94"/>
      <c r="D579" s="94"/>
      <c r="E579" s="94"/>
      <c r="F579" s="113"/>
      <c r="G579" s="113"/>
      <c r="H579" s="42"/>
      <c r="I579" s="42"/>
      <c r="J579" s="42"/>
      <c r="K579" s="94"/>
      <c r="L579" s="94"/>
      <c r="M579" s="94"/>
      <c r="N579" s="94"/>
      <c r="O579" s="94"/>
      <c r="P579" s="94"/>
      <c r="Q579" s="94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</row>
    <row r="580" ht="16.5" customHeight="1">
      <c r="A580" s="94"/>
      <c r="B580" s="113"/>
      <c r="C580" s="94"/>
      <c r="D580" s="94"/>
      <c r="E580" s="94"/>
      <c r="F580" s="113"/>
      <c r="G580" s="113"/>
      <c r="H580" s="42"/>
      <c r="I580" s="42"/>
      <c r="J580" s="42"/>
      <c r="K580" s="94"/>
      <c r="L580" s="94"/>
      <c r="M580" s="94"/>
      <c r="N580" s="94"/>
      <c r="O580" s="94"/>
      <c r="P580" s="94"/>
      <c r="Q580" s="94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</row>
    <row r="581" ht="16.5" customHeight="1">
      <c r="A581" s="94"/>
      <c r="B581" s="113"/>
      <c r="C581" s="94"/>
      <c r="D581" s="94"/>
      <c r="E581" s="94"/>
      <c r="F581" s="113"/>
      <c r="G581" s="113"/>
      <c r="H581" s="42"/>
      <c r="I581" s="42"/>
      <c r="J581" s="42"/>
      <c r="K581" s="94"/>
      <c r="L581" s="94"/>
      <c r="M581" s="94"/>
      <c r="N581" s="94"/>
      <c r="O581" s="94"/>
      <c r="P581" s="94"/>
      <c r="Q581" s="94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</row>
    <row r="582" ht="16.5" customHeight="1">
      <c r="A582" s="94"/>
      <c r="B582" s="113"/>
      <c r="C582" s="94"/>
      <c r="D582" s="94"/>
      <c r="E582" s="94"/>
      <c r="F582" s="113"/>
      <c r="G582" s="113"/>
      <c r="H582" s="42"/>
      <c r="I582" s="42"/>
      <c r="J582" s="42"/>
      <c r="K582" s="94"/>
      <c r="L582" s="94"/>
      <c r="M582" s="94"/>
      <c r="N582" s="94"/>
      <c r="O582" s="94"/>
      <c r="P582" s="94"/>
      <c r="Q582" s="94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</row>
    <row r="583" ht="16.5" customHeight="1">
      <c r="A583" s="94"/>
      <c r="B583" s="113"/>
      <c r="C583" s="94"/>
      <c r="D583" s="94"/>
      <c r="E583" s="94"/>
      <c r="F583" s="113"/>
      <c r="G583" s="113"/>
      <c r="H583" s="42"/>
      <c r="I583" s="42"/>
      <c r="J583" s="42"/>
      <c r="K583" s="94"/>
      <c r="L583" s="94"/>
      <c r="M583" s="94"/>
      <c r="N583" s="94"/>
      <c r="O583" s="94"/>
      <c r="P583" s="94"/>
      <c r="Q583" s="94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</row>
    <row r="584" ht="16.5" customHeight="1">
      <c r="A584" s="94"/>
      <c r="B584" s="113"/>
      <c r="C584" s="94"/>
      <c r="D584" s="94"/>
      <c r="E584" s="94"/>
      <c r="F584" s="113"/>
      <c r="G584" s="113"/>
      <c r="H584" s="42"/>
      <c r="I584" s="42"/>
      <c r="J584" s="42"/>
      <c r="K584" s="94"/>
      <c r="L584" s="94"/>
      <c r="M584" s="94"/>
      <c r="N584" s="94"/>
      <c r="O584" s="94"/>
      <c r="P584" s="94"/>
      <c r="Q584" s="94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</row>
    <row r="585" ht="16.5" customHeight="1">
      <c r="A585" s="94"/>
      <c r="B585" s="113"/>
      <c r="C585" s="94"/>
      <c r="D585" s="94"/>
      <c r="E585" s="94"/>
      <c r="F585" s="113"/>
      <c r="G585" s="113"/>
      <c r="H585" s="42"/>
      <c r="I585" s="42"/>
      <c r="J585" s="42"/>
      <c r="K585" s="94"/>
      <c r="L585" s="94"/>
      <c r="M585" s="94"/>
      <c r="N585" s="94"/>
      <c r="O585" s="94"/>
      <c r="P585" s="94"/>
      <c r="Q585" s="94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</row>
    <row r="586" ht="16.5" customHeight="1">
      <c r="A586" s="94"/>
      <c r="B586" s="113"/>
      <c r="C586" s="94"/>
      <c r="D586" s="94"/>
      <c r="E586" s="94"/>
      <c r="F586" s="113"/>
      <c r="G586" s="113"/>
      <c r="H586" s="42"/>
      <c r="I586" s="42"/>
      <c r="J586" s="42"/>
      <c r="K586" s="94"/>
      <c r="L586" s="94"/>
      <c r="M586" s="94"/>
      <c r="N586" s="94"/>
      <c r="O586" s="94"/>
      <c r="P586" s="94"/>
      <c r="Q586" s="94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</row>
    <row r="587" ht="16.5" customHeight="1">
      <c r="A587" s="94"/>
      <c r="B587" s="113"/>
      <c r="C587" s="94"/>
      <c r="D587" s="94"/>
      <c r="E587" s="94"/>
      <c r="F587" s="113"/>
      <c r="G587" s="113"/>
      <c r="H587" s="42"/>
      <c r="I587" s="42"/>
      <c r="J587" s="42"/>
      <c r="K587" s="94"/>
      <c r="L587" s="94"/>
      <c r="M587" s="94"/>
      <c r="N587" s="94"/>
      <c r="O587" s="94"/>
      <c r="P587" s="94"/>
      <c r="Q587" s="94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</row>
    <row r="588" ht="16.5" customHeight="1">
      <c r="A588" s="94"/>
      <c r="B588" s="113"/>
      <c r="C588" s="94"/>
      <c r="D588" s="94"/>
      <c r="E588" s="94"/>
      <c r="F588" s="113"/>
      <c r="G588" s="113"/>
      <c r="H588" s="42"/>
      <c r="I588" s="42"/>
      <c r="J588" s="42"/>
      <c r="K588" s="94"/>
      <c r="L588" s="94"/>
      <c r="M588" s="94"/>
      <c r="N588" s="94"/>
      <c r="O588" s="94"/>
      <c r="P588" s="94"/>
      <c r="Q588" s="94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</row>
    <row r="589" ht="16.5" customHeight="1">
      <c r="A589" s="94"/>
      <c r="B589" s="113"/>
      <c r="C589" s="94"/>
      <c r="D589" s="94"/>
      <c r="E589" s="94"/>
      <c r="F589" s="113"/>
      <c r="G589" s="113"/>
      <c r="H589" s="42"/>
      <c r="I589" s="42"/>
      <c r="J589" s="42"/>
      <c r="K589" s="94"/>
      <c r="L589" s="94"/>
      <c r="M589" s="94"/>
      <c r="N589" s="94"/>
      <c r="O589" s="94"/>
      <c r="P589" s="94"/>
      <c r="Q589" s="94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</row>
    <row r="590" ht="16.5" customHeight="1">
      <c r="A590" s="94"/>
      <c r="B590" s="113"/>
      <c r="C590" s="94"/>
      <c r="D590" s="94"/>
      <c r="E590" s="94"/>
      <c r="F590" s="113"/>
      <c r="G590" s="113"/>
      <c r="H590" s="42"/>
      <c r="I590" s="42"/>
      <c r="J590" s="42"/>
      <c r="K590" s="94"/>
      <c r="L590" s="94"/>
      <c r="M590" s="94"/>
      <c r="N590" s="94"/>
      <c r="O590" s="94"/>
      <c r="P590" s="94"/>
      <c r="Q590" s="94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</row>
    <row r="591" ht="16.5" customHeight="1">
      <c r="A591" s="94"/>
      <c r="B591" s="113"/>
      <c r="C591" s="94"/>
      <c r="D591" s="94"/>
      <c r="E591" s="94"/>
      <c r="F591" s="113"/>
      <c r="G591" s="113"/>
      <c r="H591" s="42"/>
      <c r="I591" s="42"/>
      <c r="J591" s="42"/>
      <c r="K591" s="94"/>
      <c r="L591" s="94"/>
      <c r="M591" s="94"/>
      <c r="N591" s="94"/>
      <c r="O591" s="94"/>
      <c r="P591" s="94"/>
      <c r="Q591" s="94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</row>
    <row r="592" ht="16.5" customHeight="1">
      <c r="A592" s="94"/>
      <c r="B592" s="113"/>
      <c r="C592" s="94"/>
      <c r="D592" s="94"/>
      <c r="E592" s="94"/>
      <c r="F592" s="113"/>
      <c r="G592" s="113"/>
      <c r="H592" s="42"/>
      <c r="I592" s="42"/>
      <c r="J592" s="42"/>
      <c r="K592" s="94"/>
      <c r="L592" s="94"/>
      <c r="M592" s="94"/>
      <c r="N592" s="94"/>
      <c r="O592" s="94"/>
      <c r="P592" s="94"/>
      <c r="Q592" s="94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</row>
    <row r="593" ht="16.5" customHeight="1">
      <c r="A593" s="94"/>
      <c r="B593" s="113"/>
      <c r="C593" s="94"/>
      <c r="D593" s="94"/>
      <c r="E593" s="94"/>
      <c r="F593" s="113"/>
      <c r="G593" s="113"/>
      <c r="H593" s="42"/>
      <c r="I593" s="42"/>
      <c r="J593" s="42"/>
      <c r="K593" s="94"/>
      <c r="L593" s="94"/>
      <c r="M593" s="94"/>
      <c r="N593" s="94"/>
      <c r="O593" s="94"/>
      <c r="P593" s="94"/>
      <c r="Q593" s="94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</row>
    <row r="594" ht="16.5" customHeight="1">
      <c r="A594" s="94"/>
      <c r="B594" s="113"/>
      <c r="C594" s="94"/>
      <c r="D594" s="94"/>
      <c r="E594" s="94"/>
      <c r="F594" s="113"/>
      <c r="G594" s="113"/>
      <c r="H594" s="42"/>
      <c r="I594" s="42"/>
      <c r="J594" s="42"/>
      <c r="K594" s="94"/>
      <c r="L594" s="94"/>
      <c r="M594" s="94"/>
      <c r="N594" s="94"/>
      <c r="O594" s="94"/>
      <c r="P594" s="94"/>
      <c r="Q594" s="94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</row>
    <row r="595" ht="16.5" customHeight="1">
      <c r="A595" s="94"/>
      <c r="B595" s="113"/>
      <c r="C595" s="94"/>
      <c r="D595" s="94"/>
      <c r="E595" s="94"/>
      <c r="F595" s="113"/>
      <c r="G595" s="113"/>
      <c r="H595" s="42"/>
      <c r="I595" s="42"/>
      <c r="J595" s="42"/>
      <c r="K595" s="94"/>
      <c r="L595" s="94"/>
      <c r="M595" s="94"/>
      <c r="N595" s="94"/>
      <c r="O595" s="94"/>
      <c r="P595" s="94"/>
      <c r="Q595" s="94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</row>
    <row r="596" ht="16.5" customHeight="1">
      <c r="A596" s="94"/>
      <c r="B596" s="113"/>
      <c r="C596" s="94"/>
      <c r="D596" s="94"/>
      <c r="E596" s="94"/>
      <c r="F596" s="113"/>
      <c r="G596" s="113"/>
      <c r="H596" s="42"/>
      <c r="I596" s="42"/>
      <c r="J596" s="42"/>
      <c r="K596" s="94"/>
      <c r="L596" s="94"/>
      <c r="M596" s="94"/>
      <c r="N596" s="94"/>
      <c r="O596" s="94"/>
      <c r="P596" s="94"/>
      <c r="Q596" s="94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</row>
    <row r="597" ht="16.5" customHeight="1">
      <c r="A597" s="94"/>
      <c r="B597" s="113"/>
      <c r="C597" s="94"/>
      <c r="D597" s="94"/>
      <c r="E597" s="94"/>
      <c r="F597" s="113"/>
      <c r="G597" s="113"/>
      <c r="H597" s="42"/>
      <c r="I597" s="42"/>
      <c r="J597" s="42"/>
      <c r="K597" s="94"/>
      <c r="L597" s="94"/>
      <c r="M597" s="94"/>
      <c r="N597" s="94"/>
      <c r="O597" s="94"/>
      <c r="P597" s="94"/>
      <c r="Q597" s="94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</row>
    <row r="598" ht="16.5" customHeight="1">
      <c r="A598" s="94"/>
      <c r="B598" s="113"/>
      <c r="C598" s="94"/>
      <c r="D598" s="94"/>
      <c r="E598" s="94"/>
      <c r="F598" s="113"/>
      <c r="G598" s="113"/>
      <c r="H598" s="42"/>
      <c r="I598" s="42"/>
      <c r="J598" s="42"/>
      <c r="K598" s="94"/>
      <c r="L598" s="94"/>
      <c r="M598" s="94"/>
      <c r="N598" s="94"/>
      <c r="O598" s="94"/>
      <c r="P598" s="94"/>
      <c r="Q598" s="94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</row>
    <row r="599" ht="16.5" customHeight="1">
      <c r="A599" s="94"/>
      <c r="B599" s="113"/>
      <c r="C599" s="94"/>
      <c r="D599" s="94"/>
      <c r="E599" s="94"/>
      <c r="F599" s="113"/>
      <c r="G599" s="113"/>
      <c r="H599" s="42"/>
      <c r="I599" s="42"/>
      <c r="J599" s="42"/>
      <c r="K599" s="94"/>
      <c r="L599" s="94"/>
      <c r="M599" s="94"/>
      <c r="N599" s="94"/>
      <c r="O599" s="94"/>
      <c r="P599" s="94"/>
      <c r="Q599" s="94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</row>
    <row r="600" ht="16.5" customHeight="1">
      <c r="A600" s="94"/>
      <c r="B600" s="113"/>
      <c r="C600" s="94"/>
      <c r="D600" s="94"/>
      <c r="E600" s="94"/>
      <c r="F600" s="113"/>
      <c r="G600" s="113"/>
      <c r="H600" s="42"/>
      <c r="I600" s="42"/>
      <c r="J600" s="42"/>
      <c r="K600" s="94"/>
      <c r="L600" s="94"/>
      <c r="M600" s="94"/>
      <c r="N600" s="94"/>
      <c r="O600" s="94"/>
      <c r="P600" s="94"/>
      <c r="Q600" s="94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</row>
    <row r="601" ht="16.5" customHeight="1">
      <c r="A601" s="94"/>
      <c r="B601" s="113"/>
      <c r="C601" s="94"/>
      <c r="D601" s="94"/>
      <c r="E601" s="94"/>
      <c r="F601" s="113"/>
      <c r="G601" s="113"/>
      <c r="H601" s="42"/>
      <c r="I601" s="42"/>
      <c r="J601" s="42"/>
      <c r="K601" s="94"/>
      <c r="L601" s="94"/>
      <c r="M601" s="94"/>
      <c r="N601" s="94"/>
      <c r="O601" s="94"/>
      <c r="P601" s="94"/>
      <c r="Q601" s="94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</row>
    <row r="602" ht="16.5" customHeight="1">
      <c r="A602" s="94"/>
      <c r="B602" s="113"/>
      <c r="C602" s="94"/>
      <c r="D602" s="94"/>
      <c r="E602" s="94"/>
      <c r="F602" s="113"/>
      <c r="G602" s="113"/>
      <c r="H602" s="42"/>
      <c r="I602" s="42"/>
      <c r="J602" s="42"/>
      <c r="K602" s="94"/>
      <c r="L602" s="94"/>
      <c r="M602" s="94"/>
      <c r="N602" s="94"/>
      <c r="O602" s="94"/>
      <c r="P602" s="94"/>
      <c r="Q602" s="94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</row>
    <row r="603" ht="16.5" customHeight="1">
      <c r="A603" s="94"/>
      <c r="B603" s="113"/>
      <c r="C603" s="94"/>
      <c r="D603" s="94"/>
      <c r="E603" s="94"/>
      <c r="F603" s="113"/>
      <c r="G603" s="113"/>
      <c r="H603" s="42"/>
      <c r="I603" s="42"/>
      <c r="J603" s="42"/>
      <c r="K603" s="94"/>
      <c r="L603" s="94"/>
      <c r="M603" s="94"/>
      <c r="N603" s="94"/>
      <c r="O603" s="94"/>
      <c r="P603" s="94"/>
      <c r="Q603" s="94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</row>
    <row r="604" ht="16.5" customHeight="1">
      <c r="A604" s="94"/>
      <c r="B604" s="113"/>
      <c r="C604" s="94"/>
      <c r="D604" s="94"/>
      <c r="E604" s="94"/>
      <c r="F604" s="113"/>
      <c r="G604" s="113"/>
      <c r="H604" s="42"/>
      <c r="I604" s="42"/>
      <c r="J604" s="42"/>
      <c r="K604" s="94"/>
      <c r="L604" s="94"/>
      <c r="M604" s="94"/>
      <c r="N604" s="94"/>
      <c r="O604" s="94"/>
      <c r="P604" s="94"/>
      <c r="Q604" s="94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</row>
    <row r="605" ht="16.5" customHeight="1">
      <c r="A605" s="94"/>
      <c r="B605" s="113"/>
      <c r="C605" s="94"/>
      <c r="D605" s="94"/>
      <c r="E605" s="94"/>
      <c r="F605" s="113"/>
      <c r="G605" s="113"/>
      <c r="H605" s="42"/>
      <c r="I605" s="42"/>
      <c r="J605" s="42"/>
      <c r="K605" s="94"/>
      <c r="L605" s="94"/>
      <c r="M605" s="94"/>
      <c r="N605" s="94"/>
      <c r="O605" s="94"/>
      <c r="P605" s="94"/>
      <c r="Q605" s="94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</row>
    <row r="606" ht="16.5" customHeight="1">
      <c r="A606" s="94"/>
      <c r="B606" s="113"/>
      <c r="C606" s="94"/>
      <c r="D606" s="94"/>
      <c r="E606" s="94"/>
      <c r="F606" s="113"/>
      <c r="G606" s="113"/>
      <c r="H606" s="42"/>
      <c r="I606" s="42"/>
      <c r="J606" s="42"/>
      <c r="K606" s="94"/>
      <c r="L606" s="94"/>
      <c r="M606" s="94"/>
      <c r="N606" s="94"/>
      <c r="O606" s="94"/>
      <c r="P606" s="94"/>
      <c r="Q606" s="94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</row>
    <row r="607" ht="16.5" customHeight="1">
      <c r="A607" s="94"/>
      <c r="B607" s="113"/>
      <c r="C607" s="94"/>
      <c r="D607" s="94"/>
      <c r="E607" s="94"/>
      <c r="F607" s="113"/>
      <c r="G607" s="113"/>
      <c r="H607" s="42"/>
      <c r="I607" s="42"/>
      <c r="J607" s="42"/>
      <c r="K607" s="94"/>
      <c r="L607" s="94"/>
      <c r="M607" s="94"/>
      <c r="N607" s="94"/>
      <c r="O607" s="94"/>
      <c r="P607" s="94"/>
      <c r="Q607" s="94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</row>
    <row r="608" ht="16.5" customHeight="1">
      <c r="A608" s="94"/>
      <c r="B608" s="113"/>
      <c r="C608" s="94"/>
      <c r="D608" s="94"/>
      <c r="E608" s="94"/>
      <c r="F608" s="113"/>
      <c r="G608" s="113"/>
      <c r="H608" s="42"/>
      <c r="I608" s="42"/>
      <c r="J608" s="42"/>
      <c r="K608" s="94"/>
      <c r="L608" s="94"/>
      <c r="M608" s="94"/>
      <c r="N608" s="94"/>
      <c r="O608" s="94"/>
      <c r="P608" s="94"/>
      <c r="Q608" s="94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</row>
    <row r="609" ht="16.5" customHeight="1">
      <c r="A609" s="94"/>
      <c r="B609" s="113"/>
      <c r="C609" s="94"/>
      <c r="D609" s="94"/>
      <c r="E609" s="94"/>
      <c r="F609" s="113"/>
      <c r="G609" s="113"/>
      <c r="H609" s="42"/>
      <c r="I609" s="42"/>
      <c r="J609" s="42"/>
      <c r="K609" s="94"/>
      <c r="L609" s="94"/>
      <c r="M609" s="94"/>
      <c r="N609" s="94"/>
      <c r="O609" s="94"/>
      <c r="P609" s="94"/>
      <c r="Q609" s="94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</row>
    <row r="610" ht="16.5" customHeight="1">
      <c r="A610" s="94"/>
      <c r="B610" s="113"/>
      <c r="C610" s="94"/>
      <c r="D610" s="94"/>
      <c r="E610" s="94"/>
      <c r="F610" s="113"/>
      <c r="G610" s="113"/>
      <c r="H610" s="42"/>
      <c r="I610" s="42"/>
      <c r="J610" s="42"/>
      <c r="K610" s="94"/>
      <c r="L610" s="94"/>
      <c r="M610" s="94"/>
      <c r="N610" s="94"/>
      <c r="O610" s="94"/>
      <c r="P610" s="94"/>
      <c r="Q610" s="94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</row>
    <row r="611" ht="16.5" customHeight="1">
      <c r="A611" s="94"/>
      <c r="B611" s="113"/>
      <c r="C611" s="94"/>
      <c r="D611" s="94"/>
      <c r="E611" s="94"/>
      <c r="F611" s="113"/>
      <c r="G611" s="113"/>
      <c r="H611" s="42"/>
      <c r="I611" s="42"/>
      <c r="J611" s="42"/>
      <c r="K611" s="94"/>
      <c r="L611" s="94"/>
      <c r="M611" s="94"/>
      <c r="N611" s="94"/>
      <c r="O611" s="94"/>
      <c r="P611" s="94"/>
      <c r="Q611" s="94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</row>
    <row r="612" ht="16.5" customHeight="1">
      <c r="A612" s="94"/>
      <c r="B612" s="113"/>
      <c r="C612" s="94"/>
      <c r="D612" s="94"/>
      <c r="E612" s="94"/>
      <c r="F612" s="113"/>
      <c r="G612" s="113"/>
      <c r="H612" s="42"/>
      <c r="I612" s="42"/>
      <c r="J612" s="42"/>
      <c r="K612" s="94"/>
      <c r="L612" s="94"/>
      <c r="M612" s="94"/>
      <c r="N612" s="94"/>
      <c r="O612" s="94"/>
      <c r="P612" s="94"/>
      <c r="Q612" s="94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</row>
    <row r="613" ht="16.5" customHeight="1">
      <c r="A613" s="94"/>
      <c r="B613" s="113"/>
      <c r="C613" s="94"/>
      <c r="D613" s="94"/>
      <c r="E613" s="94"/>
      <c r="F613" s="113"/>
      <c r="G613" s="113"/>
      <c r="H613" s="42"/>
      <c r="I613" s="42"/>
      <c r="J613" s="42"/>
      <c r="K613" s="94"/>
      <c r="L613" s="94"/>
      <c r="M613" s="94"/>
      <c r="N613" s="94"/>
      <c r="O613" s="94"/>
      <c r="P613" s="94"/>
      <c r="Q613" s="94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</row>
    <row r="614" ht="16.5" customHeight="1">
      <c r="A614" s="94"/>
      <c r="B614" s="113"/>
      <c r="C614" s="94"/>
      <c r="D614" s="94"/>
      <c r="E614" s="94"/>
      <c r="F614" s="113"/>
      <c r="G614" s="113"/>
      <c r="H614" s="42"/>
      <c r="I614" s="42"/>
      <c r="J614" s="42"/>
      <c r="K614" s="94"/>
      <c r="L614" s="94"/>
      <c r="M614" s="94"/>
      <c r="N614" s="94"/>
      <c r="O614" s="94"/>
      <c r="P614" s="94"/>
      <c r="Q614" s="94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</row>
    <row r="615" ht="16.5" customHeight="1">
      <c r="A615" s="94"/>
      <c r="B615" s="113"/>
      <c r="C615" s="94"/>
      <c r="D615" s="94"/>
      <c r="E615" s="94"/>
      <c r="F615" s="113"/>
      <c r="G615" s="113"/>
      <c r="H615" s="42"/>
      <c r="I615" s="42"/>
      <c r="J615" s="42"/>
      <c r="K615" s="94"/>
      <c r="L615" s="94"/>
      <c r="M615" s="94"/>
      <c r="N615" s="94"/>
      <c r="O615" s="94"/>
      <c r="P615" s="94"/>
      <c r="Q615" s="94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</row>
    <row r="616" ht="16.5" customHeight="1">
      <c r="A616" s="94"/>
      <c r="B616" s="113"/>
      <c r="C616" s="94"/>
      <c r="D616" s="94"/>
      <c r="E616" s="94"/>
      <c r="F616" s="113"/>
      <c r="G616" s="113"/>
      <c r="H616" s="42"/>
      <c r="I616" s="42"/>
      <c r="J616" s="42"/>
      <c r="K616" s="94"/>
      <c r="L616" s="94"/>
      <c r="M616" s="94"/>
      <c r="N616" s="94"/>
      <c r="O616" s="94"/>
      <c r="P616" s="94"/>
      <c r="Q616" s="94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</row>
    <row r="617" ht="16.5" customHeight="1">
      <c r="A617" s="94"/>
      <c r="B617" s="113"/>
      <c r="C617" s="94"/>
      <c r="D617" s="94"/>
      <c r="E617" s="94"/>
      <c r="F617" s="113"/>
      <c r="G617" s="113"/>
      <c r="H617" s="42"/>
      <c r="I617" s="42"/>
      <c r="J617" s="42"/>
      <c r="K617" s="94"/>
      <c r="L617" s="94"/>
      <c r="M617" s="94"/>
      <c r="N617" s="94"/>
      <c r="O617" s="94"/>
      <c r="P617" s="94"/>
      <c r="Q617" s="94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</row>
    <row r="618" ht="16.5" customHeight="1">
      <c r="A618" s="94"/>
      <c r="B618" s="113"/>
      <c r="C618" s="94"/>
      <c r="D618" s="94"/>
      <c r="E618" s="94"/>
      <c r="F618" s="113"/>
      <c r="G618" s="113"/>
      <c r="H618" s="42"/>
      <c r="I618" s="42"/>
      <c r="J618" s="42"/>
      <c r="K618" s="94"/>
      <c r="L618" s="94"/>
      <c r="M618" s="94"/>
      <c r="N618" s="94"/>
      <c r="O618" s="94"/>
      <c r="P618" s="94"/>
      <c r="Q618" s="94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</row>
    <row r="619" ht="16.5" customHeight="1">
      <c r="A619" s="94"/>
      <c r="B619" s="113"/>
      <c r="C619" s="94"/>
      <c r="D619" s="94"/>
      <c r="E619" s="94"/>
      <c r="F619" s="113"/>
      <c r="G619" s="113"/>
      <c r="H619" s="42"/>
      <c r="I619" s="42"/>
      <c r="J619" s="42"/>
      <c r="K619" s="94"/>
      <c r="L619" s="94"/>
      <c r="M619" s="94"/>
      <c r="N619" s="94"/>
      <c r="O619" s="94"/>
      <c r="P619" s="94"/>
      <c r="Q619" s="94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</row>
    <row r="620" ht="16.5" customHeight="1">
      <c r="A620" s="94"/>
      <c r="B620" s="113"/>
      <c r="C620" s="94"/>
      <c r="D620" s="94"/>
      <c r="E620" s="94"/>
      <c r="F620" s="113"/>
      <c r="G620" s="113"/>
      <c r="H620" s="42"/>
      <c r="I620" s="42"/>
      <c r="J620" s="42"/>
      <c r="K620" s="94"/>
      <c r="L620" s="94"/>
      <c r="M620" s="94"/>
      <c r="N620" s="94"/>
      <c r="O620" s="94"/>
      <c r="P620" s="94"/>
      <c r="Q620" s="94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</row>
    <row r="621" ht="16.5" customHeight="1">
      <c r="A621" s="94"/>
      <c r="B621" s="113"/>
      <c r="C621" s="94"/>
      <c r="D621" s="94"/>
      <c r="E621" s="94"/>
      <c r="F621" s="113"/>
      <c r="G621" s="113"/>
      <c r="H621" s="42"/>
      <c r="I621" s="42"/>
      <c r="J621" s="42"/>
      <c r="K621" s="94"/>
      <c r="L621" s="94"/>
      <c r="M621" s="94"/>
      <c r="N621" s="94"/>
      <c r="O621" s="94"/>
      <c r="P621" s="94"/>
      <c r="Q621" s="94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</row>
    <row r="622" ht="16.5" customHeight="1">
      <c r="A622" s="94"/>
      <c r="B622" s="113"/>
      <c r="C622" s="94"/>
      <c r="D622" s="94"/>
      <c r="E622" s="94"/>
      <c r="F622" s="113"/>
      <c r="G622" s="113"/>
      <c r="H622" s="42"/>
      <c r="I622" s="42"/>
      <c r="J622" s="42"/>
      <c r="K622" s="94"/>
      <c r="L622" s="94"/>
      <c r="M622" s="94"/>
      <c r="N622" s="94"/>
      <c r="O622" s="94"/>
      <c r="P622" s="94"/>
      <c r="Q622" s="94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</row>
    <row r="623" ht="16.5" customHeight="1">
      <c r="A623" s="94"/>
      <c r="B623" s="113"/>
      <c r="C623" s="94"/>
      <c r="D623" s="94"/>
      <c r="E623" s="94"/>
      <c r="F623" s="113"/>
      <c r="G623" s="113"/>
      <c r="H623" s="42"/>
      <c r="I623" s="42"/>
      <c r="J623" s="42"/>
      <c r="K623" s="94"/>
      <c r="L623" s="94"/>
      <c r="M623" s="94"/>
      <c r="N623" s="94"/>
      <c r="O623" s="94"/>
      <c r="P623" s="94"/>
      <c r="Q623" s="94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</row>
    <row r="624" ht="16.5" customHeight="1">
      <c r="A624" s="94"/>
      <c r="B624" s="113"/>
      <c r="C624" s="94"/>
      <c r="D624" s="94"/>
      <c r="E624" s="94"/>
      <c r="F624" s="113"/>
      <c r="G624" s="113"/>
      <c r="H624" s="42"/>
      <c r="I624" s="42"/>
      <c r="J624" s="42"/>
      <c r="K624" s="94"/>
      <c r="L624" s="94"/>
      <c r="M624" s="94"/>
      <c r="N624" s="94"/>
      <c r="O624" s="94"/>
      <c r="P624" s="94"/>
      <c r="Q624" s="94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</row>
    <row r="625" ht="16.5" customHeight="1">
      <c r="A625" s="94"/>
      <c r="B625" s="113"/>
      <c r="C625" s="94"/>
      <c r="D625" s="94"/>
      <c r="E625" s="94"/>
      <c r="F625" s="113"/>
      <c r="G625" s="113"/>
      <c r="H625" s="42"/>
      <c r="I625" s="42"/>
      <c r="J625" s="42"/>
      <c r="K625" s="94"/>
      <c r="L625" s="94"/>
      <c r="M625" s="94"/>
      <c r="N625" s="94"/>
      <c r="O625" s="94"/>
      <c r="P625" s="94"/>
      <c r="Q625" s="94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</row>
    <row r="626" ht="16.5" customHeight="1">
      <c r="A626" s="94"/>
      <c r="B626" s="113"/>
      <c r="C626" s="94"/>
      <c r="D626" s="94"/>
      <c r="E626" s="94"/>
      <c r="F626" s="113"/>
      <c r="G626" s="113"/>
      <c r="H626" s="42"/>
      <c r="I626" s="42"/>
      <c r="J626" s="42"/>
      <c r="K626" s="94"/>
      <c r="L626" s="94"/>
      <c r="M626" s="94"/>
      <c r="N626" s="94"/>
      <c r="O626" s="94"/>
      <c r="P626" s="94"/>
      <c r="Q626" s="94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</row>
    <row r="627" ht="16.5" customHeight="1">
      <c r="A627" s="94"/>
      <c r="B627" s="113"/>
      <c r="C627" s="94"/>
      <c r="D627" s="94"/>
      <c r="E627" s="94"/>
      <c r="F627" s="113"/>
      <c r="G627" s="113"/>
      <c r="H627" s="42"/>
      <c r="I627" s="42"/>
      <c r="J627" s="42"/>
      <c r="K627" s="94"/>
      <c r="L627" s="94"/>
      <c r="M627" s="94"/>
      <c r="N627" s="94"/>
      <c r="O627" s="94"/>
      <c r="P627" s="94"/>
      <c r="Q627" s="94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</row>
    <row r="628" ht="16.5" customHeight="1">
      <c r="A628" s="94"/>
      <c r="B628" s="113"/>
      <c r="C628" s="94"/>
      <c r="D628" s="94"/>
      <c r="E628" s="94"/>
      <c r="F628" s="113"/>
      <c r="G628" s="113"/>
      <c r="H628" s="42"/>
      <c r="I628" s="42"/>
      <c r="J628" s="42"/>
      <c r="K628" s="94"/>
      <c r="L628" s="94"/>
      <c r="M628" s="94"/>
      <c r="N628" s="94"/>
      <c r="O628" s="94"/>
      <c r="P628" s="94"/>
      <c r="Q628" s="94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</row>
    <row r="629" ht="16.5" customHeight="1">
      <c r="A629" s="94"/>
      <c r="B629" s="113"/>
      <c r="C629" s="94"/>
      <c r="D629" s="94"/>
      <c r="E629" s="94"/>
      <c r="F629" s="113"/>
      <c r="G629" s="113"/>
      <c r="H629" s="42"/>
      <c r="I629" s="42"/>
      <c r="J629" s="42"/>
      <c r="K629" s="94"/>
      <c r="L629" s="94"/>
      <c r="M629" s="94"/>
      <c r="N629" s="94"/>
      <c r="O629" s="94"/>
      <c r="P629" s="94"/>
      <c r="Q629" s="94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</row>
    <row r="630" ht="16.5" customHeight="1">
      <c r="A630" s="94"/>
      <c r="B630" s="113"/>
      <c r="C630" s="94"/>
      <c r="D630" s="94"/>
      <c r="E630" s="94"/>
      <c r="F630" s="113"/>
      <c r="G630" s="113"/>
      <c r="H630" s="42"/>
      <c r="I630" s="42"/>
      <c r="J630" s="42"/>
      <c r="K630" s="94"/>
      <c r="L630" s="94"/>
      <c r="M630" s="94"/>
      <c r="N630" s="94"/>
      <c r="O630" s="94"/>
      <c r="P630" s="94"/>
      <c r="Q630" s="94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</row>
    <row r="631" ht="16.5" customHeight="1">
      <c r="A631" s="94"/>
      <c r="B631" s="113"/>
      <c r="C631" s="94"/>
      <c r="D631" s="94"/>
      <c r="E631" s="94"/>
      <c r="F631" s="113"/>
      <c r="G631" s="113"/>
      <c r="H631" s="42"/>
      <c r="I631" s="42"/>
      <c r="J631" s="42"/>
      <c r="K631" s="94"/>
      <c r="L631" s="94"/>
      <c r="M631" s="94"/>
      <c r="N631" s="94"/>
      <c r="O631" s="94"/>
      <c r="P631" s="94"/>
      <c r="Q631" s="94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</row>
    <row r="632" ht="16.5" customHeight="1">
      <c r="A632" s="94"/>
      <c r="B632" s="113"/>
      <c r="C632" s="94"/>
      <c r="D632" s="94"/>
      <c r="E632" s="94"/>
      <c r="F632" s="113"/>
      <c r="G632" s="113"/>
      <c r="H632" s="42"/>
      <c r="I632" s="42"/>
      <c r="J632" s="42"/>
      <c r="K632" s="94"/>
      <c r="L632" s="94"/>
      <c r="M632" s="94"/>
      <c r="N632" s="94"/>
      <c r="O632" s="94"/>
      <c r="P632" s="94"/>
      <c r="Q632" s="94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</row>
    <row r="633" ht="16.5" customHeight="1">
      <c r="A633" s="94"/>
      <c r="B633" s="113"/>
      <c r="C633" s="94"/>
      <c r="D633" s="94"/>
      <c r="E633" s="94"/>
      <c r="F633" s="113"/>
      <c r="G633" s="113"/>
      <c r="H633" s="42"/>
      <c r="I633" s="42"/>
      <c r="J633" s="42"/>
      <c r="K633" s="94"/>
      <c r="L633" s="94"/>
      <c r="M633" s="94"/>
      <c r="N633" s="94"/>
      <c r="O633" s="94"/>
      <c r="P633" s="94"/>
      <c r="Q633" s="94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</row>
    <row r="634" ht="16.5" customHeight="1">
      <c r="A634" s="94"/>
      <c r="B634" s="113"/>
      <c r="C634" s="94"/>
      <c r="D634" s="94"/>
      <c r="E634" s="94"/>
      <c r="F634" s="113"/>
      <c r="G634" s="113"/>
      <c r="H634" s="42"/>
      <c r="I634" s="42"/>
      <c r="J634" s="42"/>
      <c r="K634" s="94"/>
      <c r="L634" s="94"/>
      <c r="M634" s="94"/>
      <c r="N634" s="94"/>
      <c r="O634" s="94"/>
      <c r="P634" s="94"/>
      <c r="Q634" s="94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</row>
    <row r="635" ht="16.5" customHeight="1">
      <c r="A635" s="94"/>
      <c r="B635" s="113"/>
      <c r="C635" s="94"/>
      <c r="D635" s="94"/>
      <c r="E635" s="94"/>
      <c r="F635" s="113"/>
      <c r="G635" s="113"/>
      <c r="H635" s="42"/>
      <c r="I635" s="42"/>
      <c r="J635" s="42"/>
      <c r="K635" s="94"/>
      <c r="L635" s="94"/>
      <c r="M635" s="94"/>
      <c r="N635" s="94"/>
      <c r="O635" s="94"/>
      <c r="P635" s="94"/>
      <c r="Q635" s="94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</row>
    <row r="636" ht="16.5" customHeight="1">
      <c r="A636" s="94"/>
      <c r="B636" s="113"/>
      <c r="C636" s="94"/>
      <c r="D636" s="94"/>
      <c r="E636" s="94"/>
      <c r="F636" s="113"/>
      <c r="G636" s="113"/>
      <c r="H636" s="42"/>
      <c r="I636" s="42"/>
      <c r="J636" s="42"/>
      <c r="K636" s="94"/>
      <c r="L636" s="94"/>
      <c r="M636" s="94"/>
      <c r="N636" s="94"/>
      <c r="O636" s="94"/>
      <c r="P636" s="94"/>
      <c r="Q636" s="94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</row>
    <row r="637" ht="16.5" customHeight="1">
      <c r="A637" s="94"/>
      <c r="B637" s="113"/>
      <c r="C637" s="94"/>
      <c r="D637" s="94"/>
      <c r="E637" s="94"/>
      <c r="F637" s="113"/>
      <c r="G637" s="113"/>
      <c r="H637" s="42"/>
      <c r="I637" s="42"/>
      <c r="J637" s="42"/>
      <c r="K637" s="94"/>
      <c r="L637" s="94"/>
      <c r="M637" s="94"/>
      <c r="N637" s="94"/>
      <c r="O637" s="94"/>
      <c r="P637" s="94"/>
      <c r="Q637" s="94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</row>
    <row r="638" ht="16.5" customHeight="1">
      <c r="A638" s="94"/>
      <c r="B638" s="113"/>
      <c r="C638" s="94"/>
      <c r="D638" s="94"/>
      <c r="E638" s="94"/>
      <c r="F638" s="113"/>
      <c r="G638" s="113"/>
      <c r="H638" s="42"/>
      <c r="I638" s="42"/>
      <c r="J638" s="42"/>
      <c r="K638" s="94"/>
      <c r="L638" s="94"/>
      <c r="M638" s="94"/>
      <c r="N638" s="94"/>
      <c r="O638" s="94"/>
      <c r="P638" s="94"/>
      <c r="Q638" s="94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</row>
    <row r="639" ht="16.5" customHeight="1">
      <c r="A639" s="94"/>
      <c r="B639" s="113"/>
      <c r="C639" s="94"/>
      <c r="D639" s="94"/>
      <c r="E639" s="94"/>
      <c r="F639" s="113"/>
      <c r="G639" s="113"/>
      <c r="H639" s="42"/>
      <c r="I639" s="42"/>
      <c r="J639" s="42"/>
      <c r="K639" s="94"/>
      <c r="L639" s="94"/>
      <c r="M639" s="94"/>
      <c r="N639" s="94"/>
      <c r="O639" s="94"/>
      <c r="P639" s="94"/>
      <c r="Q639" s="94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</row>
    <row r="640" ht="16.5" customHeight="1">
      <c r="A640" s="94"/>
      <c r="B640" s="113"/>
      <c r="C640" s="94"/>
      <c r="D640" s="94"/>
      <c r="E640" s="94"/>
      <c r="F640" s="113"/>
      <c r="G640" s="113"/>
      <c r="H640" s="42"/>
      <c r="I640" s="42"/>
      <c r="J640" s="42"/>
      <c r="K640" s="94"/>
      <c r="L640" s="94"/>
      <c r="M640" s="94"/>
      <c r="N640" s="94"/>
      <c r="O640" s="94"/>
      <c r="P640" s="94"/>
      <c r="Q640" s="94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</row>
    <row r="641" ht="16.5" customHeight="1">
      <c r="A641" s="94"/>
      <c r="B641" s="113"/>
      <c r="C641" s="94"/>
      <c r="D641" s="94"/>
      <c r="E641" s="94"/>
      <c r="F641" s="113"/>
      <c r="G641" s="113"/>
      <c r="H641" s="42"/>
      <c r="I641" s="42"/>
      <c r="J641" s="42"/>
      <c r="K641" s="94"/>
      <c r="L641" s="94"/>
      <c r="M641" s="94"/>
      <c r="N641" s="94"/>
      <c r="O641" s="94"/>
      <c r="P641" s="94"/>
      <c r="Q641" s="94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</row>
    <row r="642" ht="16.5" customHeight="1">
      <c r="A642" s="94"/>
      <c r="B642" s="113"/>
      <c r="C642" s="94"/>
      <c r="D642" s="94"/>
      <c r="E642" s="94"/>
      <c r="F642" s="113"/>
      <c r="G642" s="113"/>
      <c r="H642" s="42"/>
      <c r="I642" s="42"/>
      <c r="J642" s="42"/>
      <c r="K642" s="94"/>
      <c r="L642" s="94"/>
      <c r="M642" s="94"/>
      <c r="N642" s="94"/>
      <c r="O642" s="94"/>
      <c r="P642" s="94"/>
      <c r="Q642" s="94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</row>
    <row r="643" ht="16.5" customHeight="1">
      <c r="A643" s="94"/>
      <c r="B643" s="113"/>
      <c r="C643" s="94"/>
      <c r="D643" s="94"/>
      <c r="E643" s="94"/>
      <c r="F643" s="113"/>
      <c r="G643" s="113"/>
      <c r="H643" s="42"/>
      <c r="I643" s="42"/>
      <c r="J643" s="42"/>
      <c r="K643" s="94"/>
      <c r="L643" s="94"/>
      <c r="M643" s="94"/>
      <c r="N643" s="94"/>
      <c r="O643" s="94"/>
      <c r="P643" s="94"/>
      <c r="Q643" s="94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</row>
    <row r="644" ht="16.5" customHeight="1">
      <c r="A644" s="94"/>
      <c r="B644" s="113"/>
      <c r="C644" s="94"/>
      <c r="D644" s="94"/>
      <c r="E644" s="94"/>
      <c r="F644" s="113"/>
      <c r="G644" s="113"/>
      <c r="H644" s="42"/>
      <c r="I644" s="42"/>
      <c r="J644" s="42"/>
      <c r="K644" s="94"/>
      <c r="L644" s="94"/>
      <c r="M644" s="94"/>
      <c r="N644" s="94"/>
      <c r="O644" s="94"/>
      <c r="P644" s="94"/>
      <c r="Q644" s="94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</row>
    <row r="645" ht="16.5" customHeight="1">
      <c r="A645" s="94"/>
      <c r="B645" s="113"/>
      <c r="C645" s="94"/>
      <c r="D645" s="94"/>
      <c r="E645" s="94"/>
      <c r="F645" s="113"/>
      <c r="G645" s="113"/>
      <c r="H645" s="42"/>
      <c r="I645" s="42"/>
      <c r="J645" s="42"/>
      <c r="K645" s="94"/>
      <c r="L645" s="94"/>
      <c r="M645" s="94"/>
      <c r="N645" s="94"/>
      <c r="O645" s="94"/>
      <c r="P645" s="94"/>
      <c r="Q645" s="94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</row>
    <row r="646" ht="16.5" customHeight="1">
      <c r="A646" s="94"/>
      <c r="B646" s="113"/>
      <c r="C646" s="94"/>
      <c r="D646" s="94"/>
      <c r="E646" s="94"/>
      <c r="F646" s="113"/>
      <c r="G646" s="113"/>
      <c r="H646" s="42"/>
      <c r="I646" s="42"/>
      <c r="J646" s="42"/>
      <c r="K646" s="94"/>
      <c r="L646" s="94"/>
      <c r="M646" s="94"/>
      <c r="N646" s="94"/>
      <c r="O646" s="94"/>
      <c r="P646" s="94"/>
      <c r="Q646" s="94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</row>
    <row r="647" ht="16.5" customHeight="1">
      <c r="A647" s="94"/>
      <c r="B647" s="113"/>
      <c r="C647" s="94"/>
      <c r="D647" s="94"/>
      <c r="E647" s="94"/>
      <c r="F647" s="113"/>
      <c r="G647" s="113"/>
      <c r="H647" s="42"/>
      <c r="I647" s="42"/>
      <c r="J647" s="42"/>
      <c r="K647" s="94"/>
      <c r="L647" s="94"/>
      <c r="M647" s="94"/>
      <c r="N647" s="94"/>
      <c r="O647" s="94"/>
      <c r="P647" s="94"/>
      <c r="Q647" s="94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</row>
    <row r="648" ht="16.5" customHeight="1">
      <c r="A648" s="94"/>
      <c r="B648" s="113"/>
      <c r="C648" s="94"/>
      <c r="D648" s="94"/>
      <c r="E648" s="94"/>
      <c r="F648" s="113"/>
      <c r="G648" s="113"/>
      <c r="H648" s="42"/>
      <c r="I648" s="42"/>
      <c r="J648" s="42"/>
      <c r="K648" s="94"/>
      <c r="L648" s="94"/>
      <c r="M648" s="94"/>
      <c r="N648" s="94"/>
      <c r="O648" s="94"/>
      <c r="P648" s="94"/>
      <c r="Q648" s="94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</row>
    <row r="649" ht="16.5" customHeight="1">
      <c r="A649" s="94"/>
      <c r="B649" s="113"/>
      <c r="C649" s="94"/>
      <c r="D649" s="94"/>
      <c r="E649" s="94"/>
      <c r="F649" s="113"/>
      <c r="G649" s="113"/>
      <c r="H649" s="42"/>
      <c r="I649" s="42"/>
      <c r="J649" s="42"/>
      <c r="K649" s="94"/>
      <c r="L649" s="94"/>
      <c r="M649" s="94"/>
      <c r="N649" s="94"/>
      <c r="O649" s="94"/>
      <c r="P649" s="94"/>
      <c r="Q649" s="94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</row>
    <row r="650" ht="16.5" customHeight="1">
      <c r="A650" s="94"/>
      <c r="B650" s="113"/>
      <c r="C650" s="94"/>
      <c r="D650" s="94"/>
      <c r="E650" s="94"/>
      <c r="F650" s="113"/>
      <c r="G650" s="113"/>
      <c r="H650" s="42"/>
      <c r="I650" s="42"/>
      <c r="J650" s="42"/>
      <c r="K650" s="94"/>
      <c r="L650" s="94"/>
      <c r="M650" s="94"/>
      <c r="N650" s="94"/>
      <c r="O650" s="94"/>
      <c r="P650" s="94"/>
      <c r="Q650" s="94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</row>
    <row r="651" ht="16.5" customHeight="1">
      <c r="A651" s="94"/>
      <c r="B651" s="113"/>
      <c r="C651" s="94"/>
      <c r="D651" s="94"/>
      <c r="E651" s="94"/>
      <c r="F651" s="113"/>
      <c r="G651" s="113"/>
      <c r="H651" s="42"/>
      <c r="I651" s="42"/>
      <c r="J651" s="42"/>
      <c r="K651" s="94"/>
      <c r="L651" s="94"/>
      <c r="M651" s="94"/>
      <c r="N651" s="94"/>
      <c r="O651" s="94"/>
      <c r="P651" s="94"/>
      <c r="Q651" s="94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</row>
    <row r="652" ht="16.5" customHeight="1">
      <c r="A652" s="94"/>
      <c r="B652" s="113"/>
      <c r="C652" s="94"/>
      <c r="D652" s="94"/>
      <c r="E652" s="94"/>
      <c r="F652" s="113"/>
      <c r="G652" s="113"/>
      <c r="H652" s="42"/>
      <c r="I652" s="42"/>
      <c r="J652" s="42"/>
      <c r="K652" s="94"/>
      <c r="L652" s="94"/>
      <c r="M652" s="94"/>
      <c r="N652" s="94"/>
      <c r="O652" s="94"/>
      <c r="P652" s="94"/>
      <c r="Q652" s="94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</row>
    <row r="653" ht="16.5" customHeight="1">
      <c r="A653" s="94"/>
      <c r="B653" s="113"/>
      <c r="C653" s="94"/>
      <c r="D653" s="94"/>
      <c r="E653" s="94"/>
      <c r="F653" s="113"/>
      <c r="G653" s="113"/>
      <c r="H653" s="42"/>
      <c r="I653" s="42"/>
      <c r="J653" s="42"/>
      <c r="K653" s="94"/>
      <c r="L653" s="94"/>
      <c r="M653" s="94"/>
      <c r="N653" s="94"/>
      <c r="O653" s="94"/>
      <c r="P653" s="94"/>
      <c r="Q653" s="94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</row>
    <row r="654" ht="16.5" customHeight="1">
      <c r="A654" s="94"/>
      <c r="B654" s="113"/>
      <c r="C654" s="94"/>
      <c r="D654" s="94"/>
      <c r="E654" s="94"/>
      <c r="F654" s="113"/>
      <c r="G654" s="113"/>
      <c r="H654" s="42"/>
      <c r="I654" s="42"/>
      <c r="J654" s="42"/>
      <c r="K654" s="94"/>
      <c r="L654" s="94"/>
      <c r="M654" s="94"/>
      <c r="N654" s="94"/>
      <c r="O654" s="94"/>
      <c r="P654" s="94"/>
      <c r="Q654" s="94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</row>
    <row r="655" ht="16.5" customHeight="1">
      <c r="A655" s="94"/>
      <c r="B655" s="113"/>
      <c r="C655" s="94"/>
      <c r="D655" s="94"/>
      <c r="E655" s="94"/>
      <c r="F655" s="113"/>
      <c r="G655" s="113"/>
      <c r="H655" s="42"/>
      <c r="I655" s="42"/>
      <c r="J655" s="42"/>
      <c r="K655" s="94"/>
      <c r="L655" s="94"/>
      <c r="M655" s="94"/>
      <c r="N655" s="94"/>
      <c r="O655" s="94"/>
      <c r="P655" s="94"/>
      <c r="Q655" s="94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</row>
    <row r="656" ht="16.5" customHeight="1">
      <c r="A656" s="94"/>
      <c r="B656" s="113"/>
      <c r="C656" s="94"/>
      <c r="D656" s="94"/>
      <c r="E656" s="94"/>
      <c r="F656" s="113"/>
      <c r="G656" s="113"/>
      <c r="H656" s="42"/>
      <c r="I656" s="42"/>
      <c r="J656" s="42"/>
      <c r="K656" s="94"/>
      <c r="L656" s="94"/>
      <c r="M656" s="94"/>
      <c r="N656" s="94"/>
      <c r="O656" s="94"/>
      <c r="P656" s="94"/>
      <c r="Q656" s="94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</row>
    <row r="657" ht="16.5" customHeight="1">
      <c r="A657" s="94"/>
      <c r="B657" s="113"/>
      <c r="C657" s="94"/>
      <c r="D657" s="94"/>
      <c r="E657" s="94"/>
      <c r="F657" s="113"/>
      <c r="G657" s="113"/>
      <c r="H657" s="42"/>
      <c r="I657" s="42"/>
      <c r="J657" s="42"/>
      <c r="K657" s="94"/>
      <c r="L657" s="94"/>
      <c r="M657" s="94"/>
      <c r="N657" s="94"/>
      <c r="O657" s="94"/>
      <c r="P657" s="94"/>
      <c r="Q657" s="94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</row>
    <row r="658" ht="16.5" customHeight="1">
      <c r="A658" s="94"/>
      <c r="B658" s="113"/>
      <c r="C658" s="94"/>
      <c r="D658" s="94"/>
      <c r="E658" s="94"/>
      <c r="F658" s="113"/>
      <c r="G658" s="113"/>
      <c r="H658" s="42"/>
      <c r="I658" s="42"/>
      <c r="J658" s="42"/>
      <c r="K658" s="94"/>
      <c r="L658" s="94"/>
      <c r="M658" s="94"/>
      <c r="N658" s="94"/>
      <c r="O658" s="94"/>
      <c r="P658" s="94"/>
      <c r="Q658" s="94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</row>
    <row r="659" ht="16.5" customHeight="1">
      <c r="A659" s="94"/>
      <c r="B659" s="113"/>
      <c r="C659" s="94"/>
      <c r="D659" s="94"/>
      <c r="E659" s="94"/>
      <c r="F659" s="113"/>
      <c r="G659" s="113"/>
      <c r="H659" s="42"/>
      <c r="I659" s="42"/>
      <c r="J659" s="42"/>
      <c r="K659" s="94"/>
      <c r="L659" s="94"/>
      <c r="M659" s="94"/>
      <c r="N659" s="94"/>
      <c r="O659" s="94"/>
      <c r="P659" s="94"/>
      <c r="Q659" s="94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</row>
    <row r="660" ht="16.5" customHeight="1">
      <c r="A660" s="94"/>
      <c r="B660" s="113"/>
      <c r="C660" s="94"/>
      <c r="D660" s="94"/>
      <c r="E660" s="94"/>
      <c r="F660" s="113"/>
      <c r="G660" s="113"/>
      <c r="H660" s="42"/>
      <c r="I660" s="42"/>
      <c r="J660" s="42"/>
      <c r="K660" s="94"/>
      <c r="L660" s="94"/>
      <c r="M660" s="94"/>
      <c r="N660" s="94"/>
      <c r="O660" s="94"/>
      <c r="P660" s="94"/>
      <c r="Q660" s="94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</row>
    <row r="661" ht="16.5" customHeight="1">
      <c r="A661" s="94"/>
      <c r="B661" s="113"/>
      <c r="C661" s="94"/>
      <c r="D661" s="94"/>
      <c r="E661" s="94"/>
      <c r="F661" s="113"/>
      <c r="G661" s="113"/>
      <c r="H661" s="42"/>
      <c r="I661" s="42"/>
      <c r="J661" s="42"/>
      <c r="K661" s="94"/>
      <c r="L661" s="94"/>
      <c r="M661" s="94"/>
      <c r="N661" s="94"/>
      <c r="O661" s="94"/>
      <c r="P661" s="94"/>
      <c r="Q661" s="94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</row>
    <row r="662" ht="16.5" customHeight="1">
      <c r="A662" s="94"/>
      <c r="B662" s="113"/>
      <c r="C662" s="94"/>
      <c r="D662" s="94"/>
      <c r="E662" s="94"/>
      <c r="F662" s="113"/>
      <c r="G662" s="113"/>
      <c r="H662" s="42"/>
      <c r="I662" s="42"/>
      <c r="J662" s="42"/>
      <c r="K662" s="94"/>
      <c r="L662" s="94"/>
      <c r="M662" s="94"/>
      <c r="N662" s="94"/>
      <c r="O662" s="94"/>
      <c r="P662" s="94"/>
      <c r="Q662" s="94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</row>
    <row r="663" ht="16.5" customHeight="1">
      <c r="A663" s="94"/>
      <c r="B663" s="113"/>
      <c r="C663" s="94"/>
      <c r="D663" s="94"/>
      <c r="E663" s="94"/>
      <c r="F663" s="113"/>
      <c r="G663" s="113"/>
      <c r="H663" s="42"/>
      <c r="I663" s="42"/>
      <c r="J663" s="42"/>
      <c r="K663" s="94"/>
      <c r="L663" s="94"/>
      <c r="M663" s="94"/>
      <c r="N663" s="94"/>
      <c r="O663" s="94"/>
      <c r="P663" s="94"/>
      <c r="Q663" s="94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</row>
    <row r="664" ht="16.5" customHeight="1">
      <c r="A664" s="94"/>
      <c r="B664" s="113"/>
      <c r="C664" s="94"/>
      <c r="D664" s="94"/>
      <c r="E664" s="94"/>
      <c r="F664" s="113"/>
      <c r="G664" s="113"/>
      <c r="H664" s="42"/>
      <c r="I664" s="42"/>
      <c r="J664" s="42"/>
      <c r="K664" s="94"/>
      <c r="L664" s="94"/>
      <c r="M664" s="94"/>
      <c r="N664" s="94"/>
      <c r="O664" s="94"/>
      <c r="P664" s="94"/>
      <c r="Q664" s="94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</row>
    <row r="665" ht="16.5" customHeight="1">
      <c r="A665" s="94"/>
      <c r="B665" s="113"/>
      <c r="C665" s="94"/>
      <c r="D665" s="94"/>
      <c r="E665" s="94"/>
      <c r="F665" s="113"/>
      <c r="G665" s="113"/>
      <c r="H665" s="42"/>
      <c r="I665" s="42"/>
      <c r="J665" s="42"/>
      <c r="K665" s="94"/>
      <c r="L665" s="94"/>
      <c r="M665" s="94"/>
      <c r="N665" s="94"/>
      <c r="O665" s="94"/>
      <c r="P665" s="94"/>
      <c r="Q665" s="94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</row>
    <row r="666" ht="16.5" customHeight="1">
      <c r="A666" s="94"/>
      <c r="B666" s="113"/>
      <c r="C666" s="94"/>
      <c r="D666" s="94"/>
      <c r="E666" s="94"/>
      <c r="F666" s="113"/>
      <c r="G666" s="113"/>
      <c r="H666" s="42"/>
      <c r="I666" s="42"/>
      <c r="J666" s="42"/>
      <c r="K666" s="94"/>
      <c r="L666" s="94"/>
      <c r="M666" s="94"/>
      <c r="N666" s="94"/>
      <c r="O666" s="94"/>
      <c r="P666" s="94"/>
      <c r="Q666" s="94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</row>
    <row r="667" ht="16.5" customHeight="1">
      <c r="A667" s="94"/>
      <c r="B667" s="113"/>
      <c r="C667" s="94"/>
      <c r="D667" s="94"/>
      <c r="E667" s="94"/>
      <c r="F667" s="113"/>
      <c r="G667" s="113"/>
      <c r="H667" s="42"/>
      <c r="I667" s="42"/>
      <c r="J667" s="42"/>
      <c r="K667" s="94"/>
      <c r="L667" s="94"/>
      <c r="M667" s="94"/>
      <c r="N667" s="94"/>
      <c r="O667" s="94"/>
      <c r="P667" s="94"/>
      <c r="Q667" s="94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</row>
    <row r="668" ht="16.5" customHeight="1">
      <c r="A668" s="94"/>
      <c r="B668" s="113"/>
      <c r="C668" s="94"/>
      <c r="D668" s="94"/>
      <c r="E668" s="94"/>
      <c r="F668" s="113"/>
      <c r="G668" s="113"/>
      <c r="H668" s="42"/>
      <c r="I668" s="42"/>
      <c r="J668" s="42"/>
      <c r="K668" s="94"/>
      <c r="L668" s="94"/>
      <c r="M668" s="94"/>
      <c r="N668" s="94"/>
      <c r="O668" s="94"/>
      <c r="P668" s="94"/>
      <c r="Q668" s="94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</row>
    <row r="669" ht="16.5" customHeight="1">
      <c r="A669" s="94"/>
      <c r="B669" s="113"/>
      <c r="C669" s="94"/>
      <c r="D669" s="94"/>
      <c r="E669" s="94"/>
      <c r="F669" s="113"/>
      <c r="G669" s="113"/>
      <c r="H669" s="42"/>
      <c r="I669" s="42"/>
      <c r="J669" s="42"/>
      <c r="K669" s="94"/>
      <c r="L669" s="94"/>
      <c r="M669" s="94"/>
      <c r="N669" s="94"/>
      <c r="O669" s="94"/>
      <c r="P669" s="94"/>
      <c r="Q669" s="94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</row>
    <row r="670" ht="16.5" customHeight="1">
      <c r="A670" s="94"/>
      <c r="B670" s="113"/>
      <c r="C670" s="94"/>
      <c r="D670" s="94"/>
      <c r="E670" s="94"/>
      <c r="F670" s="113"/>
      <c r="G670" s="113"/>
      <c r="H670" s="42"/>
      <c r="I670" s="42"/>
      <c r="J670" s="42"/>
      <c r="K670" s="94"/>
      <c r="L670" s="94"/>
      <c r="M670" s="94"/>
      <c r="N670" s="94"/>
      <c r="O670" s="94"/>
      <c r="P670" s="94"/>
      <c r="Q670" s="94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</row>
    <row r="671" ht="16.5" customHeight="1">
      <c r="A671" s="94"/>
      <c r="B671" s="113"/>
      <c r="C671" s="94"/>
      <c r="D671" s="94"/>
      <c r="E671" s="94"/>
      <c r="F671" s="113"/>
      <c r="G671" s="113"/>
      <c r="H671" s="42"/>
      <c r="I671" s="42"/>
      <c r="J671" s="42"/>
      <c r="K671" s="94"/>
      <c r="L671" s="94"/>
      <c r="M671" s="94"/>
      <c r="N671" s="94"/>
      <c r="O671" s="94"/>
      <c r="P671" s="94"/>
      <c r="Q671" s="94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</row>
    <row r="672" ht="16.5" customHeight="1">
      <c r="A672" s="94"/>
      <c r="B672" s="113"/>
      <c r="C672" s="94"/>
      <c r="D672" s="94"/>
      <c r="E672" s="94"/>
      <c r="F672" s="113"/>
      <c r="G672" s="113"/>
      <c r="H672" s="42"/>
      <c r="I672" s="42"/>
      <c r="J672" s="42"/>
      <c r="K672" s="94"/>
      <c r="L672" s="94"/>
      <c r="M672" s="94"/>
      <c r="N672" s="94"/>
      <c r="O672" s="94"/>
      <c r="P672" s="94"/>
      <c r="Q672" s="94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</row>
    <row r="673" ht="16.5" customHeight="1">
      <c r="A673" s="94"/>
      <c r="B673" s="113"/>
      <c r="C673" s="94"/>
      <c r="D673" s="94"/>
      <c r="E673" s="94"/>
      <c r="F673" s="113"/>
      <c r="G673" s="113"/>
      <c r="H673" s="42"/>
      <c r="I673" s="42"/>
      <c r="J673" s="42"/>
      <c r="K673" s="94"/>
      <c r="L673" s="94"/>
      <c r="M673" s="94"/>
      <c r="N673" s="94"/>
      <c r="O673" s="94"/>
      <c r="P673" s="94"/>
      <c r="Q673" s="94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</row>
    <row r="674" ht="16.5" customHeight="1">
      <c r="A674" s="94"/>
      <c r="B674" s="113"/>
      <c r="C674" s="94"/>
      <c r="D674" s="94"/>
      <c r="E674" s="94"/>
      <c r="F674" s="113"/>
      <c r="G674" s="113"/>
      <c r="H674" s="42"/>
      <c r="I674" s="42"/>
      <c r="J674" s="42"/>
      <c r="K674" s="94"/>
      <c r="L674" s="94"/>
      <c r="M674" s="94"/>
      <c r="N674" s="94"/>
      <c r="O674" s="94"/>
      <c r="P674" s="94"/>
      <c r="Q674" s="94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</row>
    <row r="675" ht="16.5" customHeight="1">
      <c r="A675" s="94"/>
      <c r="B675" s="113"/>
      <c r="C675" s="94"/>
      <c r="D675" s="94"/>
      <c r="E675" s="94"/>
      <c r="F675" s="113"/>
      <c r="G675" s="113"/>
      <c r="H675" s="42"/>
      <c r="I675" s="42"/>
      <c r="J675" s="42"/>
      <c r="K675" s="94"/>
      <c r="L675" s="94"/>
      <c r="M675" s="94"/>
      <c r="N675" s="94"/>
      <c r="O675" s="94"/>
      <c r="P675" s="94"/>
      <c r="Q675" s="94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</row>
    <row r="676" ht="16.5" customHeight="1">
      <c r="A676" s="94"/>
      <c r="B676" s="113"/>
      <c r="C676" s="94"/>
      <c r="D676" s="94"/>
      <c r="E676" s="94"/>
      <c r="F676" s="113"/>
      <c r="G676" s="113"/>
      <c r="H676" s="42"/>
      <c r="I676" s="42"/>
      <c r="J676" s="42"/>
      <c r="K676" s="94"/>
      <c r="L676" s="94"/>
      <c r="M676" s="94"/>
      <c r="N676" s="94"/>
      <c r="O676" s="94"/>
      <c r="P676" s="94"/>
      <c r="Q676" s="94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</row>
    <row r="677" ht="16.5" customHeight="1">
      <c r="A677" s="94"/>
      <c r="B677" s="113"/>
      <c r="C677" s="94"/>
      <c r="D677" s="94"/>
      <c r="E677" s="94"/>
      <c r="F677" s="113"/>
      <c r="G677" s="113"/>
      <c r="H677" s="42"/>
      <c r="I677" s="42"/>
      <c r="J677" s="42"/>
      <c r="K677" s="94"/>
      <c r="L677" s="94"/>
      <c r="M677" s="94"/>
      <c r="N677" s="94"/>
      <c r="O677" s="94"/>
      <c r="P677" s="94"/>
      <c r="Q677" s="94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</row>
    <row r="678" ht="16.5" customHeight="1">
      <c r="A678" s="94"/>
      <c r="B678" s="113"/>
      <c r="C678" s="94"/>
      <c r="D678" s="94"/>
      <c r="E678" s="94"/>
      <c r="F678" s="113"/>
      <c r="G678" s="113"/>
      <c r="H678" s="42"/>
      <c r="I678" s="42"/>
      <c r="J678" s="42"/>
      <c r="K678" s="94"/>
      <c r="L678" s="94"/>
      <c r="M678" s="94"/>
      <c r="N678" s="94"/>
      <c r="O678" s="94"/>
      <c r="P678" s="94"/>
      <c r="Q678" s="94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</row>
    <row r="679" ht="16.5" customHeight="1">
      <c r="A679" s="94"/>
      <c r="B679" s="113"/>
      <c r="C679" s="94"/>
      <c r="D679" s="94"/>
      <c r="E679" s="94"/>
      <c r="F679" s="113"/>
      <c r="G679" s="113"/>
      <c r="H679" s="42"/>
      <c r="I679" s="42"/>
      <c r="J679" s="42"/>
      <c r="K679" s="94"/>
      <c r="L679" s="94"/>
      <c r="M679" s="94"/>
      <c r="N679" s="94"/>
      <c r="O679" s="94"/>
      <c r="P679" s="94"/>
      <c r="Q679" s="94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</row>
    <row r="680" ht="16.5" customHeight="1">
      <c r="A680" s="94"/>
      <c r="B680" s="113"/>
      <c r="C680" s="94"/>
      <c r="D680" s="94"/>
      <c r="E680" s="94"/>
      <c r="F680" s="113"/>
      <c r="G680" s="113"/>
      <c r="H680" s="42"/>
      <c r="I680" s="42"/>
      <c r="J680" s="42"/>
      <c r="K680" s="94"/>
      <c r="L680" s="94"/>
      <c r="M680" s="94"/>
      <c r="N680" s="94"/>
      <c r="O680" s="94"/>
      <c r="P680" s="94"/>
      <c r="Q680" s="94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</row>
    <row r="681" ht="16.5" customHeight="1">
      <c r="A681" s="94"/>
      <c r="B681" s="113"/>
      <c r="C681" s="94"/>
      <c r="D681" s="94"/>
      <c r="E681" s="94"/>
      <c r="F681" s="113"/>
      <c r="G681" s="113"/>
      <c r="H681" s="42"/>
      <c r="I681" s="42"/>
      <c r="J681" s="42"/>
      <c r="K681" s="94"/>
      <c r="L681" s="94"/>
      <c r="M681" s="94"/>
      <c r="N681" s="94"/>
      <c r="O681" s="94"/>
      <c r="P681" s="94"/>
      <c r="Q681" s="94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</row>
    <row r="682" ht="16.5" customHeight="1">
      <c r="A682" s="94"/>
      <c r="B682" s="113"/>
      <c r="C682" s="94"/>
      <c r="D682" s="94"/>
      <c r="E682" s="94"/>
      <c r="F682" s="113"/>
      <c r="G682" s="113"/>
      <c r="H682" s="42"/>
      <c r="I682" s="42"/>
      <c r="J682" s="42"/>
      <c r="K682" s="94"/>
      <c r="L682" s="94"/>
      <c r="M682" s="94"/>
      <c r="N682" s="94"/>
      <c r="O682" s="94"/>
      <c r="P682" s="94"/>
      <c r="Q682" s="94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</row>
    <row r="683" ht="16.5" customHeight="1">
      <c r="A683" s="94"/>
      <c r="B683" s="113"/>
      <c r="C683" s="94"/>
      <c r="D683" s="94"/>
      <c r="E683" s="94"/>
      <c r="F683" s="113"/>
      <c r="G683" s="113"/>
      <c r="H683" s="42"/>
      <c r="I683" s="42"/>
      <c r="J683" s="42"/>
      <c r="K683" s="94"/>
      <c r="L683" s="94"/>
      <c r="M683" s="94"/>
      <c r="N683" s="94"/>
      <c r="O683" s="94"/>
      <c r="P683" s="94"/>
      <c r="Q683" s="94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</row>
    <row r="684" ht="16.5" customHeight="1">
      <c r="A684" s="94"/>
      <c r="B684" s="113"/>
      <c r="C684" s="94"/>
      <c r="D684" s="94"/>
      <c r="E684" s="94"/>
      <c r="F684" s="113"/>
      <c r="G684" s="113"/>
      <c r="H684" s="42"/>
      <c r="I684" s="42"/>
      <c r="J684" s="42"/>
      <c r="K684" s="94"/>
      <c r="L684" s="94"/>
      <c r="M684" s="94"/>
      <c r="N684" s="94"/>
      <c r="O684" s="94"/>
      <c r="P684" s="94"/>
      <c r="Q684" s="94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</row>
    <row r="685" ht="16.5" customHeight="1">
      <c r="A685" s="94"/>
      <c r="B685" s="113"/>
      <c r="C685" s="94"/>
      <c r="D685" s="94"/>
      <c r="E685" s="94"/>
      <c r="F685" s="113"/>
      <c r="G685" s="113"/>
      <c r="H685" s="42"/>
      <c r="I685" s="42"/>
      <c r="J685" s="42"/>
      <c r="K685" s="94"/>
      <c r="L685" s="94"/>
      <c r="M685" s="94"/>
      <c r="N685" s="94"/>
      <c r="O685" s="94"/>
      <c r="P685" s="94"/>
      <c r="Q685" s="94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</row>
    <row r="686" ht="16.5" customHeight="1">
      <c r="A686" s="94"/>
      <c r="B686" s="113"/>
      <c r="C686" s="94"/>
      <c r="D686" s="94"/>
      <c r="E686" s="94"/>
      <c r="F686" s="113"/>
      <c r="G686" s="113"/>
      <c r="H686" s="42"/>
      <c r="I686" s="42"/>
      <c r="J686" s="42"/>
      <c r="K686" s="94"/>
      <c r="L686" s="94"/>
      <c r="M686" s="94"/>
      <c r="N686" s="94"/>
      <c r="O686" s="94"/>
      <c r="P686" s="94"/>
      <c r="Q686" s="94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</row>
    <row r="687" ht="16.5" customHeight="1">
      <c r="A687" s="94"/>
      <c r="B687" s="113"/>
      <c r="C687" s="94"/>
      <c r="D687" s="94"/>
      <c r="E687" s="94"/>
      <c r="F687" s="113"/>
      <c r="G687" s="113"/>
      <c r="H687" s="42"/>
      <c r="I687" s="42"/>
      <c r="J687" s="42"/>
      <c r="K687" s="94"/>
      <c r="L687" s="94"/>
      <c r="M687" s="94"/>
      <c r="N687" s="94"/>
      <c r="O687" s="94"/>
      <c r="P687" s="94"/>
      <c r="Q687" s="94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</row>
    <row r="688" ht="16.5" customHeight="1">
      <c r="A688" s="94"/>
      <c r="B688" s="113"/>
      <c r="C688" s="94"/>
      <c r="D688" s="94"/>
      <c r="E688" s="94"/>
      <c r="F688" s="113"/>
      <c r="G688" s="113"/>
      <c r="H688" s="42"/>
      <c r="I688" s="42"/>
      <c r="J688" s="42"/>
      <c r="K688" s="94"/>
      <c r="L688" s="94"/>
      <c r="M688" s="94"/>
      <c r="N688" s="94"/>
      <c r="O688" s="94"/>
      <c r="P688" s="94"/>
      <c r="Q688" s="94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</row>
    <row r="689" ht="16.5" customHeight="1">
      <c r="A689" s="94"/>
      <c r="B689" s="113"/>
      <c r="C689" s="94"/>
      <c r="D689" s="94"/>
      <c r="E689" s="94"/>
      <c r="F689" s="113"/>
      <c r="G689" s="113"/>
      <c r="H689" s="42"/>
      <c r="I689" s="42"/>
      <c r="J689" s="42"/>
      <c r="K689" s="94"/>
      <c r="L689" s="94"/>
      <c r="M689" s="94"/>
      <c r="N689" s="94"/>
      <c r="O689" s="94"/>
      <c r="P689" s="94"/>
      <c r="Q689" s="94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</row>
    <row r="690" ht="16.5" customHeight="1">
      <c r="A690" s="94"/>
      <c r="B690" s="113"/>
      <c r="C690" s="94"/>
      <c r="D690" s="94"/>
      <c r="E690" s="94"/>
      <c r="F690" s="113"/>
      <c r="G690" s="113"/>
      <c r="H690" s="42"/>
      <c r="I690" s="42"/>
      <c r="J690" s="42"/>
      <c r="K690" s="94"/>
      <c r="L690" s="94"/>
      <c r="M690" s="94"/>
      <c r="N690" s="94"/>
      <c r="O690" s="94"/>
      <c r="P690" s="94"/>
      <c r="Q690" s="94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</row>
    <row r="691" ht="16.5" customHeight="1">
      <c r="A691" s="94"/>
      <c r="B691" s="113"/>
      <c r="C691" s="94"/>
      <c r="D691" s="94"/>
      <c r="E691" s="94"/>
      <c r="F691" s="113"/>
      <c r="G691" s="113"/>
      <c r="H691" s="42"/>
      <c r="I691" s="42"/>
      <c r="J691" s="42"/>
      <c r="K691" s="94"/>
      <c r="L691" s="94"/>
      <c r="M691" s="94"/>
      <c r="N691" s="94"/>
      <c r="O691" s="94"/>
      <c r="P691" s="94"/>
      <c r="Q691" s="94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</row>
    <row r="692" ht="16.5" customHeight="1">
      <c r="A692" s="94"/>
      <c r="B692" s="113"/>
      <c r="C692" s="94"/>
      <c r="D692" s="94"/>
      <c r="E692" s="94"/>
      <c r="F692" s="113"/>
      <c r="G692" s="113"/>
      <c r="H692" s="42"/>
      <c r="I692" s="42"/>
      <c r="J692" s="42"/>
      <c r="K692" s="94"/>
      <c r="L692" s="94"/>
      <c r="M692" s="94"/>
      <c r="N692" s="94"/>
      <c r="O692" s="94"/>
      <c r="P692" s="94"/>
      <c r="Q692" s="94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</row>
    <row r="693" ht="16.5" customHeight="1">
      <c r="A693" s="94"/>
      <c r="B693" s="113"/>
      <c r="C693" s="94"/>
      <c r="D693" s="94"/>
      <c r="E693" s="94"/>
      <c r="F693" s="113"/>
      <c r="G693" s="113"/>
      <c r="H693" s="42"/>
      <c r="I693" s="42"/>
      <c r="J693" s="42"/>
      <c r="K693" s="94"/>
      <c r="L693" s="94"/>
      <c r="M693" s="94"/>
      <c r="N693" s="94"/>
      <c r="O693" s="94"/>
      <c r="P693" s="94"/>
      <c r="Q693" s="94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</row>
    <row r="694" ht="16.5" customHeight="1">
      <c r="A694" s="94"/>
      <c r="B694" s="113"/>
      <c r="C694" s="94"/>
      <c r="D694" s="94"/>
      <c r="E694" s="94"/>
      <c r="F694" s="113"/>
      <c r="G694" s="113"/>
      <c r="H694" s="42"/>
      <c r="I694" s="42"/>
      <c r="J694" s="42"/>
      <c r="K694" s="94"/>
      <c r="L694" s="94"/>
      <c r="M694" s="94"/>
      <c r="N694" s="94"/>
      <c r="O694" s="94"/>
      <c r="P694" s="94"/>
      <c r="Q694" s="94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</row>
    <row r="695" ht="16.5" customHeight="1">
      <c r="A695" s="94"/>
      <c r="B695" s="113"/>
      <c r="C695" s="94"/>
      <c r="D695" s="94"/>
      <c r="E695" s="94"/>
      <c r="F695" s="113"/>
      <c r="G695" s="113"/>
      <c r="H695" s="42"/>
      <c r="I695" s="42"/>
      <c r="J695" s="42"/>
      <c r="K695" s="94"/>
      <c r="L695" s="94"/>
      <c r="M695" s="94"/>
      <c r="N695" s="94"/>
      <c r="O695" s="94"/>
      <c r="P695" s="94"/>
      <c r="Q695" s="94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</row>
    <row r="696" ht="16.5" customHeight="1">
      <c r="A696" s="94"/>
      <c r="B696" s="113"/>
      <c r="C696" s="94"/>
      <c r="D696" s="94"/>
      <c r="E696" s="94"/>
      <c r="F696" s="113"/>
      <c r="G696" s="113"/>
      <c r="H696" s="42"/>
      <c r="I696" s="42"/>
      <c r="J696" s="42"/>
      <c r="K696" s="94"/>
      <c r="L696" s="94"/>
      <c r="M696" s="94"/>
      <c r="N696" s="94"/>
      <c r="O696" s="94"/>
      <c r="P696" s="94"/>
      <c r="Q696" s="94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</row>
    <row r="697" ht="16.5" customHeight="1">
      <c r="A697" s="94"/>
      <c r="B697" s="113"/>
      <c r="C697" s="94"/>
      <c r="D697" s="94"/>
      <c r="E697" s="94"/>
      <c r="F697" s="113"/>
      <c r="G697" s="113"/>
      <c r="H697" s="42"/>
      <c r="I697" s="42"/>
      <c r="J697" s="42"/>
      <c r="K697" s="94"/>
      <c r="L697" s="94"/>
      <c r="M697" s="94"/>
      <c r="N697" s="94"/>
      <c r="O697" s="94"/>
      <c r="P697" s="94"/>
      <c r="Q697" s="94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</row>
    <row r="698" ht="16.5" customHeight="1">
      <c r="A698" s="94"/>
      <c r="B698" s="113"/>
      <c r="C698" s="94"/>
      <c r="D698" s="94"/>
      <c r="E698" s="94"/>
      <c r="F698" s="113"/>
      <c r="G698" s="113"/>
      <c r="H698" s="42"/>
      <c r="I698" s="42"/>
      <c r="J698" s="42"/>
      <c r="K698" s="94"/>
      <c r="L698" s="94"/>
      <c r="M698" s="94"/>
      <c r="N698" s="94"/>
      <c r="O698" s="94"/>
      <c r="P698" s="94"/>
      <c r="Q698" s="94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</row>
    <row r="699" ht="16.5" customHeight="1">
      <c r="A699" s="94"/>
      <c r="B699" s="113"/>
      <c r="C699" s="94"/>
      <c r="D699" s="94"/>
      <c r="E699" s="94"/>
      <c r="F699" s="113"/>
      <c r="G699" s="113"/>
      <c r="H699" s="42"/>
      <c r="I699" s="42"/>
      <c r="J699" s="42"/>
      <c r="K699" s="94"/>
      <c r="L699" s="94"/>
      <c r="M699" s="94"/>
      <c r="N699" s="94"/>
      <c r="O699" s="94"/>
      <c r="P699" s="94"/>
      <c r="Q699" s="94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</row>
    <row r="700" ht="16.5" customHeight="1">
      <c r="A700" s="94"/>
      <c r="B700" s="113"/>
      <c r="C700" s="94"/>
      <c r="D700" s="94"/>
      <c r="E700" s="94"/>
      <c r="F700" s="113"/>
      <c r="G700" s="113"/>
      <c r="H700" s="42"/>
      <c r="I700" s="42"/>
      <c r="J700" s="42"/>
      <c r="K700" s="94"/>
      <c r="L700" s="94"/>
      <c r="M700" s="94"/>
      <c r="N700" s="94"/>
      <c r="O700" s="94"/>
      <c r="P700" s="94"/>
      <c r="Q700" s="94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</row>
    <row r="701" ht="16.5" customHeight="1">
      <c r="A701" s="94"/>
      <c r="B701" s="113"/>
      <c r="C701" s="94"/>
      <c r="D701" s="94"/>
      <c r="E701" s="94"/>
      <c r="F701" s="113"/>
      <c r="G701" s="113"/>
      <c r="H701" s="42"/>
      <c r="I701" s="42"/>
      <c r="J701" s="42"/>
      <c r="K701" s="94"/>
      <c r="L701" s="94"/>
      <c r="M701" s="94"/>
      <c r="N701" s="94"/>
      <c r="O701" s="94"/>
      <c r="P701" s="94"/>
      <c r="Q701" s="94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</row>
    <row r="702" ht="16.5" customHeight="1">
      <c r="A702" s="94"/>
      <c r="B702" s="113"/>
      <c r="C702" s="94"/>
      <c r="D702" s="94"/>
      <c r="E702" s="94"/>
      <c r="F702" s="113"/>
      <c r="G702" s="113"/>
      <c r="H702" s="42"/>
      <c r="I702" s="42"/>
      <c r="J702" s="42"/>
      <c r="K702" s="94"/>
      <c r="L702" s="94"/>
      <c r="M702" s="94"/>
      <c r="N702" s="94"/>
      <c r="O702" s="94"/>
      <c r="P702" s="94"/>
      <c r="Q702" s="94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</row>
    <row r="703" ht="16.5" customHeight="1">
      <c r="A703" s="94"/>
      <c r="B703" s="113"/>
      <c r="C703" s="94"/>
      <c r="D703" s="94"/>
      <c r="E703" s="94"/>
      <c r="F703" s="113"/>
      <c r="G703" s="113"/>
      <c r="H703" s="42"/>
      <c r="I703" s="42"/>
      <c r="J703" s="42"/>
      <c r="K703" s="94"/>
      <c r="L703" s="94"/>
      <c r="M703" s="94"/>
      <c r="N703" s="94"/>
      <c r="O703" s="94"/>
      <c r="P703" s="94"/>
      <c r="Q703" s="94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</row>
    <row r="704" ht="16.5" customHeight="1">
      <c r="A704" s="94"/>
      <c r="B704" s="113"/>
      <c r="C704" s="94"/>
      <c r="D704" s="94"/>
      <c r="E704" s="94"/>
      <c r="F704" s="113"/>
      <c r="G704" s="113"/>
      <c r="H704" s="42"/>
      <c r="I704" s="42"/>
      <c r="J704" s="42"/>
      <c r="K704" s="94"/>
      <c r="L704" s="94"/>
      <c r="M704" s="94"/>
      <c r="N704" s="94"/>
      <c r="O704" s="94"/>
      <c r="P704" s="94"/>
      <c r="Q704" s="94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</row>
    <row r="705" ht="16.5" customHeight="1">
      <c r="A705" s="94"/>
      <c r="B705" s="113"/>
      <c r="C705" s="94"/>
      <c r="D705" s="94"/>
      <c r="E705" s="94"/>
      <c r="F705" s="113"/>
      <c r="G705" s="113"/>
      <c r="H705" s="42"/>
      <c r="I705" s="42"/>
      <c r="J705" s="42"/>
      <c r="K705" s="94"/>
      <c r="L705" s="94"/>
      <c r="M705" s="94"/>
      <c r="N705" s="94"/>
      <c r="O705" s="94"/>
      <c r="P705" s="94"/>
      <c r="Q705" s="94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</row>
    <row r="706" ht="16.5" customHeight="1">
      <c r="A706" s="94"/>
      <c r="B706" s="113"/>
      <c r="C706" s="94"/>
      <c r="D706" s="94"/>
      <c r="E706" s="94"/>
      <c r="F706" s="113"/>
      <c r="G706" s="113"/>
      <c r="H706" s="42"/>
      <c r="I706" s="42"/>
      <c r="J706" s="42"/>
      <c r="K706" s="94"/>
      <c r="L706" s="94"/>
      <c r="M706" s="94"/>
      <c r="N706" s="94"/>
      <c r="O706" s="94"/>
      <c r="P706" s="94"/>
      <c r="Q706" s="94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</row>
    <row r="707" ht="16.5" customHeight="1">
      <c r="A707" s="94"/>
      <c r="B707" s="113"/>
      <c r="C707" s="94"/>
      <c r="D707" s="94"/>
      <c r="E707" s="94"/>
      <c r="F707" s="113"/>
      <c r="G707" s="113"/>
      <c r="H707" s="42"/>
      <c r="I707" s="42"/>
      <c r="J707" s="42"/>
      <c r="K707" s="94"/>
      <c r="L707" s="94"/>
      <c r="M707" s="94"/>
      <c r="N707" s="94"/>
      <c r="O707" s="94"/>
      <c r="P707" s="94"/>
      <c r="Q707" s="94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</row>
    <row r="708" ht="16.5" customHeight="1">
      <c r="A708" s="94"/>
      <c r="B708" s="113"/>
      <c r="C708" s="94"/>
      <c r="D708" s="94"/>
      <c r="E708" s="94"/>
      <c r="F708" s="113"/>
      <c r="G708" s="113"/>
      <c r="H708" s="42"/>
      <c r="I708" s="42"/>
      <c r="J708" s="42"/>
      <c r="K708" s="94"/>
      <c r="L708" s="94"/>
      <c r="M708" s="94"/>
      <c r="N708" s="94"/>
      <c r="O708" s="94"/>
      <c r="P708" s="94"/>
      <c r="Q708" s="94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</row>
    <row r="709" ht="16.5" customHeight="1">
      <c r="A709" s="94"/>
      <c r="B709" s="113"/>
      <c r="C709" s="94"/>
      <c r="D709" s="94"/>
      <c r="E709" s="94"/>
      <c r="F709" s="113"/>
      <c r="G709" s="113"/>
      <c r="H709" s="42"/>
      <c r="I709" s="42"/>
      <c r="J709" s="42"/>
      <c r="K709" s="94"/>
      <c r="L709" s="94"/>
      <c r="M709" s="94"/>
      <c r="N709" s="94"/>
      <c r="O709" s="94"/>
      <c r="P709" s="94"/>
      <c r="Q709" s="94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</row>
    <row r="710" ht="16.5" customHeight="1">
      <c r="A710" s="94"/>
      <c r="B710" s="113"/>
      <c r="C710" s="94"/>
      <c r="D710" s="94"/>
      <c r="E710" s="94"/>
      <c r="F710" s="113"/>
      <c r="G710" s="113"/>
      <c r="H710" s="42"/>
      <c r="I710" s="42"/>
      <c r="J710" s="42"/>
      <c r="K710" s="94"/>
      <c r="L710" s="94"/>
      <c r="M710" s="94"/>
      <c r="N710" s="94"/>
      <c r="O710" s="94"/>
      <c r="P710" s="94"/>
      <c r="Q710" s="94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</row>
    <row r="711" ht="16.5" customHeight="1">
      <c r="A711" s="94"/>
      <c r="B711" s="113"/>
      <c r="C711" s="94"/>
      <c r="D711" s="94"/>
      <c r="E711" s="94"/>
      <c r="F711" s="113"/>
      <c r="G711" s="113"/>
      <c r="H711" s="42"/>
      <c r="I711" s="42"/>
      <c r="J711" s="42"/>
      <c r="K711" s="94"/>
      <c r="L711" s="94"/>
      <c r="M711" s="94"/>
      <c r="N711" s="94"/>
      <c r="O711" s="94"/>
      <c r="P711" s="94"/>
      <c r="Q711" s="94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</row>
    <row r="712" ht="16.5" customHeight="1">
      <c r="A712" s="94"/>
      <c r="B712" s="113"/>
      <c r="C712" s="94"/>
      <c r="D712" s="94"/>
      <c r="E712" s="94"/>
      <c r="F712" s="113"/>
      <c r="G712" s="113"/>
      <c r="H712" s="42"/>
      <c r="I712" s="42"/>
      <c r="J712" s="42"/>
      <c r="K712" s="94"/>
      <c r="L712" s="94"/>
      <c r="M712" s="94"/>
      <c r="N712" s="94"/>
      <c r="O712" s="94"/>
      <c r="P712" s="94"/>
      <c r="Q712" s="94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</row>
    <row r="713" ht="16.5" customHeight="1">
      <c r="A713" s="94"/>
      <c r="B713" s="113"/>
      <c r="C713" s="94"/>
      <c r="D713" s="94"/>
      <c r="E713" s="94"/>
      <c r="F713" s="113"/>
      <c r="G713" s="113"/>
      <c r="H713" s="42"/>
      <c r="I713" s="42"/>
      <c r="J713" s="42"/>
      <c r="K713" s="94"/>
      <c r="L713" s="94"/>
      <c r="M713" s="94"/>
      <c r="N713" s="94"/>
      <c r="O713" s="94"/>
      <c r="P713" s="94"/>
      <c r="Q713" s="94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</row>
    <row r="714" ht="16.5" customHeight="1">
      <c r="A714" s="94"/>
      <c r="B714" s="113"/>
      <c r="C714" s="94"/>
      <c r="D714" s="94"/>
      <c r="E714" s="94"/>
      <c r="F714" s="113"/>
      <c r="G714" s="113"/>
      <c r="H714" s="42"/>
      <c r="I714" s="42"/>
      <c r="J714" s="42"/>
      <c r="K714" s="94"/>
      <c r="L714" s="94"/>
      <c r="M714" s="94"/>
      <c r="N714" s="94"/>
      <c r="O714" s="94"/>
      <c r="P714" s="94"/>
      <c r="Q714" s="94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</row>
    <row r="715" ht="16.5" customHeight="1">
      <c r="A715" s="94"/>
      <c r="B715" s="113"/>
      <c r="C715" s="94"/>
      <c r="D715" s="94"/>
      <c r="E715" s="94"/>
      <c r="F715" s="113"/>
      <c r="G715" s="113"/>
      <c r="H715" s="42"/>
      <c r="I715" s="42"/>
      <c r="J715" s="42"/>
      <c r="K715" s="94"/>
      <c r="L715" s="94"/>
      <c r="M715" s="94"/>
      <c r="N715" s="94"/>
      <c r="O715" s="94"/>
      <c r="P715" s="94"/>
      <c r="Q715" s="94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</row>
    <row r="716" ht="16.5" customHeight="1">
      <c r="A716" s="94"/>
      <c r="B716" s="113"/>
      <c r="C716" s="94"/>
      <c r="D716" s="94"/>
      <c r="E716" s="94"/>
      <c r="F716" s="113"/>
      <c r="G716" s="113"/>
      <c r="H716" s="42"/>
      <c r="I716" s="42"/>
      <c r="J716" s="42"/>
      <c r="K716" s="94"/>
      <c r="L716" s="94"/>
      <c r="M716" s="94"/>
      <c r="N716" s="94"/>
      <c r="O716" s="94"/>
      <c r="P716" s="94"/>
      <c r="Q716" s="94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</row>
    <row r="717" ht="16.5" customHeight="1">
      <c r="A717" s="94"/>
      <c r="B717" s="113"/>
      <c r="C717" s="94"/>
      <c r="D717" s="94"/>
      <c r="E717" s="94"/>
      <c r="F717" s="113"/>
      <c r="G717" s="113"/>
      <c r="H717" s="42"/>
      <c r="I717" s="42"/>
      <c r="J717" s="42"/>
      <c r="K717" s="94"/>
      <c r="L717" s="94"/>
      <c r="M717" s="94"/>
      <c r="N717" s="94"/>
      <c r="O717" s="94"/>
      <c r="P717" s="94"/>
      <c r="Q717" s="94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</row>
    <row r="718" ht="16.5" customHeight="1">
      <c r="A718" s="94"/>
      <c r="B718" s="113"/>
      <c r="C718" s="94"/>
      <c r="D718" s="94"/>
      <c r="E718" s="94"/>
      <c r="F718" s="113"/>
      <c r="G718" s="113"/>
      <c r="H718" s="42"/>
      <c r="I718" s="42"/>
      <c r="J718" s="42"/>
      <c r="K718" s="94"/>
      <c r="L718" s="94"/>
      <c r="M718" s="94"/>
      <c r="N718" s="94"/>
      <c r="O718" s="94"/>
      <c r="P718" s="94"/>
      <c r="Q718" s="94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</row>
    <row r="719" ht="16.5" customHeight="1">
      <c r="A719" s="94"/>
      <c r="B719" s="113"/>
      <c r="C719" s="94"/>
      <c r="D719" s="94"/>
      <c r="E719" s="94"/>
      <c r="F719" s="113"/>
      <c r="G719" s="113"/>
      <c r="H719" s="42"/>
      <c r="I719" s="42"/>
      <c r="J719" s="42"/>
      <c r="K719" s="94"/>
      <c r="L719" s="94"/>
      <c r="M719" s="94"/>
      <c r="N719" s="94"/>
      <c r="O719" s="94"/>
      <c r="P719" s="94"/>
      <c r="Q719" s="94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</row>
    <row r="720" ht="16.5" customHeight="1">
      <c r="A720" s="94"/>
      <c r="B720" s="113"/>
      <c r="C720" s="94"/>
      <c r="D720" s="94"/>
      <c r="E720" s="94"/>
      <c r="F720" s="113"/>
      <c r="G720" s="113"/>
      <c r="H720" s="42"/>
      <c r="I720" s="42"/>
      <c r="J720" s="42"/>
      <c r="K720" s="94"/>
      <c r="L720" s="94"/>
      <c r="M720" s="94"/>
      <c r="N720" s="94"/>
      <c r="O720" s="94"/>
      <c r="P720" s="94"/>
      <c r="Q720" s="94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</row>
    <row r="721" ht="16.5" customHeight="1">
      <c r="A721" s="94"/>
      <c r="B721" s="113"/>
      <c r="C721" s="94"/>
      <c r="D721" s="94"/>
      <c r="E721" s="94"/>
      <c r="F721" s="113"/>
      <c r="G721" s="113"/>
      <c r="H721" s="42"/>
      <c r="I721" s="42"/>
      <c r="J721" s="42"/>
      <c r="K721" s="94"/>
      <c r="L721" s="94"/>
      <c r="M721" s="94"/>
      <c r="N721" s="94"/>
      <c r="O721" s="94"/>
      <c r="P721" s="94"/>
      <c r="Q721" s="94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</row>
    <row r="722" ht="16.5" customHeight="1">
      <c r="A722" s="94"/>
      <c r="B722" s="113"/>
      <c r="C722" s="94"/>
      <c r="D722" s="94"/>
      <c r="E722" s="94"/>
      <c r="F722" s="113"/>
      <c r="G722" s="113"/>
      <c r="H722" s="42"/>
      <c r="I722" s="42"/>
      <c r="J722" s="42"/>
      <c r="K722" s="94"/>
      <c r="L722" s="94"/>
      <c r="M722" s="94"/>
      <c r="N722" s="94"/>
      <c r="O722" s="94"/>
      <c r="P722" s="94"/>
      <c r="Q722" s="94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</row>
    <row r="723" ht="16.5" customHeight="1">
      <c r="A723" s="94"/>
      <c r="B723" s="113"/>
      <c r="C723" s="94"/>
      <c r="D723" s="94"/>
      <c r="E723" s="94"/>
      <c r="F723" s="113"/>
      <c r="G723" s="113"/>
      <c r="H723" s="42"/>
      <c r="I723" s="42"/>
      <c r="J723" s="42"/>
      <c r="K723" s="94"/>
      <c r="L723" s="94"/>
      <c r="M723" s="94"/>
      <c r="N723" s="94"/>
      <c r="O723" s="94"/>
      <c r="P723" s="94"/>
      <c r="Q723" s="94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</row>
    <row r="724" ht="16.5" customHeight="1">
      <c r="A724" s="94"/>
      <c r="B724" s="113"/>
      <c r="C724" s="94"/>
      <c r="D724" s="94"/>
      <c r="E724" s="94"/>
      <c r="F724" s="113"/>
      <c r="G724" s="113"/>
      <c r="H724" s="42"/>
      <c r="I724" s="42"/>
      <c r="J724" s="42"/>
      <c r="K724" s="94"/>
      <c r="L724" s="94"/>
      <c r="M724" s="94"/>
      <c r="N724" s="94"/>
      <c r="O724" s="94"/>
      <c r="P724" s="94"/>
      <c r="Q724" s="94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</row>
    <row r="725" ht="16.5" customHeight="1">
      <c r="A725" s="94"/>
      <c r="B725" s="113"/>
      <c r="C725" s="94"/>
      <c r="D725" s="94"/>
      <c r="E725" s="94"/>
      <c r="F725" s="113"/>
      <c r="G725" s="113"/>
      <c r="H725" s="42"/>
      <c r="I725" s="42"/>
      <c r="J725" s="42"/>
      <c r="K725" s="94"/>
      <c r="L725" s="94"/>
      <c r="M725" s="94"/>
      <c r="N725" s="94"/>
      <c r="O725" s="94"/>
      <c r="P725" s="94"/>
      <c r="Q725" s="94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</row>
    <row r="726" ht="16.5" customHeight="1">
      <c r="A726" s="94"/>
      <c r="B726" s="113"/>
      <c r="C726" s="94"/>
      <c r="D726" s="94"/>
      <c r="E726" s="94"/>
      <c r="F726" s="113"/>
      <c r="G726" s="113"/>
      <c r="H726" s="42"/>
      <c r="I726" s="42"/>
      <c r="J726" s="42"/>
      <c r="K726" s="94"/>
      <c r="L726" s="94"/>
      <c r="M726" s="94"/>
      <c r="N726" s="94"/>
      <c r="O726" s="94"/>
      <c r="P726" s="94"/>
      <c r="Q726" s="94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</row>
    <row r="727" ht="16.5" customHeight="1">
      <c r="A727" s="94"/>
      <c r="B727" s="113"/>
      <c r="C727" s="94"/>
      <c r="D727" s="94"/>
      <c r="E727" s="94"/>
      <c r="F727" s="113"/>
      <c r="G727" s="113"/>
      <c r="H727" s="42"/>
      <c r="I727" s="42"/>
      <c r="J727" s="42"/>
      <c r="K727" s="94"/>
      <c r="L727" s="94"/>
      <c r="M727" s="94"/>
      <c r="N727" s="94"/>
      <c r="O727" s="94"/>
      <c r="P727" s="94"/>
      <c r="Q727" s="94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</row>
    <row r="728" ht="16.5" customHeight="1">
      <c r="A728" s="94"/>
      <c r="B728" s="113"/>
      <c r="C728" s="94"/>
      <c r="D728" s="94"/>
      <c r="E728" s="94"/>
      <c r="F728" s="113"/>
      <c r="G728" s="113"/>
      <c r="H728" s="42"/>
      <c r="I728" s="42"/>
      <c r="J728" s="42"/>
      <c r="K728" s="94"/>
      <c r="L728" s="94"/>
      <c r="M728" s="94"/>
      <c r="N728" s="94"/>
      <c r="O728" s="94"/>
      <c r="P728" s="94"/>
      <c r="Q728" s="94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</row>
    <row r="729" ht="16.5" customHeight="1">
      <c r="A729" s="94"/>
      <c r="B729" s="113"/>
      <c r="C729" s="94"/>
      <c r="D729" s="94"/>
      <c r="E729" s="94"/>
      <c r="F729" s="113"/>
      <c r="G729" s="113"/>
      <c r="H729" s="42"/>
      <c r="I729" s="42"/>
      <c r="J729" s="42"/>
      <c r="K729" s="94"/>
      <c r="L729" s="94"/>
      <c r="M729" s="94"/>
      <c r="N729" s="94"/>
      <c r="O729" s="94"/>
      <c r="P729" s="94"/>
      <c r="Q729" s="94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</row>
    <row r="730" ht="16.5" customHeight="1">
      <c r="A730" s="94"/>
      <c r="B730" s="113"/>
      <c r="C730" s="94"/>
      <c r="D730" s="94"/>
      <c r="E730" s="94"/>
      <c r="F730" s="113"/>
      <c r="G730" s="113"/>
      <c r="H730" s="42"/>
      <c r="I730" s="42"/>
      <c r="J730" s="42"/>
      <c r="K730" s="94"/>
      <c r="L730" s="94"/>
      <c r="M730" s="94"/>
      <c r="N730" s="94"/>
      <c r="O730" s="94"/>
      <c r="P730" s="94"/>
      <c r="Q730" s="94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</row>
    <row r="731" ht="16.5" customHeight="1">
      <c r="A731" s="94"/>
      <c r="B731" s="113"/>
      <c r="C731" s="94"/>
      <c r="D731" s="94"/>
      <c r="E731" s="94"/>
      <c r="F731" s="113"/>
      <c r="G731" s="113"/>
      <c r="H731" s="42"/>
      <c r="I731" s="42"/>
      <c r="J731" s="42"/>
      <c r="K731" s="94"/>
      <c r="L731" s="94"/>
      <c r="M731" s="94"/>
      <c r="N731" s="94"/>
      <c r="O731" s="94"/>
      <c r="P731" s="94"/>
      <c r="Q731" s="94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</row>
    <row r="732" ht="16.5" customHeight="1">
      <c r="A732" s="94"/>
      <c r="B732" s="113"/>
      <c r="C732" s="94"/>
      <c r="D732" s="94"/>
      <c r="E732" s="94"/>
      <c r="F732" s="113"/>
      <c r="G732" s="113"/>
      <c r="H732" s="42"/>
      <c r="I732" s="42"/>
      <c r="J732" s="42"/>
      <c r="K732" s="94"/>
      <c r="L732" s="94"/>
      <c r="M732" s="94"/>
      <c r="N732" s="94"/>
      <c r="O732" s="94"/>
      <c r="P732" s="94"/>
      <c r="Q732" s="94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</row>
    <row r="733" ht="16.5" customHeight="1">
      <c r="A733" s="94"/>
      <c r="B733" s="113"/>
      <c r="C733" s="94"/>
      <c r="D733" s="94"/>
      <c r="E733" s="94"/>
      <c r="F733" s="113"/>
      <c r="G733" s="113"/>
      <c r="H733" s="42"/>
      <c r="I733" s="42"/>
      <c r="J733" s="42"/>
      <c r="K733" s="94"/>
      <c r="L733" s="94"/>
      <c r="M733" s="94"/>
      <c r="N733" s="94"/>
      <c r="O733" s="94"/>
      <c r="P733" s="94"/>
      <c r="Q733" s="94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</row>
    <row r="734" ht="16.5" customHeight="1">
      <c r="A734" s="94"/>
      <c r="B734" s="113"/>
      <c r="C734" s="94"/>
      <c r="D734" s="94"/>
      <c r="E734" s="94"/>
      <c r="F734" s="113"/>
      <c r="G734" s="113"/>
      <c r="H734" s="42"/>
      <c r="I734" s="42"/>
      <c r="J734" s="42"/>
      <c r="K734" s="94"/>
      <c r="L734" s="94"/>
      <c r="M734" s="94"/>
      <c r="N734" s="94"/>
      <c r="O734" s="94"/>
      <c r="P734" s="94"/>
      <c r="Q734" s="94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</row>
    <row r="735" ht="16.5" customHeight="1">
      <c r="A735" s="94"/>
      <c r="B735" s="113"/>
      <c r="C735" s="94"/>
      <c r="D735" s="94"/>
      <c r="E735" s="94"/>
      <c r="F735" s="113"/>
      <c r="G735" s="113"/>
      <c r="H735" s="42"/>
      <c r="I735" s="42"/>
      <c r="J735" s="42"/>
      <c r="K735" s="94"/>
      <c r="L735" s="94"/>
      <c r="M735" s="94"/>
      <c r="N735" s="94"/>
      <c r="O735" s="94"/>
      <c r="P735" s="94"/>
      <c r="Q735" s="94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</row>
    <row r="736" ht="16.5" customHeight="1">
      <c r="A736" s="94"/>
      <c r="B736" s="113"/>
      <c r="C736" s="94"/>
      <c r="D736" s="94"/>
      <c r="E736" s="94"/>
      <c r="F736" s="113"/>
      <c r="G736" s="113"/>
      <c r="H736" s="42"/>
      <c r="I736" s="42"/>
      <c r="J736" s="42"/>
      <c r="K736" s="94"/>
      <c r="L736" s="94"/>
      <c r="M736" s="94"/>
      <c r="N736" s="94"/>
      <c r="O736" s="94"/>
      <c r="P736" s="94"/>
      <c r="Q736" s="94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</row>
    <row r="737" ht="16.5" customHeight="1">
      <c r="A737" s="94"/>
      <c r="B737" s="113"/>
      <c r="C737" s="94"/>
      <c r="D737" s="94"/>
      <c r="E737" s="94"/>
      <c r="F737" s="113"/>
      <c r="G737" s="113"/>
      <c r="H737" s="42"/>
      <c r="I737" s="42"/>
      <c r="J737" s="42"/>
      <c r="K737" s="94"/>
      <c r="L737" s="94"/>
      <c r="M737" s="94"/>
      <c r="N737" s="94"/>
      <c r="O737" s="94"/>
      <c r="P737" s="94"/>
      <c r="Q737" s="94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</row>
    <row r="738" ht="16.5" customHeight="1">
      <c r="A738" s="94"/>
      <c r="B738" s="113"/>
      <c r="C738" s="94"/>
      <c r="D738" s="94"/>
      <c r="E738" s="94"/>
      <c r="F738" s="113"/>
      <c r="G738" s="113"/>
      <c r="H738" s="42"/>
      <c r="I738" s="42"/>
      <c r="J738" s="42"/>
      <c r="K738" s="94"/>
      <c r="L738" s="94"/>
      <c r="M738" s="94"/>
      <c r="N738" s="94"/>
      <c r="O738" s="94"/>
      <c r="P738" s="94"/>
      <c r="Q738" s="94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</row>
    <row r="739" ht="16.5" customHeight="1">
      <c r="A739" s="94"/>
      <c r="B739" s="113"/>
      <c r="C739" s="94"/>
      <c r="D739" s="94"/>
      <c r="E739" s="94"/>
      <c r="F739" s="113"/>
      <c r="G739" s="113"/>
      <c r="H739" s="42"/>
      <c r="I739" s="42"/>
      <c r="J739" s="42"/>
      <c r="K739" s="94"/>
      <c r="L739" s="94"/>
      <c r="M739" s="94"/>
      <c r="N739" s="94"/>
      <c r="O739" s="94"/>
      <c r="P739" s="94"/>
      <c r="Q739" s="94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</row>
    <row r="740" ht="16.5" customHeight="1">
      <c r="A740" s="94"/>
      <c r="B740" s="113"/>
      <c r="C740" s="94"/>
      <c r="D740" s="94"/>
      <c r="E740" s="94"/>
      <c r="F740" s="113"/>
      <c r="G740" s="113"/>
      <c r="H740" s="42"/>
      <c r="I740" s="42"/>
      <c r="J740" s="42"/>
      <c r="K740" s="94"/>
      <c r="L740" s="94"/>
      <c r="M740" s="94"/>
      <c r="N740" s="94"/>
      <c r="O740" s="94"/>
      <c r="P740" s="94"/>
      <c r="Q740" s="94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</row>
    <row r="741" ht="16.5" customHeight="1">
      <c r="A741" s="94"/>
      <c r="B741" s="113"/>
      <c r="C741" s="94"/>
      <c r="D741" s="94"/>
      <c r="E741" s="94"/>
      <c r="F741" s="113"/>
      <c r="G741" s="113"/>
      <c r="H741" s="42"/>
      <c r="I741" s="42"/>
      <c r="J741" s="42"/>
      <c r="K741" s="94"/>
      <c r="L741" s="94"/>
      <c r="M741" s="94"/>
      <c r="N741" s="94"/>
      <c r="O741" s="94"/>
      <c r="P741" s="94"/>
      <c r="Q741" s="94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</row>
    <row r="742" ht="16.5" customHeight="1">
      <c r="A742" s="94"/>
      <c r="B742" s="113"/>
      <c r="C742" s="94"/>
      <c r="D742" s="94"/>
      <c r="E742" s="94"/>
      <c r="F742" s="113"/>
      <c r="G742" s="113"/>
      <c r="H742" s="42"/>
      <c r="I742" s="42"/>
      <c r="J742" s="42"/>
      <c r="K742" s="94"/>
      <c r="L742" s="94"/>
      <c r="M742" s="94"/>
      <c r="N742" s="94"/>
      <c r="O742" s="94"/>
      <c r="P742" s="94"/>
      <c r="Q742" s="94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</row>
    <row r="743" ht="16.5" customHeight="1">
      <c r="A743" s="94"/>
      <c r="B743" s="113"/>
      <c r="C743" s="94"/>
      <c r="D743" s="94"/>
      <c r="E743" s="94"/>
      <c r="F743" s="113"/>
      <c r="G743" s="113"/>
      <c r="H743" s="42"/>
      <c r="I743" s="42"/>
      <c r="J743" s="42"/>
      <c r="K743" s="94"/>
      <c r="L743" s="94"/>
      <c r="M743" s="94"/>
      <c r="N743" s="94"/>
      <c r="O743" s="94"/>
      <c r="P743" s="94"/>
      <c r="Q743" s="94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</row>
    <row r="744" ht="16.5" customHeight="1">
      <c r="A744" s="94"/>
      <c r="B744" s="113"/>
      <c r="C744" s="94"/>
      <c r="D744" s="94"/>
      <c r="E744" s="94"/>
      <c r="F744" s="113"/>
      <c r="G744" s="113"/>
      <c r="H744" s="42"/>
      <c r="I744" s="42"/>
      <c r="J744" s="42"/>
      <c r="K744" s="94"/>
      <c r="L744" s="94"/>
      <c r="M744" s="94"/>
      <c r="N744" s="94"/>
      <c r="O744" s="94"/>
      <c r="P744" s="94"/>
      <c r="Q744" s="94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</row>
    <row r="745" ht="16.5" customHeight="1">
      <c r="A745" s="94"/>
      <c r="B745" s="113"/>
      <c r="C745" s="94"/>
      <c r="D745" s="94"/>
      <c r="E745" s="94"/>
      <c r="F745" s="113"/>
      <c r="G745" s="113"/>
      <c r="H745" s="42"/>
      <c r="I745" s="42"/>
      <c r="J745" s="42"/>
      <c r="K745" s="94"/>
      <c r="L745" s="94"/>
      <c r="M745" s="94"/>
      <c r="N745" s="94"/>
      <c r="O745" s="94"/>
      <c r="P745" s="94"/>
      <c r="Q745" s="94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</row>
    <row r="746" ht="16.5" customHeight="1">
      <c r="A746" s="94"/>
      <c r="B746" s="113"/>
      <c r="C746" s="94"/>
      <c r="D746" s="94"/>
      <c r="E746" s="94"/>
      <c r="F746" s="113"/>
      <c r="G746" s="113"/>
      <c r="H746" s="42"/>
      <c r="I746" s="42"/>
      <c r="J746" s="42"/>
      <c r="K746" s="94"/>
      <c r="L746" s="94"/>
      <c r="M746" s="94"/>
      <c r="N746" s="94"/>
      <c r="O746" s="94"/>
      <c r="P746" s="94"/>
      <c r="Q746" s="94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</row>
    <row r="747" ht="16.5" customHeight="1">
      <c r="A747" s="94"/>
      <c r="B747" s="113"/>
      <c r="C747" s="94"/>
      <c r="D747" s="94"/>
      <c r="E747" s="94"/>
      <c r="F747" s="113"/>
      <c r="G747" s="113"/>
      <c r="H747" s="42"/>
      <c r="I747" s="42"/>
      <c r="J747" s="42"/>
      <c r="K747" s="94"/>
      <c r="L747" s="94"/>
      <c r="M747" s="94"/>
      <c r="N747" s="94"/>
      <c r="O747" s="94"/>
      <c r="P747" s="94"/>
      <c r="Q747" s="94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</row>
    <row r="748" ht="16.5" customHeight="1">
      <c r="A748" s="94"/>
      <c r="B748" s="113"/>
      <c r="C748" s="94"/>
      <c r="D748" s="94"/>
      <c r="E748" s="94"/>
      <c r="F748" s="113"/>
      <c r="G748" s="113"/>
      <c r="H748" s="42"/>
      <c r="I748" s="42"/>
      <c r="J748" s="42"/>
      <c r="K748" s="94"/>
      <c r="L748" s="94"/>
      <c r="M748" s="94"/>
      <c r="N748" s="94"/>
      <c r="O748" s="94"/>
      <c r="P748" s="94"/>
      <c r="Q748" s="94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</row>
    <row r="749" ht="16.5" customHeight="1">
      <c r="A749" s="94"/>
      <c r="B749" s="113"/>
      <c r="C749" s="94"/>
      <c r="D749" s="94"/>
      <c r="E749" s="94"/>
      <c r="F749" s="113"/>
      <c r="G749" s="113"/>
      <c r="H749" s="42"/>
      <c r="I749" s="42"/>
      <c r="J749" s="42"/>
      <c r="K749" s="94"/>
      <c r="L749" s="94"/>
      <c r="M749" s="94"/>
      <c r="N749" s="94"/>
      <c r="O749" s="94"/>
      <c r="P749" s="94"/>
      <c r="Q749" s="94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</row>
    <row r="750" ht="16.5" customHeight="1">
      <c r="A750" s="94"/>
      <c r="B750" s="113"/>
      <c r="C750" s="94"/>
      <c r="D750" s="94"/>
      <c r="E750" s="94"/>
      <c r="F750" s="113"/>
      <c r="G750" s="113"/>
      <c r="H750" s="42"/>
      <c r="I750" s="42"/>
      <c r="J750" s="42"/>
      <c r="K750" s="94"/>
      <c r="L750" s="94"/>
      <c r="M750" s="94"/>
      <c r="N750" s="94"/>
      <c r="O750" s="94"/>
      <c r="P750" s="94"/>
      <c r="Q750" s="94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</row>
    <row r="751" ht="16.5" customHeight="1">
      <c r="A751" s="94"/>
      <c r="B751" s="113"/>
      <c r="C751" s="94"/>
      <c r="D751" s="94"/>
      <c r="E751" s="94"/>
      <c r="F751" s="113"/>
      <c r="G751" s="113"/>
      <c r="H751" s="42"/>
      <c r="I751" s="42"/>
      <c r="J751" s="42"/>
      <c r="K751" s="94"/>
      <c r="L751" s="94"/>
      <c r="M751" s="94"/>
      <c r="N751" s="94"/>
      <c r="O751" s="94"/>
      <c r="P751" s="94"/>
      <c r="Q751" s="94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</row>
    <row r="752" ht="16.5" customHeight="1">
      <c r="A752" s="94"/>
      <c r="B752" s="113"/>
      <c r="C752" s="94"/>
      <c r="D752" s="94"/>
      <c r="E752" s="94"/>
      <c r="F752" s="113"/>
      <c r="G752" s="113"/>
      <c r="H752" s="42"/>
      <c r="I752" s="42"/>
      <c r="J752" s="42"/>
      <c r="K752" s="94"/>
      <c r="L752" s="94"/>
      <c r="M752" s="94"/>
      <c r="N752" s="94"/>
      <c r="O752" s="94"/>
      <c r="P752" s="94"/>
      <c r="Q752" s="94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</row>
    <row r="753" ht="16.5" customHeight="1">
      <c r="A753" s="94"/>
      <c r="B753" s="113"/>
      <c r="C753" s="94"/>
      <c r="D753" s="94"/>
      <c r="E753" s="94"/>
      <c r="F753" s="113"/>
      <c r="G753" s="113"/>
      <c r="H753" s="42"/>
      <c r="I753" s="42"/>
      <c r="J753" s="42"/>
      <c r="K753" s="94"/>
      <c r="L753" s="94"/>
      <c r="M753" s="94"/>
      <c r="N753" s="94"/>
      <c r="O753" s="94"/>
      <c r="P753" s="94"/>
      <c r="Q753" s="94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</row>
    <row r="754" ht="16.5" customHeight="1">
      <c r="A754" s="94"/>
      <c r="B754" s="113"/>
      <c r="C754" s="94"/>
      <c r="D754" s="94"/>
      <c r="E754" s="94"/>
      <c r="F754" s="113"/>
      <c r="G754" s="113"/>
      <c r="H754" s="42"/>
      <c r="I754" s="42"/>
      <c r="J754" s="42"/>
      <c r="K754" s="94"/>
      <c r="L754" s="94"/>
      <c r="M754" s="94"/>
      <c r="N754" s="94"/>
      <c r="O754" s="94"/>
      <c r="P754" s="94"/>
      <c r="Q754" s="94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</row>
    <row r="755" ht="16.5" customHeight="1">
      <c r="A755" s="94"/>
      <c r="B755" s="113"/>
      <c r="C755" s="94"/>
      <c r="D755" s="94"/>
      <c r="E755" s="94"/>
      <c r="F755" s="113"/>
      <c r="G755" s="113"/>
      <c r="H755" s="42"/>
      <c r="I755" s="42"/>
      <c r="J755" s="42"/>
      <c r="K755" s="94"/>
      <c r="L755" s="94"/>
      <c r="M755" s="94"/>
      <c r="N755" s="94"/>
      <c r="O755" s="94"/>
      <c r="P755" s="94"/>
      <c r="Q755" s="94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</row>
    <row r="756" ht="16.5" customHeight="1">
      <c r="A756" s="94"/>
      <c r="B756" s="113"/>
      <c r="C756" s="94"/>
      <c r="D756" s="94"/>
      <c r="E756" s="94"/>
      <c r="F756" s="113"/>
      <c r="G756" s="113"/>
      <c r="H756" s="42"/>
      <c r="I756" s="42"/>
      <c r="J756" s="42"/>
      <c r="K756" s="94"/>
      <c r="L756" s="94"/>
      <c r="M756" s="94"/>
      <c r="N756" s="94"/>
      <c r="O756" s="94"/>
      <c r="P756" s="94"/>
      <c r="Q756" s="94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</row>
    <row r="757" ht="16.5" customHeight="1">
      <c r="A757" s="94"/>
      <c r="B757" s="113"/>
      <c r="C757" s="94"/>
      <c r="D757" s="94"/>
      <c r="E757" s="94"/>
      <c r="F757" s="113"/>
      <c r="G757" s="113"/>
      <c r="H757" s="42"/>
      <c r="I757" s="42"/>
      <c r="J757" s="42"/>
      <c r="K757" s="94"/>
      <c r="L757" s="94"/>
      <c r="M757" s="94"/>
      <c r="N757" s="94"/>
      <c r="O757" s="94"/>
      <c r="P757" s="94"/>
      <c r="Q757" s="94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</row>
    <row r="758" ht="16.5" customHeight="1">
      <c r="A758" s="94"/>
      <c r="B758" s="113"/>
      <c r="C758" s="94"/>
      <c r="D758" s="94"/>
      <c r="E758" s="94"/>
      <c r="F758" s="113"/>
      <c r="G758" s="113"/>
      <c r="H758" s="42"/>
      <c r="I758" s="42"/>
      <c r="J758" s="42"/>
      <c r="K758" s="94"/>
      <c r="L758" s="94"/>
      <c r="M758" s="94"/>
      <c r="N758" s="94"/>
      <c r="O758" s="94"/>
      <c r="P758" s="94"/>
      <c r="Q758" s="94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</row>
    <row r="759" ht="16.5" customHeight="1">
      <c r="A759" s="94"/>
      <c r="B759" s="113"/>
      <c r="C759" s="94"/>
      <c r="D759" s="94"/>
      <c r="E759" s="94"/>
      <c r="F759" s="113"/>
      <c r="G759" s="113"/>
      <c r="H759" s="42"/>
      <c r="I759" s="42"/>
      <c r="J759" s="42"/>
      <c r="K759" s="94"/>
      <c r="L759" s="94"/>
      <c r="M759" s="94"/>
      <c r="N759" s="94"/>
      <c r="O759" s="94"/>
      <c r="P759" s="94"/>
      <c r="Q759" s="94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</row>
    <row r="760" ht="16.5" customHeight="1">
      <c r="A760" s="94"/>
      <c r="B760" s="113"/>
      <c r="C760" s="94"/>
      <c r="D760" s="94"/>
      <c r="E760" s="94"/>
      <c r="F760" s="113"/>
      <c r="G760" s="113"/>
      <c r="H760" s="42"/>
      <c r="I760" s="42"/>
      <c r="J760" s="42"/>
      <c r="K760" s="94"/>
      <c r="L760" s="94"/>
      <c r="M760" s="94"/>
      <c r="N760" s="94"/>
      <c r="O760" s="94"/>
      <c r="P760" s="94"/>
      <c r="Q760" s="94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</row>
    <row r="761" ht="16.5" customHeight="1">
      <c r="A761" s="94"/>
      <c r="B761" s="113"/>
      <c r="C761" s="94"/>
      <c r="D761" s="94"/>
      <c r="E761" s="94"/>
      <c r="F761" s="113"/>
      <c r="G761" s="113"/>
      <c r="H761" s="42"/>
      <c r="I761" s="42"/>
      <c r="J761" s="42"/>
      <c r="K761" s="94"/>
      <c r="L761" s="94"/>
      <c r="M761" s="94"/>
      <c r="N761" s="94"/>
      <c r="O761" s="94"/>
      <c r="P761" s="94"/>
      <c r="Q761" s="94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</row>
    <row r="762" ht="16.5" customHeight="1">
      <c r="A762" s="94"/>
      <c r="B762" s="113"/>
      <c r="C762" s="94"/>
      <c r="D762" s="94"/>
      <c r="E762" s="94"/>
      <c r="F762" s="113"/>
      <c r="G762" s="113"/>
      <c r="H762" s="42"/>
      <c r="I762" s="42"/>
      <c r="J762" s="42"/>
      <c r="K762" s="94"/>
      <c r="L762" s="94"/>
      <c r="M762" s="94"/>
      <c r="N762" s="94"/>
      <c r="O762" s="94"/>
      <c r="P762" s="94"/>
      <c r="Q762" s="94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</row>
    <row r="763" ht="16.5" customHeight="1">
      <c r="A763" s="94"/>
      <c r="B763" s="113"/>
      <c r="C763" s="94"/>
      <c r="D763" s="94"/>
      <c r="E763" s="94"/>
      <c r="F763" s="113"/>
      <c r="G763" s="113"/>
      <c r="H763" s="42"/>
      <c r="I763" s="42"/>
      <c r="J763" s="42"/>
      <c r="K763" s="94"/>
      <c r="L763" s="94"/>
      <c r="M763" s="94"/>
      <c r="N763" s="94"/>
      <c r="O763" s="94"/>
      <c r="P763" s="94"/>
      <c r="Q763" s="94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</row>
    <row r="764" ht="16.5" customHeight="1">
      <c r="A764" s="94"/>
      <c r="B764" s="113"/>
      <c r="C764" s="94"/>
      <c r="D764" s="94"/>
      <c r="E764" s="94"/>
      <c r="F764" s="113"/>
      <c r="G764" s="113"/>
      <c r="H764" s="42"/>
      <c r="I764" s="42"/>
      <c r="J764" s="42"/>
      <c r="K764" s="94"/>
      <c r="L764" s="94"/>
      <c r="M764" s="94"/>
      <c r="N764" s="94"/>
      <c r="O764" s="94"/>
      <c r="P764" s="94"/>
      <c r="Q764" s="94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</row>
    <row r="765" ht="16.5" customHeight="1">
      <c r="A765" s="94"/>
      <c r="B765" s="113"/>
      <c r="C765" s="94"/>
      <c r="D765" s="94"/>
      <c r="E765" s="94"/>
      <c r="F765" s="113"/>
      <c r="G765" s="113"/>
      <c r="H765" s="42"/>
      <c r="I765" s="42"/>
      <c r="J765" s="42"/>
      <c r="K765" s="94"/>
      <c r="L765" s="94"/>
      <c r="M765" s="94"/>
      <c r="N765" s="94"/>
      <c r="O765" s="94"/>
      <c r="P765" s="94"/>
      <c r="Q765" s="94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</row>
    <row r="766" ht="16.5" customHeight="1">
      <c r="A766" s="94"/>
      <c r="B766" s="113"/>
      <c r="C766" s="94"/>
      <c r="D766" s="94"/>
      <c r="E766" s="94"/>
      <c r="F766" s="113"/>
      <c r="G766" s="113"/>
      <c r="H766" s="42"/>
      <c r="I766" s="42"/>
      <c r="J766" s="42"/>
      <c r="K766" s="94"/>
      <c r="L766" s="94"/>
      <c r="M766" s="94"/>
      <c r="N766" s="94"/>
      <c r="O766" s="94"/>
      <c r="P766" s="94"/>
      <c r="Q766" s="94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</row>
    <row r="767" ht="16.5" customHeight="1">
      <c r="A767" s="94"/>
      <c r="B767" s="113"/>
      <c r="C767" s="94"/>
      <c r="D767" s="94"/>
      <c r="E767" s="94"/>
      <c r="F767" s="113"/>
      <c r="G767" s="113"/>
      <c r="H767" s="42"/>
      <c r="I767" s="42"/>
      <c r="J767" s="42"/>
      <c r="K767" s="94"/>
      <c r="L767" s="94"/>
      <c r="M767" s="94"/>
      <c r="N767" s="94"/>
      <c r="O767" s="94"/>
      <c r="P767" s="94"/>
      <c r="Q767" s="94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</row>
    <row r="768" ht="16.5" customHeight="1">
      <c r="A768" s="94"/>
      <c r="B768" s="113"/>
      <c r="C768" s="94"/>
      <c r="D768" s="94"/>
      <c r="E768" s="94"/>
      <c r="F768" s="113"/>
      <c r="G768" s="113"/>
      <c r="H768" s="42"/>
      <c r="I768" s="42"/>
      <c r="J768" s="42"/>
      <c r="K768" s="94"/>
      <c r="L768" s="94"/>
      <c r="M768" s="94"/>
      <c r="N768" s="94"/>
      <c r="O768" s="94"/>
      <c r="P768" s="94"/>
      <c r="Q768" s="94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</row>
    <row r="769" ht="16.5" customHeight="1">
      <c r="A769" s="94"/>
      <c r="B769" s="113"/>
      <c r="C769" s="94"/>
      <c r="D769" s="94"/>
      <c r="E769" s="94"/>
      <c r="F769" s="113"/>
      <c r="G769" s="113"/>
      <c r="H769" s="42"/>
      <c r="I769" s="42"/>
      <c r="J769" s="42"/>
      <c r="K769" s="94"/>
      <c r="L769" s="94"/>
      <c r="M769" s="94"/>
      <c r="N769" s="94"/>
      <c r="O769" s="94"/>
      <c r="P769" s="94"/>
      <c r="Q769" s="94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</row>
    <row r="770" ht="16.5" customHeight="1">
      <c r="A770" s="94"/>
      <c r="B770" s="113"/>
      <c r="C770" s="94"/>
      <c r="D770" s="94"/>
      <c r="E770" s="94"/>
      <c r="F770" s="113"/>
      <c r="G770" s="113"/>
      <c r="H770" s="42"/>
      <c r="I770" s="42"/>
      <c r="J770" s="42"/>
      <c r="K770" s="94"/>
      <c r="L770" s="94"/>
      <c r="M770" s="94"/>
      <c r="N770" s="94"/>
      <c r="O770" s="94"/>
      <c r="P770" s="94"/>
      <c r="Q770" s="94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</row>
    <row r="771" ht="16.5" customHeight="1">
      <c r="A771" s="94"/>
      <c r="B771" s="113"/>
      <c r="C771" s="94"/>
      <c r="D771" s="94"/>
      <c r="E771" s="94"/>
      <c r="F771" s="113"/>
      <c r="G771" s="113"/>
      <c r="H771" s="42"/>
      <c r="I771" s="42"/>
      <c r="J771" s="42"/>
      <c r="K771" s="94"/>
      <c r="L771" s="94"/>
      <c r="M771" s="94"/>
      <c r="N771" s="94"/>
      <c r="O771" s="94"/>
      <c r="P771" s="94"/>
      <c r="Q771" s="94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</row>
    <row r="772" ht="16.5" customHeight="1">
      <c r="A772" s="94"/>
      <c r="B772" s="113"/>
      <c r="C772" s="94"/>
      <c r="D772" s="94"/>
      <c r="E772" s="94"/>
      <c r="F772" s="113"/>
      <c r="G772" s="113"/>
      <c r="H772" s="42"/>
      <c r="I772" s="42"/>
      <c r="J772" s="42"/>
      <c r="K772" s="94"/>
      <c r="L772" s="94"/>
      <c r="M772" s="94"/>
      <c r="N772" s="94"/>
      <c r="O772" s="94"/>
      <c r="P772" s="94"/>
      <c r="Q772" s="94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</row>
    <row r="773" ht="16.5" customHeight="1">
      <c r="A773" s="94"/>
      <c r="B773" s="113"/>
      <c r="C773" s="94"/>
      <c r="D773" s="94"/>
      <c r="E773" s="94"/>
      <c r="F773" s="113"/>
      <c r="G773" s="113"/>
      <c r="H773" s="42"/>
      <c r="I773" s="42"/>
      <c r="J773" s="42"/>
      <c r="K773" s="94"/>
      <c r="L773" s="94"/>
      <c r="M773" s="94"/>
      <c r="N773" s="94"/>
      <c r="O773" s="94"/>
      <c r="P773" s="94"/>
      <c r="Q773" s="94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</row>
    <row r="774" ht="16.5" customHeight="1">
      <c r="A774" s="94"/>
      <c r="B774" s="113"/>
      <c r="C774" s="94"/>
      <c r="D774" s="94"/>
      <c r="E774" s="94"/>
      <c r="F774" s="113"/>
      <c r="G774" s="113"/>
      <c r="H774" s="42"/>
      <c r="I774" s="42"/>
      <c r="J774" s="42"/>
      <c r="K774" s="94"/>
      <c r="L774" s="94"/>
      <c r="M774" s="94"/>
      <c r="N774" s="94"/>
      <c r="O774" s="94"/>
      <c r="P774" s="94"/>
      <c r="Q774" s="94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</row>
    <row r="775" ht="16.5" customHeight="1">
      <c r="A775" s="94"/>
      <c r="B775" s="113"/>
      <c r="C775" s="94"/>
      <c r="D775" s="94"/>
      <c r="E775" s="94"/>
      <c r="F775" s="113"/>
      <c r="G775" s="113"/>
      <c r="H775" s="42"/>
      <c r="I775" s="42"/>
      <c r="J775" s="42"/>
      <c r="K775" s="94"/>
      <c r="L775" s="94"/>
      <c r="M775" s="94"/>
      <c r="N775" s="94"/>
      <c r="O775" s="94"/>
      <c r="P775" s="94"/>
      <c r="Q775" s="94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</row>
    <row r="776" ht="16.5" customHeight="1">
      <c r="A776" s="94"/>
      <c r="B776" s="113"/>
      <c r="C776" s="94"/>
      <c r="D776" s="94"/>
      <c r="E776" s="94"/>
      <c r="F776" s="113"/>
      <c r="G776" s="113"/>
      <c r="H776" s="42"/>
      <c r="I776" s="42"/>
      <c r="J776" s="42"/>
      <c r="K776" s="94"/>
      <c r="L776" s="94"/>
      <c r="M776" s="94"/>
      <c r="N776" s="94"/>
      <c r="O776" s="94"/>
      <c r="P776" s="94"/>
      <c r="Q776" s="94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</row>
    <row r="777" ht="16.5" customHeight="1">
      <c r="A777" s="94"/>
      <c r="B777" s="113"/>
      <c r="C777" s="94"/>
      <c r="D777" s="94"/>
      <c r="E777" s="94"/>
      <c r="F777" s="113"/>
      <c r="G777" s="113"/>
      <c r="H777" s="42"/>
      <c r="I777" s="42"/>
      <c r="J777" s="42"/>
      <c r="K777" s="94"/>
      <c r="L777" s="94"/>
      <c r="M777" s="94"/>
      <c r="N777" s="94"/>
      <c r="O777" s="94"/>
      <c r="P777" s="94"/>
      <c r="Q777" s="94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</row>
    <row r="778" ht="16.5" customHeight="1">
      <c r="A778" s="94"/>
      <c r="B778" s="113"/>
      <c r="C778" s="94"/>
      <c r="D778" s="94"/>
      <c r="E778" s="94"/>
      <c r="F778" s="113"/>
      <c r="G778" s="113"/>
      <c r="H778" s="42"/>
      <c r="I778" s="42"/>
      <c r="J778" s="42"/>
      <c r="K778" s="94"/>
      <c r="L778" s="94"/>
      <c r="M778" s="94"/>
      <c r="N778" s="94"/>
      <c r="O778" s="94"/>
      <c r="P778" s="94"/>
      <c r="Q778" s="94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</row>
    <row r="779" ht="16.5" customHeight="1">
      <c r="A779" s="94"/>
      <c r="B779" s="113"/>
      <c r="C779" s="94"/>
      <c r="D779" s="94"/>
      <c r="E779" s="94"/>
      <c r="F779" s="113"/>
      <c r="G779" s="113"/>
      <c r="H779" s="42"/>
      <c r="I779" s="42"/>
      <c r="J779" s="42"/>
      <c r="K779" s="94"/>
      <c r="L779" s="94"/>
      <c r="M779" s="94"/>
      <c r="N779" s="94"/>
      <c r="O779" s="94"/>
      <c r="P779" s="94"/>
      <c r="Q779" s="94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</row>
    <row r="780" ht="16.5" customHeight="1">
      <c r="A780" s="94"/>
      <c r="B780" s="113"/>
      <c r="C780" s="94"/>
      <c r="D780" s="94"/>
      <c r="E780" s="94"/>
      <c r="F780" s="113"/>
      <c r="G780" s="113"/>
      <c r="H780" s="42"/>
      <c r="I780" s="42"/>
      <c r="J780" s="42"/>
      <c r="K780" s="94"/>
      <c r="L780" s="94"/>
      <c r="M780" s="94"/>
      <c r="N780" s="94"/>
      <c r="O780" s="94"/>
      <c r="P780" s="94"/>
      <c r="Q780" s="94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</row>
    <row r="781" ht="16.5" customHeight="1">
      <c r="A781" s="94"/>
      <c r="B781" s="113"/>
      <c r="C781" s="94"/>
      <c r="D781" s="94"/>
      <c r="E781" s="94"/>
      <c r="F781" s="113"/>
      <c r="G781" s="113"/>
      <c r="H781" s="42"/>
      <c r="I781" s="42"/>
      <c r="J781" s="42"/>
      <c r="K781" s="94"/>
      <c r="L781" s="94"/>
      <c r="M781" s="94"/>
      <c r="N781" s="94"/>
      <c r="O781" s="94"/>
      <c r="P781" s="94"/>
      <c r="Q781" s="94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</row>
    <row r="782" ht="16.5" customHeight="1">
      <c r="A782" s="94"/>
      <c r="B782" s="113"/>
      <c r="C782" s="94"/>
      <c r="D782" s="94"/>
      <c r="E782" s="94"/>
      <c r="F782" s="113"/>
      <c r="G782" s="113"/>
      <c r="H782" s="42"/>
      <c r="I782" s="42"/>
      <c r="J782" s="42"/>
      <c r="K782" s="94"/>
      <c r="L782" s="94"/>
      <c r="M782" s="94"/>
      <c r="N782" s="94"/>
      <c r="O782" s="94"/>
      <c r="P782" s="94"/>
      <c r="Q782" s="94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</row>
    <row r="783" ht="16.5" customHeight="1">
      <c r="A783" s="94"/>
      <c r="B783" s="113"/>
      <c r="C783" s="94"/>
      <c r="D783" s="94"/>
      <c r="E783" s="94"/>
      <c r="F783" s="113"/>
      <c r="G783" s="113"/>
      <c r="H783" s="42"/>
      <c r="I783" s="42"/>
      <c r="J783" s="42"/>
      <c r="K783" s="94"/>
      <c r="L783" s="94"/>
      <c r="M783" s="94"/>
      <c r="N783" s="94"/>
      <c r="O783" s="94"/>
      <c r="P783" s="94"/>
      <c r="Q783" s="94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</row>
    <row r="784" ht="16.5" customHeight="1">
      <c r="A784" s="94"/>
      <c r="B784" s="113"/>
      <c r="C784" s="94"/>
      <c r="D784" s="94"/>
      <c r="E784" s="94"/>
      <c r="F784" s="113"/>
      <c r="G784" s="113"/>
      <c r="H784" s="42"/>
      <c r="I784" s="42"/>
      <c r="J784" s="42"/>
      <c r="K784" s="94"/>
      <c r="L784" s="94"/>
      <c r="M784" s="94"/>
      <c r="N784" s="94"/>
      <c r="O784" s="94"/>
      <c r="P784" s="94"/>
      <c r="Q784" s="94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</row>
    <row r="785" ht="16.5" customHeight="1">
      <c r="A785" s="94"/>
      <c r="B785" s="113"/>
      <c r="C785" s="94"/>
      <c r="D785" s="94"/>
      <c r="E785" s="94"/>
      <c r="F785" s="113"/>
      <c r="G785" s="113"/>
      <c r="H785" s="42"/>
      <c r="I785" s="42"/>
      <c r="J785" s="42"/>
      <c r="K785" s="94"/>
      <c r="L785" s="94"/>
      <c r="M785" s="94"/>
      <c r="N785" s="94"/>
      <c r="O785" s="94"/>
      <c r="P785" s="94"/>
      <c r="Q785" s="94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</row>
    <row r="786" ht="16.5" customHeight="1">
      <c r="A786" s="94"/>
      <c r="B786" s="113"/>
      <c r="C786" s="94"/>
      <c r="D786" s="94"/>
      <c r="E786" s="94"/>
      <c r="F786" s="113"/>
      <c r="G786" s="113"/>
      <c r="H786" s="42"/>
      <c r="I786" s="42"/>
      <c r="J786" s="42"/>
      <c r="K786" s="94"/>
      <c r="L786" s="94"/>
      <c r="M786" s="94"/>
      <c r="N786" s="94"/>
      <c r="O786" s="94"/>
      <c r="P786" s="94"/>
      <c r="Q786" s="94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</row>
    <row r="787" ht="16.5" customHeight="1">
      <c r="A787" s="94"/>
      <c r="B787" s="113"/>
      <c r="C787" s="94"/>
      <c r="D787" s="94"/>
      <c r="E787" s="94"/>
      <c r="F787" s="113"/>
      <c r="G787" s="113"/>
      <c r="H787" s="42"/>
      <c r="I787" s="42"/>
      <c r="J787" s="42"/>
      <c r="K787" s="94"/>
      <c r="L787" s="94"/>
      <c r="M787" s="94"/>
      <c r="N787" s="94"/>
      <c r="O787" s="94"/>
      <c r="P787" s="94"/>
      <c r="Q787" s="94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</row>
    <row r="788" ht="16.5" customHeight="1">
      <c r="A788" s="94"/>
      <c r="B788" s="113"/>
      <c r="C788" s="94"/>
      <c r="D788" s="94"/>
      <c r="E788" s="94"/>
      <c r="F788" s="113"/>
      <c r="G788" s="113"/>
      <c r="H788" s="42"/>
      <c r="I788" s="42"/>
      <c r="J788" s="42"/>
      <c r="K788" s="94"/>
      <c r="L788" s="94"/>
      <c r="M788" s="94"/>
      <c r="N788" s="94"/>
      <c r="O788" s="94"/>
      <c r="P788" s="94"/>
      <c r="Q788" s="94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</row>
    <row r="789" ht="16.5" customHeight="1">
      <c r="A789" s="94"/>
      <c r="B789" s="113"/>
      <c r="C789" s="94"/>
      <c r="D789" s="94"/>
      <c r="E789" s="94"/>
      <c r="F789" s="113"/>
      <c r="G789" s="113"/>
      <c r="H789" s="42"/>
      <c r="I789" s="42"/>
      <c r="J789" s="42"/>
      <c r="K789" s="94"/>
      <c r="L789" s="94"/>
      <c r="M789" s="94"/>
      <c r="N789" s="94"/>
      <c r="O789" s="94"/>
      <c r="P789" s="94"/>
      <c r="Q789" s="94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</row>
    <row r="790" ht="16.5" customHeight="1">
      <c r="A790" s="94"/>
      <c r="B790" s="113"/>
      <c r="C790" s="94"/>
      <c r="D790" s="94"/>
      <c r="E790" s="94"/>
      <c r="F790" s="113"/>
      <c r="G790" s="113"/>
      <c r="H790" s="42"/>
      <c r="I790" s="42"/>
      <c r="J790" s="42"/>
      <c r="K790" s="94"/>
      <c r="L790" s="94"/>
      <c r="M790" s="94"/>
      <c r="N790" s="94"/>
      <c r="O790" s="94"/>
      <c r="P790" s="94"/>
      <c r="Q790" s="94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</row>
    <row r="791" ht="16.5" customHeight="1">
      <c r="A791" s="94"/>
      <c r="B791" s="113"/>
      <c r="C791" s="94"/>
      <c r="D791" s="94"/>
      <c r="E791" s="94"/>
      <c r="F791" s="113"/>
      <c r="G791" s="113"/>
      <c r="H791" s="42"/>
      <c r="I791" s="42"/>
      <c r="J791" s="42"/>
      <c r="K791" s="94"/>
      <c r="L791" s="94"/>
      <c r="M791" s="94"/>
      <c r="N791" s="94"/>
      <c r="O791" s="94"/>
      <c r="P791" s="94"/>
      <c r="Q791" s="94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</row>
    <row r="792" ht="16.5" customHeight="1">
      <c r="A792" s="94"/>
      <c r="B792" s="113"/>
      <c r="C792" s="94"/>
      <c r="D792" s="94"/>
      <c r="E792" s="94"/>
      <c r="F792" s="113"/>
      <c r="G792" s="113"/>
      <c r="H792" s="42"/>
      <c r="I792" s="42"/>
      <c r="J792" s="42"/>
      <c r="K792" s="94"/>
      <c r="L792" s="94"/>
      <c r="M792" s="94"/>
      <c r="N792" s="94"/>
      <c r="O792" s="94"/>
      <c r="P792" s="94"/>
      <c r="Q792" s="94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</row>
    <row r="793" ht="16.5" customHeight="1">
      <c r="A793" s="94"/>
      <c r="B793" s="113"/>
      <c r="C793" s="94"/>
      <c r="D793" s="94"/>
      <c r="E793" s="94"/>
      <c r="F793" s="113"/>
      <c r="G793" s="113"/>
      <c r="H793" s="42"/>
      <c r="I793" s="42"/>
      <c r="J793" s="42"/>
      <c r="K793" s="94"/>
      <c r="L793" s="94"/>
      <c r="M793" s="94"/>
      <c r="N793" s="94"/>
      <c r="O793" s="94"/>
      <c r="P793" s="94"/>
      <c r="Q793" s="94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</row>
    <row r="794" ht="16.5" customHeight="1">
      <c r="A794" s="94"/>
      <c r="B794" s="113"/>
      <c r="C794" s="94"/>
      <c r="D794" s="94"/>
      <c r="E794" s="94"/>
      <c r="F794" s="113"/>
      <c r="G794" s="113"/>
      <c r="H794" s="42"/>
      <c r="I794" s="42"/>
      <c r="J794" s="42"/>
      <c r="K794" s="94"/>
      <c r="L794" s="94"/>
      <c r="M794" s="94"/>
      <c r="N794" s="94"/>
      <c r="O794" s="94"/>
      <c r="P794" s="94"/>
      <c r="Q794" s="94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</row>
    <row r="795" ht="16.5" customHeight="1">
      <c r="A795" s="94"/>
      <c r="B795" s="113"/>
      <c r="C795" s="94"/>
      <c r="D795" s="94"/>
      <c r="E795" s="94"/>
      <c r="F795" s="113"/>
      <c r="G795" s="113"/>
      <c r="H795" s="42"/>
      <c r="I795" s="42"/>
      <c r="J795" s="42"/>
      <c r="K795" s="94"/>
      <c r="L795" s="94"/>
      <c r="M795" s="94"/>
      <c r="N795" s="94"/>
      <c r="O795" s="94"/>
      <c r="P795" s="94"/>
      <c r="Q795" s="94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</row>
    <row r="796" ht="16.5" customHeight="1">
      <c r="A796" s="94"/>
      <c r="B796" s="113"/>
      <c r="C796" s="94"/>
      <c r="D796" s="94"/>
      <c r="E796" s="94"/>
      <c r="F796" s="113"/>
      <c r="G796" s="113"/>
      <c r="H796" s="42"/>
      <c r="I796" s="42"/>
      <c r="J796" s="42"/>
      <c r="K796" s="94"/>
      <c r="L796" s="94"/>
      <c r="M796" s="94"/>
      <c r="N796" s="94"/>
      <c r="O796" s="94"/>
      <c r="P796" s="94"/>
      <c r="Q796" s="94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</row>
    <row r="797" ht="16.5" customHeight="1">
      <c r="A797" s="94"/>
      <c r="B797" s="113"/>
      <c r="C797" s="94"/>
      <c r="D797" s="94"/>
      <c r="E797" s="94"/>
      <c r="F797" s="113"/>
      <c r="G797" s="113"/>
      <c r="H797" s="42"/>
      <c r="I797" s="42"/>
      <c r="J797" s="42"/>
      <c r="K797" s="94"/>
      <c r="L797" s="94"/>
      <c r="M797" s="94"/>
      <c r="N797" s="94"/>
      <c r="O797" s="94"/>
      <c r="P797" s="94"/>
      <c r="Q797" s="94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</row>
    <row r="798" ht="16.5" customHeight="1">
      <c r="A798" s="94"/>
      <c r="B798" s="113"/>
      <c r="C798" s="94"/>
      <c r="D798" s="94"/>
      <c r="E798" s="94"/>
      <c r="F798" s="113"/>
      <c r="G798" s="113"/>
      <c r="H798" s="42"/>
      <c r="I798" s="42"/>
      <c r="J798" s="42"/>
      <c r="K798" s="94"/>
      <c r="L798" s="94"/>
      <c r="M798" s="94"/>
      <c r="N798" s="94"/>
      <c r="O798" s="94"/>
      <c r="P798" s="94"/>
      <c r="Q798" s="94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</row>
    <row r="799" ht="16.5" customHeight="1">
      <c r="A799" s="94"/>
      <c r="B799" s="113"/>
      <c r="C799" s="94"/>
      <c r="D799" s="94"/>
      <c r="E799" s="94"/>
      <c r="F799" s="113"/>
      <c r="G799" s="113"/>
      <c r="H799" s="42"/>
      <c r="I799" s="42"/>
      <c r="J799" s="42"/>
      <c r="K799" s="94"/>
      <c r="L799" s="94"/>
      <c r="M799" s="94"/>
      <c r="N799" s="94"/>
      <c r="O799" s="94"/>
      <c r="P799" s="94"/>
      <c r="Q799" s="94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</row>
    <row r="800" ht="16.5" customHeight="1">
      <c r="A800" s="94"/>
      <c r="B800" s="113"/>
      <c r="C800" s="94"/>
      <c r="D800" s="94"/>
      <c r="E800" s="94"/>
      <c r="F800" s="113"/>
      <c r="G800" s="113"/>
      <c r="H800" s="42"/>
      <c r="I800" s="42"/>
      <c r="J800" s="42"/>
      <c r="K800" s="94"/>
      <c r="L800" s="94"/>
      <c r="M800" s="94"/>
      <c r="N800" s="94"/>
      <c r="O800" s="94"/>
      <c r="P800" s="94"/>
      <c r="Q800" s="94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</row>
    <row r="801" ht="16.5" customHeight="1">
      <c r="A801" s="94"/>
      <c r="B801" s="113"/>
      <c r="C801" s="94"/>
      <c r="D801" s="94"/>
      <c r="E801" s="94"/>
      <c r="F801" s="113"/>
      <c r="G801" s="113"/>
      <c r="H801" s="42"/>
      <c r="I801" s="42"/>
      <c r="J801" s="42"/>
      <c r="K801" s="94"/>
      <c r="L801" s="94"/>
      <c r="M801" s="94"/>
      <c r="N801" s="94"/>
      <c r="O801" s="94"/>
      <c r="P801" s="94"/>
      <c r="Q801" s="94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</row>
    <row r="802" ht="16.5" customHeight="1">
      <c r="A802" s="94"/>
      <c r="B802" s="113"/>
      <c r="C802" s="94"/>
      <c r="D802" s="94"/>
      <c r="E802" s="94"/>
      <c r="F802" s="113"/>
      <c r="G802" s="113"/>
      <c r="H802" s="42"/>
      <c r="I802" s="42"/>
      <c r="J802" s="42"/>
      <c r="K802" s="94"/>
      <c r="L802" s="94"/>
      <c r="M802" s="94"/>
      <c r="N802" s="94"/>
      <c r="O802" s="94"/>
      <c r="P802" s="94"/>
      <c r="Q802" s="94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</row>
    <row r="803" ht="16.5" customHeight="1">
      <c r="A803" s="94"/>
      <c r="B803" s="113"/>
      <c r="C803" s="94"/>
      <c r="D803" s="94"/>
      <c r="E803" s="94"/>
      <c r="F803" s="113"/>
      <c r="G803" s="113"/>
      <c r="H803" s="42"/>
      <c r="I803" s="42"/>
      <c r="J803" s="42"/>
      <c r="K803" s="94"/>
      <c r="L803" s="94"/>
      <c r="M803" s="94"/>
      <c r="N803" s="94"/>
      <c r="O803" s="94"/>
      <c r="P803" s="94"/>
      <c r="Q803" s="94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</row>
    <row r="804" ht="16.5" customHeight="1">
      <c r="A804" s="94"/>
      <c r="B804" s="113"/>
      <c r="C804" s="94"/>
      <c r="D804" s="94"/>
      <c r="E804" s="94"/>
      <c r="F804" s="113"/>
      <c r="G804" s="113"/>
      <c r="H804" s="42"/>
      <c r="I804" s="42"/>
      <c r="J804" s="42"/>
      <c r="K804" s="94"/>
      <c r="L804" s="94"/>
      <c r="M804" s="94"/>
      <c r="N804" s="94"/>
      <c r="O804" s="94"/>
      <c r="P804" s="94"/>
      <c r="Q804" s="94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</row>
    <row r="805" ht="16.5" customHeight="1">
      <c r="A805" s="94"/>
      <c r="B805" s="113"/>
      <c r="C805" s="94"/>
      <c r="D805" s="94"/>
      <c r="E805" s="94"/>
      <c r="F805" s="113"/>
      <c r="G805" s="113"/>
      <c r="H805" s="42"/>
      <c r="I805" s="42"/>
      <c r="J805" s="42"/>
      <c r="K805" s="94"/>
      <c r="L805" s="94"/>
      <c r="M805" s="94"/>
      <c r="N805" s="94"/>
      <c r="O805" s="94"/>
      <c r="P805" s="94"/>
      <c r="Q805" s="94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</row>
    <row r="806" ht="16.5" customHeight="1">
      <c r="A806" s="94"/>
      <c r="B806" s="113"/>
      <c r="C806" s="94"/>
      <c r="D806" s="94"/>
      <c r="E806" s="94"/>
      <c r="F806" s="113"/>
      <c r="G806" s="113"/>
      <c r="H806" s="42"/>
      <c r="I806" s="42"/>
      <c r="J806" s="42"/>
      <c r="K806" s="94"/>
      <c r="L806" s="94"/>
      <c r="M806" s="94"/>
      <c r="N806" s="94"/>
      <c r="O806" s="94"/>
      <c r="P806" s="94"/>
      <c r="Q806" s="94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</row>
    <row r="807" ht="16.5" customHeight="1">
      <c r="A807" s="94"/>
      <c r="B807" s="113"/>
      <c r="C807" s="94"/>
      <c r="D807" s="94"/>
      <c r="E807" s="94"/>
      <c r="F807" s="113"/>
      <c r="G807" s="113"/>
      <c r="H807" s="42"/>
      <c r="I807" s="42"/>
      <c r="J807" s="42"/>
      <c r="K807" s="94"/>
      <c r="L807" s="94"/>
      <c r="M807" s="94"/>
      <c r="N807" s="94"/>
      <c r="O807" s="94"/>
      <c r="P807" s="94"/>
      <c r="Q807" s="94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</row>
    <row r="808" ht="16.5" customHeight="1">
      <c r="A808" s="94"/>
      <c r="B808" s="113"/>
      <c r="C808" s="94"/>
      <c r="D808" s="94"/>
      <c r="E808" s="94"/>
      <c r="F808" s="113"/>
      <c r="G808" s="113"/>
      <c r="H808" s="42"/>
      <c r="I808" s="42"/>
      <c r="J808" s="42"/>
      <c r="K808" s="94"/>
      <c r="L808" s="94"/>
      <c r="M808" s="94"/>
      <c r="N808" s="94"/>
      <c r="O808" s="94"/>
      <c r="P808" s="94"/>
      <c r="Q808" s="94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</row>
    <row r="809" ht="16.5" customHeight="1">
      <c r="A809" s="94"/>
      <c r="B809" s="113"/>
      <c r="C809" s="94"/>
      <c r="D809" s="94"/>
      <c r="E809" s="94"/>
      <c r="F809" s="113"/>
      <c r="G809" s="113"/>
      <c r="H809" s="42"/>
      <c r="I809" s="42"/>
      <c r="J809" s="42"/>
      <c r="K809" s="94"/>
      <c r="L809" s="94"/>
      <c r="M809" s="94"/>
      <c r="N809" s="94"/>
      <c r="O809" s="94"/>
      <c r="P809" s="94"/>
      <c r="Q809" s="94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</row>
    <row r="810" ht="16.5" customHeight="1">
      <c r="A810" s="94"/>
      <c r="B810" s="113"/>
      <c r="C810" s="94"/>
      <c r="D810" s="94"/>
      <c r="E810" s="94"/>
      <c r="F810" s="113"/>
      <c r="G810" s="113"/>
      <c r="H810" s="42"/>
      <c r="I810" s="42"/>
      <c r="J810" s="42"/>
      <c r="K810" s="94"/>
      <c r="L810" s="94"/>
      <c r="M810" s="94"/>
      <c r="N810" s="94"/>
      <c r="O810" s="94"/>
      <c r="P810" s="94"/>
      <c r="Q810" s="94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</row>
    <row r="811" ht="16.5" customHeight="1">
      <c r="A811" s="94"/>
      <c r="B811" s="113"/>
      <c r="C811" s="94"/>
      <c r="D811" s="94"/>
      <c r="E811" s="94"/>
      <c r="F811" s="113"/>
      <c r="G811" s="113"/>
      <c r="H811" s="42"/>
      <c r="I811" s="42"/>
      <c r="J811" s="42"/>
      <c r="K811" s="94"/>
      <c r="L811" s="94"/>
      <c r="M811" s="94"/>
      <c r="N811" s="94"/>
      <c r="O811" s="94"/>
      <c r="P811" s="94"/>
      <c r="Q811" s="94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</row>
    <row r="812" ht="16.5" customHeight="1">
      <c r="A812" s="94"/>
      <c r="B812" s="113"/>
      <c r="C812" s="94"/>
      <c r="D812" s="94"/>
      <c r="E812" s="94"/>
      <c r="F812" s="113"/>
      <c r="G812" s="113"/>
      <c r="H812" s="42"/>
      <c r="I812" s="42"/>
      <c r="J812" s="42"/>
      <c r="K812" s="94"/>
      <c r="L812" s="94"/>
      <c r="M812" s="94"/>
      <c r="N812" s="94"/>
      <c r="O812" s="94"/>
      <c r="P812" s="94"/>
      <c r="Q812" s="94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</row>
    <row r="813" ht="16.5" customHeight="1">
      <c r="A813" s="94"/>
      <c r="B813" s="113"/>
      <c r="C813" s="94"/>
      <c r="D813" s="94"/>
      <c r="E813" s="94"/>
      <c r="F813" s="113"/>
      <c r="G813" s="113"/>
      <c r="H813" s="42"/>
      <c r="I813" s="42"/>
      <c r="J813" s="42"/>
      <c r="K813" s="94"/>
      <c r="L813" s="94"/>
      <c r="M813" s="94"/>
      <c r="N813" s="94"/>
      <c r="O813" s="94"/>
      <c r="P813" s="94"/>
      <c r="Q813" s="94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</row>
    <row r="814" ht="16.5" customHeight="1">
      <c r="A814" s="94"/>
      <c r="B814" s="113"/>
      <c r="C814" s="94"/>
      <c r="D814" s="94"/>
      <c r="E814" s="94"/>
      <c r="F814" s="113"/>
      <c r="G814" s="113"/>
      <c r="H814" s="42"/>
      <c r="I814" s="42"/>
      <c r="J814" s="42"/>
      <c r="K814" s="94"/>
      <c r="L814" s="94"/>
      <c r="M814" s="94"/>
      <c r="N814" s="94"/>
      <c r="O814" s="94"/>
      <c r="P814" s="94"/>
      <c r="Q814" s="94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</row>
    <row r="815" ht="16.5" customHeight="1">
      <c r="A815" s="94"/>
      <c r="B815" s="113"/>
      <c r="C815" s="94"/>
      <c r="D815" s="94"/>
      <c r="E815" s="94"/>
      <c r="F815" s="113"/>
      <c r="G815" s="113"/>
      <c r="H815" s="42"/>
      <c r="I815" s="42"/>
      <c r="J815" s="42"/>
      <c r="K815" s="94"/>
      <c r="L815" s="94"/>
      <c r="M815" s="94"/>
      <c r="N815" s="94"/>
      <c r="O815" s="94"/>
      <c r="P815" s="94"/>
      <c r="Q815" s="94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</row>
    <row r="816" ht="16.5" customHeight="1">
      <c r="A816" s="94"/>
      <c r="B816" s="113"/>
      <c r="C816" s="94"/>
      <c r="D816" s="94"/>
      <c r="E816" s="94"/>
      <c r="F816" s="113"/>
      <c r="G816" s="113"/>
      <c r="H816" s="42"/>
      <c r="I816" s="42"/>
      <c r="J816" s="42"/>
      <c r="K816" s="94"/>
      <c r="L816" s="94"/>
      <c r="M816" s="94"/>
      <c r="N816" s="94"/>
      <c r="O816" s="94"/>
      <c r="P816" s="94"/>
      <c r="Q816" s="94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</row>
    <row r="817" ht="16.5" customHeight="1">
      <c r="A817" s="94"/>
      <c r="B817" s="113"/>
      <c r="C817" s="94"/>
      <c r="D817" s="94"/>
      <c r="E817" s="94"/>
      <c r="F817" s="113"/>
      <c r="G817" s="113"/>
      <c r="H817" s="42"/>
      <c r="I817" s="42"/>
      <c r="J817" s="42"/>
      <c r="K817" s="94"/>
      <c r="L817" s="94"/>
      <c r="M817" s="94"/>
      <c r="N817" s="94"/>
      <c r="O817" s="94"/>
      <c r="P817" s="94"/>
      <c r="Q817" s="94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</row>
    <row r="818" ht="16.5" customHeight="1">
      <c r="A818" s="94"/>
      <c r="B818" s="113"/>
      <c r="C818" s="94"/>
      <c r="D818" s="94"/>
      <c r="E818" s="94"/>
      <c r="F818" s="113"/>
      <c r="G818" s="113"/>
      <c r="H818" s="42"/>
      <c r="I818" s="42"/>
      <c r="J818" s="42"/>
      <c r="K818" s="94"/>
      <c r="L818" s="94"/>
      <c r="M818" s="94"/>
      <c r="N818" s="94"/>
      <c r="O818" s="94"/>
      <c r="P818" s="94"/>
      <c r="Q818" s="94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</row>
    <row r="819" ht="16.5" customHeight="1">
      <c r="A819" s="94"/>
      <c r="B819" s="113"/>
      <c r="C819" s="94"/>
      <c r="D819" s="94"/>
      <c r="E819" s="94"/>
      <c r="F819" s="113"/>
      <c r="G819" s="113"/>
      <c r="H819" s="42"/>
      <c r="I819" s="42"/>
      <c r="J819" s="42"/>
      <c r="K819" s="94"/>
      <c r="L819" s="94"/>
      <c r="M819" s="94"/>
      <c r="N819" s="94"/>
      <c r="O819" s="94"/>
      <c r="P819" s="94"/>
      <c r="Q819" s="94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</row>
    <row r="820" ht="16.5" customHeight="1">
      <c r="A820" s="94"/>
      <c r="B820" s="113"/>
      <c r="C820" s="94"/>
      <c r="D820" s="94"/>
      <c r="E820" s="94"/>
      <c r="F820" s="113"/>
      <c r="G820" s="113"/>
      <c r="H820" s="42"/>
      <c r="I820" s="42"/>
      <c r="J820" s="42"/>
      <c r="K820" s="94"/>
      <c r="L820" s="94"/>
      <c r="M820" s="94"/>
      <c r="N820" s="94"/>
      <c r="O820" s="94"/>
      <c r="P820" s="94"/>
      <c r="Q820" s="94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</row>
    <row r="821" ht="16.5" customHeight="1">
      <c r="A821" s="94"/>
      <c r="B821" s="113"/>
      <c r="C821" s="94"/>
      <c r="D821" s="94"/>
      <c r="E821" s="94"/>
      <c r="F821" s="113"/>
      <c r="G821" s="113"/>
      <c r="H821" s="42"/>
      <c r="I821" s="42"/>
      <c r="J821" s="42"/>
      <c r="K821" s="94"/>
      <c r="L821" s="94"/>
      <c r="M821" s="94"/>
      <c r="N821" s="94"/>
      <c r="O821" s="94"/>
      <c r="P821" s="94"/>
      <c r="Q821" s="94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</row>
    <row r="822" ht="16.5" customHeight="1">
      <c r="A822" s="94"/>
      <c r="B822" s="113"/>
      <c r="C822" s="94"/>
      <c r="D822" s="94"/>
      <c r="E822" s="94"/>
      <c r="F822" s="113"/>
      <c r="G822" s="113"/>
      <c r="H822" s="42"/>
      <c r="I822" s="42"/>
      <c r="J822" s="42"/>
      <c r="K822" s="94"/>
      <c r="L822" s="94"/>
      <c r="M822" s="94"/>
      <c r="N822" s="94"/>
      <c r="O822" s="94"/>
      <c r="P822" s="94"/>
      <c r="Q822" s="94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</row>
    <row r="823" ht="16.5" customHeight="1">
      <c r="A823" s="94"/>
      <c r="B823" s="113"/>
      <c r="C823" s="94"/>
      <c r="D823" s="94"/>
      <c r="E823" s="94"/>
      <c r="F823" s="113"/>
      <c r="G823" s="113"/>
      <c r="H823" s="42"/>
      <c r="I823" s="42"/>
      <c r="J823" s="42"/>
      <c r="K823" s="94"/>
      <c r="L823" s="94"/>
      <c r="M823" s="94"/>
      <c r="N823" s="94"/>
      <c r="O823" s="94"/>
      <c r="P823" s="94"/>
      <c r="Q823" s="94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</row>
    <row r="824" ht="16.5" customHeight="1">
      <c r="A824" s="94"/>
      <c r="B824" s="113"/>
      <c r="C824" s="94"/>
      <c r="D824" s="94"/>
      <c r="E824" s="94"/>
      <c r="F824" s="113"/>
      <c r="G824" s="113"/>
      <c r="H824" s="42"/>
      <c r="I824" s="42"/>
      <c r="J824" s="42"/>
      <c r="K824" s="94"/>
      <c r="L824" s="94"/>
      <c r="M824" s="94"/>
      <c r="N824" s="94"/>
      <c r="O824" s="94"/>
      <c r="P824" s="94"/>
      <c r="Q824" s="94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</row>
    <row r="825" ht="16.5" customHeight="1">
      <c r="A825" s="94"/>
      <c r="B825" s="113"/>
      <c r="C825" s="94"/>
      <c r="D825" s="94"/>
      <c r="E825" s="94"/>
      <c r="F825" s="113"/>
      <c r="G825" s="113"/>
      <c r="H825" s="42"/>
      <c r="I825" s="42"/>
      <c r="J825" s="42"/>
      <c r="K825" s="94"/>
      <c r="L825" s="94"/>
      <c r="M825" s="94"/>
      <c r="N825" s="94"/>
      <c r="O825" s="94"/>
      <c r="P825" s="94"/>
      <c r="Q825" s="94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</row>
    <row r="826" ht="16.5" customHeight="1">
      <c r="A826" s="94"/>
      <c r="B826" s="113"/>
      <c r="C826" s="94"/>
      <c r="D826" s="94"/>
      <c r="E826" s="94"/>
      <c r="F826" s="113"/>
      <c r="G826" s="113"/>
      <c r="H826" s="42"/>
      <c r="I826" s="42"/>
      <c r="J826" s="42"/>
      <c r="K826" s="94"/>
      <c r="L826" s="94"/>
      <c r="M826" s="94"/>
      <c r="N826" s="94"/>
      <c r="O826" s="94"/>
      <c r="P826" s="94"/>
      <c r="Q826" s="94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</row>
    <row r="827" ht="16.5" customHeight="1">
      <c r="A827" s="94"/>
      <c r="B827" s="113"/>
      <c r="C827" s="94"/>
      <c r="D827" s="94"/>
      <c r="E827" s="94"/>
      <c r="F827" s="113"/>
      <c r="G827" s="113"/>
      <c r="H827" s="42"/>
      <c r="I827" s="42"/>
      <c r="J827" s="42"/>
      <c r="K827" s="94"/>
      <c r="L827" s="94"/>
      <c r="M827" s="94"/>
      <c r="N827" s="94"/>
      <c r="O827" s="94"/>
      <c r="P827" s="94"/>
      <c r="Q827" s="94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</row>
    <row r="828" ht="16.5" customHeight="1">
      <c r="A828" s="94"/>
      <c r="B828" s="113"/>
      <c r="C828" s="94"/>
      <c r="D828" s="94"/>
      <c r="E828" s="94"/>
      <c r="F828" s="113"/>
      <c r="G828" s="113"/>
      <c r="H828" s="42"/>
      <c r="I828" s="42"/>
      <c r="J828" s="42"/>
      <c r="K828" s="94"/>
      <c r="L828" s="94"/>
      <c r="M828" s="94"/>
      <c r="N828" s="94"/>
      <c r="O828" s="94"/>
      <c r="P828" s="94"/>
      <c r="Q828" s="94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</row>
    <row r="829" ht="16.5" customHeight="1">
      <c r="A829" s="94"/>
      <c r="B829" s="113"/>
      <c r="C829" s="94"/>
      <c r="D829" s="94"/>
      <c r="E829" s="94"/>
      <c r="F829" s="113"/>
      <c r="G829" s="113"/>
      <c r="H829" s="42"/>
      <c r="I829" s="42"/>
      <c r="J829" s="42"/>
      <c r="K829" s="94"/>
      <c r="L829" s="94"/>
      <c r="M829" s="94"/>
      <c r="N829" s="94"/>
      <c r="O829" s="94"/>
      <c r="P829" s="94"/>
      <c r="Q829" s="94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</row>
    <row r="830" ht="16.5" customHeight="1">
      <c r="A830" s="94"/>
      <c r="B830" s="113"/>
      <c r="C830" s="94"/>
      <c r="D830" s="94"/>
      <c r="E830" s="94"/>
      <c r="F830" s="113"/>
      <c r="G830" s="113"/>
      <c r="H830" s="42"/>
      <c r="I830" s="42"/>
      <c r="J830" s="42"/>
      <c r="K830" s="94"/>
      <c r="L830" s="94"/>
      <c r="M830" s="94"/>
      <c r="N830" s="94"/>
      <c r="O830" s="94"/>
      <c r="P830" s="94"/>
      <c r="Q830" s="94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</row>
    <row r="831" ht="16.5" customHeight="1">
      <c r="A831" s="94"/>
      <c r="B831" s="113"/>
      <c r="C831" s="94"/>
      <c r="D831" s="94"/>
      <c r="E831" s="94"/>
      <c r="F831" s="113"/>
      <c r="G831" s="113"/>
      <c r="H831" s="42"/>
      <c r="I831" s="42"/>
      <c r="J831" s="42"/>
      <c r="K831" s="94"/>
      <c r="L831" s="94"/>
      <c r="M831" s="94"/>
      <c r="N831" s="94"/>
      <c r="O831" s="94"/>
      <c r="P831" s="94"/>
      <c r="Q831" s="94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</row>
    <row r="832" ht="16.5" customHeight="1">
      <c r="A832" s="94"/>
      <c r="B832" s="113"/>
      <c r="C832" s="94"/>
      <c r="D832" s="94"/>
      <c r="E832" s="94"/>
      <c r="F832" s="113"/>
      <c r="G832" s="113"/>
      <c r="H832" s="42"/>
      <c r="I832" s="42"/>
      <c r="J832" s="42"/>
      <c r="K832" s="94"/>
      <c r="L832" s="94"/>
      <c r="M832" s="94"/>
      <c r="N832" s="94"/>
      <c r="O832" s="94"/>
      <c r="P832" s="94"/>
      <c r="Q832" s="94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</row>
    <row r="833" ht="16.5" customHeight="1">
      <c r="A833" s="94"/>
      <c r="B833" s="113"/>
      <c r="C833" s="94"/>
      <c r="D833" s="94"/>
      <c r="E833" s="94"/>
      <c r="F833" s="113"/>
      <c r="G833" s="113"/>
      <c r="H833" s="42"/>
      <c r="I833" s="42"/>
      <c r="J833" s="42"/>
      <c r="K833" s="94"/>
      <c r="L833" s="94"/>
      <c r="M833" s="94"/>
      <c r="N833" s="94"/>
      <c r="O833" s="94"/>
      <c r="P833" s="94"/>
      <c r="Q833" s="94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</row>
    <row r="834" ht="16.5" customHeight="1">
      <c r="A834" s="94"/>
      <c r="B834" s="113"/>
      <c r="C834" s="94"/>
      <c r="D834" s="94"/>
      <c r="E834" s="94"/>
      <c r="F834" s="113"/>
      <c r="G834" s="113"/>
      <c r="H834" s="42"/>
      <c r="I834" s="42"/>
      <c r="J834" s="42"/>
      <c r="K834" s="94"/>
      <c r="L834" s="94"/>
      <c r="M834" s="94"/>
      <c r="N834" s="94"/>
      <c r="O834" s="94"/>
      <c r="P834" s="94"/>
      <c r="Q834" s="94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</row>
    <row r="835" ht="16.5" customHeight="1">
      <c r="A835" s="94"/>
      <c r="B835" s="113"/>
      <c r="C835" s="94"/>
      <c r="D835" s="94"/>
      <c r="E835" s="94"/>
      <c r="F835" s="113"/>
      <c r="G835" s="113"/>
      <c r="H835" s="42"/>
      <c r="I835" s="42"/>
      <c r="J835" s="42"/>
      <c r="K835" s="94"/>
      <c r="L835" s="94"/>
      <c r="M835" s="94"/>
      <c r="N835" s="94"/>
      <c r="O835" s="94"/>
      <c r="P835" s="94"/>
      <c r="Q835" s="94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</row>
    <row r="836" ht="16.5" customHeight="1">
      <c r="A836" s="94"/>
      <c r="B836" s="113"/>
      <c r="C836" s="94"/>
      <c r="D836" s="94"/>
      <c r="E836" s="94"/>
      <c r="F836" s="113"/>
      <c r="G836" s="113"/>
      <c r="H836" s="42"/>
      <c r="I836" s="42"/>
      <c r="J836" s="42"/>
      <c r="K836" s="94"/>
      <c r="L836" s="94"/>
      <c r="M836" s="94"/>
      <c r="N836" s="94"/>
      <c r="O836" s="94"/>
      <c r="P836" s="94"/>
      <c r="Q836" s="94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</row>
    <row r="837" ht="16.5" customHeight="1">
      <c r="A837" s="94"/>
      <c r="B837" s="113"/>
      <c r="C837" s="94"/>
      <c r="D837" s="94"/>
      <c r="E837" s="94"/>
      <c r="F837" s="113"/>
      <c r="G837" s="113"/>
      <c r="H837" s="42"/>
      <c r="I837" s="42"/>
      <c r="J837" s="42"/>
      <c r="K837" s="94"/>
      <c r="L837" s="94"/>
      <c r="M837" s="94"/>
      <c r="N837" s="94"/>
      <c r="O837" s="94"/>
      <c r="P837" s="94"/>
      <c r="Q837" s="94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</row>
    <row r="838" ht="16.5" customHeight="1">
      <c r="A838" s="94"/>
      <c r="B838" s="113"/>
      <c r="C838" s="94"/>
      <c r="D838" s="94"/>
      <c r="E838" s="94"/>
      <c r="F838" s="113"/>
      <c r="G838" s="113"/>
      <c r="H838" s="42"/>
      <c r="I838" s="42"/>
      <c r="J838" s="42"/>
      <c r="K838" s="94"/>
      <c r="L838" s="94"/>
      <c r="M838" s="94"/>
      <c r="N838" s="94"/>
      <c r="O838" s="94"/>
      <c r="P838" s="94"/>
      <c r="Q838" s="94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</row>
    <row r="839" ht="16.5" customHeight="1">
      <c r="A839" s="94"/>
      <c r="B839" s="113"/>
      <c r="C839" s="94"/>
      <c r="D839" s="94"/>
      <c r="E839" s="94"/>
      <c r="F839" s="113"/>
      <c r="G839" s="113"/>
      <c r="H839" s="42"/>
      <c r="I839" s="42"/>
      <c r="J839" s="42"/>
      <c r="K839" s="94"/>
      <c r="L839" s="94"/>
      <c r="M839" s="94"/>
      <c r="N839" s="94"/>
      <c r="O839" s="94"/>
      <c r="P839" s="94"/>
      <c r="Q839" s="94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</row>
    <row r="840" ht="16.5" customHeight="1">
      <c r="A840" s="94"/>
      <c r="B840" s="113"/>
      <c r="C840" s="94"/>
      <c r="D840" s="94"/>
      <c r="E840" s="94"/>
      <c r="F840" s="113"/>
      <c r="G840" s="113"/>
      <c r="H840" s="42"/>
      <c r="I840" s="42"/>
      <c r="J840" s="42"/>
      <c r="K840" s="94"/>
      <c r="L840" s="94"/>
      <c r="M840" s="94"/>
      <c r="N840" s="94"/>
      <c r="O840" s="94"/>
      <c r="P840" s="94"/>
      <c r="Q840" s="94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</row>
    <row r="841" ht="16.5" customHeight="1">
      <c r="A841" s="94"/>
      <c r="B841" s="113"/>
      <c r="C841" s="94"/>
      <c r="D841" s="94"/>
      <c r="E841" s="94"/>
      <c r="F841" s="113"/>
      <c r="G841" s="113"/>
      <c r="H841" s="42"/>
      <c r="I841" s="42"/>
      <c r="J841" s="42"/>
      <c r="K841" s="94"/>
      <c r="L841" s="94"/>
      <c r="M841" s="94"/>
      <c r="N841" s="94"/>
      <c r="O841" s="94"/>
      <c r="P841" s="94"/>
      <c r="Q841" s="94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</row>
    <row r="842" ht="16.5" customHeight="1">
      <c r="A842" s="94"/>
      <c r="B842" s="113"/>
      <c r="C842" s="94"/>
      <c r="D842" s="94"/>
      <c r="E842" s="94"/>
      <c r="F842" s="113"/>
      <c r="G842" s="113"/>
      <c r="H842" s="42"/>
      <c r="I842" s="42"/>
      <c r="J842" s="42"/>
      <c r="K842" s="94"/>
      <c r="L842" s="94"/>
      <c r="M842" s="94"/>
      <c r="N842" s="94"/>
      <c r="O842" s="94"/>
      <c r="P842" s="94"/>
      <c r="Q842" s="94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</row>
    <row r="843" ht="16.5" customHeight="1">
      <c r="A843" s="94"/>
      <c r="B843" s="113"/>
      <c r="C843" s="94"/>
      <c r="D843" s="94"/>
      <c r="E843" s="94"/>
      <c r="F843" s="113"/>
      <c r="G843" s="113"/>
      <c r="H843" s="42"/>
      <c r="I843" s="42"/>
      <c r="J843" s="42"/>
      <c r="K843" s="94"/>
      <c r="L843" s="94"/>
      <c r="M843" s="94"/>
      <c r="N843" s="94"/>
      <c r="O843" s="94"/>
      <c r="P843" s="94"/>
      <c r="Q843" s="94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</row>
    <row r="844" ht="16.5" customHeight="1">
      <c r="A844" s="94"/>
      <c r="B844" s="113"/>
      <c r="C844" s="94"/>
      <c r="D844" s="94"/>
      <c r="E844" s="94"/>
      <c r="F844" s="113"/>
      <c r="G844" s="113"/>
      <c r="H844" s="42"/>
      <c r="I844" s="42"/>
      <c r="J844" s="42"/>
      <c r="K844" s="94"/>
      <c r="L844" s="94"/>
      <c r="M844" s="94"/>
      <c r="N844" s="94"/>
      <c r="O844" s="94"/>
      <c r="P844" s="94"/>
      <c r="Q844" s="94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</row>
    <row r="845" ht="16.5" customHeight="1">
      <c r="A845" s="94"/>
      <c r="B845" s="113"/>
      <c r="C845" s="94"/>
      <c r="D845" s="94"/>
      <c r="E845" s="94"/>
      <c r="F845" s="113"/>
      <c r="G845" s="113"/>
      <c r="H845" s="42"/>
      <c r="I845" s="42"/>
      <c r="J845" s="42"/>
      <c r="K845" s="94"/>
      <c r="L845" s="94"/>
      <c r="M845" s="94"/>
      <c r="N845" s="94"/>
      <c r="O845" s="94"/>
      <c r="P845" s="94"/>
      <c r="Q845" s="94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</row>
    <row r="846" ht="16.5" customHeight="1">
      <c r="A846" s="94"/>
      <c r="B846" s="113"/>
      <c r="C846" s="94"/>
      <c r="D846" s="94"/>
      <c r="E846" s="94"/>
      <c r="F846" s="113"/>
      <c r="G846" s="113"/>
      <c r="H846" s="42"/>
      <c r="I846" s="42"/>
      <c r="J846" s="42"/>
      <c r="K846" s="94"/>
      <c r="L846" s="94"/>
      <c r="M846" s="94"/>
      <c r="N846" s="94"/>
      <c r="O846" s="94"/>
      <c r="P846" s="94"/>
      <c r="Q846" s="94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</row>
    <row r="847" ht="16.5" customHeight="1">
      <c r="A847" s="94"/>
      <c r="B847" s="113"/>
      <c r="C847" s="94"/>
      <c r="D847" s="94"/>
      <c r="E847" s="94"/>
      <c r="F847" s="113"/>
      <c r="G847" s="113"/>
      <c r="H847" s="42"/>
      <c r="I847" s="42"/>
      <c r="J847" s="42"/>
      <c r="K847" s="94"/>
      <c r="L847" s="94"/>
      <c r="M847" s="94"/>
      <c r="N847" s="94"/>
      <c r="O847" s="94"/>
      <c r="P847" s="94"/>
      <c r="Q847" s="94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</row>
    <row r="848" ht="16.5" customHeight="1">
      <c r="A848" s="94"/>
      <c r="B848" s="113"/>
      <c r="C848" s="94"/>
      <c r="D848" s="94"/>
      <c r="E848" s="94"/>
      <c r="F848" s="113"/>
      <c r="G848" s="113"/>
      <c r="H848" s="42"/>
      <c r="I848" s="42"/>
      <c r="J848" s="42"/>
      <c r="K848" s="94"/>
      <c r="L848" s="94"/>
      <c r="M848" s="94"/>
      <c r="N848" s="94"/>
      <c r="O848" s="94"/>
      <c r="P848" s="94"/>
      <c r="Q848" s="94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</row>
    <row r="849" ht="16.5" customHeight="1">
      <c r="A849" s="94"/>
      <c r="B849" s="113"/>
      <c r="C849" s="94"/>
      <c r="D849" s="94"/>
      <c r="E849" s="94"/>
      <c r="F849" s="113"/>
      <c r="G849" s="113"/>
      <c r="H849" s="42"/>
      <c r="I849" s="42"/>
      <c r="J849" s="42"/>
      <c r="K849" s="94"/>
      <c r="L849" s="94"/>
      <c r="M849" s="94"/>
      <c r="N849" s="94"/>
      <c r="O849" s="94"/>
      <c r="P849" s="94"/>
      <c r="Q849" s="94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</row>
    <row r="850" ht="16.5" customHeight="1">
      <c r="A850" s="94"/>
      <c r="B850" s="113"/>
      <c r="C850" s="94"/>
      <c r="D850" s="94"/>
      <c r="E850" s="94"/>
      <c r="F850" s="113"/>
      <c r="G850" s="113"/>
      <c r="H850" s="42"/>
      <c r="I850" s="42"/>
      <c r="J850" s="42"/>
      <c r="K850" s="94"/>
      <c r="L850" s="94"/>
      <c r="M850" s="94"/>
      <c r="N850" s="94"/>
      <c r="O850" s="94"/>
      <c r="P850" s="94"/>
      <c r="Q850" s="94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</row>
    <row r="851" ht="16.5" customHeight="1">
      <c r="A851" s="94"/>
      <c r="B851" s="113"/>
      <c r="C851" s="94"/>
      <c r="D851" s="94"/>
      <c r="E851" s="94"/>
      <c r="F851" s="113"/>
      <c r="G851" s="113"/>
      <c r="H851" s="42"/>
      <c r="I851" s="42"/>
      <c r="J851" s="42"/>
      <c r="K851" s="94"/>
      <c r="L851" s="94"/>
      <c r="M851" s="94"/>
      <c r="N851" s="94"/>
      <c r="O851" s="94"/>
      <c r="P851" s="94"/>
      <c r="Q851" s="94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</row>
    <row r="852" ht="16.5" customHeight="1">
      <c r="A852" s="94"/>
      <c r="B852" s="113"/>
      <c r="C852" s="94"/>
      <c r="D852" s="94"/>
      <c r="E852" s="94"/>
      <c r="F852" s="113"/>
      <c r="G852" s="113"/>
      <c r="H852" s="42"/>
      <c r="I852" s="42"/>
      <c r="J852" s="42"/>
      <c r="K852" s="94"/>
      <c r="L852" s="94"/>
      <c r="M852" s="94"/>
      <c r="N852" s="94"/>
      <c r="O852" s="94"/>
      <c r="P852" s="94"/>
      <c r="Q852" s="94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</row>
    <row r="853" ht="16.5" customHeight="1">
      <c r="A853" s="94"/>
      <c r="B853" s="113"/>
      <c r="C853" s="94"/>
      <c r="D853" s="94"/>
      <c r="E853" s="94"/>
      <c r="F853" s="113"/>
      <c r="G853" s="113"/>
      <c r="H853" s="42"/>
      <c r="I853" s="42"/>
      <c r="J853" s="42"/>
      <c r="K853" s="94"/>
      <c r="L853" s="94"/>
      <c r="M853" s="94"/>
      <c r="N853" s="94"/>
      <c r="O853" s="94"/>
      <c r="P853" s="94"/>
      <c r="Q853" s="94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</row>
    <row r="854" ht="16.5" customHeight="1">
      <c r="A854" s="94"/>
      <c r="B854" s="113"/>
      <c r="C854" s="94"/>
      <c r="D854" s="94"/>
      <c r="E854" s="94"/>
      <c r="F854" s="113"/>
      <c r="G854" s="113"/>
      <c r="H854" s="42"/>
      <c r="I854" s="42"/>
      <c r="J854" s="42"/>
      <c r="K854" s="94"/>
      <c r="L854" s="94"/>
      <c r="M854" s="94"/>
      <c r="N854" s="94"/>
      <c r="O854" s="94"/>
      <c r="P854" s="94"/>
      <c r="Q854" s="94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</row>
    <row r="855" ht="16.5" customHeight="1">
      <c r="A855" s="94"/>
      <c r="B855" s="113"/>
      <c r="C855" s="94"/>
      <c r="D855" s="94"/>
      <c r="E855" s="94"/>
      <c r="F855" s="113"/>
      <c r="G855" s="113"/>
      <c r="H855" s="42"/>
      <c r="I855" s="42"/>
      <c r="J855" s="42"/>
      <c r="K855" s="94"/>
      <c r="L855" s="94"/>
      <c r="M855" s="94"/>
      <c r="N855" s="94"/>
      <c r="O855" s="94"/>
      <c r="P855" s="94"/>
      <c r="Q855" s="94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</row>
    <row r="856" ht="16.5" customHeight="1">
      <c r="A856" s="94"/>
      <c r="B856" s="113"/>
      <c r="C856" s="94"/>
      <c r="D856" s="94"/>
      <c r="E856" s="94"/>
      <c r="F856" s="113"/>
      <c r="G856" s="113"/>
      <c r="H856" s="42"/>
      <c r="I856" s="42"/>
      <c r="J856" s="42"/>
      <c r="K856" s="94"/>
      <c r="L856" s="94"/>
      <c r="M856" s="94"/>
      <c r="N856" s="94"/>
      <c r="O856" s="94"/>
      <c r="P856" s="94"/>
      <c r="Q856" s="94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</row>
    <row r="857" ht="16.5" customHeight="1">
      <c r="A857" s="94"/>
      <c r="B857" s="113"/>
      <c r="C857" s="94"/>
      <c r="D857" s="94"/>
      <c r="E857" s="94"/>
      <c r="F857" s="113"/>
      <c r="G857" s="113"/>
      <c r="H857" s="42"/>
      <c r="I857" s="42"/>
      <c r="J857" s="42"/>
      <c r="K857" s="94"/>
      <c r="L857" s="94"/>
      <c r="M857" s="94"/>
      <c r="N857" s="94"/>
      <c r="O857" s="94"/>
      <c r="P857" s="94"/>
      <c r="Q857" s="94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</row>
    <row r="858" ht="16.5" customHeight="1">
      <c r="A858" s="94"/>
      <c r="B858" s="113"/>
      <c r="C858" s="94"/>
      <c r="D858" s="94"/>
      <c r="E858" s="94"/>
      <c r="F858" s="113"/>
      <c r="G858" s="113"/>
      <c r="H858" s="42"/>
      <c r="I858" s="42"/>
      <c r="J858" s="42"/>
      <c r="K858" s="94"/>
      <c r="L858" s="94"/>
      <c r="M858" s="94"/>
      <c r="N858" s="94"/>
      <c r="O858" s="94"/>
      <c r="P858" s="94"/>
      <c r="Q858" s="94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</row>
    <row r="859" ht="16.5" customHeight="1">
      <c r="A859" s="94"/>
      <c r="B859" s="113"/>
      <c r="C859" s="94"/>
      <c r="D859" s="94"/>
      <c r="E859" s="94"/>
      <c r="F859" s="113"/>
      <c r="G859" s="113"/>
      <c r="H859" s="42"/>
      <c r="I859" s="42"/>
      <c r="J859" s="42"/>
      <c r="K859" s="94"/>
      <c r="L859" s="94"/>
      <c r="M859" s="94"/>
      <c r="N859" s="94"/>
      <c r="O859" s="94"/>
      <c r="P859" s="94"/>
      <c r="Q859" s="94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</row>
    <row r="860" ht="16.5" customHeight="1">
      <c r="A860" s="94"/>
      <c r="B860" s="113"/>
      <c r="C860" s="94"/>
      <c r="D860" s="94"/>
      <c r="E860" s="94"/>
      <c r="F860" s="113"/>
      <c r="G860" s="113"/>
      <c r="H860" s="42"/>
      <c r="I860" s="42"/>
      <c r="J860" s="42"/>
      <c r="K860" s="94"/>
      <c r="L860" s="94"/>
      <c r="M860" s="94"/>
      <c r="N860" s="94"/>
      <c r="O860" s="94"/>
      <c r="P860" s="94"/>
      <c r="Q860" s="94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</row>
    <row r="861" ht="16.5" customHeight="1">
      <c r="A861" s="94"/>
      <c r="B861" s="113"/>
      <c r="C861" s="94"/>
      <c r="D861" s="94"/>
      <c r="E861" s="94"/>
      <c r="F861" s="113"/>
      <c r="G861" s="113"/>
      <c r="H861" s="42"/>
      <c r="I861" s="42"/>
      <c r="J861" s="42"/>
      <c r="K861" s="94"/>
      <c r="L861" s="94"/>
      <c r="M861" s="94"/>
      <c r="N861" s="94"/>
      <c r="O861" s="94"/>
      <c r="P861" s="94"/>
      <c r="Q861" s="94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</row>
    <row r="862" ht="16.5" customHeight="1">
      <c r="A862" s="94"/>
      <c r="B862" s="113"/>
      <c r="C862" s="94"/>
      <c r="D862" s="94"/>
      <c r="E862" s="94"/>
      <c r="F862" s="113"/>
      <c r="G862" s="113"/>
      <c r="H862" s="42"/>
      <c r="I862" s="42"/>
      <c r="J862" s="42"/>
      <c r="K862" s="94"/>
      <c r="L862" s="94"/>
      <c r="M862" s="94"/>
      <c r="N862" s="94"/>
      <c r="O862" s="94"/>
      <c r="P862" s="94"/>
      <c r="Q862" s="94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</row>
    <row r="863" ht="16.5" customHeight="1">
      <c r="A863" s="94"/>
      <c r="B863" s="113"/>
      <c r="C863" s="94"/>
      <c r="D863" s="94"/>
      <c r="E863" s="94"/>
      <c r="F863" s="113"/>
      <c r="G863" s="113"/>
      <c r="H863" s="42"/>
      <c r="I863" s="42"/>
      <c r="J863" s="42"/>
      <c r="K863" s="94"/>
      <c r="L863" s="94"/>
      <c r="M863" s="94"/>
      <c r="N863" s="94"/>
      <c r="O863" s="94"/>
      <c r="P863" s="94"/>
      <c r="Q863" s="94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</row>
    <row r="864" ht="16.5" customHeight="1">
      <c r="A864" s="94"/>
      <c r="B864" s="113"/>
      <c r="C864" s="94"/>
      <c r="D864" s="94"/>
      <c r="E864" s="94"/>
      <c r="F864" s="113"/>
      <c r="G864" s="113"/>
      <c r="H864" s="42"/>
      <c r="I864" s="42"/>
      <c r="J864" s="42"/>
      <c r="K864" s="94"/>
      <c r="L864" s="94"/>
      <c r="M864" s="94"/>
      <c r="N864" s="94"/>
      <c r="O864" s="94"/>
      <c r="P864" s="94"/>
      <c r="Q864" s="94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</row>
    <row r="865" ht="16.5" customHeight="1">
      <c r="A865" s="94"/>
      <c r="B865" s="113"/>
      <c r="C865" s="94"/>
      <c r="D865" s="94"/>
      <c r="E865" s="94"/>
      <c r="F865" s="113"/>
      <c r="G865" s="113"/>
      <c r="H865" s="42"/>
      <c r="I865" s="42"/>
      <c r="J865" s="42"/>
      <c r="K865" s="94"/>
      <c r="L865" s="94"/>
      <c r="M865" s="94"/>
      <c r="N865" s="94"/>
      <c r="O865" s="94"/>
      <c r="P865" s="94"/>
      <c r="Q865" s="94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</row>
    <row r="866" ht="16.5" customHeight="1">
      <c r="A866" s="94"/>
      <c r="B866" s="113"/>
      <c r="C866" s="94"/>
      <c r="D866" s="94"/>
      <c r="E866" s="94"/>
      <c r="F866" s="113"/>
      <c r="G866" s="113"/>
      <c r="H866" s="42"/>
      <c r="I866" s="42"/>
      <c r="J866" s="42"/>
      <c r="K866" s="94"/>
      <c r="L866" s="94"/>
      <c r="M866" s="94"/>
      <c r="N866" s="94"/>
      <c r="O866" s="94"/>
      <c r="P866" s="94"/>
      <c r="Q866" s="94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</row>
    <row r="867" ht="16.5" customHeight="1">
      <c r="A867" s="94"/>
      <c r="B867" s="113"/>
      <c r="C867" s="94"/>
      <c r="D867" s="94"/>
      <c r="E867" s="94"/>
      <c r="F867" s="113"/>
      <c r="G867" s="113"/>
      <c r="H867" s="42"/>
      <c r="I867" s="42"/>
      <c r="J867" s="42"/>
      <c r="K867" s="94"/>
      <c r="L867" s="94"/>
      <c r="M867" s="94"/>
      <c r="N867" s="94"/>
      <c r="O867" s="94"/>
      <c r="P867" s="94"/>
      <c r="Q867" s="94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</row>
    <row r="868" ht="16.5" customHeight="1">
      <c r="A868" s="94"/>
      <c r="B868" s="113"/>
      <c r="C868" s="94"/>
      <c r="D868" s="94"/>
      <c r="E868" s="94"/>
      <c r="F868" s="113"/>
      <c r="G868" s="113"/>
      <c r="H868" s="42"/>
      <c r="I868" s="42"/>
      <c r="J868" s="42"/>
      <c r="K868" s="94"/>
      <c r="L868" s="94"/>
      <c r="M868" s="94"/>
      <c r="N868" s="94"/>
      <c r="O868" s="94"/>
      <c r="P868" s="94"/>
      <c r="Q868" s="94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</row>
    <row r="869" ht="16.5" customHeight="1">
      <c r="A869" s="94"/>
      <c r="B869" s="113"/>
      <c r="C869" s="94"/>
      <c r="D869" s="94"/>
      <c r="E869" s="94"/>
      <c r="F869" s="113"/>
      <c r="G869" s="113"/>
      <c r="H869" s="42"/>
      <c r="I869" s="42"/>
      <c r="J869" s="42"/>
      <c r="K869" s="94"/>
      <c r="L869" s="94"/>
      <c r="M869" s="94"/>
      <c r="N869" s="94"/>
      <c r="O869" s="94"/>
      <c r="P869" s="94"/>
      <c r="Q869" s="94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</row>
    <row r="870" ht="16.5" customHeight="1">
      <c r="A870" s="94"/>
      <c r="B870" s="113"/>
      <c r="C870" s="94"/>
      <c r="D870" s="94"/>
      <c r="E870" s="94"/>
      <c r="F870" s="113"/>
      <c r="G870" s="113"/>
      <c r="H870" s="42"/>
      <c r="I870" s="42"/>
      <c r="J870" s="42"/>
      <c r="K870" s="94"/>
      <c r="L870" s="94"/>
      <c r="M870" s="94"/>
      <c r="N870" s="94"/>
      <c r="O870" s="94"/>
      <c r="P870" s="94"/>
      <c r="Q870" s="94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</row>
    <row r="871" ht="16.5" customHeight="1">
      <c r="A871" s="94"/>
      <c r="B871" s="113"/>
      <c r="C871" s="94"/>
      <c r="D871" s="94"/>
      <c r="E871" s="94"/>
      <c r="F871" s="113"/>
      <c r="G871" s="113"/>
      <c r="H871" s="42"/>
      <c r="I871" s="42"/>
      <c r="J871" s="42"/>
      <c r="K871" s="94"/>
      <c r="L871" s="94"/>
      <c r="M871" s="94"/>
      <c r="N871" s="94"/>
      <c r="O871" s="94"/>
      <c r="P871" s="94"/>
      <c r="Q871" s="94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</row>
    <row r="872" ht="16.5" customHeight="1">
      <c r="A872" s="94"/>
      <c r="B872" s="113"/>
      <c r="C872" s="94"/>
      <c r="D872" s="94"/>
      <c r="E872" s="94"/>
      <c r="F872" s="113"/>
      <c r="G872" s="113"/>
      <c r="H872" s="42"/>
      <c r="I872" s="42"/>
      <c r="J872" s="42"/>
      <c r="K872" s="94"/>
      <c r="L872" s="94"/>
      <c r="M872" s="94"/>
      <c r="N872" s="94"/>
      <c r="O872" s="94"/>
      <c r="P872" s="94"/>
      <c r="Q872" s="94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</row>
    <row r="873" ht="16.5" customHeight="1">
      <c r="A873" s="94"/>
      <c r="B873" s="113"/>
      <c r="C873" s="94"/>
      <c r="D873" s="94"/>
      <c r="E873" s="94"/>
      <c r="F873" s="113"/>
      <c r="G873" s="113"/>
      <c r="H873" s="42"/>
      <c r="I873" s="42"/>
      <c r="J873" s="42"/>
      <c r="K873" s="94"/>
      <c r="L873" s="94"/>
      <c r="M873" s="94"/>
      <c r="N873" s="94"/>
      <c r="O873" s="94"/>
      <c r="P873" s="94"/>
      <c r="Q873" s="94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</row>
    <row r="874" ht="16.5" customHeight="1">
      <c r="A874" s="94"/>
      <c r="B874" s="113"/>
      <c r="C874" s="94"/>
      <c r="D874" s="94"/>
      <c r="E874" s="94"/>
      <c r="F874" s="113"/>
      <c r="G874" s="113"/>
      <c r="H874" s="42"/>
      <c r="I874" s="42"/>
      <c r="J874" s="42"/>
      <c r="K874" s="94"/>
      <c r="L874" s="94"/>
      <c r="M874" s="94"/>
      <c r="N874" s="94"/>
      <c r="O874" s="94"/>
      <c r="P874" s="94"/>
      <c r="Q874" s="94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</row>
    <row r="875" ht="16.5" customHeight="1">
      <c r="A875" s="94"/>
      <c r="B875" s="113"/>
      <c r="C875" s="94"/>
      <c r="D875" s="94"/>
      <c r="E875" s="94"/>
      <c r="F875" s="113"/>
      <c r="G875" s="113"/>
      <c r="H875" s="42"/>
      <c r="I875" s="42"/>
      <c r="J875" s="42"/>
      <c r="K875" s="94"/>
      <c r="L875" s="94"/>
      <c r="M875" s="94"/>
      <c r="N875" s="94"/>
      <c r="O875" s="94"/>
      <c r="P875" s="94"/>
      <c r="Q875" s="94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</row>
    <row r="876" ht="16.5" customHeight="1">
      <c r="A876" s="94"/>
      <c r="B876" s="113"/>
      <c r="C876" s="94"/>
      <c r="D876" s="94"/>
      <c r="E876" s="94"/>
      <c r="F876" s="113"/>
      <c r="G876" s="113"/>
      <c r="H876" s="42"/>
      <c r="I876" s="42"/>
      <c r="J876" s="42"/>
      <c r="K876" s="94"/>
      <c r="L876" s="94"/>
      <c r="M876" s="94"/>
      <c r="N876" s="94"/>
      <c r="O876" s="94"/>
      <c r="P876" s="94"/>
      <c r="Q876" s="94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</row>
    <row r="877" ht="16.5" customHeight="1">
      <c r="A877" s="94"/>
      <c r="B877" s="113"/>
      <c r="C877" s="94"/>
      <c r="D877" s="94"/>
      <c r="E877" s="94"/>
      <c r="F877" s="113"/>
      <c r="G877" s="113"/>
      <c r="H877" s="42"/>
      <c r="I877" s="42"/>
      <c r="J877" s="42"/>
      <c r="K877" s="94"/>
      <c r="L877" s="94"/>
      <c r="M877" s="94"/>
      <c r="N877" s="94"/>
      <c r="O877" s="94"/>
      <c r="P877" s="94"/>
      <c r="Q877" s="94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</row>
    <row r="878" ht="16.5" customHeight="1">
      <c r="A878" s="94"/>
      <c r="B878" s="113"/>
      <c r="C878" s="94"/>
      <c r="D878" s="94"/>
      <c r="E878" s="94"/>
      <c r="F878" s="113"/>
      <c r="G878" s="113"/>
      <c r="H878" s="42"/>
      <c r="I878" s="42"/>
      <c r="J878" s="42"/>
      <c r="K878" s="94"/>
      <c r="L878" s="94"/>
      <c r="M878" s="94"/>
      <c r="N878" s="94"/>
      <c r="O878" s="94"/>
      <c r="P878" s="94"/>
      <c r="Q878" s="94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</row>
    <row r="879" ht="16.5" customHeight="1">
      <c r="A879" s="94"/>
      <c r="B879" s="113"/>
      <c r="C879" s="94"/>
      <c r="D879" s="94"/>
      <c r="E879" s="94"/>
      <c r="F879" s="113"/>
      <c r="G879" s="113"/>
      <c r="H879" s="42"/>
      <c r="I879" s="42"/>
      <c r="J879" s="42"/>
      <c r="K879" s="94"/>
      <c r="L879" s="94"/>
      <c r="M879" s="94"/>
      <c r="N879" s="94"/>
      <c r="O879" s="94"/>
      <c r="P879" s="94"/>
      <c r="Q879" s="94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</row>
    <row r="880" ht="16.5" customHeight="1">
      <c r="A880" s="94"/>
      <c r="B880" s="113"/>
      <c r="C880" s="94"/>
      <c r="D880" s="94"/>
      <c r="E880" s="94"/>
      <c r="F880" s="113"/>
      <c r="G880" s="113"/>
      <c r="H880" s="42"/>
      <c r="I880" s="42"/>
      <c r="J880" s="42"/>
      <c r="K880" s="94"/>
      <c r="L880" s="94"/>
      <c r="M880" s="94"/>
      <c r="N880" s="94"/>
      <c r="O880" s="94"/>
      <c r="P880" s="94"/>
      <c r="Q880" s="94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</row>
    <row r="881" ht="16.5" customHeight="1">
      <c r="A881" s="94"/>
      <c r="B881" s="113"/>
      <c r="C881" s="94"/>
      <c r="D881" s="94"/>
      <c r="E881" s="94"/>
      <c r="F881" s="113"/>
      <c r="G881" s="113"/>
      <c r="H881" s="42"/>
      <c r="I881" s="42"/>
      <c r="J881" s="42"/>
      <c r="K881" s="94"/>
      <c r="L881" s="94"/>
      <c r="M881" s="94"/>
      <c r="N881" s="94"/>
      <c r="O881" s="94"/>
      <c r="P881" s="94"/>
      <c r="Q881" s="94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</row>
    <row r="882" ht="16.5" customHeight="1">
      <c r="A882" s="94"/>
      <c r="B882" s="113"/>
      <c r="C882" s="94"/>
      <c r="D882" s="94"/>
      <c r="E882" s="94"/>
      <c r="F882" s="113"/>
      <c r="G882" s="113"/>
      <c r="H882" s="42"/>
      <c r="I882" s="42"/>
      <c r="J882" s="42"/>
      <c r="K882" s="94"/>
      <c r="L882" s="94"/>
      <c r="M882" s="94"/>
      <c r="N882" s="94"/>
      <c r="O882" s="94"/>
      <c r="P882" s="94"/>
      <c r="Q882" s="94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</row>
    <row r="883" ht="16.5" customHeight="1">
      <c r="A883" s="94"/>
      <c r="B883" s="113"/>
      <c r="C883" s="94"/>
      <c r="D883" s="94"/>
      <c r="E883" s="94"/>
      <c r="F883" s="113"/>
      <c r="G883" s="113"/>
      <c r="H883" s="42"/>
      <c r="I883" s="42"/>
      <c r="J883" s="42"/>
      <c r="K883" s="94"/>
      <c r="L883" s="94"/>
      <c r="M883" s="94"/>
      <c r="N883" s="94"/>
      <c r="O883" s="94"/>
      <c r="P883" s="94"/>
      <c r="Q883" s="94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</row>
    <row r="884" ht="16.5" customHeight="1">
      <c r="A884" s="94"/>
      <c r="B884" s="113"/>
      <c r="C884" s="94"/>
      <c r="D884" s="94"/>
      <c r="E884" s="94"/>
      <c r="F884" s="113"/>
      <c r="G884" s="113"/>
      <c r="H884" s="42"/>
      <c r="I884" s="42"/>
      <c r="J884" s="42"/>
      <c r="K884" s="94"/>
      <c r="L884" s="94"/>
      <c r="M884" s="94"/>
      <c r="N884" s="94"/>
      <c r="O884" s="94"/>
      <c r="P884" s="94"/>
      <c r="Q884" s="94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</row>
    <row r="885" ht="16.5" customHeight="1">
      <c r="A885" s="94"/>
      <c r="B885" s="113"/>
      <c r="C885" s="94"/>
      <c r="D885" s="94"/>
      <c r="E885" s="94"/>
      <c r="F885" s="113"/>
      <c r="G885" s="113"/>
      <c r="H885" s="42"/>
      <c r="I885" s="42"/>
      <c r="J885" s="42"/>
      <c r="K885" s="94"/>
      <c r="L885" s="94"/>
      <c r="M885" s="94"/>
      <c r="N885" s="94"/>
      <c r="O885" s="94"/>
      <c r="P885" s="94"/>
      <c r="Q885" s="94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</row>
    <row r="886" ht="16.5" customHeight="1">
      <c r="A886" s="94"/>
      <c r="B886" s="113"/>
      <c r="C886" s="94"/>
      <c r="D886" s="94"/>
      <c r="E886" s="94"/>
      <c r="F886" s="113"/>
      <c r="G886" s="113"/>
      <c r="H886" s="42"/>
      <c r="I886" s="42"/>
      <c r="J886" s="42"/>
      <c r="K886" s="94"/>
      <c r="L886" s="94"/>
      <c r="M886" s="94"/>
      <c r="N886" s="94"/>
      <c r="O886" s="94"/>
      <c r="P886" s="94"/>
      <c r="Q886" s="94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</row>
    <row r="887" ht="16.5" customHeight="1">
      <c r="A887" s="94"/>
      <c r="B887" s="113"/>
      <c r="C887" s="94"/>
      <c r="D887" s="94"/>
      <c r="E887" s="94"/>
      <c r="F887" s="113"/>
      <c r="G887" s="113"/>
      <c r="H887" s="42"/>
      <c r="I887" s="42"/>
      <c r="J887" s="42"/>
      <c r="K887" s="94"/>
      <c r="L887" s="94"/>
      <c r="M887" s="94"/>
      <c r="N887" s="94"/>
      <c r="O887" s="94"/>
      <c r="P887" s="94"/>
      <c r="Q887" s="94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</row>
    <row r="888" ht="16.5" customHeight="1">
      <c r="A888" s="94"/>
      <c r="B888" s="113"/>
      <c r="C888" s="94"/>
      <c r="D888" s="94"/>
      <c r="E888" s="94"/>
      <c r="F888" s="113"/>
      <c r="G888" s="113"/>
      <c r="H888" s="42"/>
      <c r="I888" s="42"/>
      <c r="J888" s="42"/>
      <c r="K888" s="94"/>
      <c r="L888" s="94"/>
      <c r="M888" s="94"/>
      <c r="N888" s="94"/>
      <c r="O888" s="94"/>
      <c r="P888" s="94"/>
      <c r="Q888" s="94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</row>
    <row r="889" ht="16.5" customHeight="1">
      <c r="A889" s="94"/>
      <c r="B889" s="113"/>
      <c r="C889" s="94"/>
      <c r="D889" s="94"/>
      <c r="E889" s="94"/>
      <c r="F889" s="113"/>
      <c r="G889" s="113"/>
      <c r="H889" s="42"/>
      <c r="I889" s="42"/>
      <c r="J889" s="42"/>
      <c r="K889" s="94"/>
      <c r="L889" s="94"/>
      <c r="M889" s="94"/>
      <c r="N889" s="94"/>
      <c r="O889" s="94"/>
      <c r="P889" s="94"/>
      <c r="Q889" s="94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</row>
    <row r="890" ht="16.5" customHeight="1">
      <c r="A890" s="94"/>
      <c r="B890" s="113"/>
      <c r="C890" s="94"/>
      <c r="D890" s="94"/>
      <c r="E890" s="94"/>
      <c r="F890" s="113"/>
      <c r="G890" s="113"/>
      <c r="H890" s="42"/>
      <c r="I890" s="42"/>
      <c r="J890" s="42"/>
      <c r="K890" s="94"/>
      <c r="L890" s="94"/>
      <c r="M890" s="94"/>
      <c r="N890" s="94"/>
      <c r="O890" s="94"/>
      <c r="P890" s="94"/>
      <c r="Q890" s="94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</row>
    <row r="891" ht="16.5" customHeight="1">
      <c r="A891" s="94"/>
      <c r="B891" s="113"/>
      <c r="C891" s="94"/>
      <c r="D891" s="94"/>
      <c r="E891" s="94"/>
      <c r="F891" s="113"/>
      <c r="G891" s="113"/>
      <c r="H891" s="42"/>
      <c r="I891" s="42"/>
      <c r="J891" s="42"/>
      <c r="K891" s="94"/>
      <c r="L891" s="94"/>
      <c r="M891" s="94"/>
      <c r="N891" s="94"/>
      <c r="O891" s="94"/>
      <c r="P891" s="94"/>
      <c r="Q891" s="94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</row>
    <row r="892" ht="16.5" customHeight="1">
      <c r="A892" s="94"/>
      <c r="B892" s="113"/>
      <c r="C892" s="94"/>
      <c r="D892" s="94"/>
      <c r="E892" s="94"/>
      <c r="F892" s="113"/>
      <c r="G892" s="113"/>
      <c r="H892" s="42"/>
      <c r="I892" s="42"/>
      <c r="J892" s="42"/>
      <c r="K892" s="94"/>
      <c r="L892" s="94"/>
      <c r="M892" s="94"/>
      <c r="N892" s="94"/>
      <c r="O892" s="94"/>
      <c r="P892" s="94"/>
      <c r="Q892" s="94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</row>
    <row r="893" ht="16.5" customHeight="1">
      <c r="A893" s="94"/>
      <c r="B893" s="113"/>
      <c r="C893" s="94"/>
      <c r="D893" s="94"/>
      <c r="E893" s="94"/>
      <c r="F893" s="113"/>
      <c r="G893" s="113"/>
      <c r="H893" s="42"/>
      <c r="I893" s="42"/>
      <c r="J893" s="42"/>
      <c r="K893" s="94"/>
      <c r="L893" s="94"/>
      <c r="M893" s="94"/>
      <c r="N893" s="94"/>
      <c r="O893" s="94"/>
      <c r="P893" s="94"/>
      <c r="Q893" s="94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</row>
    <row r="894" ht="16.5" customHeight="1">
      <c r="A894" s="94"/>
      <c r="B894" s="113"/>
      <c r="C894" s="94"/>
      <c r="D894" s="94"/>
      <c r="E894" s="94"/>
      <c r="F894" s="113"/>
      <c r="G894" s="113"/>
      <c r="H894" s="42"/>
      <c r="I894" s="42"/>
      <c r="J894" s="42"/>
      <c r="K894" s="94"/>
      <c r="L894" s="94"/>
      <c r="M894" s="94"/>
      <c r="N894" s="94"/>
      <c r="O894" s="94"/>
      <c r="P894" s="94"/>
      <c r="Q894" s="94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</row>
    <row r="895" ht="16.5" customHeight="1">
      <c r="A895" s="94"/>
      <c r="B895" s="113"/>
      <c r="C895" s="94"/>
      <c r="D895" s="94"/>
      <c r="E895" s="94"/>
      <c r="F895" s="113"/>
      <c r="G895" s="113"/>
      <c r="H895" s="42"/>
      <c r="I895" s="42"/>
      <c r="J895" s="42"/>
      <c r="K895" s="94"/>
      <c r="L895" s="94"/>
      <c r="M895" s="94"/>
      <c r="N895" s="94"/>
      <c r="O895" s="94"/>
      <c r="P895" s="94"/>
      <c r="Q895" s="94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</row>
    <row r="896" ht="16.5" customHeight="1">
      <c r="A896" s="94"/>
      <c r="B896" s="113"/>
      <c r="C896" s="94"/>
      <c r="D896" s="94"/>
      <c r="E896" s="94"/>
      <c r="F896" s="113"/>
      <c r="G896" s="113"/>
      <c r="H896" s="42"/>
      <c r="I896" s="42"/>
      <c r="J896" s="42"/>
      <c r="K896" s="94"/>
      <c r="L896" s="94"/>
      <c r="M896" s="94"/>
      <c r="N896" s="94"/>
      <c r="O896" s="94"/>
      <c r="P896" s="94"/>
      <c r="Q896" s="94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</row>
    <row r="897" ht="16.5" customHeight="1">
      <c r="A897" s="94"/>
      <c r="B897" s="113"/>
      <c r="C897" s="94"/>
      <c r="D897" s="94"/>
      <c r="E897" s="94"/>
      <c r="F897" s="113"/>
      <c r="G897" s="113"/>
      <c r="H897" s="42"/>
      <c r="I897" s="42"/>
      <c r="J897" s="42"/>
      <c r="K897" s="94"/>
      <c r="L897" s="94"/>
      <c r="M897" s="94"/>
      <c r="N897" s="94"/>
      <c r="O897" s="94"/>
      <c r="P897" s="94"/>
      <c r="Q897" s="94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</row>
    <row r="898" ht="16.5" customHeight="1">
      <c r="A898" s="94"/>
      <c r="B898" s="113"/>
      <c r="C898" s="94"/>
      <c r="D898" s="94"/>
      <c r="E898" s="94"/>
      <c r="F898" s="113"/>
      <c r="G898" s="113"/>
      <c r="H898" s="42"/>
      <c r="I898" s="42"/>
      <c r="J898" s="42"/>
      <c r="K898" s="94"/>
      <c r="L898" s="94"/>
      <c r="M898" s="94"/>
      <c r="N898" s="94"/>
      <c r="O898" s="94"/>
      <c r="P898" s="94"/>
      <c r="Q898" s="94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</row>
    <row r="899" ht="16.5" customHeight="1">
      <c r="A899" s="94"/>
      <c r="B899" s="113"/>
      <c r="C899" s="94"/>
      <c r="D899" s="94"/>
      <c r="E899" s="94"/>
      <c r="F899" s="113"/>
      <c r="G899" s="113"/>
      <c r="H899" s="42"/>
      <c r="I899" s="42"/>
      <c r="J899" s="42"/>
      <c r="K899" s="94"/>
      <c r="L899" s="94"/>
      <c r="M899" s="94"/>
      <c r="N899" s="94"/>
      <c r="O899" s="94"/>
      <c r="P899" s="94"/>
      <c r="Q899" s="94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</row>
    <row r="900" ht="16.5" customHeight="1">
      <c r="A900" s="94"/>
      <c r="B900" s="113"/>
      <c r="C900" s="94"/>
      <c r="D900" s="94"/>
      <c r="E900" s="94"/>
      <c r="F900" s="113"/>
      <c r="G900" s="113"/>
      <c r="H900" s="42"/>
      <c r="I900" s="42"/>
      <c r="J900" s="42"/>
      <c r="K900" s="94"/>
      <c r="L900" s="94"/>
      <c r="M900" s="94"/>
      <c r="N900" s="94"/>
      <c r="O900" s="94"/>
      <c r="P900" s="94"/>
      <c r="Q900" s="94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</row>
    <row r="901" ht="16.5" customHeight="1">
      <c r="A901" s="94"/>
      <c r="B901" s="113"/>
      <c r="C901" s="94"/>
      <c r="D901" s="94"/>
      <c r="E901" s="94"/>
      <c r="F901" s="113"/>
      <c r="G901" s="113"/>
      <c r="H901" s="42"/>
      <c r="I901" s="42"/>
      <c r="J901" s="42"/>
      <c r="K901" s="94"/>
      <c r="L901" s="94"/>
      <c r="M901" s="94"/>
      <c r="N901" s="94"/>
      <c r="O901" s="94"/>
      <c r="P901" s="94"/>
      <c r="Q901" s="94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</row>
    <row r="902" ht="16.5" customHeight="1">
      <c r="A902" s="94"/>
      <c r="B902" s="113"/>
      <c r="C902" s="94"/>
      <c r="D902" s="94"/>
      <c r="E902" s="94"/>
      <c r="F902" s="113"/>
      <c r="G902" s="113"/>
      <c r="H902" s="42"/>
      <c r="I902" s="42"/>
      <c r="J902" s="42"/>
      <c r="K902" s="94"/>
      <c r="L902" s="94"/>
      <c r="M902" s="94"/>
      <c r="N902" s="94"/>
      <c r="O902" s="94"/>
      <c r="P902" s="94"/>
      <c r="Q902" s="94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</row>
    <row r="903" ht="16.5" customHeight="1">
      <c r="A903" s="94"/>
      <c r="B903" s="113"/>
      <c r="C903" s="94"/>
      <c r="D903" s="94"/>
      <c r="E903" s="94"/>
      <c r="F903" s="113"/>
      <c r="G903" s="113"/>
      <c r="H903" s="42"/>
      <c r="I903" s="42"/>
      <c r="J903" s="42"/>
      <c r="K903" s="94"/>
      <c r="L903" s="94"/>
      <c r="M903" s="94"/>
      <c r="N903" s="94"/>
      <c r="O903" s="94"/>
      <c r="P903" s="94"/>
      <c r="Q903" s="94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</row>
    <row r="904" ht="16.5" customHeight="1">
      <c r="A904" s="94"/>
      <c r="B904" s="113"/>
      <c r="C904" s="94"/>
      <c r="D904" s="94"/>
      <c r="E904" s="94"/>
      <c r="F904" s="113"/>
      <c r="G904" s="113"/>
      <c r="H904" s="42"/>
      <c r="I904" s="42"/>
      <c r="J904" s="42"/>
      <c r="K904" s="94"/>
      <c r="L904" s="94"/>
      <c r="M904" s="94"/>
      <c r="N904" s="94"/>
      <c r="O904" s="94"/>
      <c r="P904" s="94"/>
      <c r="Q904" s="94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</row>
    <row r="905" ht="16.5" customHeight="1">
      <c r="A905" s="94"/>
      <c r="B905" s="113"/>
      <c r="C905" s="94"/>
      <c r="D905" s="94"/>
      <c r="E905" s="94"/>
      <c r="F905" s="113"/>
      <c r="G905" s="113"/>
      <c r="H905" s="42"/>
      <c r="I905" s="42"/>
      <c r="J905" s="42"/>
      <c r="K905" s="94"/>
      <c r="L905" s="94"/>
      <c r="M905" s="94"/>
      <c r="N905" s="94"/>
      <c r="O905" s="94"/>
      <c r="P905" s="94"/>
      <c r="Q905" s="94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</row>
    <row r="906" ht="16.5" customHeight="1">
      <c r="A906" s="94"/>
      <c r="B906" s="113"/>
      <c r="C906" s="94"/>
      <c r="D906" s="94"/>
      <c r="E906" s="94"/>
      <c r="F906" s="113"/>
      <c r="G906" s="113"/>
      <c r="H906" s="42"/>
      <c r="I906" s="42"/>
      <c r="J906" s="42"/>
      <c r="K906" s="94"/>
      <c r="L906" s="94"/>
      <c r="M906" s="94"/>
      <c r="N906" s="94"/>
      <c r="O906" s="94"/>
      <c r="P906" s="94"/>
      <c r="Q906" s="94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</row>
    <row r="907" ht="16.5" customHeight="1">
      <c r="A907" s="94"/>
      <c r="B907" s="113"/>
      <c r="C907" s="94"/>
      <c r="D907" s="94"/>
      <c r="E907" s="94"/>
      <c r="F907" s="113"/>
      <c r="G907" s="113"/>
      <c r="H907" s="42"/>
      <c r="I907" s="42"/>
      <c r="J907" s="42"/>
      <c r="K907" s="94"/>
      <c r="L907" s="94"/>
      <c r="M907" s="94"/>
      <c r="N907" s="94"/>
      <c r="O907" s="94"/>
      <c r="P907" s="94"/>
      <c r="Q907" s="94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</row>
    <row r="908" ht="16.5" customHeight="1">
      <c r="A908" s="94"/>
      <c r="B908" s="113"/>
      <c r="C908" s="94"/>
      <c r="D908" s="94"/>
      <c r="E908" s="94"/>
      <c r="F908" s="113"/>
      <c r="G908" s="113"/>
      <c r="H908" s="42"/>
      <c r="I908" s="42"/>
      <c r="J908" s="42"/>
      <c r="K908" s="94"/>
      <c r="L908" s="94"/>
      <c r="M908" s="94"/>
      <c r="N908" s="94"/>
      <c r="O908" s="94"/>
      <c r="P908" s="94"/>
      <c r="Q908" s="94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</row>
    <row r="909" ht="16.5" customHeight="1">
      <c r="A909" s="94"/>
      <c r="B909" s="113"/>
      <c r="C909" s="94"/>
      <c r="D909" s="94"/>
      <c r="E909" s="94"/>
      <c r="F909" s="113"/>
      <c r="G909" s="113"/>
      <c r="H909" s="42"/>
      <c r="I909" s="42"/>
      <c r="J909" s="42"/>
      <c r="K909" s="94"/>
      <c r="L909" s="94"/>
      <c r="M909" s="94"/>
      <c r="N909" s="94"/>
      <c r="O909" s="94"/>
      <c r="P909" s="94"/>
      <c r="Q909" s="94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</row>
    <row r="910" ht="16.5" customHeight="1">
      <c r="A910" s="94"/>
      <c r="B910" s="113"/>
      <c r="C910" s="94"/>
      <c r="D910" s="94"/>
      <c r="E910" s="94"/>
      <c r="F910" s="113"/>
      <c r="G910" s="113"/>
      <c r="H910" s="42"/>
      <c r="I910" s="42"/>
      <c r="J910" s="42"/>
      <c r="K910" s="94"/>
      <c r="L910" s="94"/>
      <c r="M910" s="94"/>
      <c r="N910" s="94"/>
      <c r="O910" s="94"/>
      <c r="P910" s="94"/>
      <c r="Q910" s="94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</row>
    <row r="911" ht="16.5" customHeight="1">
      <c r="A911" s="94"/>
      <c r="B911" s="113"/>
      <c r="C911" s="94"/>
      <c r="D911" s="94"/>
      <c r="E911" s="94"/>
      <c r="F911" s="113"/>
      <c r="G911" s="113"/>
      <c r="H911" s="42"/>
      <c r="I911" s="42"/>
      <c r="J911" s="42"/>
      <c r="K911" s="94"/>
      <c r="L911" s="94"/>
      <c r="M911" s="94"/>
      <c r="N911" s="94"/>
      <c r="O911" s="94"/>
      <c r="P911" s="94"/>
      <c r="Q911" s="94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</row>
    <row r="912" ht="16.5" customHeight="1">
      <c r="A912" s="94"/>
      <c r="B912" s="113"/>
      <c r="C912" s="94"/>
      <c r="D912" s="94"/>
      <c r="E912" s="94"/>
      <c r="F912" s="113"/>
      <c r="G912" s="113"/>
      <c r="H912" s="42"/>
      <c r="I912" s="42"/>
      <c r="J912" s="42"/>
      <c r="K912" s="94"/>
      <c r="L912" s="94"/>
      <c r="M912" s="94"/>
      <c r="N912" s="94"/>
      <c r="O912" s="94"/>
      <c r="P912" s="94"/>
      <c r="Q912" s="94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</row>
    <row r="913" ht="16.5" customHeight="1">
      <c r="A913" s="94"/>
      <c r="B913" s="113"/>
      <c r="C913" s="94"/>
      <c r="D913" s="94"/>
      <c r="E913" s="94"/>
      <c r="F913" s="113"/>
      <c r="G913" s="113"/>
      <c r="H913" s="42"/>
      <c r="I913" s="42"/>
      <c r="J913" s="42"/>
      <c r="K913" s="94"/>
      <c r="L913" s="94"/>
      <c r="M913" s="94"/>
      <c r="N913" s="94"/>
      <c r="O913" s="94"/>
      <c r="P913" s="94"/>
      <c r="Q913" s="94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</row>
    <row r="914" ht="16.5" customHeight="1">
      <c r="A914" s="94"/>
      <c r="B914" s="113"/>
      <c r="C914" s="94"/>
      <c r="D914" s="94"/>
      <c r="E914" s="94"/>
      <c r="F914" s="113"/>
      <c r="G914" s="113"/>
      <c r="H914" s="42"/>
      <c r="I914" s="42"/>
      <c r="J914" s="42"/>
      <c r="K914" s="94"/>
      <c r="L914" s="94"/>
      <c r="M914" s="94"/>
      <c r="N914" s="94"/>
      <c r="O914" s="94"/>
      <c r="P914" s="94"/>
      <c r="Q914" s="94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</row>
    <row r="915" ht="16.5" customHeight="1">
      <c r="A915" s="94"/>
      <c r="B915" s="113"/>
      <c r="C915" s="94"/>
      <c r="D915" s="94"/>
      <c r="E915" s="94"/>
      <c r="F915" s="113"/>
      <c r="G915" s="113"/>
      <c r="H915" s="42"/>
      <c r="I915" s="42"/>
      <c r="J915" s="42"/>
      <c r="K915" s="94"/>
      <c r="L915" s="94"/>
      <c r="M915" s="94"/>
      <c r="N915" s="94"/>
      <c r="O915" s="94"/>
      <c r="P915" s="94"/>
      <c r="Q915" s="94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</row>
    <row r="916" ht="16.5" customHeight="1">
      <c r="A916" s="94"/>
      <c r="B916" s="113"/>
      <c r="C916" s="94"/>
      <c r="D916" s="94"/>
      <c r="E916" s="94"/>
      <c r="F916" s="113"/>
      <c r="G916" s="113"/>
      <c r="H916" s="42"/>
      <c r="I916" s="42"/>
      <c r="J916" s="42"/>
      <c r="K916" s="94"/>
      <c r="L916" s="94"/>
      <c r="M916" s="94"/>
      <c r="N916" s="94"/>
      <c r="O916" s="94"/>
      <c r="P916" s="94"/>
      <c r="Q916" s="94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</row>
    <row r="917" ht="16.5" customHeight="1">
      <c r="A917" s="94"/>
      <c r="B917" s="113"/>
      <c r="C917" s="94"/>
      <c r="D917" s="94"/>
      <c r="E917" s="94"/>
      <c r="F917" s="113"/>
      <c r="G917" s="113"/>
      <c r="H917" s="42"/>
      <c r="I917" s="42"/>
      <c r="J917" s="42"/>
      <c r="K917" s="94"/>
      <c r="L917" s="94"/>
      <c r="M917" s="94"/>
      <c r="N917" s="94"/>
      <c r="O917" s="94"/>
      <c r="P917" s="94"/>
      <c r="Q917" s="94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</row>
    <row r="918" ht="16.5" customHeight="1">
      <c r="A918" s="94"/>
      <c r="B918" s="113"/>
      <c r="C918" s="94"/>
      <c r="D918" s="94"/>
      <c r="E918" s="94"/>
      <c r="F918" s="113"/>
      <c r="G918" s="113"/>
      <c r="H918" s="42"/>
      <c r="I918" s="42"/>
      <c r="J918" s="42"/>
      <c r="K918" s="94"/>
      <c r="L918" s="94"/>
      <c r="M918" s="94"/>
      <c r="N918" s="94"/>
      <c r="O918" s="94"/>
      <c r="P918" s="94"/>
      <c r="Q918" s="94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</row>
    <row r="919" ht="16.5" customHeight="1">
      <c r="A919" s="94"/>
      <c r="B919" s="113"/>
      <c r="C919" s="94"/>
      <c r="D919" s="94"/>
      <c r="E919" s="94"/>
      <c r="F919" s="113"/>
      <c r="G919" s="113"/>
      <c r="H919" s="42"/>
      <c r="I919" s="42"/>
      <c r="J919" s="42"/>
      <c r="K919" s="94"/>
      <c r="L919" s="94"/>
      <c r="M919" s="94"/>
      <c r="N919" s="94"/>
      <c r="O919" s="94"/>
      <c r="P919" s="94"/>
      <c r="Q919" s="94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</row>
    <row r="920" ht="16.5" customHeight="1">
      <c r="A920" s="94"/>
      <c r="B920" s="113"/>
      <c r="C920" s="94"/>
      <c r="D920" s="94"/>
      <c r="E920" s="94"/>
      <c r="F920" s="113"/>
      <c r="G920" s="113"/>
      <c r="H920" s="42"/>
      <c r="I920" s="42"/>
      <c r="J920" s="42"/>
      <c r="K920" s="94"/>
      <c r="L920" s="94"/>
      <c r="M920" s="94"/>
      <c r="N920" s="94"/>
      <c r="O920" s="94"/>
      <c r="P920" s="94"/>
      <c r="Q920" s="94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</row>
    <row r="921" ht="16.5" customHeight="1">
      <c r="A921" s="94"/>
      <c r="B921" s="113"/>
      <c r="C921" s="94"/>
      <c r="D921" s="94"/>
      <c r="E921" s="94"/>
      <c r="F921" s="113"/>
      <c r="G921" s="113"/>
      <c r="H921" s="42"/>
      <c r="I921" s="42"/>
      <c r="J921" s="42"/>
      <c r="K921" s="94"/>
      <c r="L921" s="94"/>
      <c r="M921" s="94"/>
      <c r="N921" s="94"/>
      <c r="O921" s="94"/>
      <c r="P921" s="94"/>
      <c r="Q921" s="94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</row>
    <row r="922" ht="16.5" customHeight="1">
      <c r="A922" s="94"/>
      <c r="B922" s="113"/>
      <c r="C922" s="94"/>
      <c r="D922" s="94"/>
      <c r="E922" s="94"/>
      <c r="F922" s="113"/>
      <c r="G922" s="113"/>
      <c r="H922" s="42"/>
      <c r="I922" s="42"/>
      <c r="J922" s="42"/>
      <c r="K922" s="94"/>
      <c r="L922" s="94"/>
      <c r="M922" s="94"/>
      <c r="N922" s="94"/>
      <c r="O922" s="94"/>
      <c r="P922" s="94"/>
      <c r="Q922" s="94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</row>
    <row r="923" ht="16.5" customHeight="1">
      <c r="A923" s="94"/>
      <c r="B923" s="113"/>
      <c r="C923" s="94"/>
      <c r="D923" s="94"/>
      <c r="E923" s="94"/>
      <c r="F923" s="113"/>
      <c r="G923" s="113"/>
      <c r="H923" s="42"/>
      <c r="I923" s="42"/>
      <c r="J923" s="42"/>
      <c r="K923" s="94"/>
      <c r="L923" s="94"/>
      <c r="M923" s="94"/>
      <c r="N923" s="94"/>
      <c r="O923" s="94"/>
      <c r="P923" s="94"/>
      <c r="Q923" s="94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</row>
    <row r="924" ht="16.5" customHeight="1">
      <c r="A924" s="94"/>
      <c r="B924" s="113"/>
      <c r="C924" s="94"/>
      <c r="D924" s="94"/>
      <c r="E924" s="94"/>
      <c r="F924" s="113"/>
      <c r="G924" s="113"/>
      <c r="H924" s="42"/>
      <c r="I924" s="42"/>
      <c r="J924" s="42"/>
      <c r="K924" s="94"/>
      <c r="L924" s="94"/>
      <c r="M924" s="94"/>
      <c r="N924" s="94"/>
      <c r="O924" s="94"/>
      <c r="P924" s="94"/>
      <c r="Q924" s="94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</row>
    <row r="925" ht="16.5" customHeight="1">
      <c r="A925" s="94"/>
      <c r="B925" s="113"/>
      <c r="C925" s="94"/>
      <c r="D925" s="94"/>
      <c r="E925" s="94"/>
      <c r="F925" s="113"/>
      <c r="G925" s="113"/>
      <c r="H925" s="42"/>
      <c r="I925" s="42"/>
      <c r="J925" s="42"/>
      <c r="K925" s="94"/>
      <c r="L925" s="94"/>
      <c r="M925" s="94"/>
      <c r="N925" s="94"/>
      <c r="O925" s="94"/>
      <c r="P925" s="94"/>
      <c r="Q925" s="94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</row>
    <row r="926" ht="16.5" customHeight="1">
      <c r="A926" s="94"/>
      <c r="B926" s="113"/>
      <c r="C926" s="94"/>
      <c r="D926" s="94"/>
      <c r="E926" s="94"/>
      <c r="F926" s="113"/>
      <c r="G926" s="113"/>
      <c r="H926" s="42"/>
      <c r="I926" s="42"/>
      <c r="J926" s="42"/>
      <c r="K926" s="94"/>
      <c r="L926" s="94"/>
      <c r="M926" s="94"/>
      <c r="N926" s="94"/>
      <c r="O926" s="94"/>
      <c r="P926" s="94"/>
      <c r="Q926" s="94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</row>
    <row r="927" ht="16.5" customHeight="1">
      <c r="A927" s="94"/>
      <c r="B927" s="113"/>
      <c r="C927" s="94"/>
      <c r="D927" s="94"/>
      <c r="E927" s="94"/>
      <c r="F927" s="113"/>
      <c r="G927" s="113"/>
      <c r="H927" s="42"/>
      <c r="I927" s="42"/>
      <c r="J927" s="42"/>
      <c r="K927" s="94"/>
      <c r="L927" s="94"/>
      <c r="M927" s="94"/>
      <c r="N927" s="94"/>
      <c r="O927" s="94"/>
      <c r="P927" s="94"/>
      <c r="Q927" s="94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</row>
    <row r="928" ht="16.5" customHeight="1">
      <c r="A928" s="94"/>
      <c r="B928" s="113"/>
      <c r="C928" s="94"/>
      <c r="D928" s="94"/>
      <c r="E928" s="94"/>
      <c r="F928" s="113"/>
      <c r="G928" s="113"/>
      <c r="H928" s="42"/>
      <c r="I928" s="42"/>
      <c r="J928" s="42"/>
      <c r="K928" s="94"/>
      <c r="L928" s="94"/>
      <c r="M928" s="94"/>
      <c r="N928" s="94"/>
      <c r="O928" s="94"/>
      <c r="P928" s="94"/>
      <c r="Q928" s="94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</row>
    <row r="929" ht="16.5" customHeight="1">
      <c r="A929" s="94"/>
      <c r="B929" s="113"/>
      <c r="C929" s="94"/>
      <c r="D929" s="94"/>
      <c r="E929" s="94"/>
      <c r="F929" s="113"/>
      <c r="G929" s="113"/>
      <c r="H929" s="42"/>
      <c r="I929" s="42"/>
      <c r="J929" s="42"/>
      <c r="K929" s="94"/>
      <c r="L929" s="94"/>
      <c r="M929" s="94"/>
      <c r="N929" s="94"/>
      <c r="O929" s="94"/>
      <c r="P929" s="94"/>
      <c r="Q929" s="94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</row>
    <row r="930" ht="16.5" customHeight="1">
      <c r="A930" s="94"/>
      <c r="B930" s="113"/>
      <c r="C930" s="94"/>
      <c r="D930" s="94"/>
      <c r="E930" s="94"/>
      <c r="F930" s="113"/>
      <c r="G930" s="113"/>
      <c r="H930" s="42"/>
      <c r="I930" s="42"/>
      <c r="J930" s="42"/>
      <c r="K930" s="94"/>
      <c r="L930" s="94"/>
      <c r="M930" s="94"/>
      <c r="N930" s="94"/>
      <c r="O930" s="94"/>
      <c r="P930" s="94"/>
      <c r="Q930" s="94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</row>
    <row r="931" ht="16.5" customHeight="1">
      <c r="A931" s="94"/>
      <c r="B931" s="113"/>
      <c r="C931" s="94"/>
      <c r="D931" s="94"/>
      <c r="E931" s="94"/>
      <c r="F931" s="113"/>
      <c r="G931" s="113"/>
      <c r="H931" s="42"/>
      <c r="I931" s="42"/>
      <c r="J931" s="42"/>
      <c r="K931" s="94"/>
      <c r="L931" s="94"/>
      <c r="M931" s="94"/>
      <c r="N931" s="94"/>
      <c r="O931" s="94"/>
      <c r="P931" s="94"/>
      <c r="Q931" s="94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</row>
    <row r="932" ht="16.5" customHeight="1">
      <c r="A932" s="94"/>
      <c r="B932" s="113"/>
      <c r="C932" s="94"/>
      <c r="D932" s="94"/>
      <c r="E932" s="94"/>
      <c r="F932" s="113"/>
      <c r="G932" s="113"/>
      <c r="H932" s="42"/>
      <c r="I932" s="42"/>
      <c r="J932" s="42"/>
      <c r="K932" s="94"/>
      <c r="L932" s="94"/>
      <c r="M932" s="94"/>
      <c r="N932" s="94"/>
      <c r="O932" s="94"/>
      <c r="P932" s="94"/>
      <c r="Q932" s="94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</row>
    <row r="933" ht="16.5" customHeight="1">
      <c r="A933" s="94"/>
      <c r="B933" s="113"/>
      <c r="C933" s="94"/>
      <c r="D933" s="94"/>
      <c r="E933" s="94"/>
      <c r="F933" s="113"/>
      <c r="G933" s="113"/>
      <c r="H933" s="42"/>
      <c r="I933" s="42"/>
      <c r="J933" s="42"/>
      <c r="K933" s="94"/>
      <c r="L933" s="94"/>
      <c r="M933" s="94"/>
      <c r="N933" s="94"/>
      <c r="O933" s="94"/>
      <c r="P933" s="94"/>
      <c r="Q933" s="94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</row>
    <row r="934" ht="16.5" customHeight="1">
      <c r="A934" s="94"/>
      <c r="B934" s="113"/>
      <c r="C934" s="94"/>
      <c r="D934" s="94"/>
      <c r="E934" s="94"/>
      <c r="F934" s="113"/>
      <c r="G934" s="113"/>
      <c r="H934" s="42"/>
      <c r="I934" s="42"/>
      <c r="J934" s="42"/>
      <c r="K934" s="94"/>
      <c r="L934" s="94"/>
      <c r="M934" s="94"/>
      <c r="N934" s="94"/>
      <c r="O934" s="94"/>
      <c r="P934" s="94"/>
      <c r="Q934" s="94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</row>
    <row r="935" ht="16.5" customHeight="1">
      <c r="A935" s="94"/>
      <c r="B935" s="113"/>
      <c r="C935" s="94"/>
      <c r="D935" s="94"/>
      <c r="E935" s="94"/>
      <c r="F935" s="113"/>
      <c r="G935" s="113"/>
      <c r="H935" s="42"/>
      <c r="I935" s="42"/>
      <c r="J935" s="42"/>
      <c r="K935" s="94"/>
      <c r="L935" s="94"/>
      <c r="M935" s="94"/>
      <c r="N935" s="94"/>
      <c r="O935" s="94"/>
      <c r="P935" s="94"/>
      <c r="Q935" s="94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</row>
    <row r="936" ht="16.5" customHeight="1">
      <c r="A936" s="94"/>
      <c r="B936" s="113"/>
      <c r="C936" s="94"/>
      <c r="D936" s="94"/>
      <c r="E936" s="94"/>
      <c r="F936" s="113"/>
      <c r="G936" s="113"/>
      <c r="H936" s="42"/>
      <c r="I936" s="42"/>
      <c r="J936" s="42"/>
      <c r="K936" s="94"/>
      <c r="L936" s="94"/>
      <c r="M936" s="94"/>
      <c r="N936" s="94"/>
      <c r="O936" s="94"/>
      <c r="P936" s="94"/>
      <c r="Q936" s="94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</row>
    <row r="937" ht="16.5" customHeight="1">
      <c r="A937" s="94"/>
      <c r="B937" s="113"/>
      <c r="C937" s="94"/>
      <c r="D937" s="94"/>
      <c r="E937" s="94"/>
      <c r="F937" s="113"/>
      <c r="G937" s="113"/>
      <c r="H937" s="42"/>
      <c r="I937" s="42"/>
      <c r="J937" s="42"/>
      <c r="K937" s="94"/>
      <c r="L937" s="94"/>
      <c r="M937" s="94"/>
      <c r="N937" s="94"/>
      <c r="O937" s="94"/>
      <c r="P937" s="94"/>
      <c r="Q937" s="94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</row>
    <row r="938" ht="16.5" customHeight="1">
      <c r="A938" s="94"/>
      <c r="B938" s="113"/>
      <c r="C938" s="94"/>
      <c r="D938" s="94"/>
      <c r="E938" s="94"/>
      <c r="F938" s="113"/>
      <c r="G938" s="113"/>
      <c r="H938" s="42"/>
      <c r="I938" s="42"/>
      <c r="J938" s="42"/>
      <c r="K938" s="94"/>
      <c r="L938" s="94"/>
      <c r="M938" s="94"/>
      <c r="N938" s="94"/>
      <c r="O938" s="94"/>
      <c r="P938" s="94"/>
      <c r="Q938" s="94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</row>
    <row r="939" ht="16.5" customHeight="1">
      <c r="A939" s="94"/>
      <c r="B939" s="113"/>
      <c r="C939" s="94"/>
      <c r="D939" s="94"/>
      <c r="E939" s="94"/>
      <c r="F939" s="113"/>
      <c r="G939" s="113"/>
      <c r="H939" s="42"/>
      <c r="I939" s="42"/>
      <c r="J939" s="42"/>
      <c r="K939" s="94"/>
      <c r="L939" s="94"/>
      <c r="M939" s="94"/>
      <c r="N939" s="94"/>
      <c r="O939" s="94"/>
      <c r="P939" s="94"/>
      <c r="Q939" s="94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</row>
    <row r="940" ht="16.5" customHeight="1">
      <c r="A940" s="94"/>
      <c r="B940" s="113"/>
      <c r="C940" s="94"/>
      <c r="D940" s="94"/>
      <c r="E940" s="94"/>
      <c r="F940" s="113"/>
      <c r="G940" s="113"/>
      <c r="H940" s="42"/>
      <c r="I940" s="42"/>
      <c r="J940" s="42"/>
      <c r="K940" s="94"/>
      <c r="L940" s="94"/>
      <c r="M940" s="94"/>
      <c r="N940" s="94"/>
      <c r="O940" s="94"/>
      <c r="P940" s="94"/>
      <c r="Q940" s="94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</row>
    <row r="941" ht="16.5" customHeight="1">
      <c r="A941" s="94"/>
      <c r="B941" s="113"/>
      <c r="C941" s="94"/>
      <c r="D941" s="94"/>
      <c r="E941" s="94"/>
      <c r="F941" s="113"/>
      <c r="G941" s="113"/>
      <c r="H941" s="42"/>
      <c r="I941" s="42"/>
      <c r="J941" s="42"/>
      <c r="K941" s="94"/>
      <c r="L941" s="94"/>
      <c r="M941" s="94"/>
      <c r="N941" s="94"/>
      <c r="O941" s="94"/>
      <c r="P941" s="94"/>
      <c r="Q941" s="94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</row>
    <row r="942" ht="16.5" customHeight="1">
      <c r="A942" s="94"/>
      <c r="B942" s="113"/>
      <c r="C942" s="94"/>
      <c r="D942" s="94"/>
      <c r="E942" s="94"/>
      <c r="F942" s="113"/>
      <c r="G942" s="113"/>
      <c r="H942" s="42"/>
      <c r="I942" s="42"/>
      <c r="J942" s="42"/>
      <c r="K942" s="94"/>
      <c r="L942" s="94"/>
      <c r="M942" s="94"/>
      <c r="N942" s="94"/>
      <c r="O942" s="94"/>
      <c r="P942" s="94"/>
      <c r="Q942" s="94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</row>
    <row r="943" ht="16.5" customHeight="1">
      <c r="A943" s="94"/>
      <c r="B943" s="113"/>
      <c r="C943" s="94"/>
      <c r="D943" s="94"/>
      <c r="E943" s="94"/>
      <c r="F943" s="113"/>
      <c r="G943" s="113"/>
      <c r="H943" s="42"/>
      <c r="I943" s="42"/>
      <c r="J943" s="42"/>
      <c r="K943" s="94"/>
      <c r="L943" s="94"/>
      <c r="M943" s="94"/>
      <c r="N943" s="94"/>
      <c r="O943" s="94"/>
      <c r="P943" s="94"/>
      <c r="Q943" s="94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</row>
    <row r="944" ht="16.5" customHeight="1">
      <c r="A944" s="94"/>
      <c r="B944" s="113"/>
      <c r="C944" s="94"/>
      <c r="D944" s="94"/>
      <c r="E944" s="94"/>
      <c r="F944" s="113"/>
      <c r="G944" s="113"/>
      <c r="H944" s="42"/>
      <c r="I944" s="42"/>
      <c r="J944" s="42"/>
      <c r="K944" s="94"/>
      <c r="L944" s="94"/>
      <c r="M944" s="94"/>
      <c r="N944" s="94"/>
      <c r="O944" s="94"/>
      <c r="P944" s="94"/>
      <c r="Q944" s="94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</row>
    <row r="945" ht="16.5" customHeight="1">
      <c r="A945" s="94"/>
      <c r="B945" s="113"/>
      <c r="C945" s="94"/>
      <c r="D945" s="94"/>
      <c r="E945" s="94"/>
      <c r="F945" s="113"/>
      <c r="G945" s="113"/>
      <c r="H945" s="42"/>
      <c r="I945" s="42"/>
      <c r="J945" s="42"/>
      <c r="K945" s="94"/>
      <c r="L945" s="94"/>
      <c r="M945" s="94"/>
      <c r="N945" s="94"/>
      <c r="O945" s="94"/>
      <c r="P945" s="94"/>
      <c r="Q945" s="94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</row>
    <row r="946" ht="16.5" customHeight="1">
      <c r="A946" s="94"/>
      <c r="B946" s="113"/>
      <c r="C946" s="94"/>
      <c r="D946" s="94"/>
      <c r="E946" s="94"/>
      <c r="F946" s="113"/>
      <c r="G946" s="113"/>
      <c r="H946" s="42"/>
      <c r="I946" s="42"/>
      <c r="J946" s="42"/>
      <c r="K946" s="94"/>
      <c r="L946" s="94"/>
      <c r="M946" s="94"/>
      <c r="N946" s="94"/>
      <c r="O946" s="94"/>
      <c r="P946" s="94"/>
      <c r="Q946" s="94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</row>
    <row r="947" ht="16.5" customHeight="1">
      <c r="A947" s="94"/>
      <c r="B947" s="113"/>
      <c r="C947" s="94"/>
      <c r="D947" s="94"/>
      <c r="E947" s="94"/>
      <c r="F947" s="113"/>
      <c r="G947" s="113"/>
      <c r="H947" s="42"/>
      <c r="I947" s="42"/>
      <c r="J947" s="42"/>
      <c r="K947" s="94"/>
      <c r="L947" s="94"/>
      <c r="M947" s="94"/>
      <c r="N947" s="94"/>
      <c r="O947" s="94"/>
      <c r="P947" s="94"/>
      <c r="Q947" s="94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</row>
    <row r="948" ht="16.5" customHeight="1">
      <c r="A948" s="94"/>
      <c r="B948" s="113"/>
      <c r="C948" s="94"/>
      <c r="D948" s="94"/>
      <c r="E948" s="94"/>
      <c r="F948" s="113"/>
      <c r="G948" s="113"/>
      <c r="H948" s="42"/>
      <c r="I948" s="42"/>
      <c r="J948" s="42"/>
      <c r="K948" s="94"/>
      <c r="L948" s="94"/>
      <c r="M948" s="94"/>
      <c r="N948" s="94"/>
      <c r="O948" s="94"/>
      <c r="P948" s="94"/>
      <c r="Q948" s="94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</row>
    <row r="949" ht="16.5" customHeight="1">
      <c r="A949" s="94"/>
      <c r="B949" s="113"/>
      <c r="C949" s="94"/>
      <c r="D949" s="94"/>
      <c r="E949" s="94"/>
      <c r="F949" s="113"/>
      <c r="G949" s="113"/>
      <c r="H949" s="42"/>
      <c r="I949" s="42"/>
      <c r="J949" s="42"/>
      <c r="K949" s="94"/>
      <c r="L949" s="94"/>
      <c r="M949" s="94"/>
      <c r="N949" s="94"/>
      <c r="O949" s="94"/>
      <c r="P949" s="94"/>
      <c r="Q949" s="94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</row>
    <row r="950" ht="16.5" customHeight="1">
      <c r="A950" s="94"/>
      <c r="B950" s="113"/>
      <c r="C950" s="94"/>
      <c r="D950" s="94"/>
      <c r="E950" s="94"/>
      <c r="F950" s="113"/>
      <c r="G950" s="113"/>
      <c r="H950" s="42"/>
      <c r="I950" s="42"/>
      <c r="J950" s="42"/>
      <c r="K950" s="94"/>
      <c r="L950" s="94"/>
      <c r="M950" s="94"/>
      <c r="N950" s="94"/>
      <c r="O950" s="94"/>
      <c r="P950" s="94"/>
      <c r="Q950" s="94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</row>
    <row r="951" ht="16.5" customHeight="1">
      <c r="A951" s="94"/>
      <c r="B951" s="113"/>
      <c r="C951" s="94"/>
      <c r="D951" s="94"/>
      <c r="E951" s="94"/>
      <c r="F951" s="113"/>
      <c r="G951" s="113"/>
      <c r="H951" s="42"/>
      <c r="I951" s="42"/>
      <c r="J951" s="42"/>
      <c r="K951" s="94"/>
      <c r="L951" s="94"/>
      <c r="M951" s="94"/>
      <c r="N951" s="94"/>
      <c r="O951" s="94"/>
      <c r="P951" s="94"/>
      <c r="Q951" s="94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</row>
    <row r="952" ht="16.5" customHeight="1">
      <c r="A952" s="94"/>
      <c r="B952" s="113"/>
      <c r="C952" s="94"/>
      <c r="D952" s="94"/>
      <c r="E952" s="94"/>
      <c r="F952" s="113"/>
      <c r="G952" s="113"/>
      <c r="H952" s="42"/>
      <c r="I952" s="42"/>
      <c r="J952" s="42"/>
      <c r="K952" s="94"/>
      <c r="L952" s="94"/>
      <c r="M952" s="94"/>
      <c r="N952" s="94"/>
      <c r="O952" s="94"/>
      <c r="P952" s="94"/>
      <c r="Q952" s="94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</row>
    <row r="953" ht="16.5" customHeight="1">
      <c r="A953" s="94"/>
      <c r="B953" s="113"/>
      <c r="C953" s="94"/>
      <c r="D953" s="94"/>
      <c r="E953" s="94"/>
      <c r="F953" s="113"/>
      <c r="G953" s="113"/>
      <c r="H953" s="42"/>
      <c r="I953" s="42"/>
      <c r="J953" s="42"/>
      <c r="K953" s="94"/>
      <c r="L953" s="94"/>
      <c r="M953" s="94"/>
      <c r="N953" s="94"/>
      <c r="O953" s="94"/>
      <c r="P953" s="94"/>
      <c r="Q953" s="94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</row>
    <row r="954" ht="16.5" customHeight="1">
      <c r="A954" s="94"/>
      <c r="B954" s="113"/>
      <c r="C954" s="94"/>
      <c r="D954" s="94"/>
      <c r="E954" s="94"/>
      <c r="F954" s="113"/>
      <c r="G954" s="113"/>
      <c r="H954" s="42"/>
      <c r="I954" s="42"/>
      <c r="J954" s="42"/>
      <c r="K954" s="94"/>
      <c r="L954" s="94"/>
      <c r="M954" s="94"/>
      <c r="N954" s="94"/>
      <c r="O954" s="94"/>
      <c r="P954" s="94"/>
      <c r="Q954" s="94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</row>
    <row r="955" ht="16.5" customHeight="1">
      <c r="A955" s="94"/>
      <c r="B955" s="113"/>
      <c r="C955" s="94"/>
      <c r="D955" s="94"/>
      <c r="E955" s="94"/>
      <c r="F955" s="113"/>
      <c r="G955" s="113"/>
      <c r="H955" s="42"/>
      <c r="I955" s="42"/>
      <c r="J955" s="42"/>
      <c r="K955" s="94"/>
      <c r="L955" s="94"/>
      <c r="M955" s="94"/>
      <c r="N955" s="94"/>
      <c r="O955" s="94"/>
      <c r="P955" s="94"/>
      <c r="Q955" s="94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</row>
    <row r="956" ht="16.5" customHeight="1">
      <c r="A956" s="94"/>
      <c r="B956" s="113"/>
      <c r="C956" s="94"/>
      <c r="D956" s="94"/>
      <c r="E956" s="94"/>
      <c r="F956" s="113"/>
      <c r="G956" s="113"/>
      <c r="H956" s="42"/>
      <c r="I956" s="42"/>
      <c r="J956" s="42"/>
      <c r="K956" s="94"/>
      <c r="L956" s="94"/>
      <c r="M956" s="94"/>
      <c r="N956" s="94"/>
      <c r="O956" s="94"/>
      <c r="P956" s="94"/>
      <c r="Q956" s="94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</row>
    <row r="957" ht="16.5" customHeight="1">
      <c r="A957" s="94"/>
      <c r="B957" s="113"/>
      <c r="C957" s="94"/>
      <c r="D957" s="94"/>
      <c r="E957" s="94"/>
      <c r="F957" s="113"/>
      <c r="G957" s="113"/>
      <c r="H957" s="42"/>
      <c r="I957" s="42"/>
      <c r="J957" s="42"/>
      <c r="K957" s="94"/>
      <c r="L957" s="94"/>
      <c r="M957" s="94"/>
      <c r="N957" s="94"/>
      <c r="O957" s="94"/>
      <c r="P957" s="94"/>
      <c r="Q957" s="94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</row>
    <row r="958" ht="16.5" customHeight="1">
      <c r="A958" s="94"/>
      <c r="B958" s="113"/>
      <c r="C958" s="94"/>
      <c r="D958" s="94"/>
      <c r="E958" s="94"/>
      <c r="F958" s="113"/>
      <c r="G958" s="113"/>
      <c r="H958" s="42"/>
      <c r="I958" s="42"/>
      <c r="J958" s="42"/>
      <c r="K958" s="94"/>
      <c r="L958" s="94"/>
      <c r="M958" s="94"/>
      <c r="N958" s="94"/>
      <c r="O958" s="94"/>
      <c r="P958" s="94"/>
      <c r="Q958" s="94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</row>
    <row r="959" ht="16.5" customHeight="1">
      <c r="A959" s="94"/>
      <c r="B959" s="113"/>
      <c r="C959" s="94"/>
      <c r="D959" s="94"/>
      <c r="E959" s="94"/>
      <c r="F959" s="113"/>
      <c r="G959" s="113"/>
      <c r="H959" s="42"/>
      <c r="I959" s="42"/>
      <c r="J959" s="42"/>
      <c r="K959" s="94"/>
      <c r="L959" s="94"/>
      <c r="M959" s="94"/>
      <c r="N959" s="94"/>
      <c r="O959" s="94"/>
      <c r="P959" s="94"/>
      <c r="Q959" s="94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</row>
    <row r="960" ht="16.5" customHeight="1">
      <c r="A960" s="94"/>
      <c r="B960" s="113"/>
      <c r="C960" s="94"/>
      <c r="D960" s="94"/>
      <c r="E960" s="94"/>
      <c r="F960" s="113"/>
      <c r="G960" s="113"/>
      <c r="H960" s="42"/>
      <c r="I960" s="42"/>
      <c r="J960" s="42"/>
      <c r="K960" s="94"/>
      <c r="L960" s="94"/>
      <c r="M960" s="94"/>
      <c r="N960" s="94"/>
      <c r="O960" s="94"/>
      <c r="P960" s="94"/>
      <c r="Q960" s="94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</row>
    <row r="961" ht="16.5" customHeight="1">
      <c r="A961" s="94"/>
      <c r="B961" s="113"/>
      <c r="C961" s="94"/>
      <c r="D961" s="94"/>
      <c r="E961" s="94"/>
      <c r="F961" s="113"/>
      <c r="G961" s="113"/>
      <c r="H961" s="42"/>
      <c r="I961" s="42"/>
      <c r="J961" s="42"/>
      <c r="K961" s="94"/>
      <c r="L961" s="94"/>
      <c r="M961" s="94"/>
      <c r="N961" s="94"/>
      <c r="O961" s="94"/>
      <c r="P961" s="94"/>
      <c r="Q961" s="94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</row>
    <row r="962" ht="16.5" customHeight="1">
      <c r="A962" s="94"/>
      <c r="B962" s="113"/>
      <c r="C962" s="94"/>
      <c r="D962" s="94"/>
      <c r="E962" s="94"/>
      <c r="F962" s="113"/>
      <c r="G962" s="113"/>
      <c r="H962" s="42"/>
      <c r="I962" s="42"/>
      <c r="J962" s="42"/>
      <c r="K962" s="94"/>
      <c r="L962" s="94"/>
      <c r="M962" s="94"/>
      <c r="N962" s="94"/>
      <c r="O962" s="94"/>
      <c r="P962" s="94"/>
      <c r="Q962" s="94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</row>
    <row r="963" ht="16.5" customHeight="1">
      <c r="A963" s="94"/>
      <c r="B963" s="113"/>
      <c r="C963" s="94"/>
      <c r="D963" s="94"/>
      <c r="E963" s="94"/>
      <c r="F963" s="113"/>
      <c r="G963" s="113"/>
      <c r="H963" s="42"/>
      <c r="I963" s="42"/>
      <c r="J963" s="42"/>
      <c r="K963" s="94"/>
      <c r="L963" s="94"/>
      <c r="M963" s="94"/>
      <c r="N963" s="94"/>
      <c r="O963" s="94"/>
      <c r="P963" s="94"/>
      <c r="Q963" s="94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</row>
    <row r="964" ht="16.5" customHeight="1">
      <c r="A964" s="94"/>
      <c r="B964" s="113"/>
      <c r="C964" s="94"/>
      <c r="D964" s="94"/>
      <c r="E964" s="94"/>
      <c r="F964" s="113"/>
      <c r="G964" s="113"/>
      <c r="H964" s="42"/>
      <c r="I964" s="42"/>
      <c r="J964" s="42"/>
      <c r="K964" s="94"/>
      <c r="L964" s="94"/>
      <c r="M964" s="94"/>
      <c r="N964" s="94"/>
      <c r="O964" s="94"/>
      <c r="P964" s="94"/>
      <c r="Q964" s="94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</row>
    <row r="965" ht="16.5" customHeight="1">
      <c r="A965" s="94"/>
      <c r="B965" s="113"/>
      <c r="C965" s="94"/>
      <c r="D965" s="94"/>
      <c r="E965" s="94"/>
      <c r="F965" s="113"/>
      <c r="G965" s="113"/>
      <c r="H965" s="42"/>
      <c r="I965" s="42"/>
      <c r="J965" s="42"/>
      <c r="K965" s="94"/>
      <c r="L965" s="94"/>
      <c r="M965" s="94"/>
      <c r="N965" s="94"/>
      <c r="O965" s="94"/>
      <c r="P965" s="94"/>
      <c r="Q965" s="94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</row>
    <row r="966" ht="16.5" customHeight="1">
      <c r="A966" s="94"/>
      <c r="B966" s="113"/>
      <c r="C966" s="94"/>
      <c r="D966" s="94"/>
      <c r="E966" s="94"/>
      <c r="F966" s="113"/>
      <c r="G966" s="113"/>
      <c r="H966" s="42"/>
      <c r="I966" s="42"/>
      <c r="J966" s="42"/>
      <c r="K966" s="94"/>
      <c r="L966" s="94"/>
      <c r="M966" s="94"/>
      <c r="N966" s="94"/>
      <c r="O966" s="94"/>
      <c r="P966" s="94"/>
      <c r="Q966" s="94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</row>
    <row r="967" ht="16.5" customHeight="1">
      <c r="A967" s="94"/>
      <c r="B967" s="113"/>
      <c r="C967" s="94"/>
      <c r="D967" s="94"/>
      <c r="E967" s="94"/>
      <c r="F967" s="113"/>
      <c r="G967" s="113"/>
      <c r="H967" s="42"/>
      <c r="I967" s="42"/>
      <c r="J967" s="42"/>
      <c r="K967" s="94"/>
      <c r="L967" s="94"/>
      <c r="M967" s="94"/>
      <c r="N967" s="94"/>
      <c r="O967" s="94"/>
      <c r="P967" s="94"/>
      <c r="Q967" s="94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</row>
    <row r="968" ht="16.5" customHeight="1">
      <c r="A968" s="94"/>
      <c r="B968" s="113"/>
      <c r="C968" s="94"/>
      <c r="D968" s="94"/>
      <c r="E968" s="94"/>
      <c r="F968" s="113"/>
      <c r="G968" s="113"/>
      <c r="H968" s="42"/>
      <c r="I968" s="42"/>
      <c r="J968" s="42"/>
      <c r="K968" s="94"/>
      <c r="L968" s="94"/>
      <c r="M968" s="94"/>
      <c r="N968" s="94"/>
      <c r="O968" s="94"/>
      <c r="P968" s="94"/>
      <c r="Q968" s="94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</row>
    <row r="969" ht="16.5" customHeight="1">
      <c r="A969" s="94"/>
      <c r="B969" s="113"/>
      <c r="C969" s="94"/>
      <c r="D969" s="94"/>
      <c r="E969" s="94"/>
      <c r="F969" s="113"/>
      <c r="G969" s="113"/>
      <c r="H969" s="42"/>
      <c r="I969" s="42"/>
      <c r="J969" s="42"/>
      <c r="K969" s="94"/>
      <c r="L969" s="94"/>
      <c r="M969" s="94"/>
      <c r="N969" s="94"/>
      <c r="O969" s="94"/>
      <c r="P969" s="94"/>
      <c r="Q969" s="94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</row>
    <row r="970" ht="16.5" customHeight="1">
      <c r="A970" s="94"/>
      <c r="B970" s="113"/>
      <c r="C970" s="94"/>
      <c r="D970" s="94"/>
      <c r="E970" s="94"/>
      <c r="F970" s="113"/>
      <c r="G970" s="113"/>
      <c r="H970" s="42"/>
      <c r="I970" s="42"/>
      <c r="J970" s="42"/>
      <c r="K970" s="94"/>
      <c r="L970" s="94"/>
      <c r="M970" s="94"/>
      <c r="N970" s="94"/>
      <c r="O970" s="94"/>
      <c r="P970" s="94"/>
      <c r="Q970" s="94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</row>
    <row r="971" ht="16.5" customHeight="1">
      <c r="A971" s="94"/>
      <c r="B971" s="113"/>
      <c r="C971" s="94"/>
      <c r="D971" s="94"/>
      <c r="E971" s="94"/>
      <c r="F971" s="113"/>
      <c r="G971" s="113"/>
      <c r="H971" s="42"/>
      <c r="I971" s="42"/>
      <c r="J971" s="42"/>
      <c r="K971" s="94"/>
      <c r="L971" s="94"/>
      <c r="M971" s="94"/>
      <c r="N971" s="94"/>
      <c r="O971" s="94"/>
      <c r="P971" s="94"/>
      <c r="Q971" s="94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</row>
    <row r="972" ht="16.5" customHeight="1">
      <c r="A972" s="94"/>
      <c r="B972" s="113"/>
      <c r="C972" s="94"/>
      <c r="D972" s="94"/>
      <c r="E972" s="94"/>
      <c r="F972" s="113"/>
      <c r="G972" s="113"/>
      <c r="H972" s="42"/>
      <c r="I972" s="42"/>
      <c r="J972" s="42"/>
      <c r="K972" s="94"/>
      <c r="L972" s="94"/>
      <c r="M972" s="94"/>
      <c r="N972" s="94"/>
      <c r="O972" s="94"/>
      <c r="P972" s="94"/>
      <c r="Q972" s="94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</row>
    <row r="973" ht="16.5" customHeight="1">
      <c r="A973" s="94"/>
      <c r="B973" s="113"/>
      <c r="C973" s="94"/>
      <c r="D973" s="94"/>
      <c r="E973" s="94"/>
      <c r="F973" s="113"/>
      <c r="G973" s="113"/>
      <c r="H973" s="42"/>
      <c r="I973" s="42"/>
      <c r="J973" s="42"/>
      <c r="K973" s="94"/>
      <c r="L973" s="94"/>
      <c r="M973" s="94"/>
      <c r="N973" s="94"/>
      <c r="O973" s="94"/>
      <c r="P973" s="94"/>
      <c r="Q973" s="94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</row>
    <row r="974" ht="16.5" customHeight="1">
      <c r="A974" s="94"/>
      <c r="B974" s="113"/>
      <c r="C974" s="94"/>
      <c r="D974" s="94"/>
      <c r="E974" s="94"/>
      <c r="F974" s="113"/>
      <c r="G974" s="113"/>
      <c r="H974" s="42"/>
      <c r="I974" s="42"/>
      <c r="J974" s="42"/>
      <c r="K974" s="94"/>
      <c r="L974" s="94"/>
      <c r="M974" s="94"/>
      <c r="N974" s="94"/>
      <c r="O974" s="94"/>
      <c r="P974" s="94"/>
      <c r="Q974" s="94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</row>
    <row r="975" ht="16.5" customHeight="1">
      <c r="A975" s="94"/>
      <c r="B975" s="113"/>
      <c r="C975" s="94"/>
      <c r="D975" s="94"/>
      <c r="E975" s="94"/>
      <c r="F975" s="113"/>
      <c r="G975" s="113"/>
      <c r="H975" s="42"/>
      <c r="I975" s="42"/>
      <c r="J975" s="42"/>
      <c r="K975" s="94"/>
      <c r="L975" s="94"/>
      <c r="M975" s="94"/>
      <c r="N975" s="94"/>
      <c r="O975" s="94"/>
      <c r="P975" s="94"/>
      <c r="Q975" s="94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</row>
    <row r="976" ht="16.5" customHeight="1">
      <c r="A976" s="94"/>
      <c r="B976" s="113"/>
      <c r="C976" s="94"/>
      <c r="D976" s="94"/>
      <c r="E976" s="94"/>
      <c r="F976" s="113"/>
      <c r="G976" s="113"/>
      <c r="H976" s="42"/>
      <c r="I976" s="42"/>
      <c r="J976" s="42"/>
      <c r="K976" s="94"/>
      <c r="L976" s="94"/>
      <c r="M976" s="94"/>
      <c r="N976" s="94"/>
      <c r="O976" s="94"/>
      <c r="P976" s="94"/>
      <c r="Q976" s="94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</row>
    <row r="977" ht="16.5" customHeight="1">
      <c r="A977" s="94"/>
      <c r="B977" s="113"/>
      <c r="C977" s="94"/>
      <c r="D977" s="94"/>
      <c r="E977" s="94"/>
      <c r="F977" s="113"/>
      <c r="G977" s="113"/>
      <c r="H977" s="42"/>
      <c r="I977" s="42"/>
      <c r="J977" s="42"/>
      <c r="K977" s="94"/>
      <c r="L977" s="94"/>
      <c r="M977" s="94"/>
      <c r="N977" s="94"/>
      <c r="O977" s="94"/>
      <c r="P977" s="94"/>
      <c r="Q977" s="94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</row>
    <row r="978" ht="16.5" customHeight="1">
      <c r="A978" s="94"/>
      <c r="B978" s="113"/>
      <c r="C978" s="94"/>
      <c r="D978" s="94"/>
      <c r="E978" s="94"/>
      <c r="F978" s="113"/>
      <c r="G978" s="113"/>
      <c r="H978" s="42"/>
      <c r="I978" s="42"/>
      <c r="J978" s="42"/>
      <c r="K978" s="94"/>
      <c r="L978" s="94"/>
      <c r="M978" s="94"/>
      <c r="N978" s="94"/>
      <c r="O978" s="94"/>
      <c r="P978" s="94"/>
      <c r="Q978" s="94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</row>
    <row r="979" ht="16.5" customHeight="1">
      <c r="A979" s="94"/>
      <c r="B979" s="113"/>
      <c r="C979" s="94"/>
      <c r="D979" s="94"/>
      <c r="E979" s="94"/>
      <c r="F979" s="113"/>
      <c r="G979" s="113"/>
      <c r="H979" s="42"/>
      <c r="I979" s="42"/>
      <c r="J979" s="42"/>
      <c r="K979" s="94"/>
      <c r="L979" s="94"/>
      <c r="M979" s="94"/>
      <c r="N979" s="94"/>
      <c r="O979" s="94"/>
      <c r="P979" s="94"/>
      <c r="Q979" s="94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</row>
    <row r="980" ht="16.5" customHeight="1">
      <c r="A980" s="94"/>
      <c r="B980" s="113"/>
      <c r="C980" s="94"/>
      <c r="D980" s="94"/>
      <c r="E980" s="94"/>
      <c r="F980" s="113"/>
      <c r="G980" s="113"/>
      <c r="H980" s="42"/>
      <c r="I980" s="42"/>
      <c r="J980" s="42"/>
      <c r="K980" s="94"/>
      <c r="L980" s="94"/>
      <c r="M980" s="94"/>
      <c r="N980" s="94"/>
      <c r="O980" s="94"/>
      <c r="P980" s="94"/>
      <c r="Q980" s="94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</row>
    <row r="981" ht="16.5" customHeight="1">
      <c r="A981" s="94"/>
      <c r="B981" s="113"/>
      <c r="C981" s="94"/>
      <c r="D981" s="94"/>
      <c r="E981" s="94"/>
      <c r="F981" s="113"/>
      <c r="G981" s="113"/>
      <c r="H981" s="42"/>
      <c r="I981" s="42"/>
      <c r="J981" s="42"/>
      <c r="K981" s="94"/>
      <c r="L981" s="94"/>
      <c r="M981" s="94"/>
      <c r="N981" s="94"/>
      <c r="O981" s="94"/>
      <c r="P981" s="94"/>
      <c r="Q981" s="94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</row>
    <row r="982" ht="16.5" customHeight="1">
      <c r="A982" s="94"/>
      <c r="B982" s="113"/>
      <c r="C982" s="94"/>
      <c r="D982" s="94"/>
      <c r="E982" s="94"/>
      <c r="F982" s="113"/>
      <c r="G982" s="113"/>
      <c r="H982" s="42"/>
      <c r="I982" s="42"/>
      <c r="J982" s="42"/>
      <c r="K982" s="94"/>
      <c r="L982" s="94"/>
      <c r="M982" s="94"/>
      <c r="N982" s="94"/>
      <c r="O982" s="94"/>
      <c r="P982" s="94"/>
      <c r="Q982" s="94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</row>
    <row r="983" ht="16.5" customHeight="1">
      <c r="A983" s="94"/>
      <c r="B983" s="113"/>
      <c r="C983" s="94"/>
      <c r="D983" s="94"/>
      <c r="E983" s="94"/>
      <c r="F983" s="113"/>
      <c r="G983" s="113"/>
      <c r="H983" s="42"/>
      <c r="I983" s="42"/>
      <c r="J983" s="42"/>
      <c r="K983" s="94"/>
      <c r="L983" s="94"/>
      <c r="M983" s="94"/>
      <c r="N983" s="94"/>
      <c r="O983" s="94"/>
      <c r="P983" s="94"/>
      <c r="Q983" s="94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</row>
    <row r="984" ht="16.5" customHeight="1">
      <c r="A984" s="94"/>
      <c r="B984" s="113"/>
      <c r="C984" s="94"/>
      <c r="D984" s="94"/>
      <c r="E984" s="94"/>
      <c r="F984" s="113"/>
      <c r="G984" s="113"/>
      <c r="H984" s="42"/>
      <c r="I984" s="42"/>
      <c r="J984" s="42"/>
      <c r="K984" s="94"/>
      <c r="L984" s="94"/>
      <c r="M984" s="94"/>
      <c r="N984" s="94"/>
      <c r="O984" s="94"/>
      <c r="P984" s="94"/>
      <c r="Q984" s="94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</row>
    <row r="985" ht="16.5" customHeight="1">
      <c r="A985" s="94"/>
      <c r="B985" s="113"/>
      <c r="C985" s="94"/>
      <c r="D985" s="94"/>
      <c r="E985" s="94"/>
      <c r="F985" s="113"/>
      <c r="G985" s="113"/>
      <c r="H985" s="42"/>
      <c r="I985" s="42"/>
      <c r="J985" s="42"/>
      <c r="K985" s="94"/>
      <c r="L985" s="94"/>
      <c r="M985" s="94"/>
      <c r="N985" s="94"/>
      <c r="O985" s="94"/>
      <c r="P985" s="94"/>
      <c r="Q985" s="94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</row>
    <row r="986" ht="16.5" customHeight="1">
      <c r="A986" s="94"/>
      <c r="B986" s="113"/>
      <c r="C986" s="94"/>
      <c r="D986" s="94"/>
      <c r="E986" s="94"/>
      <c r="F986" s="113"/>
      <c r="G986" s="113"/>
      <c r="H986" s="42"/>
      <c r="I986" s="42"/>
      <c r="J986" s="42"/>
      <c r="K986" s="94"/>
      <c r="L986" s="94"/>
      <c r="M986" s="94"/>
      <c r="N986" s="94"/>
      <c r="O986" s="94"/>
      <c r="P986" s="94"/>
      <c r="Q986" s="94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</row>
    <row r="987" ht="16.5" customHeight="1">
      <c r="A987" s="94"/>
      <c r="B987" s="113"/>
      <c r="C987" s="94"/>
      <c r="D987" s="94"/>
      <c r="E987" s="94"/>
      <c r="F987" s="113"/>
      <c r="G987" s="113"/>
      <c r="H987" s="42"/>
      <c r="I987" s="42"/>
      <c r="J987" s="42"/>
      <c r="K987" s="94"/>
      <c r="L987" s="94"/>
      <c r="M987" s="94"/>
      <c r="N987" s="94"/>
      <c r="O987" s="94"/>
      <c r="P987" s="94"/>
      <c r="Q987" s="94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</row>
    <row r="988" ht="16.5" customHeight="1">
      <c r="A988" s="94"/>
      <c r="B988" s="113"/>
      <c r="C988" s="94"/>
      <c r="D988" s="94"/>
      <c r="E988" s="94"/>
      <c r="F988" s="113"/>
      <c r="G988" s="113"/>
      <c r="H988" s="42"/>
      <c r="I988" s="42"/>
      <c r="J988" s="42"/>
      <c r="K988" s="94"/>
      <c r="L988" s="94"/>
      <c r="M988" s="94"/>
      <c r="N988" s="94"/>
      <c r="O988" s="94"/>
      <c r="P988" s="94"/>
      <c r="Q988" s="94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</row>
    <row r="989" ht="16.5" customHeight="1">
      <c r="A989" s="94"/>
      <c r="B989" s="113"/>
      <c r="C989" s="94"/>
      <c r="D989" s="94"/>
      <c r="E989" s="94"/>
      <c r="F989" s="113"/>
      <c r="G989" s="113"/>
      <c r="H989" s="42"/>
      <c r="I989" s="42"/>
      <c r="J989" s="42"/>
      <c r="K989" s="94"/>
      <c r="L989" s="94"/>
      <c r="M989" s="94"/>
      <c r="N989" s="94"/>
      <c r="O989" s="94"/>
      <c r="P989" s="94"/>
      <c r="Q989" s="94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</row>
    <row r="990" ht="16.5" customHeight="1">
      <c r="A990" s="94"/>
      <c r="B990" s="113"/>
      <c r="C990" s="94"/>
      <c r="D990" s="94"/>
      <c r="E990" s="94"/>
      <c r="F990" s="113"/>
      <c r="G990" s="113"/>
      <c r="H990" s="42"/>
      <c r="I990" s="42"/>
      <c r="J990" s="42"/>
      <c r="K990" s="94"/>
      <c r="L990" s="94"/>
      <c r="M990" s="94"/>
      <c r="N990" s="94"/>
      <c r="O990" s="94"/>
      <c r="P990" s="94"/>
      <c r="Q990" s="94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</row>
    <row r="991" ht="16.5" customHeight="1">
      <c r="A991" s="94"/>
      <c r="B991" s="113"/>
      <c r="C991" s="94"/>
      <c r="D991" s="94"/>
      <c r="E991" s="94"/>
      <c r="F991" s="113"/>
      <c r="G991" s="113"/>
      <c r="H991" s="42"/>
      <c r="I991" s="42"/>
      <c r="J991" s="42"/>
      <c r="K991" s="94"/>
      <c r="L991" s="94"/>
      <c r="M991" s="94"/>
      <c r="N991" s="94"/>
      <c r="O991" s="94"/>
      <c r="P991" s="94"/>
      <c r="Q991" s="94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</row>
    <row r="992" ht="16.5" customHeight="1">
      <c r="A992" s="94"/>
      <c r="B992" s="113"/>
      <c r="C992" s="94"/>
      <c r="D992" s="94"/>
      <c r="E992" s="94"/>
      <c r="F992" s="113"/>
      <c r="G992" s="113"/>
      <c r="H992" s="42"/>
      <c r="I992" s="42"/>
      <c r="J992" s="42"/>
      <c r="K992" s="94"/>
      <c r="L992" s="94"/>
      <c r="M992" s="94"/>
      <c r="N992" s="94"/>
      <c r="O992" s="94"/>
      <c r="P992" s="94"/>
      <c r="Q992" s="94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</row>
    <row r="993" ht="16.5" customHeight="1">
      <c r="A993" s="94"/>
      <c r="B993" s="113"/>
      <c r="C993" s="94"/>
      <c r="D993" s="94"/>
      <c r="E993" s="94"/>
      <c r="F993" s="113"/>
      <c r="G993" s="113"/>
      <c r="H993" s="42"/>
      <c r="I993" s="42"/>
      <c r="J993" s="42"/>
      <c r="K993" s="94"/>
      <c r="L993" s="94"/>
      <c r="M993" s="94"/>
      <c r="N993" s="94"/>
      <c r="O993" s="94"/>
      <c r="P993" s="94"/>
      <c r="Q993" s="94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  <c r="AC993" s="42"/>
    </row>
    <row r="994" ht="16.5" customHeight="1">
      <c r="A994" s="94"/>
      <c r="B994" s="113"/>
      <c r="C994" s="94"/>
      <c r="D994" s="94"/>
      <c r="E994" s="94"/>
      <c r="F994" s="113"/>
      <c r="G994" s="113"/>
      <c r="H994" s="42"/>
      <c r="I994" s="42"/>
      <c r="J994" s="42"/>
      <c r="K994" s="94"/>
      <c r="L994" s="94"/>
      <c r="M994" s="94"/>
      <c r="N994" s="94"/>
      <c r="O994" s="94"/>
      <c r="P994" s="94"/>
      <c r="Q994" s="94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  <c r="AC994" s="42"/>
    </row>
    <row r="995" ht="16.5" customHeight="1">
      <c r="A995" s="94"/>
      <c r="B995" s="113"/>
      <c r="C995" s="94"/>
      <c r="D995" s="94"/>
      <c r="E995" s="94"/>
      <c r="F995" s="113"/>
      <c r="G995" s="113"/>
      <c r="H995" s="42"/>
      <c r="I995" s="42"/>
      <c r="J995" s="42"/>
      <c r="K995" s="94"/>
      <c r="L995" s="94"/>
      <c r="M995" s="94"/>
      <c r="N995" s="94"/>
      <c r="O995" s="94"/>
      <c r="P995" s="94"/>
      <c r="Q995" s="94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  <c r="AC995" s="42"/>
    </row>
    <row r="996" ht="16.5" customHeight="1">
      <c r="A996" s="94"/>
      <c r="B996" s="113"/>
      <c r="C996" s="94"/>
      <c r="D996" s="94"/>
      <c r="E996" s="94"/>
      <c r="F996" s="113"/>
      <c r="G996" s="113"/>
      <c r="H996" s="42"/>
      <c r="I996" s="42"/>
      <c r="J996" s="42"/>
      <c r="K996" s="94"/>
      <c r="L996" s="94"/>
      <c r="M996" s="94"/>
      <c r="N996" s="94"/>
      <c r="O996" s="94"/>
      <c r="P996" s="94"/>
      <c r="Q996" s="94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</row>
    <row r="997" ht="16.5" customHeight="1">
      <c r="A997" s="94"/>
      <c r="B997" s="113"/>
      <c r="C997" s="94"/>
      <c r="D997" s="94"/>
      <c r="E997" s="94"/>
      <c r="F997" s="113"/>
      <c r="G997" s="113"/>
      <c r="H997" s="42"/>
      <c r="I997" s="42"/>
      <c r="J997" s="42"/>
      <c r="K997" s="94"/>
      <c r="L997" s="94"/>
      <c r="M997" s="94"/>
      <c r="N997" s="94"/>
      <c r="O997" s="94"/>
      <c r="P997" s="94"/>
      <c r="Q997" s="94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  <c r="AC997" s="42"/>
    </row>
    <row r="998" ht="16.5" customHeight="1">
      <c r="A998" s="94"/>
      <c r="B998" s="113"/>
      <c r="C998" s="94"/>
      <c r="D998" s="94"/>
      <c r="E998" s="94"/>
      <c r="F998" s="113"/>
      <c r="G998" s="113"/>
      <c r="H998" s="42"/>
      <c r="I998" s="42"/>
      <c r="J998" s="42"/>
      <c r="K998" s="94"/>
      <c r="L998" s="94"/>
      <c r="M998" s="94"/>
      <c r="N998" s="94"/>
      <c r="O998" s="94"/>
      <c r="P998" s="94"/>
      <c r="Q998" s="94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  <c r="AC998" s="42"/>
    </row>
    <row r="999" ht="16.5" customHeight="1">
      <c r="A999" s="94"/>
      <c r="B999" s="113"/>
      <c r="C999" s="94"/>
      <c r="D999" s="94"/>
      <c r="E999" s="94"/>
      <c r="F999" s="113"/>
      <c r="G999" s="113"/>
      <c r="H999" s="42"/>
      <c r="I999" s="42"/>
      <c r="J999" s="42"/>
      <c r="K999" s="94"/>
      <c r="L999" s="94"/>
      <c r="M999" s="94"/>
      <c r="N999" s="94"/>
      <c r="O999" s="94"/>
      <c r="P999" s="94"/>
      <c r="Q999" s="94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</row>
  </sheetData>
  <mergeCells count="1">
    <mergeCell ref="K12:Q12"/>
  </mergeCells>
  <conditionalFormatting sqref="H4 H7 H10">
    <cfRule type="cellIs" dxfId="3" priority="1" operator="lessThan">
      <formula>0</formula>
    </cfRule>
  </conditionalFormatting>
  <conditionalFormatting sqref="H14 H17">
    <cfRule type="cellIs" dxfId="3" priority="2" operator="lessThan">
      <formula>0</formula>
    </cfRule>
  </conditionalFormatting>
  <conditionalFormatting sqref="H17">
    <cfRule type="cellIs" dxfId="3" priority="3" operator="lessThan">
      <formula>0</formula>
    </cfRule>
  </conditionalFormatting>
  <conditionalFormatting sqref="H4 H7 H10">
    <cfRule type="cellIs" dxfId="4" priority="4" operator="equal">
      <formula>0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63"/>
    <col customWidth="1" min="2" max="2" width="20.25"/>
    <col customWidth="1" min="3" max="3" width="7.25"/>
    <col customWidth="1" min="4" max="4" width="7.75"/>
    <col customWidth="1" min="5" max="5" width="8.88"/>
    <col customWidth="1" min="6" max="6" width="8.0"/>
    <col customWidth="1" min="7" max="7" width="10.38"/>
    <col customWidth="1" min="8" max="8" width="13.25"/>
    <col customWidth="1" min="9" max="9" width="2.25"/>
    <col customWidth="1" min="10" max="10" width="15.5"/>
    <col customWidth="1" hidden="1" min="11" max="11" width="9.63"/>
    <col customWidth="1" min="12" max="17" width="9.63"/>
    <col customWidth="1" min="18" max="29" width="7.25"/>
  </cols>
  <sheetData>
    <row r="1" ht="16.5" customHeight="1">
      <c r="A1" s="89" t="s">
        <v>86</v>
      </c>
      <c r="B1" s="89" t="s">
        <v>11</v>
      </c>
      <c r="C1" s="89" t="s">
        <v>15</v>
      </c>
      <c r="D1" s="89" t="s">
        <v>88</v>
      </c>
      <c r="E1" s="89" t="s">
        <v>89</v>
      </c>
      <c r="F1" s="89" t="s">
        <v>90</v>
      </c>
      <c r="G1" s="89" t="s">
        <v>91</v>
      </c>
      <c r="H1" s="90"/>
      <c r="I1" s="90"/>
      <c r="J1" s="90"/>
      <c r="K1" s="89">
        <v>2022.0</v>
      </c>
      <c r="L1" s="89">
        <v>2023.0</v>
      </c>
      <c r="M1" s="89">
        <v>2024.0</v>
      </c>
      <c r="N1" s="89">
        <v>2025.0</v>
      </c>
      <c r="O1" s="89">
        <v>2026.0</v>
      </c>
      <c r="P1" s="89">
        <v>2027.0</v>
      </c>
      <c r="Q1" s="89">
        <v>2028.0</v>
      </c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</row>
    <row r="2" ht="16.5" customHeight="1">
      <c r="A2" s="91" t="str">
        <f>VLOOKUP($B2,Players,2,FALSE)</f>
        <v>QB</v>
      </c>
      <c r="B2" s="111" t="s">
        <v>502</v>
      </c>
      <c r="C2" s="93">
        <f>VLOOKUP($B2,Players,4,FALSE)</f>
        <v>3</v>
      </c>
      <c r="D2" s="91">
        <f>VLOOKUP($B2,Players,5,FALSE)</f>
        <v>2024</v>
      </c>
      <c r="E2" s="94">
        <f>IF(COUNTA(D2)=1,D2-(Master!$C$2-1),"")</f>
        <v>2</v>
      </c>
      <c r="F2" s="95">
        <f>VLOOKUP($B2,Players,7,FALSE)</f>
        <v>500</v>
      </c>
      <c r="G2" s="96" t="str">
        <f>VLOOKUP($B2,Players,8,FALSE)</f>
        <v/>
      </c>
      <c r="H2" s="97" t="s">
        <v>1</v>
      </c>
      <c r="I2" s="42"/>
      <c r="J2" s="98" t="s">
        <v>696</v>
      </c>
      <c r="K2" s="99"/>
      <c r="L2" s="99"/>
      <c r="M2" s="99">
        <v>4.0</v>
      </c>
      <c r="N2" s="99">
        <v>3.0</v>
      </c>
      <c r="O2" s="99">
        <v>3.0</v>
      </c>
      <c r="P2" s="99">
        <v>1.0</v>
      </c>
      <c r="Q2" s="99">
        <v>1.0</v>
      </c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</row>
    <row r="3" ht="16.5" customHeight="1">
      <c r="A3" s="91" t="str">
        <f>VLOOKUP($B3,Players,2,FALSE)</f>
        <v>QB</v>
      </c>
      <c r="B3" s="111" t="s">
        <v>520</v>
      </c>
      <c r="C3" s="93">
        <f>VLOOKUP($B3,Players,4,FALSE)</f>
        <v>2</v>
      </c>
      <c r="D3" s="91">
        <f>VLOOKUP($B3,Players,5,FALSE)</f>
        <v>2024</v>
      </c>
      <c r="E3" s="94">
        <f>IF(COUNTA(D3)=1,D3-(Master!$C$2-1),"")</f>
        <v>2</v>
      </c>
      <c r="F3" s="95">
        <f>VLOOKUP($B3,Players,7,FALSE)</f>
        <v>500</v>
      </c>
      <c r="G3" s="96" t="str">
        <f>VLOOKUP($B3,Players,8,FALSE)</f>
        <v>Rls by Sam ($14/6)</v>
      </c>
      <c r="H3" s="101" t="s">
        <v>84</v>
      </c>
      <c r="I3" s="42"/>
      <c r="J3" s="32"/>
      <c r="K3" s="99"/>
      <c r="L3" s="99"/>
      <c r="M3" s="99"/>
      <c r="N3" s="99">
        <v>4.0</v>
      </c>
      <c r="O3" s="99">
        <v>4.0</v>
      </c>
      <c r="P3" s="99">
        <v>2.0</v>
      </c>
      <c r="Q3" s="99">
        <v>2.0</v>
      </c>
      <c r="R3" s="42"/>
      <c r="S3" s="38"/>
      <c r="T3" s="42"/>
      <c r="U3" s="42"/>
      <c r="V3" s="42"/>
      <c r="W3" s="42"/>
      <c r="X3" s="42"/>
      <c r="Y3" s="42"/>
      <c r="Z3" s="42"/>
      <c r="AA3" s="42"/>
      <c r="AB3" s="42"/>
      <c r="AC3" s="42"/>
    </row>
    <row r="4" ht="16.5" customHeight="1">
      <c r="A4" s="91" t="str">
        <f>VLOOKUP($B4,Players,2,FALSE)</f>
        <v>QB</v>
      </c>
      <c r="B4" s="111" t="s">
        <v>547</v>
      </c>
      <c r="C4" s="93">
        <f>VLOOKUP($B4,Players,4,FALSE)</f>
        <v>1</v>
      </c>
      <c r="D4" s="91">
        <f>VLOOKUP($B4,Players,5,FALSE)</f>
        <v>2023</v>
      </c>
      <c r="E4" s="94">
        <f>IF(COUNTA(D4)=1,D4-(Master!$C$2-1),"")</f>
        <v>1</v>
      </c>
      <c r="F4" s="95">
        <f>VLOOKUP($B4,Players,7,FALSE)</f>
        <v>500</v>
      </c>
      <c r="G4" s="96" t="str">
        <f>VLOOKUP($B4,Players,8,FALSE)</f>
        <v>Rls by Tim ($3)</v>
      </c>
      <c r="H4" s="102">
        <f>Master!C15-(SUMIF(E2:E26,"&gt;0",C2:C26)+(IF(Master!C2=2022,K13,IF(Master!C2=2023,L13,IF(Master!C2=2024,M13,IF(Master!C2=2025,N13,IF(Master!C2=2026,O13,IF(Master!C2=2027,P13,IF(Master!C2=2028,Q13)))))))))</f>
        <v>23</v>
      </c>
      <c r="I4" s="42"/>
      <c r="J4" s="32"/>
      <c r="K4" s="99"/>
      <c r="L4" s="99"/>
      <c r="M4" s="99"/>
      <c r="N4" s="99"/>
      <c r="O4" s="99"/>
      <c r="P4" s="99">
        <v>3.0</v>
      </c>
      <c r="Q4" s="99">
        <v>3.0</v>
      </c>
      <c r="R4" s="42"/>
      <c r="S4" s="38"/>
      <c r="T4" s="42"/>
      <c r="U4" s="42"/>
      <c r="V4" s="42"/>
      <c r="W4" s="42"/>
      <c r="X4" s="42"/>
      <c r="Y4" s="42"/>
      <c r="Z4" s="42"/>
      <c r="AA4" s="42"/>
      <c r="AB4" s="42"/>
      <c r="AC4" s="42"/>
    </row>
    <row r="5" ht="16.5" customHeight="1">
      <c r="A5" s="91" t="str">
        <f>VLOOKUP($B5,Players,2,FALSE)</f>
        <v>QB</v>
      </c>
      <c r="B5" s="111" t="s">
        <v>73</v>
      </c>
      <c r="C5" s="93">
        <f>VLOOKUP($B5,Players,4,FALSE)</f>
        <v>1</v>
      </c>
      <c r="D5" s="91">
        <f>VLOOKUP($B5,Players,5,FALSE)</f>
        <v>2026</v>
      </c>
      <c r="E5" s="94">
        <f>IF(COUNTA(D5)=1,D5-(Master!$C$2-1),"")</f>
        <v>4</v>
      </c>
      <c r="F5" s="95">
        <f>VLOOKUP($B5,Players,7,FALSE)</f>
        <v>500</v>
      </c>
      <c r="G5" s="96" t="str">
        <f>VLOOKUP($B5,Players,8,FALSE)</f>
        <v>Rls by Caleb ($16)</v>
      </c>
      <c r="H5" s="32"/>
      <c r="I5" s="42"/>
      <c r="J5" s="32"/>
      <c r="K5" s="99"/>
      <c r="L5" s="99"/>
      <c r="M5" s="99"/>
      <c r="N5" s="99"/>
      <c r="O5" s="99"/>
      <c r="P5" s="99">
        <v>4.0</v>
      </c>
      <c r="Q5" s="99">
        <v>4.0</v>
      </c>
      <c r="R5" s="42"/>
      <c r="S5" s="38"/>
      <c r="T5" s="42"/>
      <c r="U5" s="42"/>
      <c r="V5" s="42"/>
      <c r="W5" s="42"/>
      <c r="X5" s="42"/>
      <c r="Y5" s="42"/>
      <c r="Z5" s="42"/>
      <c r="AA5" s="42"/>
      <c r="AB5" s="42"/>
      <c r="AC5" s="42"/>
    </row>
    <row r="6" ht="16.5" customHeight="1">
      <c r="A6" s="91" t="str">
        <f>VLOOKUP($B6,Players,2,FALSE)</f>
        <v>RB</v>
      </c>
      <c r="B6" s="111" t="s">
        <v>423</v>
      </c>
      <c r="C6" s="93">
        <f>VLOOKUP($B6,Players,4,FALSE)</f>
        <v>15</v>
      </c>
      <c r="D6" s="91">
        <f>VLOOKUP($B6,Players,5,FALSE)</f>
        <v>2023</v>
      </c>
      <c r="E6" s="94">
        <f>IF(COUNTA(D6)=1,D6-(Master!$C$2-1),"")</f>
        <v>1</v>
      </c>
      <c r="F6" s="95">
        <f>VLOOKUP($B6,Players,7,FALSE)</f>
        <v>500</v>
      </c>
      <c r="G6" s="96" t="str">
        <f>VLOOKUP($B6,Players,8,FALSE)</f>
        <v>Rls by Andre ($3)</v>
      </c>
      <c r="H6" s="101" t="s">
        <v>695</v>
      </c>
      <c r="I6" s="42"/>
      <c r="J6" s="32"/>
      <c r="K6" s="99"/>
      <c r="L6" s="99"/>
      <c r="M6" s="99"/>
      <c r="N6" s="99"/>
      <c r="O6" s="99"/>
      <c r="P6" s="99"/>
      <c r="Q6" s="99"/>
      <c r="R6" s="42"/>
      <c r="S6" s="38"/>
      <c r="T6" s="42"/>
      <c r="U6" s="42"/>
      <c r="V6" s="42"/>
      <c r="W6" s="42"/>
      <c r="X6" s="42"/>
      <c r="Y6" s="42"/>
      <c r="Z6" s="42"/>
      <c r="AA6" s="42"/>
      <c r="AB6" s="42"/>
      <c r="AC6" s="42"/>
    </row>
    <row r="7" ht="16.5" customHeight="1">
      <c r="A7" s="91" t="str">
        <f>VLOOKUP($B7,Players,2,FALSE)</f>
        <v>RB</v>
      </c>
      <c r="B7" s="111" t="s">
        <v>429</v>
      </c>
      <c r="C7" s="93">
        <f>VLOOKUP($B7,Players,4,FALSE)</f>
        <v>12</v>
      </c>
      <c r="D7" s="91">
        <f>VLOOKUP($B7,Players,5,FALSE)</f>
        <v>2023</v>
      </c>
      <c r="E7" s="94">
        <f>IF(COUNTA(D7)=1,D7-(Master!$C$2-1),"")</f>
        <v>1</v>
      </c>
      <c r="F7" s="95">
        <f>VLOOKUP($B7,Players,7,FALSE)</f>
        <v>500</v>
      </c>
      <c r="G7" s="96" t="str">
        <f>VLOOKUP($B7,Players,8,FALSE)</f>
        <v/>
      </c>
      <c r="H7" s="89">
        <f>Master!C4-SUMIF(E2:E26,"&gt;0",E2:E26)</f>
        <v>17</v>
      </c>
      <c r="I7" s="42"/>
      <c r="J7" s="32"/>
      <c r="K7" s="99"/>
      <c r="L7" s="99"/>
      <c r="M7" s="99"/>
      <c r="N7" s="99"/>
      <c r="O7" s="99"/>
      <c r="P7" s="99"/>
      <c r="Q7" s="99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</row>
    <row r="8" ht="16.5" customHeight="1">
      <c r="A8" s="91" t="str">
        <f>VLOOKUP($B8,Players,2,FALSE)</f>
        <v>RB</v>
      </c>
      <c r="B8" s="111" t="s">
        <v>435</v>
      </c>
      <c r="C8" s="93">
        <f>VLOOKUP($B8,Players,4,FALSE)</f>
        <v>11</v>
      </c>
      <c r="D8" s="91">
        <f>VLOOKUP($B8,Players,5,FALSE)</f>
        <v>2023</v>
      </c>
      <c r="E8" s="94">
        <f>IF(COUNTA(D8)=1,D8-(Master!$C$2-1),"")</f>
        <v>1</v>
      </c>
      <c r="F8" s="95">
        <f>VLOOKUP($B8,Players,7,FALSE)</f>
        <v>500</v>
      </c>
      <c r="G8" s="96" t="str">
        <f>VLOOKUP($B8,Players,8,FALSE)</f>
        <v>Rls by Tim ($7)</v>
      </c>
      <c r="H8" s="32"/>
      <c r="I8" s="32"/>
      <c r="J8" s="32"/>
      <c r="K8" s="99"/>
      <c r="L8" s="99"/>
      <c r="M8" s="99"/>
      <c r="N8" s="99"/>
      <c r="O8" s="99"/>
      <c r="P8" s="99"/>
      <c r="Q8" s="99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</row>
    <row r="9" ht="16.5" customHeight="1">
      <c r="A9" s="91" t="str">
        <f>VLOOKUP($B9,Players,2,FALSE)</f>
        <v>RB</v>
      </c>
      <c r="B9" s="111" t="s">
        <v>451</v>
      </c>
      <c r="C9" s="93">
        <f>VLOOKUP($B9,Players,4,FALSE)</f>
        <v>8</v>
      </c>
      <c r="D9" s="91">
        <f>VLOOKUP($B9,Players,5,FALSE)</f>
        <v>2025</v>
      </c>
      <c r="E9" s="94">
        <f>IF(COUNTA(D9)=1,D9-(Master!$C$2-1),"")</f>
        <v>3</v>
      </c>
      <c r="F9" s="95">
        <f>VLOOKUP($B9,Players,7,FALSE)</f>
        <v>500</v>
      </c>
      <c r="G9" s="96" t="str">
        <f>VLOOKUP($B9,Players,8,FALSE)</f>
        <v>Rls by Caleb ($26)</v>
      </c>
      <c r="H9" s="101" t="s">
        <v>85</v>
      </c>
      <c r="I9" s="42"/>
      <c r="J9" s="32"/>
      <c r="K9" s="104"/>
      <c r="L9" s="104"/>
      <c r="M9" s="104"/>
      <c r="N9" s="104"/>
      <c r="O9" s="99"/>
      <c r="P9" s="99"/>
      <c r="Q9" s="99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</row>
    <row r="10" ht="16.5" customHeight="1">
      <c r="A10" s="91" t="str">
        <f>VLOOKUP($B10,Players,2,FALSE)</f>
        <v>RB</v>
      </c>
      <c r="B10" s="111" t="s">
        <v>48</v>
      </c>
      <c r="C10" s="93">
        <f>VLOOKUP($B10,Players,4,FALSE)</f>
        <v>8</v>
      </c>
      <c r="D10" s="91">
        <f>VLOOKUP($B10,Players,5,FALSE)</f>
        <v>2023</v>
      </c>
      <c r="E10" s="94">
        <f>IF(COUNTA(D10)=1,D10-(Master!$C$2-1),"")</f>
        <v>1</v>
      </c>
      <c r="F10" s="95">
        <f>VLOOKUP($B10,Players,7,FALSE)</f>
        <v>500</v>
      </c>
      <c r="G10" s="96" t="str">
        <f>VLOOKUP($B10,Players,8,FALSE)</f>
        <v/>
      </c>
      <c r="H10" s="105">
        <f>25-COUNT(D2:D26)</f>
        <v>0</v>
      </c>
      <c r="I10" s="42"/>
      <c r="J10" s="32"/>
      <c r="K10" s="104"/>
      <c r="L10" s="104"/>
      <c r="M10" s="104"/>
      <c r="N10" s="104"/>
      <c r="O10" s="99"/>
      <c r="P10" s="99"/>
      <c r="Q10" s="99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</row>
    <row r="11" ht="16.5" customHeight="1">
      <c r="A11" s="91" t="str">
        <f>VLOOKUP($B11,Players,2,FALSE)</f>
        <v>RB</v>
      </c>
      <c r="B11" s="111" t="s">
        <v>476</v>
      </c>
      <c r="C11" s="93">
        <f>VLOOKUP($B11,Players,4,FALSE)</f>
        <v>6</v>
      </c>
      <c r="D11" s="91">
        <f>VLOOKUP($B11,Players,5,FALSE)</f>
        <v>2025</v>
      </c>
      <c r="E11" s="94">
        <f>IF(COUNTA(D11)=1,D11-(Master!$C$2-1),"")</f>
        <v>3</v>
      </c>
      <c r="F11" s="95">
        <f>VLOOKUP($B11,Players,7,FALSE)</f>
        <v>500</v>
      </c>
      <c r="G11" s="96" t="str">
        <f>VLOOKUP($B11,Players,8,FALSE)</f>
        <v/>
      </c>
      <c r="H11" s="32"/>
      <c r="I11" s="42"/>
      <c r="J11" s="106" t="s">
        <v>770</v>
      </c>
      <c r="K11" s="99">
        <v>1.0</v>
      </c>
      <c r="L11" s="99">
        <v>2.0</v>
      </c>
      <c r="M11" s="99"/>
      <c r="N11" s="99">
        <v>1.0</v>
      </c>
      <c r="O11" s="99"/>
      <c r="P11" s="99">
        <v>1.0</v>
      </c>
      <c r="Q11" s="99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</row>
    <row r="12" ht="16.5" customHeight="1">
      <c r="A12" s="91" t="str">
        <f>VLOOKUP($B12,Players,2,FALSE)</f>
        <v>RB</v>
      </c>
      <c r="B12" s="111" t="s">
        <v>584</v>
      </c>
      <c r="C12" s="93">
        <f>VLOOKUP($B12,Players,4,FALSE)</f>
        <v>1</v>
      </c>
      <c r="D12" s="91">
        <f>VLOOKUP($B12,Players,5,FALSE)</f>
        <v>2025</v>
      </c>
      <c r="E12" s="94">
        <f>IF(COUNTA(D12)=1,D12-(Master!$C$2-1),"")</f>
        <v>3</v>
      </c>
      <c r="F12" s="95">
        <f>VLOOKUP($B12,Players,7,FALSE)</f>
        <v>500</v>
      </c>
      <c r="G12" s="96" t="str">
        <f>VLOOKUP($B12,Players,8,FALSE)</f>
        <v>Rls by Andrew ($1)</v>
      </c>
      <c r="H12" s="97" t="s">
        <v>693</v>
      </c>
      <c r="I12" s="42"/>
      <c r="J12" s="42"/>
      <c r="K12" s="97" t="s">
        <v>771</v>
      </c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</row>
    <row r="13" ht="16.5" customHeight="1">
      <c r="A13" s="91" t="str">
        <f>VLOOKUP($B13,Players,2,FALSE)</f>
        <v>RB</v>
      </c>
      <c r="B13" s="111" t="s">
        <v>591</v>
      </c>
      <c r="C13" s="93">
        <f>VLOOKUP($B13,Players,4,FALSE)</f>
        <v>1</v>
      </c>
      <c r="D13" s="91">
        <f>VLOOKUP($B13,Players,5,FALSE)</f>
        <v>2025</v>
      </c>
      <c r="E13" s="94">
        <f>IF(COUNTA(D13)=1,D13-(Master!$C$2-1),"")</f>
        <v>3</v>
      </c>
      <c r="F13" s="95">
        <f>VLOOKUP($B13,Players,7,FALSE)</f>
        <v>500</v>
      </c>
      <c r="G13" s="96" t="str">
        <f>VLOOKUP($B13,Players,8,FALSE)</f>
        <v/>
      </c>
      <c r="H13" s="101" t="s">
        <v>84</v>
      </c>
      <c r="I13" s="42"/>
      <c r="J13" s="106" t="s">
        <v>772</v>
      </c>
      <c r="K13" s="107">
        <f t="shared" ref="K13:Q13" si="1">SUM(K14:K52)</f>
        <v>3</v>
      </c>
      <c r="L13" s="107">
        <f t="shared" si="1"/>
        <v>16</v>
      </c>
      <c r="M13" s="107">
        <f t="shared" si="1"/>
        <v>14</v>
      </c>
      <c r="N13" s="107">
        <f t="shared" si="1"/>
        <v>12</v>
      </c>
      <c r="O13" s="107">
        <f t="shared" si="1"/>
        <v>11</v>
      </c>
      <c r="P13" s="107">
        <f t="shared" si="1"/>
        <v>8</v>
      </c>
      <c r="Q13" s="107">
        <f t="shared" si="1"/>
        <v>10</v>
      </c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</row>
    <row r="14" ht="16.5" customHeight="1">
      <c r="A14" s="91" t="str">
        <f>VLOOKUP($B14,Players,2,FALSE)</f>
        <v>RB</v>
      </c>
      <c r="B14" s="111" t="s">
        <v>614</v>
      </c>
      <c r="C14" s="93">
        <f>VLOOKUP($B14,Players,4,FALSE)</f>
        <v>1</v>
      </c>
      <c r="D14" s="91">
        <f>VLOOKUP($B14,Players,5,FALSE)</f>
        <v>2023</v>
      </c>
      <c r="E14" s="94">
        <f>IF(COUNTA(D14)=1,D14-(Master!$C$2-1),"")</f>
        <v>1</v>
      </c>
      <c r="F14" s="95">
        <f>VLOOKUP($B14,Players,7,FALSE)</f>
        <v>500</v>
      </c>
      <c r="G14" s="96" t="str">
        <f>VLOOKUP($B14,Players,8,FALSE)</f>
        <v>Rls by Sumida ($2)</v>
      </c>
      <c r="H14" s="108">
        <f>if(Master!C8=7,"N/A",(SUMIF(E2:E26,1,C2:C26))+H4+(IF(Master!C2=2022,K13,IF(Master!C2=2023,L13,IF(Master!C2=2024,M13,IF(Master!C2=2025,N13,IF(Master!C2=2026,O13,IF(Master!C2=2027,P13,IF(Master!C2=2028,Q13))))))))-(IF(Master!C2+1=2022,K13,IF(Master!C2+1=2023,L13,IF(Master!C2+1=2024,M13,IF(Master!C2+1=2025,N13,IF(Master!C2+1=2026,O13,IF(Master!C2+1=2027,P13,IF(Master!C2+1=2028,Q13)))))))))</f>
        <v>140</v>
      </c>
      <c r="I14" s="42"/>
      <c r="J14" s="111" t="s">
        <v>435</v>
      </c>
      <c r="K14" s="109">
        <v>1.0</v>
      </c>
      <c r="L14" s="109">
        <v>1.0</v>
      </c>
      <c r="M14" s="93">
        <v>1.0</v>
      </c>
      <c r="N14" s="93">
        <v>1.0</v>
      </c>
      <c r="O14" s="93">
        <v>1.0</v>
      </c>
      <c r="P14" s="93">
        <v>1.0</v>
      </c>
      <c r="Q14" s="93">
        <v>1.0</v>
      </c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</row>
    <row r="15" ht="16.5" customHeight="1">
      <c r="A15" s="91" t="str">
        <f>VLOOKUP($B15,Players,2,FALSE)</f>
        <v>RB</v>
      </c>
      <c r="B15" s="111" t="s">
        <v>565</v>
      </c>
      <c r="C15" s="93">
        <f>VLOOKUP($B15,Players,4,FALSE)</f>
        <v>1</v>
      </c>
      <c r="D15" s="91">
        <f>VLOOKUP($B15,Players,5,FALSE)</f>
        <v>2023</v>
      </c>
      <c r="E15" s="94">
        <f>IF(COUNTA(D15)=1,D15-(Master!$C$2-1),"")</f>
        <v>1</v>
      </c>
      <c r="F15" s="95">
        <f>VLOOKUP($B15,Players,7,FALSE)</f>
        <v>500</v>
      </c>
      <c r="G15" s="96" t="str">
        <f>VLOOKUP($B15,Players,8,FALSE)</f>
        <v>Rookie</v>
      </c>
      <c r="H15" s="42"/>
      <c r="I15" s="42"/>
      <c r="J15" s="111" t="s">
        <v>547</v>
      </c>
      <c r="K15" s="109">
        <v>1.0</v>
      </c>
      <c r="L15" s="109">
        <v>1.0</v>
      </c>
      <c r="M15" s="93">
        <v>1.0</v>
      </c>
      <c r="N15" s="93"/>
      <c r="O15" s="93"/>
      <c r="P15" s="93"/>
      <c r="Q15" s="93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</row>
    <row r="16" ht="16.5" customHeight="1">
      <c r="A16" s="91" t="str">
        <f>VLOOKUP($B16,Players,2,FALSE)</f>
        <v>WR</v>
      </c>
      <c r="B16" s="111" t="s">
        <v>349</v>
      </c>
      <c r="C16" s="93">
        <f>VLOOKUP($B16,Players,4,FALSE)</f>
        <v>69</v>
      </c>
      <c r="D16" s="91">
        <f>VLOOKUP($B16,Players,5,FALSE)</f>
        <v>2024</v>
      </c>
      <c r="E16" s="94">
        <f>IF(COUNTA(D16)=1,D16-(Master!$C$2-1),"")</f>
        <v>2</v>
      </c>
      <c r="F16" s="95">
        <f>VLOOKUP($B16,Players,7,FALSE)</f>
        <v>500</v>
      </c>
      <c r="G16" s="96" t="str">
        <f>VLOOKUP($B16,Players,8,FALSE)</f>
        <v/>
      </c>
      <c r="H16" s="101" t="s">
        <v>695</v>
      </c>
      <c r="I16" s="42"/>
      <c r="J16" s="111" t="s">
        <v>638</v>
      </c>
      <c r="K16" s="109">
        <v>1.0</v>
      </c>
      <c r="L16" s="109">
        <v>1.0</v>
      </c>
      <c r="M16" s="93"/>
      <c r="N16" s="93"/>
      <c r="O16" s="93"/>
      <c r="P16" s="93"/>
      <c r="Q16" s="93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</row>
    <row r="17" ht="16.5" customHeight="1">
      <c r="A17" s="91" t="str">
        <f>VLOOKUP($B17,Players,2,FALSE)</f>
        <v>WR</v>
      </c>
      <c r="B17" s="111" t="s">
        <v>21</v>
      </c>
      <c r="C17" s="93">
        <f>VLOOKUP($B17,Players,4,FALSE)</f>
        <v>51</v>
      </c>
      <c r="D17" s="91">
        <f>VLOOKUP($B17,Players,5,FALSE)</f>
        <v>2023</v>
      </c>
      <c r="E17" s="94">
        <f>IF(COUNTA(D17)=1,D17-(Master!$C$2-1),"")</f>
        <v>1</v>
      </c>
      <c r="F17" s="95">
        <f>VLOOKUP($B17,Players,7,FALSE)</f>
        <v>500</v>
      </c>
      <c r="G17" s="96" t="str">
        <f>VLOOKUP($B17,Players,8,FALSE)</f>
        <v>Rls by Sam ($10)</v>
      </c>
      <c r="H17" s="89">
        <f>if(Master!C8=7,"N/A",(Master!C6+COUNTIF(E2:E26,"&gt;0"))-SUMIF(E2:E26,"&gt;0",E2:E26))</f>
        <v>34</v>
      </c>
      <c r="I17" s="42"/>
      <c r="J17" s="111" t="s">
        <v>68</v>
      </c>
      <c r="K17" s="112"/>
      <c r="L17" s="109">
        <v>2.0</v>
      </c>
      <c r="M17" s="93">
        <v>2.0</v>
      </c>
      <c r="N17" s="93">
        <v>2.0</v>
      </c>
      <c r="O17" s="93">
        <v>2.0</v>
      </c>
      <c r="P17" s="93">
        <v>1.0</v>
      </c>
      <c r="Q17" s="93">
        <v>1.0</v>
      </c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</row>
    <row r="18" ht="16.5" customHeight="1">
      <c r="A18" s="91" t="str">
        <f>VLOOKUP($B18,Players,2,FALSE)</f>
        <v>WR</v>
      </c>
      <c r="B18" s="111" t="s">
        <v>392</v>
      </c>
      <c r="C18" s="93">
        <f>VLOOKUP($B18,Players,4,FALSE)</f>
        <v>25</v>
      </c>
      <c r="D18" s="91">
        <f>VLOOKUP($B18,Players,5,FALSE)</f>
        <v>2025</v>
      </c>
      <c r="E18" s="94">
        <f>IF(COUNTA(D18)=1,D18-(Master!$C$2-1),"")</f>
        <v>3</v>
      </c>
      <c r="F18" s="95">
        <f>VLOOKUP($B18,Players,7,FALSE)</f>
        <v>500</v>
      </c>
      <c r="G18" s="96" t="str">
        <f>VLOOKUP($B18,Players,8,FALSE)</f>
        <v/>
      </c>
      <c r="H18" s="42"/>
      <c r="I18" s="42"/>
      <c r="J18" s="111" t="s">
        <v>35</v>
      </c>
      <c r="K18" s="112"/>
      <c r="L18" s="109">
        <v>2.0</v>
      </c>
      <c r="M18" s="93">
        <v>2.0</v>
      </c>
      <c r="N18" s="93">
        <v>2.0</v>
      </c>
      <c r="O18" s="93">
        <v>1.0</v>
      </c>
      <c r="P18" s="93"/>
      <c r="Q18" s="93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</row>
    <row r="19" ht="16.5" customHeight="1">
      <c r="A19" s="91" t="str">
        <f>VLOOKUP($B19,Players,2,FALSE)</f>
        <v>WR</v>
      </c>
      <c r="B19" s="111" t="s">
        <v>467</v>
      </c>
      <c r="C19" s="93">
        <f>VLOOKUP($B19,Players,4,FALSE)</f>
        <v>7</v>
      </c>
      <c r="D19" s="91">
        <f>VLOOKUP($B19,Players,5,FALSE)</f>
        <v>2023</v>
      </c>
      <c r="E19" s="94">
        <f>IF(COUNTA(D19)=1,D19-(Master!$C$2-1),"")</f>
        <v>1</v>
      </c>
      <c r="F19" s="95">
        <f>VLOOKUP($B19,Players,7,FALSE)</f>
        <v>500</v>
      </c>
      <c r="G19" s="96" t="str">
        <f>VLOOKUP($B19,Players,8,FALSE)</f>
        <v>Rookie</v>
      </c>
      <c r="H19" s="101" t="s">
        <v>85</v>
      </c>
      <c r="I19" s="42"/>
      <c r="J19" s="111" t="s">
        <v>36</v>
      </c>
      <c r="K19" s="109"/>
      <c r="L19" s="109">
        <v>3.0</v>
      </c>
      <c r="M19" s="93">
        <v>3.0</v>
      </c>
      <c r="N19" s="93">
        <v>2.0</v>
      </c>
      <c r="O19" s="93">
        <v>2.0</v>
      </c>
      <c r="P19" s="93">
        <v>2.0</v>
      </c>
      <c r="Q19" s="93">
        <v>2.0</v>
      </c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</row>
    <row r="20" ht="16.5" customHeight="1">
      <c r="A20" s="91" t="str">
        <f>VLOOKUP($B20,Players,2,FALSE)</f>
        <v>WR</v>
      </c>
      <c r="B20" s="111" t="s">
        <v>472</v>
      </c>
      <c r="C20" s="93">
        <f>VLOOKUP($B20,Players,4,FALSE)</f>
        <v>7</v>
      </c>
      <c r="D20" s="91">
        <f>VLOOKUP($B20,Players,5,FALSE)</f>
        <v>2023</v>
      </c>
      <c r="E20" s="94">
        <f>IF(COUNTA(D20)=1,D20-(Master!$C$2-1),"")</f>
        <v>1</v>
      </c>
      <c r="F20" s="95">
        <f>VLOOKUP($B20,Players,7,FALSE)</f>
        <v>500</v>
      </c>
      <c r="G20" s="96" t="str">
        <f>VLOOKUP($B20,Players,8,FALSE)</f>
        <v>Rls by A&amp;C ($2)</v>
      </c>
      <c r="H20" s="105">
        <f>25-COUNT(E2:E26)+COUNTIF(E2:E26,"&lt;2")</f>
        <v>11</v>
      </c>
      <c r="I20" s="42"/>
      <c r="J20" s="111" t="s">
        <v>38</v>
      </c>
      <c r="K20" s="112"/>
      <c r="L20" s="109">
        <v>1.0</v>
      </c>
      <c r="M20" s="93">
        <v>1.0</v>
      </c>
      <c r="N20" s="93">
        <v>1.0</v>
      </c>
      <c r="O20" s="93">
        <v>1.0</v>
      </c>
      <c r="P20" s="93"/>
      <c r="Q20" s="93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</row>
    <row r="21" ht="16.5" customHeight="1">
      <c r="A21" s="91" t="str">
        <f>VLOOKUP($B21,Players,2,FALSE)</f>
        <v>WR</v>
      </c>
      <c r="B21" s="111" t="s">
        <v>512</v>
      </c>
      <c r="C21" s="93">
        <f>VLOOKUP($B21,Players,4,FALSE)</f>
        <v>2</v>
      </c>
      <c r="D21" s="91">
        <f>VLOOKUP($B21,Players,5,FALSE)</f>
        <v>2027</v>
      </c>
      <c r="E21" s="94">
        <f>IF(COUNTA(D21)=1,D21-(Master!$C$2-1),"")</f>
        <v>5</v>
      </c>
      <c r="F21" s="95">
        <f>VLOOKUP($B21,Players,7,FALSE)</f>
        <v>500</v>
      </c>
      <c r="G21" s="96" t="str">
        <f>VLOOKUP($B21,Players,8,FALSE)</f>
        <v/>
      </c>
      <c r="H21" s="42"/>
      <c r="I21" s="42"/>
      <c r="J21" s="111" t="s">
        <v>59</v>
      </c>
      <c r="K21" s="112"/>
      <c r="L21" s="109">
        <v>1.0</v>
      </c>
      <c r="M21" s="110"/>
      <c r="N21" s="93"/>
      <c r="O21" s="93"/>
      <c r="P21" s="93"/>
      <c r="Q21" s="93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</row>
    <row r="22" ht="16.5" customHeight="1">
      <c r="A22" s="91" t="str">
        <f>VLOOKUP($B22,Players,2,FALSE)</f>
        <v>WR</v>
      </c>
      <c r="B22" s="111" t="s">
        <v>587</v>
      </c>
      <c r="C22" s="93">
        <f>VLOOKUP($B22,Players,4,FALSE)</f>
        <v>1</v>
      </c>
      <c r="D22" s="91">
        <f>VLOOKUP($B22,Players,5,FALSE)</f>
        <v>2025</v>
      </c>
      <c r="E22" s="94">
        <f>IF(COUNTA(D22)=1,D22-(Master!$C$2-1),"")</f>
        <v>3</v>
      </c>
      <c r="F22" s="95">
        <f>VLOOKUP($B22,Players,7,FALSE)</f>
        <v>500</v>
      </c>
      <c r="G22" s="96" t="str">
        <f>VLOOKUP($B22,Players,8,FALSE)</f>
        <v>Rls by Trevor ($1)</v>
      </c>
      <c r="H22" s="42"/>
      <c r="I22" s="42"/>
      <c r="J22" s="111" t="s">
        <v>616</v>
      </c>
      <c r="K22" s="112"/>
      <c r="L22" s="109">
        <v>4.0</v>
      </c>
      <c r="M22" s="93">
        <v>4.0</v>
      </c>
      <c r="N22" s="93">
        <v>4.0</v>
      </c>
      <c r="O22" s="93">
        <v>4.0</v>
      </c>
      <c r="P22" s="93">
        <v>4.0</v>
      </c>
      <c r="Q22" s="93">
        <v>6.0</v>
      </c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</row>
    <row r="23" ht="16.5" customHeight="1">
      <c r="A23" s="91" t="str">
        <f>VLOOKUP($B23,Players,2,FALSE)</f>
        <v>WR</v>
      </c>
      <c r="B23" s="111" t="s">
        <v>590</v>
      </c>
      <c r="C23" s="93">
        <f>VLOOKUP($B23,Players,4,FALSE)</f>
        <v>1</v>
      </c>
      <c r="D23" s="91">
        <f>VLOOKUP($B23,Players,5,FALSE)</f>
        <v>2025</v>
      </c>
      <c r="E23" s="94">
        <f>IF(COUNTA(D23)=1,D23-(Master!$C$2-1),"")</f>
        <v>3</v>
      </c>
      <c r="F23" s="95">
        <f>VLOOKUP($B23,Players,7,FALSE)</f>
        <v>500</v>
      </c>
      <c r="G23" s="96" t="str">
        <f>VLOOKUP($B23,Players,8,FALSE)</f>
        <v/>
      </c>
      <c r="H23" s="42"/>
      <c r="I23" s="42"/>
      <c r="J23" s="111"/>
      <c r="K23" s="112"/>
      <c r="L23" s="112"/>
      <c r="M23" s="110"/>
      <c r="N23" s="93"/>
      <c r="O23" s="93"/>
      <c r="P23" s="93"/>
      <c r="Q23" s="93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</row>
    <row r="24" ht="16.5" customHeight="1">
      <c r="A24" s="91" t="str">
        <f>VLOOKUP($B24,Players,2,FALSE)</f>
        <v>WR</v>
      </c>
      <c r="B24" s="111" t="s">
        <v>64</v>
      </c>
      <c r="C24" s="93">
        <f>VLOOKUP($B24,Players,4,FALSE)</f>
        <v>1</v>
      </c>
      <c r="D24" s="91">
        <f>VLOOKUP($B24,Players,5,FALSE)</f>
        <v>2023</v>
      </c>
      <c r="E24" s="94">
        <f>IF(COUNTA(D24)=1,D24-(Master!$C$2-1),"")</f>
        <v>1</v>
      </c>
      <c r="F24" s="95">
        <f>VLOOKUP($B24,Players,7,FALSE)</f>
        <v>500</v>
      </c>
      <c r="G24" s="96" t="str">
        <f>VLOOKUP($B24,Players,8,FALSE)</f>
        <v>Rls by A&amp;C ($4)</v>
      </c>
      <c r="H24" s="42"/>
      <c r="I24" s="42"/>
      <c r="J24" s="111"/>
      <c r="K24" s="112"/>
      <c r="L24" s="112"/>
      <c r="M24" s="110"/>
      <c r="N24" s="93"/>
      <c r="O24" s="93"/>
      <c r="P24" s="93"/>
      <c r="Q24" s="93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</row>
    <row r="25" ht="16.5" customHeight="1">
      <c r="A25" s="91" t="str">
        <f>VLOOKUP($B25,Players,2,FALSE)</f>
        <v>TE</v>
      </c>
      <c r="B25" s="111" t="s">
        <v>364</v>
      </c>
      <c r="C25" s="93">
        <f>VLOOKUP($B25,Players,4,FALSE)</f>
        <v>50</v>
      </c>
      <c r="D25" s="91">
        <f>VLOOKUP($B25,Players,5,FALSE)</f>
        <v>2024</v>
      </c>
      <c r="E25" s="94">
        <f>IF(COUNTA(D25)=1,D25-(Master!$C$2-1),"")</f>
        <v>2</v>
      </c>
      <c r="F25" s="95">
        <f>VLOOKUP($B25,Players,7,FALSE)</f>
        <v>500</v>
      </c>
      <c r="G25" s="96" t="str">
        <f>VLOOKUP($B25,Players,8,FALSE)</f>
        <v/>
      </c>
      <c r="H25" s="42"/>
      <c r="I25" s="42"/>
      <c r="J25" s="111"/>
      <c r="K25" s="112"/>
      <c r="L25" s="112"/>
      <c r="M25" s="110"/>
      <c r="N25" s="93"/>
      <c r="O25" s="93"/>
      <c r="P25" s="93"/>
      <c r="Q25" s="93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</row>
    <row r="26" ht="16.5" customHeight="1">
      <c r="A26" s="91" t="str">
        <f>VLOOKUP($B26,Players,2,FALSE)</f>
        <v>TE</v>
      </c>
      <c r="B26" s="111" t="s">
        <v>589</v>
      </c>
      <c r="C26" s="93">
        <f>VLOOKUP($B26,Players,4,FALSE)</f>
        <v>1</v>
      </c>
      <c r="D26" s="91">
        <f>VLOOKUP($B26,Players,5,FALSE)</f>
        <v>2025</v>
      </c>
      <c r="E26" s="94">
        <f>IF(COUNTA(D26)=1,D26-(Master!$C$2-1),"")</f>
        <v>3</v>
      </c>
      <c r="F26" s="95">
        <f>VLOOKUP($B26,Players,7,FALSE)</f>
        <v>500</v>
      </c>
      <c r="G26" s="96" t="str">
        <f>VLOOKUP($B26,Players,8,FALSE)</f>
        <v/>
      </c>
      <c r="H26" s="42"/>
      <c r="I26" s="42"/>
      <c r="J26" s="111"/>
      <c r="K26" s="112"/>
      <c r="L26" s="112"/>
      <c r="M26" s="110"/>
      <c r="N26" s="93"/>
      <c r="O26" s="93"/>
      <c r="P26" s="93"/>
      <c r="Q26" s="93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</row>
    <row r="27" ht="16.5" customHeight="1">
      <c r="A27" s="94"/>
      <c r="B27" s="94"/>
      <c r="C27" s="94"/>
      <c r="D27" s="94"/>
      <c r="E27" s="94"/>
      <c r="F27" s="113"/>
      <c r="G27" s="113"/>
      <c r="H27" s="42"/>
      <c r="I27" s="42"/>
      <c r="J27" s="111"/>
      <c r="K27" s="112"/>
      <c r="L27" s="112"/>
      <c r="M27" s="110"/>
      <c r="N27" s="93"/>
      <c r="O27" s="93"/>
      <c r="P27" s="93"/>
      <c r="Q27" s="93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</row>
    <row r="28" ht="16.5" customHeight="1">
      <c r="A28" s="94"/>
      <c r="B28" s="113"/>
      <c r="C28" s="94"/>
      <c r="D28" s="94"/>
      <c r="E28" s="94"/>
      <c r="F28" s="113"/>
      <c r="G28" s="113"/>
      <c r="H28" s="42"/>
      <c r="I28" s="42"/>
      <c r="J28" s="111"/>
      <c r="K28" s="112"/>
      <c r="L28" s="112"/>
      <c r="M28" s="110"/>
      <c r="N28" s="93"/>
      <c r="O28" s="93"/>
      <c r="P28" s="93"/>
      <c r="Q28" s="93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</row>
    <row r="29" ht="16.5" customHeight="1">
      <c r="A29" s="94"/>
      <c r="B29" s="113"/>
      <c r="C29" s="94"/>
      <c r="D29" s="94"/>
      <c r="E29" s="94"/>
      <c r="F29" s="113"/>
      <c r="G29" s="113"/>
      <c r="H29" s="42"/>
      <c r="I29" s="42"/>
      <c r="J29" s="111"/>
      <c r="K29" s="112"/>
      <c r="L29" s="112"/>
      <c r="M29" s="110"/>
      <c r="N29" s="93"/>
      <c r="O29" s="93"/>
      <c r="P29" s="93"/>
      <c r="Q29" s="93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</row>
    <row r="30" ht="16.5" customHeight="1">
      <c r="A30" s="94"/>
      <c r="B30" s="113"/>
      <c r="C30" s="94"/>
      <c r="D30" s="94"/>
      <c r="E30" s="94"/>
      <c r="F30" s="113"/>
      <c r="G30" s="113"/>
      <c r="H30" s="42"/>
      <c r="I30" s="42"/>
      <c r="J30" s="111"/>
      <c r="K30" s="112"/>
      <c r="L30" s="112"/>
      <c r="M30" s="110"/>
      <c r="N30" s="93"/>
      <c r="O30" s="93"/>
      <c r="P30" s="93"/>
      <c r="Q30" s="93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</row>
    <row r="31" ht="16.5" customHeight="1">
      <c r="A31" s="94"/>
      <c r="B31" s="113"/>
      <c r="C31" s="94"/>
      <c r="D31" s="94"/>
      <c r="E31" s="94"/>
      <c r="F31" s="113"/>
      <c r="G31" s="113"/>
      <c r="H31" s="42"/>
      <c r="I31" s="42"/>
      <c r="J31" s="111"/>
      <c r="K31" s="112"/>
      <c r="L31" s="112"/>
      <c r="M31" s="110"/>
      <c r="N31" s="93"/>
      <c r="O31" s="93"/>
      <c r="P31" s="93"/>
      <c r="Q31" s="93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</row>
    <row r="32" ht="16.5" customHeight="1">
      <c r="A32" s="94"/>
      <c r="B32" s="113"/>
      <c r="C32" s="94"/>
      <c r="D32" s="94"/>
      <c r="E32" s="94"/>
      <c r="F32" s="113"/>
      <c r="G32" s="113"/>
      <c r="H32" s="42"/>
      <c r="I32" s="42"/>
      <c r="J32" s="111"/>
      <c r="K32" s="112"/>
      <c r="L32" s="112"/>
      <c r="M32" s="110"/>
      <c r="N32" s="93"/>
      <c r="O32" s="93"/>
      <c r="P32" s="110"/>
      <c r="Q32" s="93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</row>
    <row r="33" ht="16.5" customHeight="1">
      <c r="A33" s="94"/>
      <c r="B33" s="113"/>
      <c r="C33" s="94"/>
      <c r="D33" s="94"/>
      <c r="E33" s="94"/>
      <c r="F33" s="113"/>
      <c r="G33" s="113"/>
      <c r="H33" s="42"/>
      <c r="I33" s="42"/>
      <c r="J33" s="111"/>
      <c r="K33" s="112"/>
      <c r="L33" s="112"/>
      <c r="M33" s="110"/>
      <c r="N33" s="93"/>
      <c r="O33" s="93"/>
      <c r="P33" s="110"/>
      <c r="Q33" s="93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</row>
    <row r="34" ht="16.5" customHeight="1">
      <c r="A34" s="94"/>
      <c r="B34" s="113"/>
      <c r="C34" s="94"/>
      <c r="D34" s="94"/>
      <c r="E34" s="94"/>
      <c r="F34" s="113"/>
      <c r="G34" s="113"/>
      <c r="H34" s="42"/>
      <c r="I34" s="42"/>
      <c r="J34" s="111"/>
      <c r="K34" s="112"/>
      <c r="L34" s="112"/>
      <c r="M34" s="110"/>
      <c r="N34" s="110"/>
      <c r="O34" s="93"/>
      <c r="P34" s="110"/>
      <c r="Q34" s="93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</row>
    <row r="35" ht="16.5" customHeight="1">
      <c r="A35" s="94"/>
      <c r="B35" s="113"/>
      <c r="C35" s="94"/>
      <c r="D35" s="94"/>
      <c r="E35" s="94"/>
      <c r="F35" s="113"/>
      <c r="G35" s="113"/>
      <c r="H35" s="42"/>
      <c r="I35" s="42"/>
      <c r="J35" s="111"/>
      <c r="K35" s="112"/>
      <c r="L35" s="112"/>
      <c r="M35" s="110"/>
      <c r="N35" s="110"/>
      <c r="O35" s="93"/>
      <c r="P35" s="110"/>
      <c r="Q35" s="93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</row>
    <row r="36" ht="16.5" customHeight="1">
      <c r="A36" s="94"/>
      <c r="B36" s="113"/>
      <c r="C36" s="94"/>
      <c r="D36" s="94"/>
      <c r="E36" s="94"/>
      <c r="F36" s="113"/>
      <c r="G36" s="113"/>
      <c r="H36" s="42"/>
      <c r="I36" s="42"/>
      <c r="J36" s="111"/>
      <c r="K36" s="112"/>
      <c r="L36" s="112"/>
      <c r="M36" s="110"/>
      <c r="N36" s="110"/>
      <c r="O36" s="93"/>
      <c r="P36" s="110"/>
      <c r="Q36" s="93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</row>
    <row r="37" ht="16.5" customHeight="1">
      <c r="A37" s="94"/>
      <c r="B37" s="113"/>
      <c r="C37" s="94"/>
      <c r="D37" s="94"/>
      <c r="E37" s="94"/>
      <c r="F37" s="113"/>
      <c r="G37" s="113"/>
      <c r="H37" s="42"/>
      <c r="I37" s="42"/>
      <c r="J37" s="111"/>
      <c r="K37" s="112"/>
      <c r="L37" s="112"/>
      <c r="M37" s="110"/>
      <c r="N37" s="110"/>
      <c r="O37" s="93"/>
      <c r="P37" s="93"/>
      <c r="Q37" s="93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</row>
    <row r="38" ht="16.5" customHeight="1">
      <c r="A38" s="94"/>
      <c r="B38" s="113"/>
      <c r="C38" s="94"/>
      <c r="D38" s="94"/>
      <c r="E38" s="94"/>
      <c r="F38" s="113"/>
      <c r="G38" s="113"/>
      <c r="H38" s="42"/>
      <c r="I38" s="42"/>
      <c r="J38" s="111"/>
      <c r="K38" s="112"/>
      <c r="L38" s="112"/>
      <c r="M38" s="110"/>
      <c r="N38" s="110"/>
      <c r="O38" s="93"/>
      <c r="P38" s="93"/>
      <c r="Q38" s="93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</row>
    <row r="39" ht="16.5" customHeight="1">
      <c r="A39" s="94"/>
      <c r="B39" s="113"/>
      <c r="C39" s="94"/>
      <c r="D39" s="94"/>
      <c r="E39" s="94"/>
      <c r="F39" s="113"/>
      <c r="G39" s="113"/>
      <c r="H39" s="42"/>
      <c r="I39" s="42"/>
      <c r="J39" s="111"/>
      <c r="K39" s="112"/>
      <c r="L39" s="112"/>
      <c r="M39" s="110"/>
      <c r="N39" s="110"/>
      <c r="O39" s="93"/>
      <c r="P39" s="93"/>
      <c r="Q39" s="93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</row>
    <row r="40" ht="16.5" customHeight="1">
      <c r="A40" s="94"/>
      <c r="B40" s="113"/>
      <c r="C40" s="94"/>
      <c r="D40" s="94"/>
      <c r="E40" s="94"/>
      <c r="F40" s="113"/>
      <c r="G40" s="113"/>
      <c r="H40" s="42"/>
      <c r="I40" s="42"/>
      <c r="J40" s="111"/>
      <c r="K40" s="112"/>
      <c r="L40" s="112"/>
      <c r="M40" s="110"/>
      <c r="N40" s="93"/>
      <c r="O40" s="93"/>
      <c r="P40" s="93"/>
      <c r="Q40" s="93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</row>
    <row r="41" ht="16.5" customHeight="1">
      <c r="A41" s="94"/>
      <c r="B41" s="113"/>
      <c r="C41" s="94"/>
      <c r="D41" s="94"/>
      <c r="E41" s="94"/>
      <c r="F41" s="113"/>
      <c r="G41" s="113"/>
      <c r="H41" s="42"/>
      <c r="I41" s="42"/>
      <c r="J41" s="111"/>
      <c r="K41" s="112"/>
      <c r="L41" s="112"/>
      <c r="M41" s="110"/>
      <c r="N41" s="93"/>
      <c r="O41" s="93"/>
      <c r="P41" s="93"/>
      <c r="Q41" s="93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</row>
    <row r="42" ht="16.5" customHeight="1">
      <c r="A42" s="94"/>
      <c r="B42" s="113"/>
      <c r="C42" s="94"/>
      <c r="D42" s="94"/>
      <c r="E42" s="94"/>
      <c r="F42" s="113"/>
      <c r="G42" s="113"/>
      <c r="H42" s="42"/>
      <c r="I42" s="42"/>
      <c r="J42" s="111"/>
      <c r="K42" s="112"/>
      <c r="L42" s="112"/>
      <c r="M42" s="110"/>
      <c r="N42" s="93"/>
      <c r="O42" s="93"/>
      <c r="P42" s="93"/>
      <c r="Q42" s="93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</row>
    <row r="43" ht="16.5" customHeight="1">
      <c r="A43" s="94"/>
      <c r="B43" s="113"/>
      <c r="C43" s="94"/>
      <c r="D43" s="94"/>
      <c r="E43" s="94"/>
      <c r="F43" s="113"/>
      <c r="G43" s="113"/>
      <c r="H43" s="42"/>
      <c r="I43" s="42"/>
      <c r="J43" s="111"/>
      <c r="K43" s="112"/>
      <c r="L43" s="112"/>
      <c r="M43" s="110"/>
      <c r="N43" s="93"/>
      <c r="O43" s="93"/>
      <c r="P43" s="93"/>
      <c r="Q43" s="93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</row>
    <row r="44" ht="16.5" customHeight="1">
      <c r="A44" s="94"/>
      <c r="B44" s="113"/>
      <c r="C44" s="94"/>
      <c r="D44" s="94"/>
      <c r="E44" s="94"/>
      <c r="F44" s="113"/>
      <c r="G44" s="113"/>
      <c r="H44" s="42"/>
      <c r="I44" s="42"/>
      <c r="J44" s="111"/>
      <c r="K44" s="112"/>
      <c r="L44" s="112"/>
      <c r="M44" s="110"/>
      <c r="N44" s="93"/>
      <c r="O44" s="93"/>
      <c r="P44" s="110"/>
      <c r="Q44" s="93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</row>
    <row r="45" ht="16.5" customHeight="1">
      <c r="A45" s="94"/>
      <c r="B45" s="113"/>
      <c r="C45" s="94"/>
      <c r="D45" s="94"/>
      <c r="E45" s="94"/>
      <c r="F45" s="113"/>
      <c r="G45" s="113"/>
      <c r="H45" s="42"/>
      <c r="I45" s="42"/>
      <c r="J45" s="111"/>
      <c r="K45" s="112"/>
      <c r="L45" s="112"/>
      <c r="M45" s="110"/>
      <c r="N45" s="93"/>
      <c r="O45" s="93"/>
      <c r="P45" s="110"/>
      <c r="Q45" s="93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</row>
    <row r="46" ht="16.5" customHeight="1">
      <c r="A46" s="94"/>
      <c r="B46" s="113"/>
      <c r="C46" s="94"/>
      <c r="D46" s="94"/>
      <c r="E46" s="94"/>
      <c r="F46" s="113"/>
      <c r="G46" s="113"/>
      <c r="H46" s="42"/>
      <c r="I46" s="42"/>
      <c r="J46" s="111"/>
      <c r="K46" s="112"/>
      <c r="L46" s="112"/>
      <c r="M46" s="110"/>
      <c r="N46" s="110"/>
      <c r="O46" s="93"/>
      <c r="P46" s="110"/>
      <c r="Q46" s="93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</row>
    <row r="47" ht="16.5" customHeight="1">
      <c r="A47" s="94"/>
      <c r="B47" s="113"/>
      <c r="C47" s="94"/>
      <c r="D47" s="94"/>
      <c r="E47" s="94"/>
      <c r="F47" s="113"/>
      <c r="G47" s="113"/>
      <c r="H47" s="42"/>
      <c r="I47" s="42"/>
      <c r="J47" s="111"/>
      <c r="K47" s="112"/>
      <c r="L47" s="112"/>
      <c r="M47" s="110"/>
      <c r="N47" s="110"/>
      <c r="O47" s="93"/>
      <c r="P47" s="110"/>
      <c r="Q47" s="93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</row>
    <row r="48" ht="16.5" customHeight="1">
      <c r="A48" s="94"/>
      <c r="B48" s="113"/>
      <c r="C48" s="94"/>
      <c r="D48" s="94"/>
      <c r="E48" s="94"/>
      <c r="F48" s="113"/>
      <c r="G48" s="113"/>
      <c r="H48" s="42"/>
      <c r="I48" s="42"/>
      <c r="J48" s="111"/>
      <c r="K48" s="112"/>
      <c r="L48" s="112"/>
      <c r="M48" s="110"/>
      <c r="N48" s="110"/>
      <c r="O48" s="93"/>
      <c r="P48" s="110"/>
      <c r="Q48" s="93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</row>
    <row r="49" ht="16.5" customHeight="1">
      <c r="A49" s="94"/>
      <c r="B49" s="113"/>
      <c r="C49" s="94"/>
      <c r="D49" s="94"/>
      <c r="E49" s="94"/>
      <c r="F49" s="113"/>
      <c r="G49" s="113"/>
      <c r="H49" s="42"/>
      <c r="I49" s="42"/>
      <c r="J49" s="111"/>
      <c r="K49" s="112"/>
      <c r="L49" s="112"/>
      <c r="M49" s="110"/>
      <c r="N49" s="110"/>
      <c r="O49" s="93"/>
      <c r="P49" s="93"/>
      <c r="Q49" s="93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</row>
    <row r="50" ht="16.5" customHeight="1">
      <c r="A50" s="94"/>
      <c r="B50" s="113"/>
      <c r="C50" s="94"/>
      <c r="D50" s="94"/>
      <c r="E50" s="94"/>
      <c r="F50" s="113"/>
      <c r="G50" s="113"/>
      <c r="H50" s="42"/>
      <c r="I50" s="42"/>
      <c r="J50" s="111"/>
      <c r="K50" s="112"/>
      <c r="L50" s="112"/>
      <c r="M50" s="110"/>
      <c r="N50" s="110"/>
      <c r="O50" s="93"/>
      <c r="P50" s="93"/>
      <c r="Q50" s="93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</row>
    <row r="51" ht="16.5" customHeight="1">
      <c r="A51" s="94"/>
      <c r="B51" s="113"/>
      <c r="C51" s="94"/>
      <c r="D51" s="94"/>
      <c r="E51" s="94"/>
      <c r="F51" s="113"/>
      <c r="G51" s="113"/>
      <c r="H51" s="42"/>
      <c r="I51" s="42"/>
      <c r="J51" s="111"/>
      <c r="K51" s="112"/>
      <c r="L51" s="112"/>
      <c r="M51" s="110"/>
      <c r="N51" s="110"/>
      <c r="O51" s="93"/>
      <c r="P51" s="93"/>
      <c r="Q51" s="93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</row>
    <row r="52" ht="16.5" customHeight="1">
      <c r="A52" s="94"/>
      <c r="B52" s="113"/>
      <c r="C52" s="94"/>
      <c r="D52" s="94"/>
      <c r="E52" s="94"/>
      <c r="F52" s="113"/>
      <c r="G52" s="113"/>
      <c r="H52" s="42"/>
      <c r="I52" s="42"/>
      <c r="J52" s="38"/>
      <c r="K52" s="112"/>
      <c r="L52" s="112"/>
      <c r="M52" s="110"/>
      <c r="N52" s="110"/>
      <c r="O52" s="110"/>
      <c r="P52" s="110"/>
      <c r="Q52" s="93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</row>
    <row r="53" ht="16.5" customHeight="1">
      <c r="A53" s="94"/>
      <c r="B53" s="113"/>
      <c r="C53" s="94"/>
      <c r="D53" s="94"/>
      <c r="E53" s="94"/>
      <c r="F53" s="113"/>
      <c r="G53" s="113"/>
      <c r="H53" s="42"/>
      <c r="I53" s="42"/>
      <c r="J53" s="42"/>
      <c r="K53" s="104"/>
      <c r="L53" s="104"/>
      <c r="M53" s="94"/>
      <c r="N53" s="94"/>
      <c r="O53" s="94"/>
      <c r="P53" s="94"/>
      <c r="Q53" s="94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</row>
    <row r="54" ht="16.5" customHeight="1">
      <c r="A54" s="94"/>
      <c r="B54" s="113"/>
      <c r="C54" s="94"/>
      <c r="D54" s="94"/>
      <c r="E54" s="94"/>
      <c r="F54" s="113"/>
      <c r="G54" s="113"/>
      <c r="H54" s="42"/>
      <c r="I54" s="42"/>
      <c r="J54" s="42"/>
      <c r="K54" s="104"/>
      <c r="L54" s="104"/>
      <c r="M54" s="94"/>
      <c r="N54" s="94"/>
      <c r="O54" s="94"/>
      <c r="P54" s="94"/>
      <c r="Q54" s="94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</row>
    <row r="55" ht="16.5" customHeight="1">
      <c r="A55" s="94"/>
      <c r="B55" s="113"/>
      <c r="C55" s="94"/>
      <c r="D55" s="94"/>
      <c r="E55" s="94"/>
      <c r="F55" s="113"/>
      <c r="G55" s="113"/>
      <c r="H55" s="42"/>
      <c r="I55" s="42"/>
      <c r="J55" s="42"/>
      <c r="K55" s="104"/>
      <c r="L55" s="104"/>
      <c r="M55" s="94"/>
      <c r="N55" s="94"/>
      <c r="O55" s="94"/>
      <c r="P55" s="94"/>
      <c r="Q55" s="94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</row>
    <row r="56" ht="16.5" customHeight="1">
      <c r="A56" s="94"/>
      <c r="B56" s="113"/>
      <c r="C56" s="94"/>
      <c r="D56" s="94"/>
      <c r="E56" s="94"/>
      <c r="F56" s="113"/>
      <c r="G56" s="113"/>
      <c r="H56" s="42"/>
      <c r="I56" s="42"/>
      <c r="J56" s="42"/>
      <c r="K56" s="104"/>
      <c r="L56" s="104"/>
      <c r="M56" s="94"/>
      <c r="N56" s="94"/>
      <c r="O56" s="94"/>
      <c r="P56" s="94"/>
      <c r="Q56" s="94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</row>
    <row r="57" ht="16.5" customHeight="1">
      <c r="A57" s="94"/>
      <c r="B57" s="113"/>
      <c r="C57" s="94"/>
      <c r="D57" s="94"/>
      <c r="E57" s="94"/>
      <c r="F57" s="113"/>
      <c r="G57" s="113"/>
      <c r="H57" s="42"/>
      <c r="I57" s="42"/>
      <c r="J57" s="42"/>
      <c r="K57" s="104"/>
      <c r="L57" s="104"/>
      <c r="M57" s="94"/>
      <c r="N57" s="94"/>
      <c r="O57" s="94"/>
      <c r="P57" s="94"/>
      <c r="Q57" s="94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</row>
    <row r="58" ht="16.5" customHeight="1">
      <c r="A58" s="94"/>
      <c r="B58" s="113"/>
      <c r="C58" s="94"/>
      <c r="D58" s="94"/>
      <c r="E58" s="94"/>
      <c r="F58" s="113"/>
      <c r="G58" s="113"/>
      <c r="H58" s="42"/>
      <c r="I58" s="42"/>
      <c r="J58" s="42"/>
      <c r="K58" s="104"/>
      <c r="L58" s="104"/>
      <c r="M58" s="94"/>
      <c r="N58" s="94"/>
      <c r="O58" s="94"/>
      <c r="P58" s="94"/>
      <c r="Q58" s="94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</row>
    <row r="59" ht="16.5" customHeight="1">
      <c r="A59" s="94"/>
      <c r="B59" s="113"/>
      <c r="C59" s="94"/>
      <c r="D59" s="94"/>
      <c r="E59" s="94"/>
      <c r="F59" s="113"/>
      <c r="G59" s="113"/>
      <c r="H59" s="42"/>
      <c r="I59" s="42"/>
      <c r="J59" s="42"/>
      <c r="K59" s="104"/>
      <c r="L59" s="104"/>
      <c r="M59" s="94"/>
      <c r="N59" s="94"/>
      <c r="O59" s="94"/>
      <c r="P59" s="94"/>
      <c r="Q59" s="94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</row>
    <row r="60" ht="16.5" customHeight="1">
      <c r="A60" s="94"/>
      <c r="B60" s="113"/>
      <c r="C60" s="94"/>
      <c r="D60" s="94"/>
      <c r="E60" s="94"/>
      <c r="F60" s="113"/>
      <c r="G60" s="113"/>
      <c r="H60" s="42"/>
      <c r="I60" s="42"/>
      <c r="J60" s="42"/>
      <c r="K60" s="104"/>
      <c r="L60" s="104"/>
      <c r="M60" s="94"/>
      <c r="N60" s="94"/>
      <c r="O60" s="94"/>
      <c r="P60" s="94"/>
      <c r="Q60" s="94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</row>
    <row r="61" ht="16.5" customHeight="1">
      <c r="A61" s="94"/>
      <c r="B61" s="113"/>
      <c r="C61" s="94"/>
      <c r="D61" s="94"/>
      <c r="E61" s="94"/>
      <c r="F61" s="113"/>
      <c r="G61" s="113"/>
      <c r="H61" s="42"/>
      <c r="I61" s="42"/>
      <c r="J61" s="42"/>
      <c r="K61" s="104"/>
      <c r="L61" s="104"/>
      <c r="M61" s="94"/>
      <c r="N61" s="94"/>
      <c r="O61" s="94"/>
      <c r="P61" s="94"/>
      <c r="Q61" s="94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</row>
    <row r="62" ht="16.5" customHeight="1">
      <c r="A62" s="94"/>
      <c r="B62" s="113"/>
      <c r="C62" s="94"/>
      <c r="D62" s="94"/>
      <c r="E62" s="94"/>
      <c r="F62" s="113"/>
      <c r="G62" s="113"/>
      <c r="H62" s="42"/>
      <c r="I62" s="42"/>
      <c r="J62" s="42"/>
      <c r="K62" s="104"/>
      <c r="L62" s="104"/>
      <c r="M62" s="94"/>
      <c r="N62" s="94"/>
      <c r="O62" s="94"/>
      <c r="P62" s="94"/>
      <c r="Q62" s="94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</row>
    <row r="63" ht="16.5" customHeight="1">
      <c r="A63" s="94"/>
      <c r="B63" s="113"/>
      <c r="C63" s="94"/>
      <c r="D63" s="94"/>
      <c r="E63" s="94"/>
      <c r="F63" s="113"/>
      <c r="G63" s="113"/>
      <c r="H63" s="42"/>
      <c r="I63" s="42"/>
      <c r="J63" s="42"/>
      <c r="K63" s="104"/>
      <c r="L63" s="104"/>
      <c r="M63" s="94"/>
      <c r="N63" s="94"/>
      <c r="O63" s="94"/>
      <c r="P63" s="94"/>
      <c r="Q63" s="94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</row>
    <row r="64" ht="16.5" customHeight="1">
      <c r="A64" s="94"/>
      <c r="B64" s="113"/>
      <c r="C64" s="94"/>
      <c r="D64" s="94"/>
      <c r="E64" s="94"/>
      <c r="F64" s="113"/>
      <c r="G64" s="113"/>
      <c r="H64" s="42"/>
      <c r="I64" s="42"/>
      <c r="J64" s="42"/>
      <c r="K64" s="104"/>
      <c r="L64" s="104"/>
      <c r="M64" s="94"/>
      <c r="N64" s="94"/>
      <c r="O64" s="94"/>
      <c r="P64" s="94"/>
      <c r="Q64" s="94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</row>
    <row r="65" ht="16.5" customHeight="1">
      <c r="A65" s="94"/>
      <c r="B65" s="113"/>
      <c r="C65" s="94"/>
      <c r="D65" s="94"/>
      <c r="E65" s="94"/>
      <c r="F65" s="113"/>
      <c r="G65" s="113"/>
      <c r="H65" s="42"/>
      <c r="I65" s="42"/>
      <c r="J65" s="42"/>
      <c r="K65" s="104"/>
      <c r="L65" s="104"/>
      <c r="M65" s="94"/>
      <c r="N65" s="94"/>
      <c r="O65" s="94"/>
      <c r="P65" s="94"/>
      <c r="Q65" s="94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</row>
    <row r="66" ht="16.5" customHeight="1">
      <c r="A66" s="94"/>
      <c r="B66" s="113"/>
      <c r="C66" s="94"/>
      <c r="D66" s="94"/>
      <c r="E66" s="94"/>
      <c r="F66" s="113"/>
      <c r="G66" s="113"/>
      <c r="H66" s="42"/>
      <c r="I66" s="42"/>
      <c r="J66" s="42"/>
      <c r="K66" s="104"/>
      <c r="L66" s="104"/>
      <c r="M66" s="94"/>
      <c r="N66" s="94"/>
      <c r="O66" s="94"/>
      <c r="P66" s="94"/>
      <c r="Q66" s="94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</row>
    <row r="67" ht="16.5" customHeight="1">
      <c r="A67" s="94"/>
      <c r="B67" s="113"/>
      <c r="C67" s="94"/>
      <c r="D67" s="94"/>
      <c r="E67" s="94"/>
      <c r="F67" s="113"/>
      <c r="G67" s="113"/>
      <c r="H67" s="42"/>
      <c r="I67" s="42"/>
      <c r="J67" s="42"/>
      <c r="K67" s="104"/>
      <c r="L67" s="104"/>
      <c r="M67" s="94"/>
      <c r="N67" s="94"/>
      <c r="O67" s="94"/>
      <c r="P67" s="94"/>
      <c r="Q67" s="94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</row>
    <row r="68" ht="16.5" customHeight="1">
      <c r="A68" s="94"/>
      <c r="B68" s="113"/>
      <c r="C68" s="94"/>
      <c r="D68" s="94"/>
      <c r="E68" s="94"/>
      <c r="F68" s="113"/>
      <c r="G68" s="113"/>
      <c r="H68" s="42"/>
      <c r="I68" s="42"/>
      <c r="J68" s="42"/>
      <c r="K68" s="104"/>
      <c r="L68" s="104"/>
      <c r="M68" s="94"/>
      <c r="N68" s="94"/>
      <c r="O68" s="94"/>
      <c r="P68" s="94"/>
      <c r="Q68" s="94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</row>
    <row r="69" ht="16.5" customHeight="1">
      <c r="A69" s="94"/>
      <c r="B69" s="113"/>
      <c r="C69" s="94"/>
      <c r="D69" s="94"/>
      <c r="E69" s="94"/>
      <c r="F69" s="113"/>
      <c r="G69" s="113"/>
      <c r="H69" s="42"/>
      <c r="I69" s="42"/>
      <c r="J69" s="42"/>
      <c r="K69" s="104"/>
      <c r="L69" s="104"/>
      <c r="M69" s="94"/>
      <c r="N69" s="94"/>
      <c r="O69" s="94"/>
      <c r="P69" s="94"/>
      <c r="Q69" s="94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</row>
    <row r="70" ht="16.5" customHeight="1">
      <c r="A70" s="94"/>
      <c r="B70" s="113"/>
      <c r="C70" s="94"/>
      <c r="D70" s="94"/>
      <c r="E70" s="94"/>
      <c r="F70" s="113"/>
      <c r="G70" s="113"/>
      <c r="H70" s="42"/>
      <c r="I70" s="42"/>
      <c r="J70" s="42"/>
      <c r="K70" s="104"/>
      <c r="L70" s="104"/>
      <c r="M70" s="94"/>
      <c r="N70" s="94"/>
      <c r="O70" s="94"/>
      <c r="P70" s="94"/>
      <c r="Q70" s="94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</row>
    <row r="71" ht="16.5" customHeight="1">
      <c r="A71" s="94"/>
      <c r="B71" s="113"/>
      <c r="C71" s="94"/>
      <c r="D71" s="94"/>
      <c r="E71" s="94"/>
      <c r="F71" s="113"/>
      <c r="G71" s="113"/>
      <c r="H71" s="42"/>
      <c r="I71" s="42"/>
      <c r="J71" s="42"/>
      <c r="K71" s="104"/>
      <c r="L71" s="104"/>
      <c r="M71" s="94"/>
      <c r="N71" s="94"/>
      <c r="O71" s="94"/>
      <c r="P71" s="94"/>
      <c r="Q71" s="94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</row>
    <row r="72" ht="16.5" customHeight="1">
      <c r="A72" s="94"/>
      <c r="B72" s="113"/>
      <c r="C72" s="94"/>
      <c r="D72" s="94"/>
      <c r="E72" s="94"/>
      <c r="F72" s="113"/>
      <c r="G72" s="113"/>
      <c r="H72" s="42"/>
      <c r="I72" s="42"/>
      <c r="J72" s="42"/>
      <c r="K72" s="104"/>
      <c r="L72" s="104"/>
      <c r="M72" s="94"/>
      <c r="N72" s="94"/>
      <c r="O72" s="94"/>
      <c r="P72" s="94"/>
      <c r="Q72" s="94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</row>
    <row r="73" ht="16.5" customHeight="1">
      <c r="A73" s="94"/>
      <c r="B73" s="113"/>
      <c r="C73" s="94"/>
      <c r="D73" s="94"/>
      <c r="E73" s="94"/>
      <c r="F73" s="113"/>
      <c r="G73" s="113"/>
      <c r="H73" s="42"/>
      <c r="I73" s="42"/>
      <c r="J73" s="42"/>
      <c r="K73" s="104"/>
      <c r="L73" s="104"/>
      <c r="M73" s="94"/>
      <c r="N73" s="94"/>
      <c r="O73" s="94"/>
      <c r="P73" s="94"/>
      <c r="Q73" s="94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</row>
    <row r="74" ht="16.5" customHeight="1">
      <c r="A74" s="94"/>
      <c r="B74" s="113"/>
      <c r="C74" s="94"/>
      <c r="D74" s="94"/>
      <c r="E74" s="94"/>
      <c r="F74" s="113"/>
      <c r="G74" s="113"/>
      <c r="H74" s="42"/>
      <c r="I74" s="42"/>
      <c r="J74" s="42"/>
      <c r="K74" s="104"/>
      <c r="L74" s="104"/>
      <c r="M74" s="94"/>
      <c r="N74" s="94"/>
      <c r="O74" s="94"/>
      <c r="P74" s="94"/>
      <c r="Q74" s="94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</row>
    <row r="75" ht="16.5" customHeight="1">
      <c r="A75" s="94"/>
      <c r="B75" s="113"/>
      <c r="C75" s="94"/>
      <c r="D75" s="94"/>
      <c r="E75" s="94"/>
      <c r="F75" s="113"/>
      <c r="G75" s="113"/>
      <c r="H75" s="42"/>
      <c r="I75" s="42"/>
      <c r="J75" s="42"/>
      <c r="K75" s="104"/>
      <c r="L75" s="104"/>
      <c r="M75" s="94"/>
      <c r="N75" s="94"/>
      <c r="O75" s="94"/>
      <c r="P75" s="94"/>
      <c r="Q75" s="94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</row>
    <row r="76" ht="16.5" customHeight="1">
      <c r="A76" s="94"/>
      <c r="B76" s="113"/>
      <c r="C76" s="94"/>
      <c r="D76" s="94"/>
      <c r="E76" s="94"/>
      <c r="F76" s="113"/>
      <c r="G76" s="113"/>
      <c r="H76" s="42"/>
      <c r="I76" s="42"/>
      <c r="J76" s="42"/>
      <c r="K76" s="104"/>
      <c r="L76" s="104"/>
      <c r="M76" s="94"/>
      <c r="N76" s="94"/>
      <c r="O76" s="94"/>
      <c r="P76" s="94"/>
      <c r="Q76" s="94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</row>
    <row r="77" ht="16.5" customHeight="1">
      <c r="A77" s="94"/>
      <c r="B77" s="113"/>
      <c r="C77" s="94"/>
      <c r="D77" s="94"/>
      <c r="E77" s="94"/>
      <c r="F77" s="113"/>
      <c r="G77" s="113"/>
      <c r="H77" s="42"/>
      <c r="I77" s="42"/>
      <c r="J77" s="42"/>
      <c r="K77" s="104"/>
      <c r="L77" s="104"/>
      <c r="M77" s="94"/>
      <c r="N77" s="94"/>
      <c r="O77" s="94"/>
      <c r="P77" s="94"/>
      <c r="Q77" s="94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</row>
    <row r="78" ht="16.5" customHeight="1">
      <c r="A78" s="94"/>
      <c r="B78" s="113"/>
      <c r="C78" s="94"/>
      <c r="D78" s="94"/>
      <c r="E78" s="94"/>
      <c r="F78" s="113"/>
      <c r="G78" s="113"/>
      <c r="H78" s="42"/>
      <c r="I78" s="42"/>
      <c r="J78" s="42"/>
      <c r="K78" s="104"/>
      <c r="L78" s="104"/>
      <c r="M78" s="94"/>
      <c r="N78" s="94"/>
      <c r="O78" s="94"/>
      <c r="P78" s="94"/>
      <c r="Q78" s="94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</row>
    <row r="79" ht="16.5" customHeight="1">
      <c r="A79" s="94"/>
      <c r="B79" s="113"/>
      <c r="C79" s="94"/>
      <c r="D79" s="94"/>
      <c r="E79" s="94"/>
      <c r="F79" s="113"/>
      <c r="G79" s="113"/>
      <c r="H79" s="42"/>
      <c r="I79" s="42"/>
      <c r="J79" s="42"/>
      <c r="K79" s="104"/>
      <c r="L79" s="104"/>
      <c r="M79" s="94"/>
      <c r="N79" s="94"/>
      <c r="O79" s="94"/>
      <c r="P79" s="94"/>
      <c r="Q79" s="94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</row>
    <row r="80" ht="16.5" customHeight="1">
      <c r="A80" s="94"/>
      <c r="B80" s="113"/>
      <c r="C80" s="94"/>
      <c r="D80" s="94"/>
      <c r="E80" s="94"/>
      <c r="F80" s="113"/>
      <c r="G80" s="113"/>
      <c r="H80" s="42"/>
      <c r="I80" s="42"/>
      <c r="J80" s="42"/>
      <c r="K80" s="104"/>
      <c r="L80" s="104"/>
      <c r="M80" s="94"/>
      <c r="N80" s="94"/>
      <c r="O80" s="94"/>
      <c r="P80" s="94"/>
      <c r="Q80" s="94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</row>
    <row r="81" ht="16.5" customHeight="1">
      <c r="A81" s="94"/>
      <c r="B81" s="113"/>
      <c r="C81" s="94"/>
      <c r="D81" s="94"/>
      <c r="E81" s="94"/>
      <c r="F81" s="113"/>
      <c r="G81" s="113"/>
      <c r="H81" s="42"/>
      <c r="I81" s="42"/>
      <c r="J81" s="42"/>
      <c r="K81" s="104"/>
      <c r="L81" s="104"/>
      <c r="M81" s="94"/>
      <c r="N81" s="94"/>
      <c r="O81" s="94"/>
      <c r="P81" s="94"/>
      <c r="Q81" s="94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</row>
    <row r="82" ht="16.5" customHeight="1">
      <c r="A82" s="94"/>
      <c r="B82" s="113"/>
      <c r="C82" s="94"/>
      <c r="D82" s="94"/>
      <c r="E82" s="94"/>
      <c r="F82" s="113"/>
      <c r="G82" s="113"/>
      <c r="H82" s="42"/>
      <c r="I82" s="42"/>
      <c r="J82" s="42"/>
      <c r="K82" s="104"/>
      <c r="L82" s="104"/>
      <c r="M82" s="94"/>
      <c r="N82" s="94"/>
      <c r="O82" s="94"/>
      <c r="P82" s="94"/>
      <c r="Q82" s="94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</row>
    <row r="83" ht="16.5" customHeight="1">
      <c r="A83" s="94"/>
      <c r="B83" s="113"/>
      <c r="C83" s="94"/>
      <c r="D83" s="94"/>
      <c r="E83" s="94"/>
      <c r="F83" s="113"/>
      <c r="G83" s="113"/>
      <c r="H83" s="42"/>
      <c r="I83" s="42"/>
      <c r="J83" s="42"/>
      <c r="K83" s="104"/>
      <c r="L83" s="104"/>
      <c r="M83" s="94"/>
      <c r="N83" s="94"/>
      <c r="O83" s="94"/>
      <c r="P83" s="94"/>
      <c r="Q83" s="94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</row>
    <row r="84" ht="16.5" customHeight="1">
      <c r="A84" s="94"/>
      <c r="B84" s="113"/>
      <c r="C84" s="94"/>
      <c r="D84" s="94"/>
      <c r="E84" s="94"/>
      <c r="F84" s="113"/>
      <c r="G84" s="113"/>
      <c r="H84" s="42"/>
      <c r="I84" s="42"/>
      <c r="J84" s="42"/>
      <c r="K84" s="104"/>
      <c r="L84" s="104"/>
      <c r="M84" s="94"/>
      <c r="N84" s="94"/>
      <c r="O84" s="94"/>
      <c r="P84" s="94"/>
      <c r="Q84" s="94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</row>
    <row r="85" ht="16.5" customHeight="1">
      <c r="A85" s="94"/>
      <c r="B85" s="113"/>
      <c r="C85" s="94"/>
      <c r="D85" s="94"/>
      <c r="E85" s="94"/>
      <c r="F85" s="113"/>
      <c r="G85" s="113"/>
      <c r="H85" s="42"/>
      <c r="I85" s="42"/>
      <c r="J85" s="42"/>
      <c r="K85" s="104"/>
      <c r="L85" s="104"/>
      <c r="M85" s="94"/>
      <c r="N85" s="94"/>
      <c r="O85" s="94"/>
      <c r="P85" s="94"/>
      <c r="Q85" s="94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</row>
    <row r="86" ht="16.5" customHeight="1">
      <c r="A86" s="94"/>
      <c r="B86" s="113"/>
      <c r="C86" s="94"/>
      <c r="D86" s="94"/>
      <c r="E86" s="94"/>
      <c r="F86" s="113"/>
      <c r="G86" s="113"/>
      <c r="H86" s="42"/>
      <c r="I86" s="42"/>
      <c r="J86" s="42"/>
      <c r="K86" s="104"/>
      <c r="L86" s="104"/>
      <c r="M86" s="94"/>
      <c r="N86" s="94"/>
      <c r="O86" s="94"/>
      <c r="P86" s="94"/>
      <c r="Q86" s="94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</row>
    <row r="87" ht="16.5" customHeight="1">
      <c r="A87" s="94"/>
      <c r="B87" s="113"/>
      <c r="C87" s="94"/>
      <c r="D87" s="94"/>
      <c r="E87" s="94"/>
      <c r="F87" s="113"/>
      <c r="G87" s="113"/>
      <c r="H87" s="42"/>
      <c r="I87" s="42"/>
      <c r="J87" s="42"/>
      <c r="K87" s="104"/>
      <c r="L87" s="104"/>
      <c r="M87" s="94"/>
      <c r="N87" s="94"/>
      <c r="O87" s="94"/>
      <c r="P87" s="94"/>
      <c r="Q87" s="94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</row>
    <row r="88" ht="16.5" customHeight="1">
      <c r="A88" s="94"/>
      <c r="B88" s="113"/>
      <c r="C88" s="94"/>
      <c r="D88" s="94"/>
      <c r="E88" s="94"/>
      <c r="F88" s="113"/>
      <c r="G88" s="113"/>
      <c r="H88" s="42"/>
      <c r="I88" s="42"/>
      <c r="J88" s="42"/>
      <c r="K88" s="104"/>
      <c r="L88" s="104"/>
      <c r="M88" s="94"/>
      <c r="N88" s="94"/>
      <c r="O88" s="94"/>
      <c r="P88" s="94"/>
      <c r="Q88" s="94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</row>
    <row r="89" ht="16.5" customHeight="1">
      <c r="A89" s="94"/>
      <c r="B89" s="113"/>
      <c r="C89" s="94"/>
      <c r="D89" s="94"/>
      <c r="E89" s="94"/>
      <c r="F89" s="113"/>
      <c r="G89" s="113"/>
      <c r="H89" s="42"/>
      <c r="I89" s="42"/>
      <c r="J89" s="42"/>
      <c r="K89" s="104"/>
      <c r="L89" s="104"/>
      <c r="M89" s="94"/>
      <c r="N89" s="94"/>
      <c r="O89" s="94"/>
      <c r="P89" s="94"/>
      <c r="Q89" s="94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</row>
    <row r="90" ht="16.5" customHeight="1">
      <c r="A90" s="94"/>
      <c r="B90" s="113"/>
      <c r="C90" s="94"/>
      <c r="D90" s="94"/>
      <c r="E90" s="94"/>
      <c r="F90" s="113"/>
      <c r="G90" s="113"/>
      <c r="H90" s="42"/>
      <c r="I90" s="42"/>
      <c r="J90" s="42"/>
      <c r="K90" s="104"/>
      <c r="L90" s="104"/>
      <c r="M90" s="94"/>
      <c r="N90" s="94"/>
      <c r="O90" s="94"/>
      <c r="P90" s="94"/>
      <c r="Q90" s="94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</row>
    <row r="91" ht="16.5" customHeight="1">
      <c r="A91" s="94"/>
      <c r="B91" s="113"/>
      <c r="C91" s="94"/>
      <c r="D91" s="94"/>
      <c r="E91" s="94"/>
      <c r="F91" s="113"/>
      <c r="G91" s="113"/>
      <c r="H91" s="42"/>
      <c r="I91" s="42"/>
      <c r="J91" s="42"/>
      <c r="K91" s="104"/>
      <c r="L91" s="104"/>
      <c r="M91" s="94"/>
      <c r="N91" s="94"/>
      <c r="O91" s="94"/>
      <c r="P91" s="94"/>
      <c r="Q91" s="94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</row>
    <row r="92" ht="16.5" customHeight="1">
      <c r="A92" s="94"/>
      <c r="B92" s="113"/>
      <c r="C92" s="94"/>
      <c r="D92" s="94"/>
      <c r="E92" s="94"/>
      <c r="F92" s="113"/>
      <c r="G92" s="113"/>
      <c r="H92" s="42"/>
      <c r="I92" s="42"/>
      <c r="J92" s="42"/>
      <c r="K92" s="104"/>
      <c r="L92" s="104"/>
      <c r="M92" s="94"/>
      <c r="N92" s="94"/>
      <c r="O92" s="94"/>
      <c r="P92" s="94"/>
      <c r="Q92" s="94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</row>
    <row r="93" ht="16.5" customHeight="1">
      <c r="A93" s="94"/>
      <c r="B93" s="113"/>
      <c r="C93" s="94"/>
      <c r="D93" s="94"/>
      <c r="E93" s="94"/>
      <c r="F93" s="113"/>
      <c r="G93" s="113"/>
      <c r="H93" s="42"/>
      <c r="I93" s="42"/>
      <c r="J93" s="42"/>
      <c r="K93" s="104"/>
      <c r="L93" s="104"/>
      <c r="M93" s="94"/>
      <c r="N93" s="94"/>
      <c r="O93" s="94"/>
      <c r="P93" s="94"/>
      <c r="Q93" s="94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</row>
    <row r="94" ht="16.5" customHeight="1">
      <c r="A94" s="94"/>
      <c r="B94" s="113"/>
      <c r="C94" s="94"/>
      <c r="D94" s="94"/>
      <c r="E94" s="94"/>
      <c r="F94" s="113"/>
      <c r="G94" s="113"/>
      <c r="H94" s="42"/>
      <c r="I94" s="42"/>
      <c r="J94" s="42"/>
      <c r="K94" s="104"/>
      <c r="L94" s="104"/>
      <c r="M94" s="94"/>
      <c r="N94" s="94"/>
      <c r="O94" s="94"/>
      <c r="P94" s="94"/>
      <c r="Q94" s="94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</row>
    <row r="95" ht="16.5" customHeight="1">
      <c r="A95" s="94"/>
      <c r="B95" s="113"/>
      <c r="C95" s="94"/>
      <c r="D95" s="94"/>
      <c r="E95" s="94"/>
      <c r="F95" s="113"/>
      <c r="G95" s="113"/>
      <c r="H95" s="42"/>
      <c r="I95" s="42"/>
      <c r="J95" s="42"/>
      <c r="K95" s="104"/>
      <c r="L95" s="104"/>
      <c r="M95" s="94"/>
      <c r="N95" s="94"/>
      <c r="O95" s="94"/>
      <c r="P95" s="94"/>
      <c r="Q95" s="94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</row>
    <row r="96" ht="16.5" customHeight="1">
      <c r="A96" s="94"/>
      <c r="B96" s="113"/>
      <c r="C96" s="94"/>
      <c r="D96" s="94"/>
      <c r="E96" s="94"/>
      <c r="F96" s="113"/>
      <c r="G96" s="113"/>
      <c r="H96" s="42"/>
      <c r="I96" s="42"/>
      <c r="J96" s="42"/>
      <c r="K96" s="104"/>
      <c r="L96" s="104"/>
      <c r="M96" s="94"/>
      <c r="N96" s="94"/>
      <c r="O96" s="94"/>
      <c r="P96" s="94"/>
      <c r="Q96" s="94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</row>
    <row r="97" ht="16.5" customHeight="1">
      <c r="A97" s="94"/>
      <c r="B97" s="113"/>
      <c r="C97" s="94"/>
      <c r="D97" s="94"/>
      <c r="E97" s="94"/>
      <c r="F97" s="113"/>
      <c r="G97" s="113"/>
      <c r="H97" s="42"/>
      <c r="I97" s="42"/>
      <c r="J97" s="42"/>
      <c r="K97" s="104"/>
      <c r="L97" s="104"/>
      <c r="M97" s="94"/>
      <c r="N97" s="94"/>
      <c r="O97" s="94"/>
      <c r="P97" s="94"/>
      <c r="Q97" s="94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</row>
    <row r="98" ht="16.5" customHeight="1">
      <c r="A98" s="94"/>
      <c r="B98" s="113"/>
      <c r="C98" s="94"/>
      <c r="D98" s="94"/>
      <c r="E98" s="94"/>
      <c r="F98" s="113"/>
      <c r="G98" s="113"/>
      <c r="H98" s="42"/>
      <c r="I98" s="42"/>
      <c r="J98" s="42"/>
      <c r="K98" s="104"/>
      <c r="L98" s="104"/>
      <c r="M98" s="94"/>
      <c r="N98" s="94"/>
      <c r="O98" s="94"/>
      <c r="P98" s="94"/>
      <c r="Q98" s="94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</row>
    <row r="99" ht="16.5" customHeight="1">
      <c r="A99" s="94"/>
      <c r="B99" s="113"/>
      <c r="C99" s="94"/>
      <c r="D99" s="94"/>
      <c r="E99" s="94"/>
      <c r="F99" s="113"/>
      <c r="G99" s="113"/>
      <c r="H99" s="42"/>
      <c r="I99" s="42"/>
      <c r="J99" s="42"/>
      <c r="K99" s="104"/>
      <c r="L99" s="104"/>
      <c r="M99" s="94"/>
      <c r="N99" s="94"/>
      <c r="O99" s="94"/>
      <c r="P99" s="94"/>
      <c r="Q99" s="94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</row>
    <row r="100" ht="16.5" customHeight="1">
      <c r="A100" s="94"/>
      <c r="B100" s="113"/>
      <c r="C100" s="94"/>
      <c r="D100" s="94"/>
      <c r="E100" s="94"/>
      <c r="F100" s="113"/>
      <c r="G100" s="113"/>
      <c r="H100" s="42"/>
      <c r="I100" s="42"/>
      <c r="J100" s="42"/>
      <c r="K100" s="104"/>
      <c r="L100" s="104"/>
      <c r="M100" s="94"/>
      <c r="N100" s="94"/>
      <c r="O100" s="94"/>
      <c r="P100" s="94"/>
      <c r="Q100" s="94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</row>
    <row r="101" ht="16.5" customHeight="1">
      <c r="A101" s="94"/>
      <c r="B101" s="113"/>
      <c r="C101" s="94"/>
      <c r="D101" s="94"/>
      <c r="E101" s="94"/>
      <c r="F101" s="113"/>
      <c r="G101" s="113"/>
      <c r="H101" s="42"/>
      <c r="I101" s="42"/>
      <c r="J101" s="42"/>
      <c r="K101" s="104"/>
      <c r="L101" s="104"/>
      <c r="M101" s="94"/>
      <c r="N101" s="94"/>
      <c r="O101" s="94"/>
      <c r="P101" s="94"/>
      <c r="Q101" s="94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</row>
    <row r="102" ht="16.5" customHeight="1">
      <c r="A102" s="94"/>
      <c r="B102" s="113"/>
      <c r="C102" s="94"/>
      <c r="D102" s="94"/>
      <c r="E102" s="94"/>
      <c r="F102" s="113"/>
      <c r="G102" s="113"/>
      <c r="H102" s="42"/>
      <c r="I102" s="42"/>
      <c r="J102" s="42"/>
      <c r="K102" s="104"/>
      <c r="L102" s="104"/>
      <c r="M102" s="94"/>
      <c r="N102" s="94"/>
      <c r="O102" s="94"/>
      <c r="P102" s="94"/>
      <c r="Q102" s="94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</row>
    <row r="103" ht="16.5" customHeight="1">
      <c r="A103" s="94"/>
      <c r="B103" s="113"/>
      <c r="C103" s="94"/>
      <c r="D103" s="94"/>
      <c r="E103" s="94"/>
      <c r="F103" s="113"/>
      <c r="G103" s="113"/>
      <c r="H103" s="42"/>
      <c r="I103" s="42"/>
      <c r="J103" s="42"/>
      <c r="K103" s="104"/>
      <c r="L103" s="104"/>
      <c r="M103" s="94"/>
      <c r="N103" s="94"/>
      <c r="O103" s="94"/>
      <c r="P103" s="94"/>
      <c r="Q103" s="94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</row>
    <row r="104" ht="16.5" customHeight="1">
      <c r="A104" s="94"/>
      <c r="B104" s="113"/>
      <c r="C104" s="94"/>
      <c r="D104" s="94"/>
      <c r="E104" s="94"/>
      <c r="F104" s="113"/>
      <c r="G104" s="113"/>
      <c r="H104" s="42"/>
      <c r="I104" s="42"/>
      <c r="J104" s="42"/>
      <c r="K104" s="104"/>
      <c r="L104" s="104"/>
      <c r="M104" s="94"/>
      <c r="N104" s="94"/>
      <c r="O104" s="94"/>
      <c r="P104" s="94"/>
      <c r="Q104" s="94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</row>
    <row r="105" ht="16.5" customHeight="1">
      <c r="A105" s="94"/>
      <c r="B105" s="113"/>
      <c r="C105" s="94"/>
      <c r="D105" s="94"/>
      <c r="E105" s="94"/>
      <c r="F105" s="113"/>
      <c r="G105" s="113"/>
      <c r="H105" s="42"/>
      <c r="I105" s="42"/>
      <c r="J105" s="42"/>
      <c r="K105" s="104"/>
      <c r="L105" s="104"/>
      <c r="M105" s="94"/>
      <c r="N105" s="94"/>
      <c r="O105" s="94"/>
      <c r="P105" s="94"/>
      <c r="Q105" s="94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</row>
    <row r="106" ht="16.5" customHeight="1">
      <c r="A106" s="94"/>
      <c r="B106" s="113"/>
      <c r="C106" s="94"/>
      <c r="D106" s="94"/>
      <c r="E106" s="94"/>
      <c r="F106" s="113"/>
      <c r="G106" s="113"/>
      <c r="H106" s="42"/>
      <c r="I106" s="42"/>
      <c r="J106" s="42"/>
      <c r="K106" s="104"/>
      <c r="L106" s="104"/>
      <c r="M106" s="94"/>
      <c r="N106" s="94"/>
      <c r="O106" s="94"/>
      <c r="P106" s="94"/>
      <c r="Q106" s="94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</row>
    <row r="107" ht="16.5" customHeight="1">
      <c r="A107" s="94"/>
      <c r="B107" s="113"/>
      <c r="C107" s="94"/>
      <c r="D107" s="94"/>
      <c r="E107" s="94"/>
      <c r="F107" s="113"/>
      <c r="G107" s="113"/>
      <c r="H107" s="42"/>
      <c r="I107" s="42"/>
      <c r="J107" s="42"/>
      <c r="K107" s="104"/>
      <c r="L107" s="104"/>
      <c r="M107" s="94"/>
      <c r="N107" s="94"/>
      <c r="O107" s="94"/>
      <c r="P107" s="94"/>
      <c r="Q107" s="94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</row>
    <row r="108" ht="16.5" customHeight="1">
      <c r="A108" s="94"/>
      <c r="B108" s="113"/>
      <c r="C108" s="94"/>
      <c r="D108" s="94"/>
      <c r="E108" s="94"/>
      <c r="F108" s="113"/>
      <c r="G108" s="113"/>
      <c r="H108" s="42"/>
      <c r="I108" s="42"/>
      <c r="J108" s="42"/>
      <c r="K108" s="104"/>
      <c r="L108" s="104"/>
      <c r="M108" s="94"/>
      <c r="N108" s="94"/>
      <c r="O108" s="94"/>
      <c r="P108" s="94"/>
      <c r="Q108" s="94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</row>
    <row r="109" ht="16.5" customHeight="1">
      <c r="A109" s="94"/>
      <c r="B109" s="113"/>
      <c r="C109" s="94"/>
      <c r="D109" s="94"/>
      <c r="E109" s="94"/>
      <c r="F109" s="113"/>
      <c r="G109" s="113"/>
      <c r="H109" s="42"/>
      <c r="I109" s="42"/>
      <c r="J109" s="42"/>
      <c r="K109" s="104"/>
      <c r="L109" s="104"/>
      <c r="M109" s="94"/>
      <c r="N109" s="94"/>
      <c r="O109" s="94"/>
      <c r="P109" s="94"/>
      <c r="Q109" s="94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</row>
    <row r="110" ht="16.5" customHeight="1">
      <c r="A110" s="94"/>
      <c r="B110" s="113"/>
      <c r="C110" s="94"/>
      <c r="D110" s="94"/>
      <c r="E110" s="94"/>
      <c r="F110" s="113"/>
      <c r="G110" s="113"/>
      <c r="H110" s="42"/>
      <c r="I110" s="42"/>
      <c r="J110" s="42"/>
      <c r="K110" s="104"/>
      <c r="L110" s="104"/>
      <c r="M110" s="94"/>
      <c r="N110" s="94"/>
      <c r="O110" s="94"/>
      <c r="P110" s="94"/>
      <c r="Q110" s="94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</row>
    <row r="111" ht="16.5" customHeight="1">
      <c r="A111" s="94"/>
      <c r="B111" s="113"/>
      <c r="C111" s="94"/>
      <c r="D111" s="94"/>
      <c r="E111" s="94"/>
      <c r="F111" s="113"/>
      <c r="G111" s="113"/>
      <c r="H111" s="42"/>
      <c r="I111" s="42"/>
      <c r="J111" s="42"/>
      <c r="K111" s="104"/>
      <c r="L111" s="104"/>
      <c r="M111" s="94"/>
      <c r="N111" s="94"/>
      <c r="O111" s="94"/>
      <c r="P111" s="94"/>
      <c r="Q111" s="94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</row>
    <row r="112" ht="16.5" customHeight="1">
      <c r="A112" s="94"/>
      <c r="B112" s="113"/>
      <c r="C112" s="94"/>
      <c r="D112" s="94"/>
      <c r="E112" s="94"/>
      <c r="F112" s="113"/>
      <c r="G112" s="113"/>
      <c r="H112" s="42"/>
      <c r="I112" s="42"/>
      <c r="J112" s="42"/>
      <c r="K112" s="94"/>
      <c r="L112" s="94"/>
      <c r="M112" s="94"/>
      <c r="N112" s="94"/>
      <c r="O112" s="94"/>
      <c r="P112" s="94"/>
      <c r="Q112" s="94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</row>
    <row r="113" ht="16.5" customHeight="1">
      <c r="A113" s="94"/>
      <c r="B113" s="113"/>
      <c r="C113" s="94"/>
      <c r="D113" s="94"/>
      <c r="E113" s="94"/>
      <c r="F113" s="113"/>
      <c r="G113" s="113"/>
      <c r="H113" s="42"/>
      <c r="I113" s="42"/>
      <c r="J113" s="42"/>
      <c r="K113" s="94"/>
      <c r="L113" s="94"/>
      <c r="M113" s="94"/>
      <c r="N113" s="94"/>
      <c r="O113" s="94"/>
      <c r="P113" s="94"/>
      <c r="Q113" s="94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</row>
    <row r="114" ht="16.5" customHeight="1">
      <c r="A114" s="94"/>
      <c r="B114" s="113"/>
      <c r="C114" s="94"/>
      <c r="D114" s="94"/>
      <c r="E114" s="94"/>
      <c r="F114" s="113"/>
      <c r="G114" s="113"/>
      <c r="H114" s="42"/>
      <c r="I114" s="42"/>
      <c r="J114" s="42"/>
      <c r="K114" s="94"/>
      <c r="L114" s="94"/>
      <c r="M114" s="94"/>
      <c r="N114" s="94"/>
      <c r="O114" s="94"/>
      <c r="P114" s="94"/>
      <c r="Q114" s="94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</row>
    <row r="115" ht="16.5" customHeight="1">
      <c r="A115" s="94"/>
      <c r="B115" s="113"/>
      <c r="C115" s="94"/>
      <c r="D115" s="94"/>
      <c r="E115" s="94"/>
      <c r="F115" s="113"/>
      <c r="G115" s="113"/>
      <c r="H115" s="42"/>
      <c r="I115" s="42"/>
      <c r="J115" s="42"/>
      <c r="K115" s="94"/>
      <c r="L115" s="94"/>
      <c r="M115" s="94"/>
      <c r="N115" s="94"/>
      <c r="O115" s="94"/>
      <c r="P115" s="94"/>
      <c r="Q115" s="94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</row>
    <row r="116" ht="16.5" customHeight="1">
      <c r="A116" s="94"/>
      <c r="B116" s="113"/>
      <c r="C116" s="94"/>
      <c r="D116" s="94"/>
      <c r="E116" s="94"/>
      <c r="F116" s="113"/>
      <c r="G116" s="113"/>
      <c r="H116" s="42"/>
      <c r="I116" s="42"/>
      <c r="J116" s="42"/>
      <c r="K116" s="94"/>
      <c r="L116" s="94"/>
      <c r="M116" s="94"/>
      <c r="N116" s="94"/>
      <c r="O116" s="94"/>
      <c r="P116" s="94"/>
      <c r="Q116" s="94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</row>
    <row r="117" ht="16.5" customHeight="1">
      <c r="A117" s="94"/>
      <c r="B117" s="113"/>
      <c r="C117" s="94"/>
      <c r="D117" s="94"/>
      <c r="E117" s="94"/>
      <c r="F117" s="113"/>
      <c r="G117" s="113"/>
      <c r="H117" s="42"/>
      <c r="I117" s="42"/>
      <c r="J117" s="42"/>
      <c r="K117" s="94"/>
      <c r="L117" s="94"/>
      <c r="M117" s="94"/>
      <c r="N117" s="94"/>
      <c r="O117" s="94"/>
      <c r="P117" s="94"/>
      <c r="Q117" s="94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</row>
    <row r="118" ht="16.5" customHeight="1">
      <c r="A118" s="94"/>
      <c r="B118" s="113"/>
      <c r="C118" s="94"/>
      <c r="D118" s="94"/>
      <c r="E118" s="94"/>
      <c r="F118" s="113"/>
      <c r="G118" s="113"/>
      <c r="H118" s="42"/>
      <c r="I118" s="42"/>
      <c r="J118" s="42"/>
      <c r="K118" s="94"/>
      <c r="L118" s="94"/>
      <c r="M118" s="94"/>
      <c r="N118" s="94"/>
      <c r="O118" s="94"/>
      <c r="P118" s="94"/>
      <c r="Q118" s="94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</row>
    <row r="119" ht="16.5" customHeight="1">
      <c r="A119" s="94"/>
      <c r="B119" s="113"/>
      <c r="C119" s="94"/>
      <c r="D119" s="94"/>
      <c r="E119" s="94"/>
      <c r="F119" s="113"/>
      <c r="G119" s="113"/>
      <c r="H119" s="42"/>
      <c r="I119" s="42"/>
      <c r="J119" s="42"/>
      <c r="K119" s="94"/>
      <c r="L119" s="94"/>
      <c r="M119" s="94"/>
      <c r="N119" s="94"/>
      <c r="O119" s="94"/>
      <c r="P119" s="94"/>
      <c r="Q119" s="94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</row>
    <row r="120" ht="16.5" customHeight="1">
      <c r="A120" s="94"/>
      <c r="B120" s="113"/>
      <c r="C120" s="94"/>
      <c r="D120" s="94"/>
      <c r="E120" s="94"/>
      <c r="F120" s="113"/>
      <c r="G120" s="113"/>
      <c r="H120" s="42"/>
      <c r="I120" s="42"/>
      <c r="J120" s="42"/>
      <c r="K120" s="94"/>
      <c r="L120" s="94"/>
      <c r="M120" s="94"/>
      <c r="N120" s="94"/>
      <c r="O120" s="94"/>
      <c r="P120" s="94"/>
      <c r="Q120" s="94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</row>
    <row r="121" ht="16.5" customHeight="1">
      <c r="A121" s="94"/>
      <c r="B121" s="113"/>
      <c r="C121" s="94"/>
      <c r="D121" s="94"/>
      <c r="E121" s="94"/>
      <c r="F121" s="113"/>
      <c r="G121" s="113"/>
      <c r="H121" s="42"/>
      <c r="I121" s="42"/>
      <c r="J121" s="42"/>
      <c r="K121" s="94"/>
      <c r="L121" s="94"/>
      <c r="M121" s="94"/>
      <c r="N121" s="94"/>
      <c r="O121" s="94"/>
      <c r="P121" s="94"/>
      <c r="Q121" s="94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</row>
    <row r="122" ht="16.5" customHeight="1">
      <c r="A122" s="94"/>
      <c r="B122" s="113"/>
      <c r="C122" s="94"/>
      <c r="D122" s="94"/>
      <c r="E122" s="94"/>
      <c r="F122" s="113"/>
      <c r="G122" s="113"/>
      <c r="H122" s="42"/>
      <c r="I122" s="42"/>
      <c r="J122" s="42"/>
      <c r="K122" s="94"/>
      <c r="L122" s="94"/>
      <c r="M122" s="94"/>
      <c r="N122" s="94"/>
      <c r="O122" s="94"/>
      <c r="P122" s="94"/>
      <c r="Q122" s="94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</row>
    <row r="123" ht="16.5" customHeight="1">
      <c r="A123" s="94"/>
      <c r="B123" s="113"/>
      <c r="C123" s="94"/>
      <c r="D123" s="94"/>
      <c r="E123" s="94"/>
      <c r="F123" s="113"/>
      <c r="G123" s="113"/>
      <c r="H123" s="42"/>
      <c r="I123" s="42"/>
      <c r="J123" s="42"/>
      <c r="K123" s="94"/>
      <c r="L123" s="94"/>
      <c r="M123" s="94"/>
      <c r="N123" s="94"/>
      <c r="O123" s="94"/>
      <c r="P123" s="94"/>
      <c r="Q123" s="94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</row>
    <row r="124" ht="16.5" customHeight="1">
      <c r="A124" s="94"/>
      <c r="B124" s="113"/>
      <c r="C124" s="94"/>
      <c r="D124" s="94"/>
      <c r="E124" s="94"/>
      <c r="F124" s="113"/>
      <c r="G124" s="113"/>
      <c r="H124" s="42"/>
      <c r="I124" s="42"/>
      <c r="J124" s="42"/>
      <c r="K124" s="94"/>
      <c r="L124" s="94"/>
      <c r="M124" s="94"/>
      <c r="N124" s="94"/>
      <c r="O124" s="94"/>
      <c r="P124" s="94"/>
      <c r="Q124" s="94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</row>
    <row r="125" ht="16.5" customHeight="1">
      <c r="A125" s="94"/>
      <c r="B125" s="113"/>
      <c r="C125" s="94"/>
      <c r="D125" s="94"/>
      <c r="E125" s="94"/>
      <c r="F125" s="113"/>
      <c r="G125" s="113"/>
      <c r="H125" s="42"/>
      <c r="I125" s="42"/>
      <c r="J125" s="42"/>
      <c r="K125" s="94"/>
      <c r="L125" s="94"/>
      <c r="M125" s="94"/>
      <c r="N125" s="94"/>
      <c r="O125" s="94"/>
      <c r="P125" s="94"/>
      <c r="Q125" s="94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</row>
    <row r="126" ht="16.5" customHeight="1">
      <c r="A126" s="94"/>
      <c r="B126" s="113"/>
      <c r="C126" s="94"/>
      <c r="D126" s="94"/>
      <c r="E126" s="94"/>
      <c r="F126" s="113"/>
      <c r="G126" s="113"/>
      <c r="H126" s="42"/>
      <c r="I126" s="42"/>
      <c r="J126" s="42"/>
      <c r="K126" s="94"/>
      <c r="L126" s="94"/>
      <c r="M126" s="94"/>
      <c r="N126" s="94"/>
      <c r="O126" s="94"/>
      <c r="P126" s="94"/>
      <c r="Q126" s="94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</row>
    <row r="127" ht="16.5" customHeight="1">
      <c r="A127" s="94"/>
      <c r="B127" s="113"/>
      <c r="C127" s="94"/>
      <c r="D127" s="94"/>
      <c r="E127" s="94"/>
      <c r="F127" s="113"/>
      <c r="G127" s="113"/>
      <c r="H127" s="42"/>
      <c r="I127" s="42"/>
      <c r="J127" s="42"/>
      <c r="K127" s="94"/>
      <c r="L127" s="94"/>
      <c r="M127" s="94"/>
      <c r="N127" s="94"/>
      <c r="O127" s="94"/>
      <c r="P127" s="94"/>
      <c r="Q127" s="94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</row>
    <row r="128" ht="16.5" customHeight="1">
      <c r="A128" s="94"/>
      <c r="B128" s="113"/>
      <c r="C128" s="94"/>
      <c r="D128" s="94"/>
      <c r="E128" s="94"/>
      <c r="F128" s="113"/>
      <c r="G128" s="113"/>
      <c r="H128" s="42"/>
      <c r="I128" s="42"/>
      <c r="J128" s="42"/>
      <c r="K128" s="94"/>
      <c r="L128" s="94"/>
      <c r="M128" s="94"/>
      <c r="N128" s="94"/>
      <c r="O128" s="94"/>
      <c r="P128" s="94"/>
      <c r="Q128" s="94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</row>
    <row r="129" ht="16.5" customHeight="1">
      <c r="A129" s="94"/>
      <c r="B129" s="113"/>
      <c r="C129" s="94"/>
      <c r="D129" s="94"/>
      <c r="E129" s="94"/>
      <c r="F129" s="113"/>
      <c r="G129" s="113"/>
      <c r="H129" s="42"/>
      <c r="I129" s="42"/>
      <c r="J129" s="42"/>
      <c r="K129" s="94"/>
      <c r="L129" s="94"/>
      <c r="M129" s="94"/>
      <c r="N129" s="94"/>
      <c r="O129" s="94"/>
      <c r="P129" s="94"/>
      <c r="Q129" s="94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</row>
    <row r="130" ht="16.5" customHeight="1">
      <c r="A130" s="94"/>
      <c r="B130" s="113"/>
      <c r="C130" s="94"/>
      <c r="D130" s="94"/>
      <c r="E130" s="94"/>
      <c r="F130" s="113"/>
      <c r="G130" s="113"/>
      <c r="H130" s="42"/>
      <c r="I130" s="42"/>
      <c r="J130" s="42"/>
      <c r="K130" s="94"/>
      <c r="L130" s="94"/>
      <c r="M130" s="94"/>
      <c r="N130" s="94"/>
      <c r="O130" s="94"/>
      <c r="P130" s="94"/>
      <c r="Q130" s="94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</row>
    <row r="131" ht="16.5" customHeight="1">
      <c r="A131" s="94"/>
      <c r="B131" s="113"/>
      <c r="C131" s="94"/>
      <c r="D131" s="94"/>
      <c r="E131" s="94"/>
      <c r="F131" s="113"/>
      <c r="G131" s="113"/>
      <c r="H131" s="42"/>
      <c r="I131" s="42"/>
      <c r="J131" s="42"/>
      <c r="K131" s="94"/>
      <c r="L131" s="94"/>
      <c r="M131" s="94"/>
      <c r="N131" s="94"/>
      <c r="O131" s="94"/>
      <c r="P131" s="94"/>
      <c r="Q131" s="94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</row>
    <row r="132" ht="16.5" customHeight="1">
      <c r="A132" s="94"/>
      <c r="B132" s="113"/>
      <c r="C132" s="94"/>
      <c r="D132" s="94"/>
      <c r="E132" s="94"/>
      <c r="F132" s="113"/>
      <c r="G132" s="113"/>
      <c r="H132" s="42"/>
      <c r="I132" s="42"/>
      <c r="J132" s="42"/>
      <c r="K132" s="94"/>
      <c r="L132" s="94"/>
      <c r="M132" s="94"/>
      <c r="N132" s="94"/>
      <c r="O132" s="94"/>
      <c r="P132" s="94"/>
      <c r="Q132" s="94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</row>
    <row r="133" ht="16.5" customHeight="1">
      <c r="A133" s="94"/>
      <c r="B133" s="113"/>
      <c r="C133" s="94"/>
      <c r="D133" s="94"/>
      <c r="E133" s="94"/>
      <c r="F133" s="113"/>
      <c r="G133" s="113"/>
      <c r="H133" s="42"/>
      <c r="I133" s="42"/>
      <c r="J133" s="42"/>
      <c r="K133" s="94"/>
      <c r="L133" s="94"/>
      <c r="M133" s="94"/>
      <c r="N133" s="94"/>
      <c r="O133" s="94"/>
      <c r="P133" s="94"/>
      <c r="Q133" s="94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</row>
    <row r="134" ht="16.5" customHeight="1">
      <c r="A134" s="94"/>
      <c r="B134" s="113"/>
      <c r="C134" s="94"/>
      <c r="D134" s="94"/>
      <c r="E134" s="94"/>
      <c r="F134" s="113"/>
      <c r="G134" s="113"/>
      <c r="H134" s="42"/>
      <c r="I134" s="42"/>
      <c r="J134" s="42"/>
      <c r="K134" s="94"/>
      <c r="L134" s="94"/>
      <c r="M134" s="94"/>
      <c r="N134" s="94"/>
      <c r="O134" s="94"/>
      <c r="P134" s="94"/>
      <c r="Q134" s="94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</row>
    <row r="135" ht="16.5" customHeight="1">
      <c r="A135" s="94"/>
      <c r="B135" s="113"/>
      <c r="C135" s="94"/>
      <c r="D135" s="94"/>
      <c r="E135" s="94"/>
      <c r="F135" s="113"/>
      <c r="G135" s="113"/>
      <c r="H135" s="42"/>
      <c r="I135" s="42"/>
      <c r="J135" s="42"/>
      <c r="K135" s="94"/>
      <c r="L135" s="94"/>
      <c r="M135" s="94"/>
      <c r="N135" s="94"/>
      <c r="O135" s="94"/>
      <c r="P135" s="94"/>
      <c r="Q135" s="94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</row>
    <row r="136" ht="16.5" customHeight="1">
      <c r="A136" s="94"/>
      <c r="B136" s="113"/>
      <c r="C136" s="94"/>
      <c r="D136" s="94"/>
      <c r="E136" s="94"/>
      <c r="F136" s="113"/>
      <c r="G136" s="113"/>
      <c r="H136" s="42"/>
      <c r="I136" s="42"/>
      <c r="J136" s="42"/>
      <c r="K136" s="94"/>
      <c r="L136" s="94"/>
      <c r="M136" s="94"/>
      <c r="N136" s="94"/>
      <c r="O136" s="94"/>
      <c r="P136" s="94"/>
      <c r="Q136" s="94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</row>
    <row r="137" ht="16.5" customHeight="1">
      <c r="A137" s="94"/>
      <c r="B137" s="113"/>
      <c r="C137" s="94"/>
      <c r="D137" s="94"/>
      <c r="E137" s="94"/>
      <c r="F137" s="113"/>
      <c r="G137" s="113"/>
      <c r="H137" s="42"/>
      <c r="I137" s="42"/>
      <c r="J137" s="42"/>
      <c r="K137" s="94"/>
      <c r="L137" s="94"/>
      <c r="M137" s="94"/>
      <c r="N137" s="94"/>
      <c r="O137" s="94"/>
      <c r="P137" s="94"/>
      <c r="Q137" s="94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</row>
    <row r="138" ht="16.5" customHeight="1">
      <c r="A138" s="94"/>
      <c r="B138" s="113"/>
      <c r="C138" s="94"/>
      <c r="D138" s="94"/>
      <c r="E138" s="94"/>
      <c r="F138" s="113"/>
      <c r="G138" s="113"/>
      <c r="H138" s="42"/>
      <c r="I138" s="42"/>
      <c r="J138" s="42"/>
      <c r="K138" s="94"/>
      <c r="L138" s="94"/>
      <c r="M138" s="94"/>
      <c r="N138" s="94"/>
      <c r="O138" s="94"/>
      <c r="P138" s="94"/>
      <c r="Q138" s="94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</row>
    <row r="139" ht="16.5" customHeight="1">
      <c r="A139" s="94"/>
      <c r="B139" s="113"/>
      <c r="C139" s="94"/>
      <c r="D139" s="94"/>
      <c r="E139" s="94"/>
      <c r="F139" s="113"/>
      <c r="G139" s="113"/>
      <c r="H139" s="42"/>
      <c r="I139" s="42"/>
      <c r="J139" s="42"/>
      <c r="K139" s="94"/>
      <c r="L139" s="94"/>
      <c r="M139" s="94"/>
      <c r="N139" s="94"/>
      <c r="O139" s="94"/>
      <c r="P139" s="94"/>
      <c r="Q139" s="94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</row>
    <row r="140" ht="16.5" customHeight="1">
      <c r="A140" s="94"/>
      <c r="B140" s="113"/>
      <c r="C140" s="94"/>
      <c r="D140" s="94"/>
      <c r="E140" s="94"/>
      <c r="F140" s="113"/>
      <c r="G140" s="113"/>
      <c r="H140" s="42"/>
      <c r="I140" s="42"/>
      <c r="J140" s="42"/>
      <c r="K140" s="94"/>
      <c r="L140" s="94"/>
      <c r="M140" s="94"/>
      <c r="N140" s="94"/>
      <c r="O140" s="94"/>
      <c r="P140" s="94"/>
      <c r="Q140" s="94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</row>
    <row r="141" ht="16.5" customHeight="1">
      <c r="A141" s="94"/>
      <c r="B141" s="113"/>
      <c r="C141" s="94"/>
      <c r="D141" s="94"/>
      <c r="E141" s="94"/>
      <c r="F141" s="113"/>
      <c r="G141" s="113"/>
      <c r="H141" s="42"/>
      <c r="I141" s="42"/>
      <c r="J141" s="42"/>
      <c r="K141" s="94"/>
      <c r="L141" s="94"/>
      <c r="M141" s="94"/>
      <c r="N141" s="94"/>
      <c r="O141" s="94"/>
      <c r="P141" s="94"/>
      <c r="Q141" s="94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</row>
    <row r="142" ht="16.5" customHeight="1">
      <c r="A142" s="94"/>
      <c r="B142" s="113"/>
      <c r="C142" s="94"/>
      <c r="D142" s="94"/>
      <c r="E142" s="94"/>
      <c r="F142" s="113"/>
      <c r="G142" s="113"/>
      <c r="H142" s="42"/>
      <c r="I142" s="42"/>
      <c r="J142" s="42"/>
      <c r="K142" s="94"/>
      <c r="L142" s="94"/>
      <c r="M142" s="94"/>
      <c r="N142" s="94"/>
      <c r="O142" s="94"/>
      <c r="P142" s="94"/>
      <c r="Q142" s="94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ht="16.5" customHeight="1">
      <c r="A143" s="94"/>
      <c r="B143" s="113"/>
      <c r="C143" s="94"/>
      <c r="D143" s="94"/>
      <c r="E143" s="94"/>
      <c r="F143" s="113"/>
      <c r="G143" s="113"/>
      <c r="H143" s="42"/>
      <c r="I143" s="42"/>
      <c r="J143" s="42"/>
      <c r="K143" s="94"/>
      <c r="L143" s="94"/>
      <c r="M143" s="94"/>
      <c r="N143" s="94"/>
      <c r="O143" s="94"/>
      <c r="P143" s="94"/>
      <c r="Q143" s="94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</row>
    <row r="144" ht="16.5" customHeight="1">
      <c r="A144" s="94"/>
      <c r="B144" s="113"/>
      <c r="C144" s="94"/>
      <c r="D144" s="94"/>
      <c r="E144" s="94"/>
      <c r="F144" s="113"/>
      <c r="G144" s="113"/>
      <c r="H144" s="42"/>
      <c r="I144" s="42"/>
      <c r="J144" s="42"/>
      <c r="K144" s="94"/>
      <c r="L144" s="94"/>
      <c r="M144" s="94"/>
      <c r="N144" s="94"/>
      <c r="O144" s="94"/>
      <c r="P144" s="94"/>
      <c r="Q144" s="94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</row>
    <row r="145" ht="16.5" customHeight="1">
      <c r="A145" s="94"/>
      <c r="B145" s="113"/>
      <c r="C145" s="94"/>
      <c r="D145" s="94"/>
      <c r="E145" s="94"/>
      <c r="F145" s="113"/>
      <c r="G145" s="113"/>
      <c r="H145" s="42"/>
      <c r="I145" s="42"/>
      <c r="J145" s="42"/>
      <c r="K145" s="94"/>
      <c r="L145" s="94"/>
      <c r="M145" s="94"/>
      <c r="N145" s="94"/>
      <c r="O145" s="94"/>
      <c r="P145" s="94"/>
      <c r="Q145" s="94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</row>
    <row r="146" ht="16.5" customHeight="1">
      <c r="A146" s="94"/>
      <c r="B146" s="113"/>
      <c r="C146" s="94"/>
      <c r="D146" s="94"/>
      <c r="E146" s="94"/>
      <c r="F146" s="113"/>
      <c r="G146" s="113"/>
      <c r="H146" s="42"/>
      <c r="I146" s="42"/>
      <c r="J146" s="42"/>
      <c r="K146" s="94"/>
      <c r="L146" s="94"/>
      <c r="M146" s="94"/>
      <c r="N146" s="94"/>
      <c r="O146" s="94"/>
      <c r="P146" s="94"/>
      <c r="Q146" s="94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</row>
    <row r="147" ht="16.5" customHeight="1">
      <c r="A147" s="94"/>
      <c r="B147" s="113"/>
      <c r="C147" s="94"/>
      <c r="D147" s="94"/>
      <c r="E147" s="94"/>
      <c r="F147" s="113"/>
      <c r="G147" s="113"/>
      <c r="H147" s="42"/>
      <c r="I147" s="42"/>
      <c r="J147" s="42"/>
      <c r="K147" s="94"/>
      <c r="L147" s="94"/>
      <c r="M147" s="94"/>
      <c r="N147" s="94"/>
      <c r="O147" s="94"/>
      <c r="P147" s="94"/>
      <c r="Q147" s="94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</row>
    <row r="148" ht="16.5" customHeight="1">
      <c r="A148" s="94"/>
      <c r="B148" s="113"/>
      <c r="C148" s="94"/>
      <c r="D148" s="94"/>
      <c r="E148" s="94"/>
      <c r="F148" s="113"/>
      <c r="G148" s="113"/>
      <c r="H148" s="42"/>
      <c r="I148" s="42"/>
      <c r="J148" s="42"/>
      <c r="K148" s="94"/>
      <c r="L148" s="94"/>
      <c r="M148" s="94"/>
      <c r="N148" s="94"/>
      <c r="O148" s="94"/>
      <c r="P148" s="94"/>
      <c r="Q148" s="94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</row>
    <row r="149" ht="16.5" customHeight="1">
      <c r="A149" s="94"/>
      <c r="B149" s="113"/>
      <c r="C149" s="94"/>
      <c r="D149" s="94"/>
      <c r="E149" s="94"/>
      <c r="F149" s="113"/>
      <c r="G149" s="113"/>
      <c r="H149" s="42"/>
      <c r="I149" s="42"/>
      <c r="J149" s="42"/>
      <c r="K149" s="94"/>
      <c r="L149" s="94"/>
      <c r="M149" s="94"/>
      <c r="N149" s="94"/>
      <c r="O149" s="94"/>
      <c r="P149" s="94"/>
      <c r="Q149" s="94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</row>
    <row r="150" ht="16.5" customHeight="1">
      <c r="A150" s="94"/>
      <c r="B150" s="113"/>
      <c r="C150" s="94"/>
      <c r="D150" s="94"/>
      <c r="E150" s="94"/>
      <c r="F150" s="113"/>
      <c r="G150" s="113"/>
      <c r="H150" s="42"/>
      <c r="I150" s="42"/>
      <c r="J150" s="42"/>
      <c r="K150" s="94"/>
      <c r="L150" s="94"/>
      <c r="M150" s="94"/>
      <c r="N150" s="94"/>
      <c r="O150" s="94"/>
      <c r="P150" s="94"/>
      <c r="Q150" s="94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</row>
    <row r="151" ht="16.5" customHeight="1">
      <c r="A151" s="94"/>
      <c r="B151" s="113"/>
      <c r="C151" s="94"/>
      <c r="D151" s="94"/>
      <c r="E151" s="94"/>
      <c r="F151" s="113"/>
      <c r="G151" s="113"/>
      <c r="H151" s="42"/>
      <c r="I151" s="42"/>
      <c r="J151" s="42"/>
      <c r="K151" s="94"/>
      <c r="L151" s="94"/>
      <c r="M151" s="94"/>
      <c r="N151" s="94"/>
      <c r="O151" s="94"/>
      <c r="P151" s="94"/>
      <c r="Q151" s="94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</row>
    <row r="152" ht="16.5" customHeight="1">
      <c r="A152" s="94"/>
      <c r="B152" s="113"/>
      <c r="C152" s="94"/>
      <c r="D152" s="94"/>
      <c r="E152" s="94"/>
      <c r="F152" s="113"/>
      <c r="G152" s="113"/>
      <c r="H152" s="42"/>
      <c r="I152" s="42"/>
      <c r="J152" s="42"/>
      <c r="K152" s="94"/>
      <c r="L152" s="94"/>
      <c r="M152" s="94"/>
      <c r="N152" s="94"/>
      <c r="O152" s="94"/>
      <c r="P152" s="94"/>
      <c r="Q152" s="94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</row>
    <row r="153" ht="16.5" customHeight="1">
      <c r="A153" s="94"/>
      <c r="B153" s="113"/>
      <c r="C153" s="94"/>
      <c r="D153" s="94"/>
      <c r="E153" s="94"/>
      <c r="F153" s="113"/>
      <c r="G153" s="113"/>
      <c r="H153" s="42"/>
      <c r="I153" s="42"/>
      <c r="J153" s="42"/>
      <c r="K153" s="94"/>
      <c r="L153" s="94"/>
      <c r="M153" s="94"/>
      <c r="N153" s="94"/>
      <c r="O153" s="94"/>
      <c r="P153" s="94"/>
      <c r="Q153" s="94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</row>
    <row r="154" ht="16.5" customHeight="1">
      <c r="A154" s="94"/>
      <c r="B154" s="113"/>
      <c r="C154" s="94"/>
      <c r="D154" s="94"/>
      <c r="E154" s="94"/>
      <c r="F154" s="113"/>
      <c r="G154" s="113"/>
      <c r="H154" s="42"/>
      <c r="I154" s="42"/>
      <c r="J154" s="42"/>
      <c r="K154" s="94"/>
      <c r="L154" s="94"/>
      <c r="M154" s="94"/>
      <c r="N154" s="94"/>
      <c r="O154" s="94"/>
      <c r="P154" s="94"/>
      <c r="Q154" s="94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</row>
    <row r="155" ht="16.5" customHeight="1">
      <c r="A155" s="94"/>
      <c r="B155" s="113"/>
      <c r="C155" s="94"/>
      <c r="D155" s="94"/>
      <c r="E155" s="94"/>
      <c r="F155" s="113"/>
      <c r="G155" s="113"/>
      <c r="H155" s="42"/>
      <c r="I155" s="42"/>
      <c r="J155" s="42"/>
      <c r="K155" s="94"/>
      <c r="L155" s="94"/>
      <c r="M155" s="94"/>
      <c r="N155" s="94"/>
      <c r="O155" s="94"/>
      <c r="P155" s="94"/>
      <c r="Q155" s="94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</row>
    <row r="156" ht="16.5" customHeight="1">
      <c r="A156" s="94"/>
      <c r="B156" s="113"/>
      <c r="C156" s="94"/>
      <c r="D156" s="94"/>
      <c r="E156" s="94"/>
      <c r="F156" s="113"/>
      <c r="G156" s="113"/>
      <c r="H156" s="42"/>
      <c r="I156" s="42"/>
      <c r="J156" s="42"/>
      <c r="K156" s="94"/>
      <c r="L156" s="94"/>
      <c r="M156" s="94"/>
      <c r="N156" s="94"/>
      <c r="O156" s="94"/>
      <c r="P156" s="94"/>
      <c r="Q156" s="94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</row>
    <row r="157" ht="16.5" customHeight="1">
      <c r="A157" s="94"/>
      <c r="B157" s="113"/>
      <c r="C157" s="94"/>
      <c r="D157" s="94"/>
      <c r="E157" s="94"/>
      <c r="F157" s="113"/>
      <c r="G157" s="113"/>
      <c r="H157" s="42"/>
      <c r="I157" s="42"/>
      <c r="J157" s="42"/>
      <c r="K157" s="94"/>
      <c r="L157" s="94"/>
      <c r="M157" s="94"/>
      <c r="N157" s="94"/>
      <c r="O157" s="94"/>
      <c r="P157" s="94"/>
      <c r="Q157" s="94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</row>
    <row r="158" ht="16.5" customHeight="1">
      <c r="A158" s="94"/>
      <c r="B158" s="113"/>
      <c r="C158" s="94"/>
      <c r="D158" s="94"/>
      <c r="E158" s="94"/>
      <c r="F158" s="113"/>
      <c r="G158" s="113"/>
      <c r="H158" s="42"/>
      <c r="I158" s="42"/>
      <c r="J158" s="42"/>
      <c r="K158" s="94"/>
      <c r="L158" s="94"/>
      <c r="M158" s="94"/>
      <c r="N158" s="94"/>
      <c r="O158" s="94"/>
      <c r="P158" s="94"/>
      <c r="Q158" s="94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</row>
    <row r="159" ht="16.5" customHeight="1">
      <c r="A159" s="94"/>
      <c r="B159" s="113"/>
      <c r="C159" s="94"/>
      <c r="D159" s="94"/>
      <c r="E159" s="94"/>
      <c r="F159" s="113"/>
      <c r="G159" s="113"/>
      <c r="H159" s="42"/>
      <c r="I159" s="42"/>
      <c r="J159" s="42"/>
      <c r="K159" s="94"/>
      <c r="L159" s="94"/>
      <c r="M159" s="94"/>
      <c r="N159" s="94"/>
      <c r="O159" s="94"/>
      <c r="P159" s="94"/>
      <c r="Q159" s="94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</row>
    <row r="160" ht="16.5" customHeight="1">
      <c r="A160" s="94"/>
      <c r="B160" s="113"/>
      <c r="C160" s="94"/>
      <c r="D160" s="94"/>
      <c r="E160" s="94"/>
      <c r="F160" s="113"/>
      <c r="G160" s="113"/>
      <c r="H160" s="42"/>
      <c r="I160" s="42"/>
      <c r="J160" s="42"/>
      <c r="K160" s="94"/>
      <c r="L160" s="94"/>
      <c r="M160" s="94"/>
      <c r="N160" s="94"/>
      <c r="O160" s="94"/>
      <c r="P160" s="94"/>
      <c r="Q160" s="94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</row>
    <row r="161" ht="16.5" customHeight="1">
      <c r="A161" s="94"/>
      <c r="B161" s="113"/>
      <c r="C161" s="94"/>
      <c r="D161" s="94"/>
      <c r="E161" s="94"/>
      <c r="F161" s="113"/>
      <c r="G161" s="113"/>
      <c r="H161" s="42"/>
      <c r="I161" s="42"/>
      <c r="J161" s="42"/>
      <c r="K161" s="94"/>
      <c r="L161" s="94"/>
      <c r="M161" s="94"/>
      <c r="N161" s="94"/>
      <c r="O161" s="94"/>
      <c r="P161" s="94"/>
      <c r="Q161" s="94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</row>
    <row r="162" ht="16.5" customHeight="1">
      <c r="A162" s="94"/>
      <c r="B162" s="113"/>
      <c r="C162" s="94"/>
      <c r="D162" s="94"/>
      <c r="E162" s="94"/>
      <c r="F162" s="113"/>
      <c r="G162" s="113"/>
      <c r="H162" s="42"/>
      <c r="I162" s="42"/>
      <c r="J162" s="42"/>
      <c r="K162" s="94"/>
      <c r="L162" s="94"/>
      <c r="M162" s="94"/>
      <c r="N162" s="94"/>
      <c r="O162" s="94"/>
      <c r="P162" s="94"/>
      <c r="Q162" s="94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</row>
    <row r="163" ht="16.5" customHeight="1">
      <c r="A163" s="94"/>
      <c r="B163" s="113"/>
      <c r="C163" s="94"/>
      <c r="D163" s="94"/>
      <c r="E163" s="94"/>
      <c r="F163" s="113"/>
      <c r="G163" s="113"/>
      <c r="H163" s="42"/>
      <c r="I163" s="42"/>
      <c r="J163" s="42"/>
      <c r="K163" s="94"/>
      <c r="L163" s="94"/>
      <c r="M163" s="94"/>
      <c r="N163" s="94"/>
      <c r="O163" s="94"/>
      <c r="P163" s="94"/>
      <c r="Q163" s="94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</row>
    <row r="164" ht="16.5" customHeight="1">
      <c r="A164" s="94"/>
      <c r="B164" s="113"/>
      <c r="C164" s="94"/>
      <c r="D164" s="94"/>
      <c r="E164" s="94"/>
      <c r="F164" s="113"/>
      <c r="G164" s="113"/>
      <c r="H164" s="42"/>
      <c r="I164" s="42"/>
      <c r="J164" s="42"/>
      <c r="K164" s="94"/>
      <c r="L164" s="94"/>
      <c r="M164" s="94"/>
      <c r="N164" s="94"/>
      <c r="O164" s="94"/>
      <c r="P164" s="94"/>
      <c r="Q164" s="94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</row>
    <row r="165" ht="16.5" customHeight="1">
      <c r="A165" s="94"/>
      <c r="B165" s="113"/>
      <c r="C165" s="94"/>
      <c r="D165" s="94"/>
      <c r="E165" s="94"/>
      <c r="F165" s="113"/>
      <c r="G165" s="113"/>
      <c r="H165" s="42"/>
      <c r="I165" s="42"/>
      <c r="J165" s="42"/>
      <c r="K165" s="94"/>
      <c r="L165" s="94"/>
      <c r="M165" s="94"/>
      <c r="N165" s="94"/>
      <c r="O165" s="94"/>
      <c r="P165" s="94"/>
      <c r="Q165" s="94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</row>
    <row r="166" ht="16.5" customHeight="1">
      <c r="A166" s="94"/>
      <c r="B166" s="113"/>
      <c r="C166" s="94"/>
      <c r="D166" s="94"/>
      <c r="E166" s="94"/>
      <c r="F166" s="113"/>
      <c r="G166" s="113"/>
      <c r="H166" s="42"/>
      <c r="I166" s="42"/>
      <c r="J166" s="42"/>
      <c r="K166" s="94"/>
      <c r="L166" s="94"/>
      <c r="M166" s="94"/>
      <c r="N166" s="94"/>
      <c r="O166" s="94"/>
      <c r="P166" s="94"/>
      <c r="Q166" s="94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</row>
    <row r="167" ht="16.5" customHeight="1">
      <c r="A167" s="94"/>
      <c r="B167" s="113"/>
      <c r="C167" s="94"/>
      <c r="D167" s="94"/>
      <c r="E167" s="94"/>
      <c r="F167" s="113"/>
      <c r="G167" s="113"/>
      <c r="H167" s="42"/>
      <c r="I167" s="42"/>
      <c r="J167" s="42"/>
      <c r="K167" s="94"/>
      <c r="L167" s="94"/>
      <c r="M167" s="94"/>
      <c r="N167" s="94"/>
      <c r="O167" s="94"/>
      <c r="P167" s="94"/>
      <c r="Q167" s="94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</row>
    <row r="168" ht="16.5" customHeight="1">
      <c r="A168" s="94"/>
      <c r="B168" s="113"/>
      <c r="C168" s="94"/>
      <c r="D168" s="94"/>
      <c r="E168" s="94"/>
      <c r="F168" s="113"/>
      <c r="G168" s="113"/>
      <c r="H168" s="42"/>
      <c r="I168" s="42"/>
      <c r="J168" s="42"/>
      <c r="K168" s="94"/>
      <c r="L168" s="94"/>
      <c r="M168" s="94"/>
      <c r="N168" s="94"/>
      <c r="O168" s="94"/>
      <c r="P168" s="94"/>
      <c r="Q168" s="94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</row>
    <row r="169" ht="16.5" customHeight="1">
      <c r="A169" s="94"/>
      <c r="B169" s="113"/>
      <c r="C169" s="94"/>
      <c r="D169" s="94"/>
      <c r="E169" s="94"/>
      <c r="F169" s="113"/>
      <c r="G169" s="113"/>
      <c r="H169" s="42"/>
      <c r="I169" s="42"/>
      <c r="J169" s="42"/>
      <c r="K169" s="94"/>
      <c r="L169" s="94"/>
      <c r="M169" s="94"/>
      <c r="N169" s="94"/>
      <c r="O169" s="94"/>
      <c r="P169" s="94"/>
      <c r="Q169" s="94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</row>
    <row r="170" ht="16.5" customHeight="1">
      <c r="A170" s="94"/>
      <c r="B170" s="113"/>
      <c r="C170" s="94"/>
      <c r="D170" s="94"/>
      <c r="E170" s="94"/>
      <c r="F170" s="113"/>
      <c r="G170" s="113"/>
      <c r="H170" s="42"/>
      <c r="I170" s="42"/>
      <c r="J170" s="42"/>
      <c r="K170" s="94"/>
      <c r="L170" s="94"/>
      <c r="M170" s="94"/>
      <c r="N170" s="94"/>
      <c r="O170" s="94"/>
      <c r="P170" s="94"/>
      <c r="Q170" s="94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</row>
    <row r="171" ht="16.5" customHeight="1">
      <c r="A171" s="94"/>
      <c r="B171" s="113"/>
      <c r="C171" s="94"/>
      <c r="D171" s="94"/>
      <c r="E171" s="94"/>
      <c r="F171" s="113"/>
      <c r="G171" s="113"/>
      <c r="H171" s="42"/>
      <c r="I171" s="42"/>
      <c r="J171" s="42"/>
      <c r="K171" s="94"/>
      <c r="L171" s="94"/>
      <c r="M171" s="94"/>
      <c r="N171" s="94"/>
      <c r="O171" s="94"/>
      <c r="P171" s="94"/>
      <c r="Q171" s="94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</row>
    <row r="172" ht="16.5" customHeight="1">
      <c r="A172" s="94"/>
      <c r="B172" s="113"/>
      <c r="C172" s="94"/>
      <c r="D172" s="94"/>
      <c r="E172" s="94"/>
      <c r="F172" s="113"/>
      <c r="G172" s="113"/>
      <c r="H172" s="42"/>
      <c r="I172" s="42"/>
      <c r="J172" s="42"/>
      <c r="K172" s="94"/>
      <c r="L172" s="94"/>
      <c r="M172" s="94"/>
      <c r="N172" s="94"/>
      <c r="O172" s="94"/>
      <c r="P172" s="94"/>
      <c r="Q172" s="94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</row>
    <row r="173" ht="16.5" customHeight="1">
      <c r="A173" s="94"/>
      <c r="B173" s="113"/>
      <c r="C173" s="94"/>
      <c r="D173" s="94"/>
      <c r="E173" s="94"/>
      <c r="F173" s="113"/>
      <c r="G173" s="113"/>
      <c r="H173" s="42"/>
      <c r="I173" s="42"/>
      <c r="J173" s="42"/>
      <c r="K173" s="94"/>
      <c r="L173" s="94"/>
      <c r="M173" s="94"/>
      <c r="N173" s="94"/>
      <c r="O173" s="94"/>
      <c r="P173" s="94"/>
      <c r="Q173" s="94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</row>
    <row r="174" ht="16.5" customHeight="1">
      <c r="A174" s="94"/>
      <c r="B174" s="113"/>
      <c r="C174" s="94"/>
      <c r="D174" s="94"/>
      <c r="E174" s="94"/>
      <c r="F174" s="113"/>
      <c r="G174" s="113"/>
      <c r="H174" s="42"/>
      <c r="I174" s="42"/>
      <c r="J174" s="42"/>
      <c r="K174" s="94"/>
      <c r="L174" s="94"/>
      <c r="M174" s="94"/>
      <c r="N174" s="94"/>
      <c r="O174" s="94"/>
      <c r="P174" s="94"/>
      <c r="Q174" s="94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</row>
    <row r="175" ht="16.5" customHeight="1">
      <c r="A175" s="94"/>
      <c r="B175" s="113"/>
      <c r="C175" s="94"/>
      <c r="D175" s="94"/>
      <c r="E175" s="94"/>
      <c r="F175" s="113"/>
      <c r="G175" s="113"/>
      <c r="H175" s="42"/>
      <c r="I175" s="42"/>
      <c r="J175" s="42"/>
      <c r="K175" s="94"/>
      <c r="L175" s="94"/>
      <c r="M175" s="94"/>
      <c r="N175" s="94"/>
      <c r="O175" s="94"/>
      <c r="P175" s="94"/>
      <c r="Q175" s="94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</row>
    <row r="176" ht="16.5" customHeight="1">
      <c r="A176" s="94"/>
      <c r="B176" s="113"/>
      <c r="C176" s="94"/>
      <c r="D176" s="94"/>
      <c r="E176" s="94"/>
      <c r="F176" s="113"/>
      <c r="G176" s="113"/>
      <c r="H176" s="42"/>
      <c r="I176" s="42"/>
      <c r="J176" s="42"/>
      <c r="K176" s="94"/>
      <c r="L176" s="94"/>
      <c r="M176" s="94"/>
      <c r="N176" s="94"/>
      <c r="O176" s="94"/>
      <c r="P176" s="94"/>
      <c r="Q176" s="94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</row>
    <row r="177" ht="16.5" customHeight="1">
      <c r="A177" s="94"/>
      <c r="B177" s="113"/>
      <c r="C177" s="94"/>
      <c r="D177" s="94"/>
      <c r="E177" s="94"/>
      <c r="F177" s="113"/>
      <c r="G177" s="113"/>
      <c r="H177" s="42"/>
      <c r="I177" s="42"/>
      <c r="J177" s="42"/>
      <c r="K177" s="94"/>
      <c r="L177" s="94"/>
      <c r="M177" s="94"/>
      <c r="N177" s="94"/>
      <c r="O177" s="94"/>
      <c r="P177" s="94"/>
      <c r="Q177" s="94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</row>
    <row r="178" ht="16.5" customHeight="1">
      <c r="A178" s="94"/>
      <c r="B178" s="113"/>
      <c r="C178" s="94"/>
      <c r="D178" s="94"/>
      <c r="E178" s="94"/>
      <c r="F178" s="113"/>
      <c r="G178" s="113"/>
      <c r="H178" s="42"/>
      <c r="I178" s="42"/>
      <c r="J178" s="42"/>
      <c r="K178" s="94"/>
      <c r="L178" s="94"/>
      <c r="M178" s="94"/>
      <c r="N178" s="94"/>
      <c r="O178" s="94"/>
      <c r="P178" s="94"/>
      <c r="Q178" s="94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</row>
    <row r="179" ht="16.5" customHeight="1">
      <c r="A179" s="94"/>
      <c r="B179" s="113"/>
      <c r="C179" s="94"/>
      <c r="D179" s="94"/>
      <c r="E179" s="94"/>
      <c r="F179" s="113"/>
      <c r="G179" s="113"/>
      <c r="H179" s="42"/>
      <c r="I179" s="42"/>
      <c r="J179" s="42"/>
      <c r="K179" s="94"/>
      <c r="L179" s="94"/>
      <c r="M179" s="94"/>
      <c r="N179" s="94"/>
      <c r="O179" s="94"/>
      <c r="P179" s="94"/>
      <c r="Q179" s="94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</row>
    <row r="180" ht="16.5" customHeight="1">
      <c r="A180" s="94"/>
      <c r="B180" s="113"/>
      <c r="C180" s="94"/>
      <c r="D180" s="94"/>
      <c r="E180" s="94"/>
      <c r="F180" s="113"/>
      <c r="G180" s="113"/>
      <c r="H180" s="42"/>
      <c r="I180" s="42"/>
      <c r="J180" s="42"/>
      <c r="K180" s="94"/>
      <c r="L180" s="94"/>
      <c r="M180" s="94"/>
      <c r="N180" s="94"/>
      <c r="O180" s="94"/>
      <c r="P180" s="94"/>
      <c r="Q180" s="94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</row>
    <row r="181" ht="16.5" customHeight="1">
      <c r="A181" s="94"/>
      <c r="B181" s="113"/>
      <c r="C181" s="94"/>
      <c r="D181" s="94"/>
      <c r="E181" s="94"/>
      <c r="F181" s="113"/>
      <c r="G181" s="113"/>
      <c r="H181" s="42"/>
      <c r="I181" s="42"/>
      <c r="J181" s="42"/>
      <c r="K181" s="94"/>
      <c r="L181" s="94"/>
      <c r="M181" s="94"/>
      <c r="N181" s="94"/>
      <c r="O181" s="94"/>
      <c r="P181" s="94"/>
      <c r="Q181" s="94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</row>
    <row r="182" ht="16.5" customHeight="1">
      <c r="A182" s="94"/>
      <c r="B182" s="113"/>
      <c r="C182" s="94"/>
      <c r="D182" s="94"/>
      <c r="E182" s="94"/>
      <c r="F182" s="113"/>
      <c r="G182" s="113"/>
      <c r="H182" s="42"/>
      <c r="I182" s="42"/>
      <c r="J182" s="42"/>
      <c r="K182" s="94"/>
      <c r="L182" s="94"/>
      <c r="M182" s="94"/>
      <c r="N182" s="94"/>
      <c r="O182" s="94"/>
      <c r="P182" s="94"/>
      <c r="Q182" s="94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</row>
    <row r="183" ht="16.5" customHeight="1">
      <c r="A183" s="94"/>
      <c r="B183" s="113"/>
      <c r="C183" s="94"/>
      <c r="D183" s="94"/>
      <c r="E183" s="94"/>
      <c r="F183" s="113"/>
      <c r="G183" s="113"/>
      <c r="H183" s="42"/>
      <c r="I183" s="42"/>
      <c r="J183" s="42"/>
      <c r="K183" s="94"/>
      <c r="L183" s="94"/>
      <c r="M183" s="94"/>
      <c r="N183" s="94"/>
      <c r="O183" s="94"/>
      <c r="P183" s="94"/>
      <c r="Q183" s="94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</row>
    <row r="184" ht="16.5" customHeight="1">
      <c r="A184" s="94"/>
      <c r="B184" s="113"/>
      <c r="C184" s="94"/>
      <c r="D184" s="94"/>
      <c r="E184" s="94"/>
      <c r="F184" s="113"/>
      <c r="G184" s="113"/>
      <c r="H184" s="42"/>
      <c r="I184" s="42"/>
      <c r="J184" s="42"/>
      <c r="K184" s="94"/>
      <c r="L184" s="94"/>
      <c r="M184" s="94"/>
      <c r="N184" s="94"/>
      <c r="O184" s="94"/>
      <c r="P184" s="94"/>
      <c r="Q184" s="94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</row>
    <row r="185" ht="16.5" customHeight="1">
      <c r="A185" s="94"/>
      <c r="B185" s="113"/>
      <c r="C185" s="94"/>
      <c r="D185" s="94"/>
      <c r="E185" s="94"/>
      <c r="F185" s="113"/>
      <c r="G185" s="113"/>
      <c r="H185" s="42"/>
      <c r="I185" s="42"/>
      <c r="J185" s="42"/>
      <c r="K185" s="94"/>
      <c r="L185" s="94"/>
      <c r="M185" s="94"/>
      <c r="N185" s="94"/>
      <c r="O185" s="94"/>
      <c r="P185" s="94"/>
      <c r="Q185" s="94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</row>
    <row r="186" ht="16.5" customHeight="1">
      <c r="A186" s="94"/>
      <c r="B186" s="113"/>
      <c r="C186" s="94"/>
      <c r="D186" s="94"/>
      <c r="E186" s="94"/>
      <c r="F186" s="113"/>
      <c r="G186" s="113"/>
      <c r="H186" s="42"/>
      <c r="I186" s="42"/>
      <c r="J186" s="42"/>
      <c r="K186" s="94"/>
      <c r="L186" s="94"/>
      <c r="M186" s="94"/>
      <c r="N186" s="94"/>
      <c r="O186" s="94"/>
      <c r="P186" s="94"/>
      <c r="Q186" s="94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</row>
    <row r="187" ht="16.5" customHeight="1">
      <c r="A187" s="94"/>
      <c r="B187" s="113"/>
      <c r="C187" s="94"/>
      <c r="D187" s="94"/>
      <c r="E187" s="94"/>
      <c r="F187" s="113"/>
      <c r="G187" s="113"/>
      <c r="H187" s="42"/>
      <c r="I187" s="42"/>
      <c r="J187" s="42"/>
      <c r="K187" s="94"/>
      <c r="L187" s="94"/>
      <c r="M187" s="94"/>
      <c r="N187" s="94"/>
      <c r="O187" s="94"/>
      <c r="P187" s="94"/>
      <c r="Q187" s="94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</row>
    <row r="188" ht="16.5" customHeight="1">
      <c r="A188" s="94"/>
      <c r="B188" s="113"/>
      <c r="C188" s="94"/>
      <c r="D188" s="94"/>
      <c r="E188" s="94"/>
      <c r="F188" s="113"/>
      <c r="G188" s="113"/>
      <c r="H188" s="42"/>
      <c r="I188" s="42"/>
      <c r="J188" s="42"/>
      <c r="K188" s="94"/>
      <c r="L188" s="94"/>
      <c r="M188" s="94"/>
      <c r="N188" s="94"/>
      <c r="O188" s="94"/>
      <c r="P188" s="94"/>
      <c r="Q188" s="94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</row>
    <row r="189" ht="16.5" customHeight="1">
      <c r="A189" s="94"/>
      <c r="B189" s="113"/>
      <c r="C189" s="94"/>
      <c r="D189" s="94"/>
      <c r="E189" s="94"/>
      <c r="F189" s="113"/>
      <c r="G189" s="113"/>
      <c r="H189" s="42"/>
      <c r="I189" s="42"/>
      <c r="J189" s="42"/>
      <c r="K189" s="94"/>
      <c r="L189" s="94"/>
      <c r="M189" s="94"/>
      <c r="N189" s="94"/>
      <c r="O189" s="94"/>
      <c r="P189" s="94"/>
      <c r="Q189" s="94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</row>
    <row r="190" ht="16.5" customHeight="1">
      <c r="A190" s="94"/>
      <c r="B190" s="113"/>
      <c r="C190" s="94"/>
      <c r="D190" s="94"/>
      <c r="E190" s="94"/>
      <c r="F190" s="113"/>
      <c r="G190" s="113"/>
      <c r="H190" s="42"/>
      <c r="I190" s="42"/>
      <c r="J190" s="42"/>
      <c r="K190" s="94"/>
      <c r="L190" s="94"/>
      <c r="M190" s="94"/>
      <c r="N190" s="94"/>
      <c r="O190" s="94"/>
      <c r="P190" s="94"/>
      <c r="Q190" s="94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</row>
    <row r="191" ht="16.5" customHeight="1">
      <c r="A191" s="94"/>
      <c r="B191" s="113"/>
      <c r="C191" s="94"/>
      <c r="D191" s="94"/>
      <c r="E191" s="94"/>
      <c r="F191" s="113"/>
      <c r="G191" s="113"/>
      <c r="H191" s="42"/>
      <c r="I191" s="42"/>
      <c r="J191" s="42"/>
      <c r="K191" s="94"/>
      <c r="L191" s="94"/>
      <c r="M191" s="94"/>
      <c r="N191" s="94"/>
      <c r="O191" s="94"/>
      <c r="P191" s="94"/>
      <c r="Q191" s="94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</row>
    <row r="192" ht="16.5" customHeight="1">
      <c r="A192" s="94"/>
      <c r="B192" s="113"/>
      <c r="C192" s="94"/>
      <c r="D192" s="94"/>
      <c r="E192" s="94"/>
      <c r="F192" s="113"/>
      <c r="G192" s="113"/>
      <c r="H192" s="42"/>
      <c r="I192" s="42"/>
      <c r="J192" s="42"/>
      <c r="K192" s="94"/>
      <c r="L192" s="94"/>
      <c r="M192" s="94"/>
      <c r="N192" s="94"/>
      <c r="O192" s="94"/>
      <c r="P192" s="94"/>
      <c r="Q192" s="94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</row>
    <row r="193" ht="16.5" customHeight="1">
      <c r="A193" s="94"/>
      <c r="B193" s="113"/>
      <c r="C193" s="94"/>
      <c r="D193" s="94"/>
      <c r="E193" s="94"/>
      <c r="F193" s="113"/>
      <c r="G193" s="113"/>
      <c r="H193" s="42"/>
      <c r="I193" s="42"/>
      <c r="J193" s="42"/>
      <c r="K193" s="94"/>
      <c r="L193" s="94"/>
      <c r="M193" s="94"/>
      <c r="N193" s="94"/>
      <c r="O193" s="94"/>
      <c r="P193" s="94"/>
      <c r="Q193" s="94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</row>
    <row r="194" ht="16.5" customHeight="1">
      <c r="A194" s="94"/>
      <c r="B194" s="113"/>
      <c r="C194" s="94"/>
      <c r="D194" s="94"/>
      <c r="E194" s="94"/>
      <c r="F194" s="113"/>
      <c r="G194" s="113"/>
      <c r="H194" s="42"/>
      <c r="I194" s="42"/>
      <c r="J194" s="42"/>
      <c r="K194" s="94"/>
      <c r="L194" s="94"/>
      <c r="M194" s="94"/>
      <c r="N194" s="94"/>
      <c r="O194" s="94"/>
      <c r="P194" s="94"/>
      <c r="Q194" s="94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</row>
    <row r="195" ht="16.5" customHeight="1">
      <c r="A195" s="94"/>
      <c r="B195" s="113"/>
      <c r="C195" s="94"/>
      <c r="D195" s="94"/>
      <c r="E195" s="94"/>
      <c r="F195" s="113"/>
      <c r="G195" s="113"/>
      <c r="H195" s="42"/>
      <c r="I195" s="42"/>
      <c r="J195" s="42"/>
      <c r="K195" s="94"/>
      <c r="L195" s="94"/>
      <c r="M195" s="94"/>
      <c r="N195" s="94"/>
      <c r="O195" s="94"/>
      <c r="P195" s="94"/>
      <c r="Q195" s="94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</row>
    <row r="196" ht="16.5" customHeight="1">
      <c r="A196" s="94"/>
      <c r="B196" s="113"/>
      <c r="C196" s="94"/>
      <c r="D196" s="94"/>
      <c r="E196" s="94"/>
      <c r="F196" s="113"/>
      <c r="G196" s="113"/>
      <c r="H196" s="42"/>
      <c r="I196" s="42"/>
      <c r="J196" s="42"/>
      <c r="K196" s="94"/>
      <c r="L196" s="94"/>
      <c r="M196" s="94"/>
      <c r="N196" s="94"/>
      <c r="O196" s="94"/>
      <c r="P196" s="94"/>
      <c r="Q196" s="94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</row>
    <row r="197" ht="16.5" customHeight="1">
      <c r="A197" s="94"/>
      <c r="B197" s="113"/>
      <c r="C197" s="94"/>
      <c r="D197" s="94"/>
      <c r="E197" s="94"/>
      <c r="F197" s="113"/>
      <c r="G197" s="113"/>
      <c r="H197" s="42"/>
      <c r="I197" s="42"/>
      <c r="J197" s="42"/>
      <c r="K197" s="94"/>
      <c r="L197" s="94"/>
      <c r="M197" s="94"/>
      <c r="N197" s="94"/>
      <c r="O197" s="94"/>
      <c r="P197" s="94"/>
      <c r="Q197" s="94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</row>
    <row r="198" ht="16.5" customHeight="1">
      <c r="A198" s="94"/>
      <c r="B198" s="113"/>
      <c r="C198" s="94"/>
      <c r="D198" s="94"/>
      <c r="E198" s="94"/>
      <c r="F198" s="113"/>
      <c r="G198" s="113"/>
      <c r="H198" s="42"/>
      <c r="I198" s="42"/>
      <c r="J198" s="42"/>
      <c r="K198" s="94"/>
      <c r="L198" s="94"/>
      <c r="M198" s="94"/>
      <c r="N198" s="94"/>
      <c r="O198" s="94"/>
      <c r="P198" s="94"/>
      <c r="Q198" s="94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</row>
    <row r="199" ht="16.5" customHeight="1">
      <c r="A199" s="94"/>
      <c r="B199" s="113"/>
      <c r="C199" s="94"/>
      <c r="D199" s="94"/>
      <c r="E199" s="94"/>
      <c r="F199" s="113"/>
      <c r="G199" s="113"/>
      <c r="H199" s="42"/>
      <c r="I199" s="42"/>
      <c r="J199" s="42"/>
      <c r="K199" s="94"/>
      <c r="L199" s="94"/>
      <c r="M199" s="94"/>
      <c r="N199" s="94"/>
      <c r="O199" s="94"/>
      <c r="P199" s="94"/>
      <c r="Q199" s="94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</row>
    <row r="200" ht="16.5" customHeight="1">
      <c r="A200" s="94"/>
      <c r="B200" s="113"/>
      <c r="C200" s="94"/>
      <c r="D200" s="94"/>
      <c r="E200" s="94"/>
      <c r="F200" s="113"/>
      <c r="G200" s="113"/>
      <c r="H200" s="42"/>
      <c r="I200" s="42"/>
      <c r="J200" s="42"/>
      <c r="K200" s="94"/>
      <c r="L200" s="94"/>
      <c r="M200" s="94"/>
      <c r="N200" s="94"/>
      <c r="O200" s="94"/>
      <c r="P200" s="94"/>
      <c r="Q200" s="94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</row>
    <row r="201" ht="16.5" customHeight="1">
      <c r="A201" s="94"/>
      <c r="B201" s="113"/>
      <c r="C201" s="94"/>
      <c r="D201" s="94"/>
      <c r="E201" s="94"/>
      <c r="F201" s="113"/>
      <c r="G201" s="113"/>
      <c r="H201" s="42"/>
      <c r="I201" s="42"/>
      <c r="J201" s="42"/>
      <c r="K201" s="94"/>
      <c r="L201" s="94"/>
      <c r="M201" s="94"/>
      <c r="N201" s="94"/>
      <c r="O201" s="94"/>
      <c r="P201" s="94"/>
      <c r="Q201" s="94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</row>
    <row r="202" ht="16.5" customHeight="1">
      <c r="A202" s="94"/>
      <c r="B202" s="113"/>
      <c r="C202" s="94"/>
      <c r="D202" s="94"/>
      <c r="E202" s="94"/>
      <c r="F202" s="113"/>
      <c r="G202" s="113"/>
      <c r="H202" s="42"/>
      <c r="I202" s="42"/>
      <c r="J202" s="42"/>
      <c r="K202" s="94"/>
      <c r="L202" s="94"/>
      <c r="M202" s="94"/>
      <c r="N202" s="94"/>
      <c r="O202" s="94"/>
      <c r="P202" s="94"/>
      <c r="Q202" s="94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</row>
    <row r="203" ht="16.5" customHeight="1">
      <c r="A203" s="94"/>
      <c r="B203" s="113"/>
      <c r="C203" s="94"/>
      <c r="D203" s="94"/>
      <c r="E203" s="94"/>
      <c r="F203" s="113"/>
      <c r="G203" s="113"/>
      <c r="H203" s="42"/>
      <c r="I203" s="42"/>
      <c r="J203" s="42"/>
      <c r="K203" s="94"/>
      <c r="L203" s="94"/>
      <c r="M203" s="94"/>
      <c r="N203" s="94"/>
      <c r="O203" s="94"/>
      <c r="P203" s="94"/>
      <c r="Q203" s="94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</row>
    <row r="204" ht="16.5" customHeight="1">
      <c r="A204" s="94"/>
      <c r="B204" s="113"/>
      <c r="C204" s="94"/>
      <c r="D204" s="94"/>
      <c r="E204" s="94"/>
      <c r="F204" s="113"/>
      <c r="G204" s="113"/>
      <c r="H204" s="42"/>
      <c r="I204" s="42"/>
      <c r="J204" s="42"/>
      <c r="K204" s="94"/>
      <c r="L204" s="94"/>
      <c r="M204" s="94"/>
      <c r="N204" s="94"/>
      <c r="O204" s="94"/>
      <c r="P204" s="94"/>
      <c r="Q204" s="94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</row>
    <row r="205" ht="16.5" customHeight="1">
      <c r="A205" s="94"/>
      <c r="B205" s="113"/>
      <c r="C205" s="94"/>
      <c r="D205" s="94"/>
      <c r="E205" s="94"/>
      <c r="F205" s="113"/>
      <c r="G205" s="113"/>
      <c r="H205" s="42"/>
      <c r="I205" s="42"/>
      <c r="J205" s="42"/>
      <c r="K205" s="94"/>
      <c r="L205" s="94"/>
      <c r="M205" s="94"/>
      <c r="N205" s="94"/>
      <c r="O205" s="94"/>
      <c r="P205" s="94"/>
      <c r="Q205" s="94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</row>
    <row r="206" ht="16.5" customHeight="1">
      <c r="A206" s="94"/>
      <c r="B206" s="113"/>
      <c r="C206" s="94"/>
      <c r="D206" s="94"/>
      <c r="E206" s="94"/>
      <c r="F206" s="113"/>
      <c r="G206" s="113"/>
      <c r="H206" s="42"/>
      <c r="I206" s="42"/>
      <c r="J206" s="42"/>
      <c r="K206" s="94"/>
      <c r="L206" s="94"/>
      <c r="M206" s="94"/>
      <c r="N206" s="94"/>
      <c r="O206" s="94"/>
      <c r="P206" s="94"/>
      <c r="Q206" s="94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</row>
    <row r="207" ht="16.5" customHeight="1">
      <c r="A207" s="94"/>
      <c r="B207" s="113"/>
      <c r="C207" s="94"/>
      <c r="D207" s="94"/>
      <c r="E207" s="94"/>
      <c r="F207" s="113"/>
      <c r="G207" s="113"/>
      <c r="H207" s="42"/>
      <c r="I207" s="42"/>
      <c r="J207" s="42"/>
      <c r="K207" s="94"/>
      <c r="L207" s="94"/>
      <c r="M207" s="94"/>
      <c r="N207" s="94"/>
      <c r="O207" s="94"/>
      <c r="P207" s="94"/>
      <c r="Q207" s="94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</row>
    <row r="208" ht="16.5" customHeight="1">
      <c r="A208" s="94"/>
      <c r="B208" s="113"/>
      <c r="C208" s="94"/>
      <c r="D208" s="94"/>
      <c r="E208" s="94"/>
      <c r="F208" s="113"/>
      <c r="G208" s="113"/>
      <c r="H208" s="42"/>
      <c r="I208" s="42"/>
      <c r="J208" s="42"/>
      <c r="K208" s="94"/>
      <c r="L208" s="94"/>
      <c r="M208" s="94"/>
      <c r="N208" s="94"/>
      <c r="O208" s="94"/>
      <c r="P208" s="94"/>
      <c r="Q208" s="94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</row>
    <row r="209" ht="16.5" customHeight="1">
      <c r="A209" s="94"/>
      <c r="B209" s="113"/>
      <c r="C209" s="94"/>
      <c r="D209" s="94"/>
      <c r="E209" s="94"/>
      <c r="F209" s="113"/>
      <c r="G209" s="113"/>
      <c r="H209" s="42"/>
      <c r="I209" s="42"/>
      <c r="J209" s="42"/>
      <c r="K209" s="94"/>
      <c r="L209" s="94"/>
      <c r="M209" s="94"/>
      <c r="N209" s="94"/>
      <c r="O209" s="94"/>
      <c r="P209" s="94"/>
      <c r="Q209" s="94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</row>
    <row r="210" ht="16.5" customHeight="1">
      <c r="A210" s="94"/>
      <c r="B210" s="113"/>
      <c r="C210" s="94"/>
      <c r="D210" s="94"/>
      <c r="E210" s="94"/>
      <c r="F210" s="113"/>
      <c r="G210" s="113"/>
      <c r="H210" s="42"/>
      <c r="I210" s="42"/>
      <c r="J210" s="42"/>
      <c r="K210" s="94"/>
      <c r="L210" s="94"/>
      <c r="M210" s="94"/>
      <c r="N210" s="94"/>
      <c r="O210" s="94"/>
      <c r="P210" s="94"/>
      <c r="Q210" s="94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</row>
    <row r="211" ht="16.5" customHeight="1">
      <c r="A211" s="94"/>
      <c r="B211" s="113"/>
      <c r="C211" s="94"/>
      <c r="D211" s="94"/>
      <c r="E211" s="94"/>
      <c r="F211" s="113"/>
      <c r="G211" s="113"/>
      <c r="H211" s="42"/>
      <c r="I211" s="42"/>
      <c r="J211" s="42"/>
      <c r="K211" s="94"/>
      <c r="L211" s="94"/>
      <c r="M211" s="94"/>
      <c r="N211" s="94"/>
      <c r="O211" s="94"/>
      <c r="P211" s="94"/>
      <c r="Q211" s="94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</row>
    <row r="212" ht="16.5" customHeight="1">
      <c r="A212" s="94"/>
      <c r="B212" s="113"/>
      <c r="C212" s="94"/>
      <c r="D212" s="94"/>
      <c r="E212" s="94"/>
      <c r="F212" s="113"/>
      <c r="G212" s="113"/>
      <c r="H212" s="42"/>
      <c r="I212" s="42"/>
      <c r="J212" s="42"/>
      <c r="K212" s="94"/>
      <c r="L212" s="94"/>
      <c r="M212" s="94"/>
      <c r="N212" s="94"/>
      <c r="O212" s="94"/>
      <c r="P212" s="94"/>
      <c r="Q212" s="94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</row>
    <row r="213" ht="16.5" customHeight="1">
      <c r="A213" s="94"/>
      <c r="B213" s="113"/>
      <c r="C213" s="94"/>
      <c r="D213" s="94"/>
      <c r="E213" s="94"/>
      <c r="F213" s="113"/>
      <c r="G213" s="113"/>
      <c r="H213" s="42"/>
      <c r="I213" s="42"/>
      <c r="J213" s="42"/>
      <c r="K213" s="94"/>
      <c r="L213" s="94"/>
      <c r="M213" s="94"/>
      <c r="N213" s="94"/>
      <c r="O213" s="94"/>
      <c r="P213" s="94"/>
      <c r="Q213" s="94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</row>
    <row r="214" ht="16.5" customHeight="1">
      <c r="A214" s="94"/>
      <c r="B214" s="113"/>
      <c r="C214" s="94"/>
      <c r="D214" s="94"/>
      <c r="E214" s="94"/>
      <c r="F214" s="113"/>
      <c r="G214" s="113"/>
      <c r="H214" s="42"/>
      <c r="I214" s="42"/>
      <c r="J214" s="42"/>
      <c r="K214" s="94"/>
      <c r="L214" s="94"/>
      <c r="M214" s="94"/>
      <c r="N214" s="94"/>
      <c r="O214" s="94"/>
      <c r="P214" s="94"/>
      <c r="Q214" s="94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</row>
    <row r="215" ht="16.5" customHeight="1">
      <c r="A215" s="94"/>
      <c r="B215" s="113"/>
      <c r="C215" s="94"/>
      <c r="D215" s="94"/>
      <c r="E215" s="94"/>
      <c r="F215" s="113"/>
      <c r="G215" s="113"/>
      <c r="H215" s="42"/>
      <c r="I215" s="42"/>
      <c r="J215" s="42"/>
      <c r="K215" s="94"/>
      <c r="L215" s="94"/>
      <c r="M215" s="94"/>
      <c r="N215" s="94"/>
      <c r="O215" s="94"/>
      <c r="P215" s="94"/>
      <c r="Q215" s="94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</row>
    <row r="216" ht="16.5" customHeight="1">
      <c r="A216" s="94"/>
      <c r="B216" s="113"/>
      <c r="C216" s="94"/>
      <c r="D216" s="94"/>
      <c r="E216" s="94"/>
      <c r="F216" s="113"/>
      <c r="G216" s="113"/>
      <c r="H216" s="42"/>
      <c r="I216" s="42"/>
      <c r="J216" s="42"/>
      <c r="K216" s="94"/>
      <c r="L216" s="94"/>
      <c r="M216" s="94"/>
      <c r="N216" s="94"/>
      <c r="O216" s="94"/>
      <c r="P216" s="94"/>
      <c r="Q216" s="94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</row>
    <row r="217" ht="16.5" customHeight="1">
      <c r="A217" s="94"/>
      <c r="B217" s="113"/>
      <c r="C217" s="94"/>
      <c r="D217" s="94"/>
      <c r="E217" s="94"/>
      <c r="F217" s="113"/>
      <c r="G217" s="113"/>
      <c r="H217" s="42"/>
      <c r="I217" s="42"/>
      <c r="J217" s="42"/>
      <c r="K217" s="94"/>
      <c r="L217" s="94"/>
      <c r="M217" s="94"/>
      <c r="N217" s="94"/>
      <c r="O217" s="94"/>
      <c r="P217" s="94"/>
      <c r="Q217" s="94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</row>
    <row r="218" ht="16.5" customHeight="1">
      <c r="A218" s="94"/>
      <c r="B218" s="113"/>
      <c r="C218" s="94"/>
      <c r="D218" s="94"/>
      <c r="E218" s="94"/>
      <c r="F218" s="113"/>
      <c r="G218" s="113"/>
      <c r="H218" s="42"/>
      <c r="I218" s="42"/>
      <c r="J218" s="42"/>
      <c r="K218" s="94"/>
      <c r="L218" s="94"/>
      <c r="M218" s="94"/>
      <c r="N218" s="94"/>
      <c r="O218" s="94"/>
      <c r="P218" s="94"/>
      <c r="Q218" s="94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</row>
    <row r="219" ht="16.5" customHeight="1">
      <c r="A219" s="94"/>
      <c r="B219" s="113"/>
      <c r="C219" s="94"/>
      <c r="D219" s="94"/>
      <c r="E219" s="94"/>
      <c r="F219" s="113"/>
      <c r="G219" s="113"/>
      <c r="H219" s="42"/>
      <c r="I219" s="42"/>
      <c r="J219" s="42"/>
      <c r="K219" s="94"/>
      <c r="L219" s="94"/>
      <c r="M219" s="94"/>
      <c r="N219" s="94"/>
      <c r="O219" s="94"/>
      <c r="P219" s="94"/>
      <c r="Q219" s="94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</row>
    <row r="220" ht="16.5" customHeight="1">
      <c r="A220" s="94"/>
      <c r="B220" s="113"/>
      <c r="C220" s="94"/>
      <c r="D220" s="94"/>
      <c r="E220" s="94"/>
      <c r="F220" s="113"/>
      <c r="G220" s="113"/>
      <c r="H220" s="42"/>
      <c r="I220" s="42"/>
      <c r="J220" s="42"/>
      <c r="K220" s="94"/>
      <c r="L220" s="94"/>
      <c r="M220" s="94"/>
      <c r="N220" s="94"/>
      <c r="O220" s="94"/>
      <c r="P220" s="94"/>
      <c r="Q220" s="94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</row>
    <row r="221" ht="16.5" customHeight="1">
      <c r="A221" s="94"/>
      <c r="B221" s="113"/>
      <c r="C221" s="94"/>
      <c r="D221" s="94"/>
      <c r="E221" s="94"/>
      <c r="F221" s="113"/>
      <c r="G221" s="113"/>
      <c r="H221" s="42"/>
      <c r="I221" s="42"/>
      <c r="J221" s="42"/>
      <c r="K221" s="94"/>
      <c r="L221" s="94"/>
      <c r="M221" s="94"/>
      <c r="N221" s="94"/>
      <c r="O221" s="94"/>
      <c r="P221" s="94"/>
      <c r="Q221" s="94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</row>
    <row r="222" ht="16.5" customHeight="1">
      <c r="A222" s="94"/>
      <c r="B222" s="113"/>
      <c r="C222" s="94"/>
      <c r="D222" s="94"/>
      <c r="E222" s="94"/>
      <c r="F222" s="113"/>
      <c r="G222" s="113"/>
      <c r="H222" s="42"/>
      <c r="I222" s="42"/>
      <c r="J222" s="42"/>
      <c r="K222" s="94"/>
      <c r="L222" s="94"/>
      <c r="M222" s="94"/>
      <c r="N222" s="94"/>
      <c r="O222" s="94"/>
      <c r="P222" s="94"/>
      <c r="Q222" s="94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</row>
    <row r="223" ht="16.5" customHeight="1">
      <c r="A223" s="94"/>
      <c r="B223" s="113"/>
      <c r="C223" s="94"/>
      <c r="D223" s="94"/>
      <c r="E223" s="94"/>
      <c r="F223" s="113"/>
      <c r="G223" s="113"/>
      <c r="H223" s="42"/>
      <c r="I223" s="42"/>
      <c r="J223" s="42"/>
      <c r="K223" s="94"/>
      <c r="L223" s="94"/>
      <c r="M223" s="94"/>
      <c r="N223" s="94"/>
      <c r="O223" s="94"/>
      <c r="P223" s="94"/>
      <c r="Q223" s="94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</row>
    <row r="224" ht="16.5" customHeight="1">
      <c r="A224" s="94"/>
      <c r="B224" s="113"/>
      <c r="C224" s="94"/>
      <c r="D224" s="94"/>
      <c r="E224" s="94"/>
      <c r="F224" s="113"/>
      <c r="G224" s="113"/>
      <c r="H224" s="42"/>
      <c r="I224" s="42"/>
      <c r="J224" s="42"/>
      <c r="K224" s="94"/>
      <c r="L224" s="94"/>
      <c r="M224" s="94"/>
      <c r="N224" s="94"/>
      <c r="O224" s="94"/>
      <c r="P224" s="94"/>
      <c r="Q224" s="94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</row>
    <row r="225" ht="16.5" customHeight="1">
      <c r="A225" s="94"/>
      <c r="B225" s="113"/>
      <c r="C225" s="94"/>
      <c r="D225" s="94"/>
      <c r="E225" s="94"/>
      <c r="F225" s="113"/>
      <c r="G225" s="113"/>
      <c r="H225" s="42"/>
      <c r="I225" s="42"/>
      <c r="J225" s="42"/>
      <c r="K225" s="94"/>
      <c r="L225" s="94"/>
      <c r="M225" s="94"/>
      <c r="N225" s="94"/>
      <c r="O225" s="94"/>
      <c r="P225" s="94"/>
      <c r="Q225" s="94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</row>
    <row r="226" ht="16.5" customHeight="1">
      <c r="A226" s="94"/>
      <c r="B226" s="113"/>
      <c r="C226" s="94"/>
      <c r="D226" s="94"/>
      <c r="E226" s="94"/>
      <c r="F226" s="113"/>
      <c r="G226" s="113"/>
      <c r="H226" s="42"/>
      <c r="I226" s="42"/>
      <c r="J226" s="42"/>
      <c r="K226" s="94"/>
      <c r="L226" s="94"/>
      <c r="M226" s="94"/>
      <c r="N226" s="94"/>
      <c r="O226" s="94"/>
      <c r="P226" s="94"/>
      <c r="Q226" s="94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</row>
    <row r="227" ht="16.5" customHeight="1">
      <c r="A227" s="94"/>
      <c r="B227" s="113"/>
      <c r="C227" s="94"/>
      <c r="D227" s="94"/>
      <c r="E227" s="94"/>
      <c r="F227" s="113"/>
      <c r="G227" s="113"/>
      <c r="H227" s="42"/>
      <c r="I227" s="42"/>
      <c r="J227" s="42"/>
      <c r="K227" s="94"/>
      <c r="L227" s="94"/>
      <c r="M227" s="94"/>
      <c r="N227" s="94"/>
      <c r="O227" s="94"/>
      <c r="P227" s="94"/>
      <c r="Q227" s="94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</row>
    <row r="228" ht="16.5" customHeight="1">
      <c r="A228" s="94"/>
      <c r="B228" s="113"/>
      <c r="C228" s="94"/>
      <c r="D228" s="94"/>
      <c r="E228" s="94"/>
      <c r="F228" s="113"/>
      <c r="G228" s="113"/>
      <c r="H228" s="42"/>
      <c r="I228" s="42"/>
      <c r="J228" s="42"/>
      <c r="K228" s="94"/>
      <c r="L228" s="94"/>
      <c r="M228" s="94"/>
      <c r="N228" s="94"/>
      <c r="O228" s="94"/>
      <c r="P228" s="94"/>
      <c r="Q228" s="94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</row>
    <row r="229" ht="16.5" customHeight="1">
      <c r="A229" s="94"/>
      <c r="B229" s="113"/>
      <c r="C229" s="94"/>
      <c r="D229" s="94"/>
      <c r="E229" s="94"/>
      <c r="F229" s="113"/>
      <c r="G229" s="113"/>
      <c r="H229" s="42"/>
      <c r="I229" s="42"/>
      <c r="J229" s="42"/>
      <c r="K229" s="94"/>
      <c r="L229" s="94"/>
      <c r="M229" s="94"/>
      <c r="N229" s="94"/>
      <c r="O229" s="94"/>
      <c r="P229" s="94"/>
      <c r="Q229" s="94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</row>
    <row r="230" ht="16.5" customHeight="1">
      <c r="A230" s="94"/>
      <c r="B230" s="113"/>
      <c r="C230" s="94"/>
      <c r="D230" s="94"/>
      <c r="E230" s="94"/>
      <c r="F230" s="113"/>
      <c r="G230" s="113"/>
      <c r="H230" s="42"/>
      <c r="I230" s="42"/>
      <c r="J230" s="42"/>
      <c r="K230" s="94"/>
      <c r="L230" s="94"/>
      <c r="M230" s="94"/>
      <c r="N230" s="94"/>
      <c r="O230" s="94"/>
      <c r="P230" s="94"/>
      <c r="Q230" s="94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</row>
    <row r="231" ht="16.5" customHeight="1">
      <c r="A231" s="94"/>
      <c r="B231" s="113"/>
      <c r="C231" s="94"/>
      <c r="D231" s="94"/>
      <c r="E231" s="94"/>
      <c r="F231" s="113"/>
      <c r="G231" s="113"/>
      <c r="H231" s="42"/>
      <c r="I231" s="42"/>
      <c r="J231" s="42"/>
      <c r="K231" s="94"/>
      <c r="L231" s="94"/>
      <c r="M231" s="94"/>
      <c r="N231" s="94"/>
      <c r="O231" s="94"/>
      <c r="P231" s="94"/>
      <c r="Q231" s="94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</row>
    <row r="232" ht="16.5" customHeight="1">
      <c r="A232" s="94"/>
      <c r="B232" s="113"/>
      <c r="C232" s="94"/>
      <c r="D232" s="94"/>
      <c r="E232" s="94"/>
      <c r="F232" s="113"/>
      <c r="G232" s="113"/>
      <c r="H232" s="42"/>
      <c r="I232" s="42"/>
      <c r="J232" s="42"/>
      <c r="K232" s="94"/>
      <c r="L232" s="94"/>
      <c r="M232" s="94"/>
      <c r="N232" s="94"/>
      <c r="O232" s="94"/>
      <c r="P232" s="94"/>
      <c r="Q232" s="94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</row>
    <row r="233" ht="16.5" customHeight="1">
      <c r="A233" s="94"/>
      <c r="B233" s="113"/>
      <c r="C233" s="94"/>
      <c r="D233" s="94"/>
      <c r="E233" s="94"/>
      <c r="F233" s="113"/>
      <c r="G233" s="113"/>
      <c r="H233" s="42"/>
      <c r="I233" s="42"/>
      <c r="J233" s="42"/>
      <c r="K233" s="94"/>
      <c r="L233" s="94"/>
      <c r="M233" s="94"/>
      <c r="N233" s="94"/>
      <c r="O233" s="94"/>
      <c r="P233" s="94"/>
      <c r="Q233" s="94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</row>
    <row r="234" ht="16.5" customHeight="1">
      <c r="A234" s="94"/>
      <c r="B234" s="113"/>
      <c r="C234" s="94"/>
      <c r="D234" s="94"/>
      <c r="E234" s="94"/>
      <c r="F234" s="113"/>
      <c r="G234" s="113"/>
      <c r="H234" s="42"/>
      <c r="I234" s="42"/>
      <c r="J234" s="42"/>
      <c r="K234" s="94"/>
      <c r="L234" s="94"/>
      <c r="M234" s="94"/>
      <c r="N234" s="94"/>
      <c r="O234" s="94"/>
      <c r="P234" s="94"/>
      <c r="Q234" s="94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</row>
    <row r="235" ht="16.5" customHeight="1">
      <c r="A235" s="94"/>
      <c r="B235" s="113"/>
      <c r="C235" s="94"/>
      <c r="D235" s="94"/>
      <c r="E235" s="94"/>
      <c r="F235" s="113"/>
      <c r="G235" s="113"/>
      <c r="H235" s="42"/>
      <c r="I235" s="42"/>
      <c r="J235" s="42"/>
      <c r="K235" s="94"/>
      <c r="L235" s="94"/>
      <c r="M235" s="94"/>
      <c r="N235" s="94"/>
      <c r="O235" s="94"/>
      <c r="P235" s="94"/>
      <c r="Q235" s="94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</row>
    <row r="236" ht="16.5" customHeight="1">
      <c r="A236" s="94"/>
      <c r="B236" s="113"/>
      <c r="C236" s="94"/>
      <c r="D236" s="94"/>
      <c r="E236" s="94"/>
      <c r="F236" s="113"/>
      <c r="G236" s="113"/>
      <c r="H236" s="42"/>
      <c r="I236" s="42"/>
      <c r="J236" s="42"/>
      <c r="K236" s="94"/>
      <c r="L236" s="94"/>
      <c r="M236" s="94"/>
      <c r="N236" s="94"/>
      <c r="O236" s="94"/>
      <c r="P236" s="94"/>
      <c r="Q236" s="94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</row>
    <row r="237" ht="16.5" customHeight="1">
      <c r="A237" s="94"/>
      <c r="B237" s="113"/>
      <c r="C237" s="94"/>
      <c r="D237" s="94"/>
      <c r="E237" s="94"/>
      <c r="F237" s="113"/>
      <c r="G237" s="113"/>
      <c r="H237" s="42"/>
      <c r="I237" s="42"/>
      <c r="J237" s="42"/>
      <c r="K237" s="94"/>
      <c r="L237" s="94"/>
      <c r="M237" s="94"/>
      <c r="N237" s="94"/>
      <c r="O237" s="94"/>
      <c r="P237" s="94"/>
      <c r="Q237" s="94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</row>
    <row r="238" ht="16.5" customHeight="1">
      <c r="A238" s="94"/>
      <c r="B238" s="113"/>
      <c r="C238" s="94"/>
      <c r="D238" s="94"/>
      <c r="E238" s="94"/>
      <c r="F238" s="113"/>
      <c r="G238" s="113"/>
      <c r="H238" s="42"/>
      <c r="I238" s="42"/>
      <c r="J238" s="42"/>
      <c r="K238" s="94"/>
      <c r="L238" s="94"/>
      <c r="M238" s="94"/>
      <c r="N238" s="94"/>
      <c r="O238" s="94"/>
      <c r="P238" s="94"/>
      <c r="Q238" s="94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</row>
    <row r="239" ht="16.5" customHeight="1">
      <c r="A239" s="94"/>
      <c r="B239" s="113"/>
      <c r="C239" s="94"/>
      <c r="D239" s="94"/>
      <c r="E239" s="94"/>
      <c r="F239" s="113"/>
      <c r="G239" s="113"/>
      <c r="H239" s="42"/>
      <c r="I239" s="42"/>
      <c r="J239" s="42"/>
      <c r="K239" s="94"/>
      <c r="L239" s="94"/>
      <c r="M239" s="94"/>
      <c r="N239" s="94"/>
      <c r="O239" s="94"/>
      <c r="P239" s="94"/>
      <c r="Q239" s="94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</row>
    <row r="240" ht="16.5" customHeight="1">
      <c r="A240" s="94"/>
      <c r="B240" s="113"/>
      <c r="C240" s="94"/>
      <c r="D240" s="94"/>
      <c r="E240" s="94"/>
      <c r="F240" s="113"/>
      <c r="G240" s="113"/>
      <c r="H240" s="42"/>
      <c r="I240" s="42"/>
      <c r="J240" s="42"/>
      <c r="K240" s="94"/>
      <c r="L240" s="94"/>
      <c r="M240" s="94"/>
      <c r="N240" s="94"/>
      <c r="O240" s="94"/>
      <c r="P240" s="94"/>
      <c r="Q240" s="94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</row>
    <row r="241" ht="16.5" customHeight="1">
      <c r="A241" s="94"/>
      <c r="B241" s="113"/>
      <c r="C241" s="94"/>
      <c r="D241" s="94"/>
      <c r="E241" s="94"/>
      <c r="F241" s="113"/>
      <c r="G241" s="113"/>
      <c r="H241" s="42"/>
      <c r="I241" s="42"/>
      <c r="J241" s="42"/>
      <c r="K241" s="94"/>
      <c r="L241" s="94"/>
      <c r="M241" s="94"/>
      <c r="N241" s="94"/>
      <c r="O241" s="94"/>
      <c r="P241" s="94"/>
      <c r="Q241" s="94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</row>
    <row r="242" ht="16.5" customHeight="1">
      <c r="A242" s="94"/>
      <c r="B242" s="113"/>
      <c r="C242" s="94"/>
      <c r="D242" s="94"/>
      <c r="E242" s="94"/>
      <c r="F242" s="113"/>
      <c r="G242" s="113"/>
      <c r="H242" s="42"/>
      <c r="I242" s="42"/>
      <c r="J242" s="42"/>
      <c r="K242" s="94"/>
      <c r="L242" s="94"/>
      <c r="M242" s="94"/>
      <c r="N242" s="94"/>
      <c r="O242" s="94"/>
      <c r="P242" s="94"/>
      <c r="Q242" s="94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</row>
    <row r="243" ht="16.5" customHeight="1">
      <c r="A243" s="94"/>
      <c r="B243" s="113"/>
      <c r="C243" s="94"/>
      <c r="D243" s="94"/>
      <c r="E243" s="94"/>
      <c r="F243" s="113"/>
      <c r="G243" s="113"/>
      <c r="H243" s="42"/>
      <c r="I243" s="42"/>
      <c r="J243" s="42"/>
      <c r="K243" s="94"/>
      <c r="L243" s="94"/>
      <c r="M243" s="94"/>
      <c r="N243" s="94"/>
      <c r="O243" s="94"/>
      <c r="P243" s="94"/>
      <c r="Q243" s="94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</row>
    <row r="244" ht="16.5" customHeight="1">
      <c r="A244" s="94"/>
      <c r="B244" s="113"/>
      <c r="C244" s="94"/>
      <c r="D244" s="94"/>
      <c r="E244" s="94"/>
      <c r="F244" s="113"/>
      <c r="G244" s="113"/>
      <c r="H244" s="42"/>
      <c r="I244" s="42"/>
      <c r="J244" s="42"/>
      <c r="K244" s="94"/>
      <c r="L244" s="94"/>
      <c r="M244" s="94"/>
      <c r="N244" s="94"/>
      <c r="O244" s="94"/>
      <c r="P244" s="94"/>
      <c r="Q244" s="94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</row>
    <row r="245" ht="16.5" customHeight="1">
      <c r="A245" s="94"/>
      <c r="B245" s="113"/>
      <c r="C245" s="94"/>
      <c r="D245" s="94"/>
      <c r="E245" s="94"/>
      <c r="F245" s="113"/>
      <c r="G245" s="113"/>
      <c r="H245" s="42"/>
      <c r="I245" s="42"/>
      <c r="J245" s="42"/>
      <c r="K245" s="94"/>
      <c r="L245" s="94"/>
      <c r="M245" s="94"/>
      <c r="N245" s="94"/>
      <c r="O245" s="94"/>
      <c r="P245" s="94"/>
      <c r="Q245" s="94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</row>
    <row r="246" ht="16.5" customHeight="1">
      <c r="A246" s="94"/>
      <c r="B246" s="113"/>
      <c r="C246" s="94"/>
      <c r="D246" s="94"/>
      <c r="E246" s="94"/>
      <c r="F246" s="113"/>
      <c r="G246" s="113"/>
      <c r="H246" s="42"/>
      <c r="I246" s="42"/>
      <c r="J246" s="42"/>
      <c r="K246" s="94"/>
      <c r="L246" s="94"/>
      <c r="M246" s="94"/>
      <c r="N246" s="94"/>
      <c r="O246" s="94"/>
      <c r="P246" s="94"/>
      <c r="Q246" s="94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</row>
    <row r="247" ht="16.5" customHeight="1">
      <c r="A247" s="94"/>
      <c r="B247" s="113"/>
      <c r="C247" s="94"/>
      <c r="D247" s="94"/>
      <c r="E247" s="94"/>
      <c r="F247" s="113"/>
      <c r="G247" s="113"/>
      <c r="H247" s="42"/>
      <c r="I247" s="42"/>
      <c r="J247" s="42"/>
      <c r="K247" s="94"/>
      <c r="L247" s="94"/>
      <c r="M247" s="94"/>
      <c r="N247" s="94"/>
      <c r="O247" s="94"/>
      <c r="P247" s="94"/>
      <c r="Q247" s="94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</row>
    <row r="248" ht="16.5" customHeight="1">
      <c r="A248" s="94"/>
      <c r="B248" s="113"/>
      <c r="C248" s="94"/>
      <c r="D248" s="94"/>
      <c r="E248" s="94"/>
      <c r="F248" s="113"/>
      <c r="G248" s="113"/>
      <c r="H248" s="42"/>
      <c r="I248" s="42"/>
      <c r="J248" s="42"/>
      <c r="K248" s="94"/>
      <c r="L248" s="94"/>
      <c r="M248" s="94"/>
      <c r="N248" s="94"/>
      <c r="O248" s="94"/>
      <c r="P248" s="94"/>
      <c r="Q248" s="94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</row>
    <row r="249" ht="16.5" customHeight="1">
      <c r="A249" s="94"/>
      <c r="B249" s="113"/>
      <c r="C249" s="94"/>
      <c r="D249" s="94"/>
      <c r="E249" s="94"/>
      <c r="F249" s="113"/>
      <c r="G249" s="113"/>
      <c r="H249" s="42"/>
      <c r="I249" s="42"/>
      <c r="J249" s="42"/>
      <c r="K249" s="94"/>
      <c r="L249" s="94"/>
      <c r="M249" s="94"/>
      <c r="N249" s="94"/>
      <c r="O249" s="94"/>
      <c r="P249" s="94"/>
      <c r="Q249" s="94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</row>
    <row r="250" ht="16.5" customHeight="1">
      <c r="A250" s="94"/>
      <c r="B250" s="113"/>
      <c r="C250" s="94"/>
      <c r="D250" s="94"/>
      <c r="E250" s="94"/>
      <c r="F250" s="113"/>
      <c r="G250" s="113"/>
      <c r="H250" s="42"/>
      <c r="I250" s="42"/>
      <c r="J250" s="42"/>
      <c r="K250" s="94"/>
      <c r="L250" s="94"/>
      <c r="M250" s="94"/>
      <c r="N250" s="94"/>
      <c r="O250" s="94"/>
      <c r="P250" s="94"/>
      <c r="Q250" s="94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</row>
    <row r="251" ht="16.5" customHeight="1">
      <c r="A251" s="94"/>
      <c r="B251" s="113"/>
      <c r="C251" s="94"/>
      <c r="D251" s="94"/>
      <c r="E251" s="94"/>
      <c r="F251" s="113"/>
      <c r="G251" s="113"/>
      <c r="H251" s="42"/>
      <c r="I251" s="42"/>
      <c r="J251" s="42"/>
      <c r="K251" s="94"/>
      <c r="L251" s="94"/>
      <c r="M251" s="94"/>
      <c r="N251" s="94"/>
      <c r="O251" s="94"/>
      <c r="P251" s="94"/>
      <c r="Q251" s="94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</row>
    <row r="252" ht="16.5" customHeight="1">
      <c r="A252" s="94"/>
      <c r="B252" s="113"/>
      <c r="C252" s="94"/>
      <c r="D252" s="94"/>
      <c r="E252" s="94"/>
      <c r="F252" s="113"/>
      <c r="G252" s="113"/>
      <c r="H252" s="42"/>
      <c r="I252" s="42"/>
      <c r="J252" s="42"/>
      <c r="K252" s="94"/>
      <c r="L252" s="94"/>
      <c r="M252" s="94"/>
      <c r="N252" s="94"/>
      <c r="O252" s="94"/>
      <c r="P252" s="94"/>
      <c r="Q252" s="94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</row>
    <row r="253" ht="16.5" customHeight="1">
      <c r="A253" s="94"/>
      <c r="B253" s="113"/>
      <c r="C253" s="94"/>
      <c r="D253" s="94"/>
      <c r="E253" s="94"/>
      <c r="F253" s="113"/>
      <c r="G253" s="113"/>
      <c r="H253" s="42"/>
      <c r="I253" s="42"/>
      <c r="J253" s="42"/>
      <c r="K253" s="94"/>
      <c r="L253" s="94"/>
      <c r="M253" s="94"/>
      <c r="N253" s="94"/>
      <c r="O253" s="94"/>
      <c r="P253" s="94"/>
      <c r="Q253" s="94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</row>
    <row r="254" ht="16.5" customHeight="1">
      <c r="A254" s="94"/>
      <c r="B254" s="113"/>
      <c r="C254" s="94"/>
      <c r="D254" s="94"/>
      <c r="E254" s="94"/>
      <c r="F254" s="113"/>
      <c r="G254" s="113"/>
      <c r="H254" s="42"/>
      <c r="I254" s="42"/>
      <c r="J254" s="42"/>
      <c r="K254" s="94"/>
      <c r="L254" s="94"/>
      <c r="M254" s="94"/>
      <c r="N254" s="94"/>
      <c r="O254" s="94"/>
      <c r="P254" s="94"/>
      <c r="Q254" s="94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</row>
    <row r="255" ht="16.5" customHeight="1">
      <c r="A255" s="94"/>
      <c r="B255" s="113"/>
      <c r="C255" s="94"/>
      <c r="D255" s="94"/>
      <c r="E255" s="94"/>
      <c r="F255" s="113"/>
      <c r="G255" s="113"/>
      <c r="H255" s="42"/>
      <c r="I255" s="42"/>
      <c r="J255" s="42"/>
      <c r="K255" s="94"/>
      <c r="L255" s="94"/>
      <c r="M255" s="94"/>
      <c r="N255" s="94"/>
      <c r="O255" s="94"/>
      <c r="P255" s="94"/>
      <c r="Q255" s="94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</row>
    <row r="256" ht="16.5" customHeight="1">
      <c r="A256" s="94"/>
      <c r="B256" s="113"/>
      <c r="C256" s="94"/>
      <c r="D256" s="94"/>
      <c r="E256" s="94"/>
      <c r="F256" s="113"/>
      <c r="G256" s="113"/>
      <c r="H256" s="42"/>
      <c r="I256" s="42"/>
      <c r="J256" s="42"/>
      <c r="K256" s="94"/>
      <c r="L256" s="94"/>
      <c r="M256" s="94"/>
      <c r="N256" s="94"/>
      <c r="O256" s="94"/>
      <c r="P256" s="94"/>
      <c r="Q256" s="94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</row>
    <row r="257" ht="16.5" customHeight="1">
      <c r="A257" s="94"/>
      <c r="B257" s="113"/>
      <c r="C257" s="94"/>
      <c r="D257" s="94"/>
      <c r="E257" s="94"/>
      <c r="F257" s="113"/>
      <c r="G257" s="113"/>
      <c r="H257" s="42"/>
      <c r="I257" s="42"/>
      <c r="J257" s="42"/>
      <c r="K257" s="94"/>
      <c r="L257" s="94"/>
      <c r="M257" s="94"/>
      <c r="N257" s="94"/>
      <c r="O257" s="94"/>
      <c r="P257" s="94"/>
      <c r="Q257" s="94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</row>
    <row r="258" ht="16.5" customHeight="1">
      <c r="A258" s="94"/>
      <c r="B258" s="113"/>
      <c r="C258" s="94"/>
      <c r="D258" s="94"/>
      <c r="E258" s="94"/>
      <c r="F258" s="113"/>
      <c r="G258" s="113"/>
      <c r="H258" s="42"/>
      <c r="I258" s="42"/>
      <c r="J258" s="42"/>
      <c r="K258" s="94"/>
      <c r="L258" s="94"/>
      <c r="M258" s="94"/>
      <c r="N258" s="94"/>
      <c r="O258" s="94"/>
      <c r="P258" s="94"/>
      <c r="Q258" s="94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</row>
    <row r="259" ht="16.5" customHeight="1">
      <c r="A259" s="94"/>
      <c r="B259" s="113"/>
      <c r="C259" s="94"/>
      <c r="D259" s="94"/>
      <c r="E259" s="94"/>
      <c r="F259" s="113"/>
      <c r="G259" s="113"/>
      <c r="H259" s="42"/>
      <c r="I259" s="42"/>
      <c r="J259" s="42"/>
      <c r="K259" s="94"/>
      <c r="L259" s="94"/>
      <c r="M259" s="94"/>
      <c r="N259" s="94"/>
      <c r="O259" s="94"/>
      <c r="P259" s="94"/>
      <c r="Q259" s="94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</row>
    <row r="260" ht="16.5" customHeight="1">
      <c r="A260" s="94"/>
      <c r="B260" s="113"/>
      <c r="C260" s="94"/>
      <c r="D260" s="94"/>
      <c r="E260" s="94"/>
      <c r="F260" s="113"/>
      <c r="G260" s="113"/>
      <c r="H260" s="42"/>
      <c r="I260" s="42"/>
      <c r="J260" s="42"/>
      <c r="K260" s="94"/>
      <c r="L260" s="94"/>
      <c r="M260" s="94"/>
      <c r="N260" s="94"/>
      <c r="O260" s="94"/>
      <c r="P260" s="94"/>
      <c r="Q260" s="94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</row>
    <row r="261" ht="16.5" customHeight="1">
      <c r="A261" s="94"/>
      <c r="B261" s="113"/>
      <c r="C261" s="94"/>
      <c r="D261" s="94"/>
      <c r="E261" s="94"/>
      <c r="F261" s="113"/>
      <c r="G261" s="113"/>
      <c r="H261" s="42"/>
      <c r="I261" s="42"/>
      <c r="J261" s="42"/>
      <c r="K261" s="94"/>
      <c r="L261" s="94"/>
      <c r="M261" s="94"/>
      <c r="N261" s="94"/>
      <c r="O261" s="94"/>
      <c r="P261" s="94"/>
      <c r="Q261" s="94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</row>
    <row r="262" ht="16.5" customHeight="1">
      <c r="A262" s="94"/>
      <c r="B262" s="113"/>
      <c r="C262" s="94"/>
      <c r="D262" s="94"/>
      <c r="E262" s="94"/>
      <c r="F262" s="113"/>
      <c r="G262" s="113"/>
      <c r="H262" s="42"/>
      <c r="I262" s="42"/>
      <c r="J262" s="42"/>
      <c r="K262" s="94"/>
      <c r="L262" s="94"/>
      <c r="M262" s="94"/>
      <c r="N262" s="94"/>
      <c r="O262" s="94"/>
      <c r="P262" s="94"/>
      <c r="Q262" s="94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</row>
    <row r="263" ht="16.5" customHeight="1">
      <c r="A263" s="94"/>
      <c r="B263" s="113"/>
      <c r="C263" s="94"/>
      <c r="D263" s="94"/>
      <c r="E263" s="94"/>
      <c r="F263" s="113"/>
      <c r="G263" s="113"/>
      <c r="H263" s="42"/>
      <c r="I263" s="42"/>
      <c r="J263" s="42"/>
      <c r="K263" s="94"/>
      <c r="L263" s="94"/>
      <c r="M263" s="94"/>
      <c r="N263" s="94"/>
      <c r="O263" s="94"/>
      <c r="P263" s="94"/>
      <c r="Q263" s="94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</row>
    <row r="264" ht="16.5" customHeight="1">
      <c r="A264" s="94"/>
      <c r="B264" s="113"/>
      <c r="C264" s="94"/>
      <c r="D264" s="94"/>
      <c r="E264" s="94"/>
      <c r="F264" s="113"/>
      <c r="G264" s="113"/>
      <c r="H264" s="42"/>
      <c r="I264" s="42"/>
      <c r="J264" s="42"/>
      <c r="K264" s="94"/>
      <c r="L264" s="94"/>
      <c r="M264" s="94"/>
      <c r="N264" s="94"/>
      <c r="O264" s="94"/>
      <c r="P264" s="94"/>
      <c r="Q264" s="94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</row>
    <row r="265" ht="16.5" customHeight="1">
      <c r="A265" s="94"/>
      <c r="B265" s="113"/>
      <c r="C265" s="94"/>
      <c r="D265" s="94"/>
      <c r="E265" s="94"/>
      <c r="F265" s="113"/>
      <c r="G265" s="113"/>
      <c r="H265" s="42"/>
      <c r="I265" s="42"/>
      <c r="J265" s="42"/>
      <c r="K265" s="94"/>
      <c r="L265" s="94"/>
      <c r="M265" s="94"/>
      <c r="N265" s="94"/>
      <c r="O265" s="94"/>
      <c r="P265" s="94"/>
      <c r="Q265" s="94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</row>
    <row r="266" ht="16.5" customHeight="1">
      <c r="A266" s="94"/>
      <c r="B266" s="113"/>
      <c r="C266" s="94"/>
      <c r="D266" s="94"/>
      <c r="E266" s="94"/>
      <c r="F266" s="113"/>
      <c r="G266" s="113"/>
      <c r="H266" s="42"/>
      <c r="I266" s="42"/>
      <c r="J266" s="42"/>
      <c r="K266" s="94"/>
      <c r="L266" s="94"/>
      <c r="M266" s="94"/>
      <c r="N266" s="94"/>
      <c r="O266" s="94"/>
      <c r="P266" s="94"/>
      <c r="Q266" s="94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</row>
    <row r="267" ht="16.5" customHeight="1">
      <c r="A267" s="94"/>
      <c r="B267" s="113"/>
      <c r="C267" s="94"/>
      <c r="D267" s="94"/>
      <c r="E267" s="94"/>
      <c r="F267" s="113"/>
      <c r="G267" s="113"/>
      <c r="H267" s="42"/>
      <c r="I267" s="42"/>
      <c r="J267" s="42"/>
      <c r="K267" s="94"/>
      <c r="L267" s="94"/>
      <c r="M267" s="94"/>
      <c r="N267" s="94"/>
      <c r="O267" s="94"/>
      <c r="P267" s="94"/>
      <c r="Q267" s="94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</row>
    <row r="268" ht="16.5" customHeight="1">
      <c r="A268" s="94"/>
      <c r="B268" s="113"/>
      <c r="C268" s="94"/>
      <c r="D268" s="94"/>
      <c r="E268" s="94"/>
      <c r="F268" s="113"/>
      <c r="G268" s="113"/>
      <c r="H268" s="42"/>
      <c r="I268" s="42"/>
      <c r="J268" s="42"/>
      <c r="K268" s="94"/>
      <c r="L268" s="94"/>
      <c r="M268" s="94"/>
      <c r="N268" s="94"/>
      <c r="O268" s="94"/>
      <c r="P268" s="94"/>
      <c r="Q268" s="94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</row>
    <row r="269" ht="16.5" customHeight="1">
      <c r="A269" s="94"/>
      <c r="B269" s="113"/>
      <c r="C269" s="94"/>
      <c r="D269" s="94"/>
      <c r="E269" s="94"/>
      <c r="F269" s="113"/>
      <c r="G269" s="113"/>
      <c r="H269" s="42"/>
      <c r="I269" s="42"/>
      <c r="J269" s="42"/>
      <c r="K269" s="94"/>
      <c r="L269" s="94"/>
      <c r="M269" s="94"/>
      <c r="N269" s="94"/>
      <c r="O269" s="94"/>
      <c r="P269" s="94"/>
      <c r="Q269" s="94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</row>
    <row r="270" ht="16.5" customHeight="1">
      <c r="A270" s="94"/>
      <c r="B270" s="113"/>
      <c r="C270" s="94"/>
      <c r="D270" s="94"/>
      <c r="E270" s="94"/>
      <c r="F270" s="113"/>
      <c r="G270" s="113"/>
      <c r="H270" s="42"/>
      <c r="I270" s="42"/>
      <c r="J270" s="42"/>
      <c r="K270" s="94"/>
      <c r="L270" s="94"/>
      <c r="M270" s="94"/>
      <c r="N270" s="94"/>
      <c r="O270" s="94"/>
      <c r="P270" s="94"/>
      <c r="Q270" s="94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</row>
    <row r="271" ht="16.5" customHeight="1">
      <c r="A271" s="94"/>
      <c r="B271" s="113"/>
      <c r="C271" s="94"/>
      <c r="D271" s="94"/>
      <c r="E271" s="94"/>
      <c r="F271" s="113"/>
      <c r="G271" s="113"/>
      <c r="H271" s="42"/>
      <c r="I271" s="42"/>
      <c r="J271" s="42"/>
      <c r="K271" s="94"/>
      <c r="L271" s="94"/>
      <c r="M271" s="94"/>
      <c r="N271" s="94"/>
      <c r="O271" s="94"/>
      <c r="P271" s="94"/>
      <c r="Q271" s="94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</row>
    <row r="272" ht="16.5" customHeight="1">
      <c r="A272" s="94"/>
      <c r="B272" s="113"/>
      <c r="C272" s="94"/>
      <c r="D272" s="94"/>
      <c r="E272" s="94"/>
      <c r="F272" s="113"/>
      <c r="G272" s="113"/>
      <c r="H272" s="42"/>
      <c r="I272" s="42"/>
      <c r="J272" s="42"/>
      <c r="K272" s="94"/>
      <c r="L272" s="94"/>
      <c r="M272" s="94"/>
      <c r="N272" s="94"/>
      <c r="O272" s="94"/>
      <c r="P272" s="94"/>
      <c r="Q272" s="94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</row>
    <row r="273" ht="16.5" customHeight="1">
      <c r="A273" s="94"/>
      <c r="B273" s="113"/>
      <c r="C273" s="94"/>
      <c r="D273" s="94"/>
      <c r="E273" s="94"/>
      <c r="F273" s="113"/>
      <c r="G273" s="113"/>
      <c r="H273" s="42"/>
      <c r="I273" s="42"/>
      <c r="J273" s="42"/>
      <c r="K273" s="94"/>
      <c r="L273" s="94"/>
      <c r="M273" s="94"/>
      <c r="N273" s="94"/>
      <c r="O273" s="94"/>
      <c r="P273" s="94"/>
      <c r="Q273" s="94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</row>
    <row r="274" ht="16.5" customHeight="1">
      <c r="A274" s="94"/>
      <c r="B274" s="113"/>
      <c r="C274" s="94"/>
      <c r="D274" s="94"/>
      <c r="E274" s="94"/>
      <c r="F274" s="113"/>
      <c r="G274" s="113"/>
      <c r="H274" s="42"/>
      <c r="I274" s="42"/>
      <c r="J274" s="42"/>
      <c r="K274" s="94"/>
      <c r="L274" s="94"/>
      <c r="M274" s="94"/>
      <c r="N274" s="94"/>
      <c r="O274" s="94"/>
      <c r="P274" s="94"/>
      <c r="Q274" s="94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</row>
    <row r="275" ht="16.5" customHeight="1">
      <c r="A275" s="94"/>
      <c r="B275" s="113"/>
      <c r="C275" s="94"/>
      <c r="D275" s="94"/>
      <c r="E275" s="94"/>
      <c r="F275" s="113"/>
      <c r="G275" s="113"/>
      <c r="H275" s="42"/>
      <c r="I275" s="42"/>
      <c r="J275" s="42"/>
      <c r="K275" s="94"/>
      <c r="L275" s="94"/>
      <c r="M275" s="94"/>
      <c r="N275" s="94"/>
      <c r="O275" s="94"/>
      <c r="P275" s="94"/>
      <c r="Q275" s="94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</row>
    <row r="276" ht="16.5" customHeight="1">
      <c r="A276" s="94"/>
      <c r="B276" s="113"/>
      <c r="C276" s="94"/>
      <c r="D276" s="94"/>
      <c r="E276" s="94"/>
      <c r="F276" s="113"/>
      <c r="G276" s="113"/>
      <c r="H276" s="42"/>
      <c r="I276" s="42"/>
      <c r="J276" s="42"/>
      <c r="K276" s="94"/>
      <c r="L276" s="94"/>
      <c r="M276" s="94"/>
      <c r="N276" s="94"/>
      <c r="O276" s="94"/>
      <c r="P276" s="94"/>
      <c r="Q276" s="94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</row>
    <row r="277" ht="16.5" customHeight="1">
      <c r="A277" s="94"/>
      <c r="B277" s="113"/>
      <c r="C277" s="94"/>
      <c r="D277" s="94"/>
      <c r="E277" s="94"/>
      <c r="F277" s="113"/>
      <c r="G277" s="113"/>
      <c r="H277" s="42"/>
      <c r="I277" s="42"/>
      <c r="J277" s="42"/>
      <c r="K277" s="94"/>
      <c r="L277" s="94"/>
      <c r="M277" s="94"/>
      <c r="N277" s="94"/>
      <c r="O277" s="94"/>
      <c r="P277" s="94"/>
      <c r="Q277" s="94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</row>
    <row r="278" ht="16.5" customHeight="1">
      <c r="A278" s="94"/>
      <c r="B278" s="113"/>
      <c r="C278" s="94"/>
      <c r="D278" s="94"/>
      <c r="E278" s="94"/>
      <c r="F278" s="113"/>
      <c r="G278" s="113"/>
      <c r="H278" s="42"/>
      <c r="I278" s="42"/>
      <c r="J278" s="42"/>
      <c r="K278" s="94"/>
      <c r="L278" s="94"/>
      <c r="M278" s="94"/>
      <c r="N278" s="94"/>
      <c r="O278" s="94"/>
      <c r="P278" s="94"/>
      <c r="Q278" s="94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</row>
    <row r="279" ht="16.5" customHeight="1">
      <c r="A279" s="94"/>
      <c r="B279" s="113"/>
      <c r="C279" s="94"/>
      <c r="D279" s="94"/>
      <c r="E279" s="94"/>
      <c r="F279" s="113"/>
      <c r="G279" s="113"/>
      <c r="H279" s="42"/>
      <c r="I279" s="42"/>
      <c r="J279" s="42"/>
      <c r="K279" s="94"/>
      <c r="L279" s="94"/>
      <c r="M279" s="94"/>
      <c r="N279" s="94"/>
      <c r="O279" s="94"/>
      <c r="P279" s="94"/>
      <c r="Q279" s="94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</row>
    <row r="280" ht="16.5" customHeight="1">
      <c r="A280" s="94"/>
      <c r="B280" s="113"/>
      <c r="C280" s="94"/>
      <c r="D280" s="94"/>
      <c r="E280" s="94"/>
      <c r="F280" s="113"/>
      <c r="G280" s="113"/>
      <c r="H280" s="42"/>
      <c r="I280" s="42"/>
      <c r="J280" s="42"/>
      <c r="K280" s="94"/>
      <c r="L280" s="94"/>
      <c r="M280" s="94"/>
      <c r="N280" s="94"/>
      <c r="O280" s="94"/>
      <c r="P280" s="94"/>
      <c r="Q280" s="94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</row>
    <row r="281" ht="16.5" customHeight="1">
      <c r="A281" s="94"/>
      <c r="B281" s="113"/>
      <c r="C281" s="94"/>
      <c r="D281" s="94"/>
      <c r="E281" s="94"/>
      <c r="F281" s="113"/>
      <c r="G281" s="113"/>
      <c r="H281" s="42"/>
      <c r="I281" s="42"/>
      <c r="J281" s="42"/>
      <c r="K281" s="94"/>
      <c r="L281" s="94"/>
      <c r="M281" s="94"/>
      <c r="N281" s="94"/>
      <c r="O281" s="94"/>
      <c r="P281" s="94"/>
      <c r="Q281" s="94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</row>
    <row r="282" ht="16.5" customHeight="1">
      <c r="A282" s="94"/>
      <c r="B282" s="113"/>
      <c r="C282" s="94"/>
      <c r="D282" s="94"/>
      <c r="E282" s="94"/>
      <c r="F282" s="113"/>
      <c r="G282" s="113"/>
      <c r="H282" s="42"/>
      <c r="I282" s="42"/>
      <c r="J282" s="42"/>
      <c r="K282" s="94"/>
      <c r="L282" s="94"/>
      <c r="M282" s="94"/>
      <c r="N282" s="94"/>
      <c r="O282" s="94"/>
      <c r="P282" s="94"/>
      <c r="Q282" s="94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</row>
    <row r="283" ht="16.5" customHeight="1">
      <c r="A283" s="94"/>
      <c r="B283" s="113"/>
      <c r="C283" s="94"/>
      <c r="D283" s="94"/>
      <c r="E283" s="94"/>
      <c r="F283" s="113"/>
      <c r="G283" s="113"/>
      <c r="H283" s="42"/>
      <c r="I283" s="42"/>
      <c r="J283" s="42"/>
      <c r="K283" s="94"/>
      <c r="L283" s="94"/>
      <c r="M283" s="94"/>
      <c r="N283" s="94"/>
      <c r="O283" s="94"/>
      <c r="P283" s="94"/>
      <c r="Q283" s="94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</row>
    <row r="284" ht="16.5" customHeight="1">
      <c r="A284" s="94"/>
      <c r="B284" s="113"/>
      <c r="C284" s="94"/>
      <c r="D284" s="94"/>
      <c r="E284" s="94"/>
      <c r="F284" s="113"/>
      <c r="G284" s="113"/>
      <c r="H284" s="42"/>
      <c r="I284" s="42"/>
      <c r="J284" s="42"/>
      <c r="K284" s="94"/>
      <c r="L284" s="94"/>
      <c r="M284" s="94"/>
      <c r="N284" s="94"/>
      <c r="O284" s="94"/>
      <c r="P284" s="94"/>
      <c r="Q284" s="94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</row>
    <row r="285" ht="16.5" customHeight="1">
      <c r="A285" s="94"/>
      <c r="B285" s="113"/>
      <c r="C285" s="94"/>
      <c r="D285" s="94"/>
      <c r="E285" s="94"/>
      <c r="F285" s="113"/>
      <c r="G285" s="113"/>
      <c r="H285" s="42"/>
      <c r="I285" s="42"/>
      <c r="J285" s="42"/>
      <c r="K285" s="94"/>
      <c r="L285" s="94"/>
      <c r="M285" s="94"/>
      <c r="N285" s="94"/>
      <c r="O285" s="94"/>
      <c r="P285" s="94"/>
      <c r="Q285" s="94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</row>
    <row r="286" ht="16.5" customHeight="1">
      <c r="A286" s="94"/>
      <c r="B286" s="113"/>
      <c r="C286" s="94"/>
      <c r="D286" s="94"/>
      <c r="E286" s="94"/>
      <c r="F286" s="113"/>
      <c r="G286" s="113"/>
      <c r="H286" s="42"/>
      <c r="I286" s="42"/>
      <c r="J286" s="42"/>
      <c r="K286" s="94"/>
      <c r="L286" s="94"/>
      <c r="M286" s="94"/>
      <c r="N286" s="94"/>
      <c r="O286" s="94"/>
      <c r="P286" s="94"/>
      <c r="Q286" s="94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</row>
    <row r="287" ht="16.5" customHeight="1">
      <c r="A287" s="94"/>
      <c r="B287" s="113"/>
      <c r="C287" s="94"/>
      <c r="D287" s="94"/>
      <c r="E287" s="94"/>
      <c r="F287" s="113"/>
      <c r="G287" s="113"/>
      <c r="H287" s="42"/>
      <c r="I287" s="42"/>
      <c r="J287" s="42"/>
      <c r="K287" s="94"/>
      <c r="L287" s="94"/>
      <c r="M287" s="94"/>
      <c r="N287" s="94"/>
      <c r="O287" s="94"/>
      <c r="P287" s="94"/>
      <c r="Q287" s="94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</row>
    <row r="288" ht="16.5" customHeight="1">
      <c r="A288" s="94"/>
      <c r="B288" s="113"/>
      <c r="C288" s="94"/>
      <c r="D288" s="94"/>
      <c r="E288" s="94"/>
      <c r="F288" s="113"/>
      <c r="G288" s="113"/>
      <c r="H288" s="42"/>
      <c r="I288" s="42"/>
      <c r="J288" s="42"/>
      <c r="K288" s="94"/>
      <c r="L288" s="94"/>
      <c r="M288" s="94"/>
      <c r="N288" s="94"/>
      <c r="O288" s="94"/>
      <c r="P288" s="94"/>
      <c r="Q288" s="94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</row>
    <row r="289" ht="16.5" customHeight="1">
      <c r="A289" s="94"/>
      <c r="B289" s="113"/>
      <c r="C289" s="94"/>
      <c r="D289" s="94"/>
      <c r="E289" s="94"/>
      <c r="F289" s="113"/>
      <c r="G289" s="113"/>
      <c r="H289" s="42"/>
      <c r="I289" s="42"/>
      <c r="J289" s="42"/>
      <c r="K289" s="94"/>
      <c r="L289" s="94"/>
      <c r="M289" s="94"/>
      <c r="N289" s="94"/>
      <c r="O289" s="94"/>
      <c r="P289" s="94"/>
      <c r="Q289" s="94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</row>
    <row r="290" ht="16.5" customHeight="1">
      <c r="A290" s="94"/>
      <c r="B290" s="113"/>
      <c r="C290" s="94"/>
      <c r="D290" s="94"/>
      <c r="E290" s="94"/>
      <c r="F290" s="113"/>
      <c r="G290" s="113"/>
      <c r="H290" s="42"/>
      <c r="I290" s="42"/>
      <c r="J290" s="42"/>
      <c r="K290" s="94"/>
      <c r="L290" s="94"/>
      <c r="M290" s="94"/>
      <c r="N290" s="94"/>
      <c r="O290" s="94"/>
      <c r="P290" s="94"/>
      <c r="Q290" s="94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</row>
    <row r="291" ht="16.5" customHeight="1">
      <c r="A291" s="94"/>
      <c r="B291" s="113"/>
      <c r="C291" s="94"/>
      <c r="D291" s="94"/>
      <c r="E291" s="94"/>
      <c r="F291" s="113"/>
      <c r="G291" s="113"/>
      <c r="H291" s="42"/>
      <c r="I291" s="42"/>
      <c r="J291" s="42"/>
      <c r="K291" s="94"/>
      <c r="L291" s="94"/>
      <c r="M291" s="94"/>
      <c r="N291" s="94"/>
      <c r="O291" s="94"/>
      <c r="P291" s="94"/>
      <c r="Q291" s="94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</row>
    <row r="292" ht="16.5" customHeight="1">
      <c r="A292" s="94"/>
      <c r="B292" s="113"/>
      <c r="C292" s="94"/>
      <c r="D292" s="94"/>
      <c r="E292" s="94"/>
      <c r="F292" s="113"/>
      <c r="G292" s="113"/>
      <c r="H292" s="42"/>
      <c r="I292" s="42"/>
      <c r="J292" s="42"/>
      <c r="K292" s="94"/>
      <c r="L292" s="94"/>
      <c r="M292" s="94"/>
      <c r="N292" s="94"/>
      <c r="O292" s="94"/>
      <c r="P292" s="94"/>
      <c r="Q292" s="94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</row>
    <row r="293" ht="16.5" customHeight="1">
      <c r="A293" s="94"/>
      <c r="B293" s="113"/>
      <c r="C293" s="94"/>
      <c r="D293" s="94"/>
      <c r="E293" s="94"/>
      <c r="F293" s="113"/>
      <c r="G293" s="113"/>
      <c r="H293" s="42"/>
      <c r="I293" s="42"/>
      <c r="J293" s="42"/>
      <c r="K293" s="94"/>
      <c r="L293" s="94"/>
      <c r="M293" s="94"/>
      <c r="N293" s="94"/>
      <c r="O293" s="94"/>
      <c r="P293" s="94"/>
      <c r="Q293" s="94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</row>
    <row r="294" ht="16.5" customHeight="1">
      <c r="A294" s="94"/>
      <c r="B294" s="113"/>
      <c r="C294" s="94"/>
      <c r="D294" s="94"/>
      <c r="E294" s="94"/>
      <c r="F294" s="113"/>
      <c r="G294" s="113"/>
      <c r="H294" s="42"/>
      <c r="I294" s="42"/>
      <c r="J294" s="42"/>
      <c r="K294" s="94"/>
      <c r="L294" s="94"/>
      <c r="M294" s="94"/>
      <c r="N294" s="94"/>
      <c r="O294" s="94"/>
      <c r="P294" s="94"/>
      <c r="Q294" s="94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</row>
    <row r="295" ht="16.5" customHeight="1">
      <c r="A295" s="94"/>
      <c r="B295" s="113"/>
      <c r="C295" s="94"/>
      <c r="D295" s="94"/>
      <c r="E295" s="94"/>
      <c r="F295" s="113"/>
      <c r="G295" s="113"/>
      <c r="H295" s="42"/>
      <c r="I295" s="42"/>
      <c r="J295" s="42"/>
      <c r="K295" s="94"/>
      <c r="L295" s="94"/>
      <c r="M295" s="94"/>
      <c r="N295" s="94"/>
      <c r="O295" s="94"/>
      <c r="P295" s="94"/>
      <c r="Q295" s="94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</row>
    <row r="296" ht="16.5" customHeight="1">
      <c r="A296" s="94"/>
      <c r="B296" s="113"/>
      <c r="C296" s="94"/>
      <c r="D296" s="94"/>
      <c r="E296" s="94"/>
      <c r="F296" s="113"/>
      <c r="G296" s="113"/>
      <c r="H296" s="42"/>
      <c r="I296" s="42"/>
      <c r="J296" s="42"/>
      <c r="K296" s="94"/>
      <c r="L296" s="94"/>
      <c r="M296" s="94"/>
      <c r="N296" s="94"/>
      <c r="O296" s="94"/>
      <c r="P296" s="94"/>
      <c r="Q296" s="94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</row>
    <row r="297" ht="16.5" customHeight="1">
      <c r="A297" s="94"/>
      <c r="B297" s="113"/>
      <c r="C297" s="94"/>
      <c r="D297" s="94"/>
      <c r="E297" s="94"/>
      <c r="F297" s="113"/>
      <c r="G297" s="113"/>
      <c r="H297" s="42"/>
      <c r="I297" s="42"/>
      <c r="J297" s="42"/>
      <c r="K297" s="94"/>
      <c r="L297" s="94"/>
      <c r="M297" s="94"/>
      <c r="N297" s="94"/>
      <c r="O297" s="94"/>
      <c r="P297" s="94"/>
      <c r="Q297" s="94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</row>
    <row r="298" ht="16.5" customHeight="1">
      <c r="A298" s="94"/>
      <c r="B298" s="113"/>
      <c r="C298" s="94"/>
      <c r="D298" s="94"/>
      <c r="E298" s="94"/>
      <c r="F298" s="113"/>
      <c r="G298" s="113"/>
      <c r="H298" s="42"/>
      <c r="I298" s="42"/>
      <c r="J298" s="42"/>
      <c r="K298" s="94"/>
      <c r="L298" s="94"/>
      <c r="M298" s="94"/>
      <c r="N298" s="94"/>
      <c r="O298" s="94"/>
      <c r="P298" s="94"/>
      <c r="Q298" s="94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</row>
    <row r="299" ht="16.5" customHeight="1">
      <c r="A299" s="94"/>
      <c r="B299" s="113"/>
      <c r="C299" s="94"/>
      <c r="D299" s="94"/>
      <c r="E299" s="94"/>
      <c r="F299" s="113"/>
      <c r="G299" s="113"/>
      <c r="H299" s="42"/>
      <c r="I299" s="42"/>
      <c r="J299" s="42"/>
      <c r="K299" s="94"/>
      <c r="L299" s="94"/>
      <c r="M299" s="94"/>
      <c r="N299" s="94"/>
      <c r="O299" s="94"/>
      <c r="P299" s="94"/>
      <c r="Q299" s="94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</row>
    <row r="300" ht="16.5" customHeight="1">
      <c r="A300" s="94"/>
      <c r="B300" s="113"/>
      <c r="C300" s="94"/>
      <c r="D300" s="94"/>
      <c r="E300" s="94"/>
      <c r="F300" s="113"/>
      <c r="G300" s="113"/>
      <c r="H300" s="42"/>
      <c r="I300" s="42"/>
      <c r="J300" s="42"/>
      <c r="K300" s="94"/>
      <c r="L300" s="94"/>
      <c r="M300" s="94"/>
      <c r="N300" s="94"/>
      <c r="O300" s="94"/>
      <c r="P300" s="94"/>
      <c r="Q300" s="94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</row>
    <row r="301" ht="16.5" customHeight="1">
      <c r="A301" s="94"/>
      <c r="B301" s="113"/>
      <c r="C301" s="94"/>
      <c r="D301" s="94"/>
      <c r="E301" s="94"/>
      <c r="F301" s="113"/>
      <c r="G301" s="113"/>
      <c r="H301" s="42"/>
      <c r="I301" s="42"/>
      <c r="J301" s="42"/>
      <c r="K301" s="94"/>
      <c r="L301" s="94"/>
      <c r="M301" s="94"/>
      <c r="N301" s="94"/>
      <c r="O301" s="94"/>
      <c r="P301" s="94"/>
      <c r="Q301" s="94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</row>
    <row r="302" ht="16.5" customHeight="1">
      <c r="A302" s="94"/>
      <c r="B302" s="113"/>
      <c r="C302" s="94"/>
      <c r="D302" s="94"/>
      <c r="E302" s="94"/>
      <c r="F302" s="113"/>
      <c r="G302" s="113"/>
      <c r="H302" s="42"/>
      <c r="I302" s="42"/>
      <c r="J302" s="42"/>
      <c r="K302" s="94"/>
      <c r="L302" s="94"/>
      <c r="M302" s="94"/>
      <c r="N302" s="94"/>
      <c r="O302" s="94"/>
      <c r="P302" s="94"/>
      <c r="Q302" s="94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</row>
    <row r="303" ht="16.5" customHeight="1">
      <c r="A303" s="94"/>
      <c r="B303" s="113"/>
      <c r="C303" s="94"/>
      <c r="D303" s="94"/>
      <c r="E303" s="94"/>
      <c r="F303" s="113"/>
      <c r="G303" s="113"/>
      <c r="H303" s="42"/>
      <c r="I303" s="42"/>
      <c r="J303" s="42"/>
      <c r="K303" s="94"/>
      <c r="L303" s="94"/>
      <c r="M303" s="94"/>
      <c r="N303" s="94"/>
      <c r="O303" s="94"/>
      <c r="P303" s="94"/>
      <c r="Q303" s="94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</row>
    <row r="304" ht="16.5" customHeight="1">
      <c r="A304" s="94"/>
      <c r="B304" s="113"/>
      <c r="C304" s="94"/>
      <c r="D304" s="94"/>
      <c r="E304" s="94"/>
      <c r="F304" s="113"/>
      <c r="G304" s="113"/>
      <c r="H304" s="42"/>
      <c r="I304" s="42"/>
      <c r="J304" s="42"/>
      <c r="K304" s="94"/>
      <c r="L304" s="94"/>
      <c r="M304" s="94"/>
      <c r="N304" s="94"/>
      <c r="O304" s="94"/>
      <c r="P304" s="94"/>
      <c r="Q304" s="94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</row>
    <row r="305" ht="16.5" customHeight="1">
      <c r="A305" s="94"/>
      <c r="B305" s="113"/>
      <c r="C305" s="94"/>
      <c r="D305" s="94"/>
      <c r="E305" s="94"/>
      <c r="F305" s="113"/>
      <c r="G305" s="113"/>
      <c r="H305" s="42"/>
      <c r="I305" s="42"/>
      <c r="J305" s="42"/>
      <c r="K305" s="94"/>
      <c r="L305" s="94"/>
      <c r="M305" s="94"/>
      <c r="N305" s="94"/>
      <c r="O305" s="94"/>
      <c r="P305" s="94"/>
      <c r="Q305" s="94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</row>
    <row r="306" ht="16.5" customHeight="1">
      <c r="A306" s="94"/>
      <c r="B306" s="113"/>
      <c r="C306" s="94"/>
      <c r="D306" s="94"/>
      <c r="E306" s="94"/>
      <c r="F306" s="113"/>
      <c r="G306" s="113"/>
      <c r="H306" s="42"/>
      <c r="I306" s="42"/>
      <c r="J306" s="42"/>
      <c r="K306" s="94"/>
      <c r="L306" s="94"/>
      <c r="M306" s="94"/>
      <c r="N306" s="94"/>
      <c r="O306" s="94"/>
      <c r="P306" s="94"/>
      <c r="Q306" s="94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</row>
    <row r="307" ht="16.5" customHeight="1">
      <c r="A307" s="94"/>
      <c r="B307" s="113"/>
      <c r="C307" s="94"/>
      <c r="D307" s="94"/>
      <c r="E307" s="94"/>
      <c r="F307" s="113"/>
      <c r="G307" s="113"/>
      <c r="H307" s="42"/>
      <c r="I307" s="42"/>
      <c r="J307" s="42"/>
      <c r="K307" s="94"/>
      <c r="L307" s="94"/>
      <c r="M307" s="94"/>
      <c r="N307" s="94"/>
      <c r="O307" s="94"/>
      <c r="P307" s="94"/>
      <c r="Q307" s="94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</row>
    <row r="308" ht="16.5" customHeight="1">
      <c r="A308" s="94"/>
      <c r="B308" s="113"/>
      <c r="C308" s="94"/>
      <c r="D308" s="94"/>
      <c r="E308" s="94"/>
      <c r="F308" s="113"/>
      <c r="G308" s="113"/>
      <c r="H308" s="42"/>
      <c r="I308" s="42"/>
      <c r="J308" s="42"/>
      <c r="K308" s="94"/>
      <c r="L308" s="94"/>
      <c r="M308" s="94"/>
      <c r="N308" s="94"/>
      <c r="O308" s="94"/>
      <c r="P308" s="94"/>
      <c r="Q308" s="94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</row>
    <row r="309" ht="16.5" customHeight="1">
      <c r="A309" s="94"/>
      <c r="B309" s="113"/>
      <c r="C309" s="94"/>
      <c r="D309" s="94"/>
      <c r="E309" s="94"/>
      <c r="F309" s="113"/>
      <c r="G309" s="113"/>
      <c r="H309" s="42"/>
      <c r="I309" s="42"/>
      <c r="J309" s="42"/>
      <c r="K309" s="94"/>
      <c r="L309" s="94"/>
      <c r="M309" s="94"/>
      <c r="N309" s="94"/>
      <c r="O309" s="94"/>
      <c r="P309" s="94"/>
      <c r="Q309" s="94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</row>
    <row r="310" ht="16.5" customHeight="1">
      <c r="A310" s="94"/>
      <c r="B310" s="113"/>
      <c r="C310" s="94"/>
      <c r="D310" s="94"/>
      <c r="E310" s="94"/>
      <c r="F310" s="113"/>
      <c r="G310" s="113"/>
      <c r="H310" s="42"/>
      <c r="I310" s="42"/>
      <c r="J310" s="42"/>
      <c r="K310" s="94"/>
      <c r="L310" s="94"/>
      <c r="M310" s="94"/>
      <c r="N310" s="94"/>
      <c r="O310" s="94"/>
      <c r="P310" s="94"/>
      <c r="Q310" s="94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</row>
    <row r="311" ht="16.5" customHeight="1">
      <c r="A311" s="94"/>
      <c r="B311" s="113"/>
      <c r="C311" s="94"/>
      <c r="D311" s="94"/>
      <c r="E311" s="94"/>
      <c r="F311" s="113"/>
      <c r="G311" s="113"/>
      <c r="H311" s="42"/>
      <c r="I311" s="42"/>
      <c r="J311" s="42"/>
      <c r="K311" s="94"/>
      <c r="L311" s="94"/>
      <c r="M311" s="94"/>
      <c r="N311" s="94"/>
      <c r="O311" s="94"/>
      <c r="P311" s="94"/>
      <c r="Q311" s="94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</row>
    <row r="312" ht="16.5" customHeight="1">
      <c r="A312" s="94"/>
      <c r="B312" s="113"/>
      <c r="C312" s="94"/>
      <c r="D312" s="94"/>
      <c r="E312" s="94"/>
      <c r="F312" s="113"/>
      <c r="G312" s="113"/>
      <c r="H312" s="42"/>
      <c r="I312" s="42"/>
      <c r="J312" s="42"/>
      <c r="K312" s="94"/>
      <c r="L312" s="94"/>
      <c r="M312" s="94"/>
      <c r="N312" s="94"/>
      <c r="O312" s="94"/>
      <c r="P312" s="94"/>
      <c r="Q312" s="94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</row>
    <row r="313" ht="16.5" customHeight="1">
      <c r="A313" s="94"/>
      <c r="B313" s="113"/>
      <c r="C313" s="94"/>
      <c r="D313" s="94"/>
      <c r="E313" s="94"/>
      <c r="F313" s="113"/>
      <c r="G313" s="113"/>
      <c r="H313" s="42"/>
      <c r="I313" s="42"/>
      <c r="J313" s="42"/>
      <c r="K313" s="94"/>
      <c r="L313" s="94"/>
      <c r="M313" s="94"/>
      <c r="N313" s="94"/>
      <c r="O313" s="94"/>
      <c r="P313" s="94"/>
      <c r="Q313" s="94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</row>
    <row r="314" ht="16.5" customHeight="1">
      <c r="A314" s="94"/>
      <c r="B314" s="113"/>
      <c r="C314" s="94"/>
      <c r="D314" s="94"/>
      <c r="E314" s="94"/>
      <c r="F314" s="113"/>
      <c r="G314" s="113"/>
      <c r="H314" s="42"/>
      <c r="I314" s="42"/>
      <c r="J314" s="42"/>
      <c r="K314" s="94"/>
      <c r="L314" s="94"/>
      <c r="M314" s="94"/>
      <c r="N314" s="94"/>
      <c r="O314" s="94"/>
      <c r="P314" s="94"/>
      <c r="Q314" s="94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</row>
    <row r="315" ht="16.5" customHeight="1">
      <c r="A315" s="94"/>
      <c r="B315" s="113"/>
      <c r="C315" s="94"/>
      <c r="D315" s="94"/>
      <c r="E315" s="94"/>
      <c r="F315" s="113"/>
      <c r="G315" s="113"/>
      <c r="H315" s="42"/>
      <c r="I315" s="42"/>
      <c r="J315" s="42"/>
      <c r="K315" s="94"/>
      <c r="L315" s="94"/>
      <c r="M315" s="94"/>
      <c r="N315" s="94"/>
      <c r="O315" s="94"/>
      <c r="P315" s="94"/>
      <c r="Q315" s="94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</row>
    <row r="316" ht="16.5" customHeight="1">
      <c r="A316" s="94"/>
      <c r="B316" s="113"/>
      <c r="C316" s="94"/>
      <c r="D316" s="94"/>
      <c r="E316" s="94"/>
      <c r="F316" s="113"/>
      <c r="G316" s="113"/>
      <c r="H316" s="42"/>
      <c r="I316" s="42"/>
      <c r="J316" s="42"/>
      <c r="K316" s="94"/>
      <c r="L316" s="94"/>
      <c r="M316" s="94"/>
      <c r="N316" s="94"/>
      <c r="O316" s="94"/>
      <c r="P316" s="94"/>
      <c r="Q316" s="94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</row>
    <row r="317" ht="16.5" customHeight="1">
      <c r="A317" s="94"/>
      <c r="B317" s="113"/>
      <c r="C317" s="94"/>
      <c r="D317" s="94"/>
      <c r="E317" s="94"/>
      <c r="F317" s="113"/>
      <c r="G317" s="113"/>
      <c r="H317" s="42"/>
      <c r="I317" s="42"/>
      <c r="J317" s="42"/>
      <c r="K317" s="94"/>
      <c r="L317" s="94"/>
      <c r="M317" s="94"/>
      <c r="N317" s="94"/>
      <c r="O317" s="94"/>
      <c r="P317" s="94"/>
      <c r="Q317" s="94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</row>
    <row r="318" ht="16.5" customHeight="1">
      <c r="A318" s="94"/>
      <c r="B318" s="113"/>
      <c r="C318" s="94"/>
      <c r="D318" s="94"/>
      <c r="E318" s="94"/>
      <c r="F318" s="113"/>
      <c r="G318" s="113"/>
      <c r="H318" s="42"/>
      <c r="I318" s="42"/>
      <c r="J318" s="42"/>
      <c r="K318" s="94"/>
      <c r="L318" s="94"/>
      <c r="M318" s="94"/>
      <c r="N318" s="94"/>
      <c r="O318" s="94"/>
      <c r="P318" s="94"/>
      <c r="Q318" s="94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</row>
    <row r="319" ht="16.5" customHeight="1">
      <c r="A319" s="94"/>
      <c r="B319" s="113"/>
      <c r="C319" s="94"/>
      <c r="D319" s="94"/>
      <c r="E319" s="94"/>
      <c r="F319" s="113"/>
      <c r="G319" s="113"/>
      <c r="H319" s="42"/>
      <c r="I319" s="42"/>
      <c r="J319" s="42"/>
      <c r="K319" s="94"/>
      <c r="L319" s="94"/>
      <c r="M319" s="94"/>
      <c r="N319" s="94"/>
      <c r="O319" s="94"/>
      <c r="P319" s="94"/>
      <c r="Q319" s="94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</row>
    <row r="320" ht="16.5" customHeight="1">
      <c r="A320" s="94"/>
      <c r="B320" s="113"/>
      <c r="C320" s="94"/>
      <c r="D320" s="94"/>
      <c r="E320" s="94"/>
      <c r="F320" s="113"/>
      <c r="G320" s="113"/>
      <c r="H320" s="42"/>
      <c r="I320" s="42"/>
      <c r="J320" s="42"/>
      <c r="K320" s="94"/>
      <c r="L320" s="94"/>
      <c r="M320" s="94"/>
      <c r="N320" s="94"/>
      <c r="O320" s="94"/>
      <c r="P320" s="94"/>
      <c r="Q320" s="94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</row>
    <row r="321" ht="16.5" customHeight="1">
      <c r="A321" s="94"/>
      <c r="B321" s="113"/>
      <c r="C321" s="94"/>
      <c r="D321" s="94"/>
      <c r="E321" s="94"/>
      <c r="F321" s="113"/>
      <c r="G321" s="113"/>
      <c r="H321" s="42"/>
      <c r="I321" s="42"/>
      <c r="J321" s="42"/>
      <c r="K321" s="94"/>
      <c r="L321" s="94"/>
      <c r="M321" s="94"/>
      <c r="N321" s="94"/>
      <c r="O321" s="94"/>
      <c r="P321" s="94"/>
      <c r="Q321" s="94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</row>
    <row r="322" ht="16.5" customHeight="1">
      <c r="A322" s="94"/>
      <c r="B322" s="113"/>
      <c r="C322" s="94"/>
      <c r="D322" s="94"/>
      <c r="E322" s="94"/>
      <c r="F322" s="113"/>
      <c r="G322" s="113"/>
      <c r="H322" s="42"/>
      <c r="I322" s="42"/>
      <c r="J322" s="42"/>
      <c r="K322" s="94"/>
      <c r="L322" s="94"/>
      <c r="M322" s="94"/>
      <c r="N322" s="94"/>
      <c r="O322" s="94"/>
      <c r="P322" s="94"/>
      <c r="Q322" s="94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</row>
    <row r="323" ht="16.5" customHeight="1">
      <c r="A323" s="94"/>
      <c r="B323" s="113"/>
      <c r="C323" s="94"/>
      <c r="D323" s="94"/>
      <c r="E323" s="94"/>
      <c r="F323" s="113"/>
      <c r="G323" s="113"/>
      <c r="H323" s="42"/>
      <c r="I323" s="42"/>
      <c r="J323" s="42"/>
      <c r="K323" s="94"/>
      <c r="L323" s="94"/>
      <c r="M323" s="94"/>
      <c r="N323" s="94"/>
      <c r="O323" s="94"/>
      <c r="P323" s="94"/>
      <c r="Q323" s="94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</row>
    <row r="324" ht="16.5" customHeight="1">
      <c r="A324" s="94"/>
      <c r="B324" s="113"/>
      <c r="C324" s="94"/>
      <c r="D324" s="94"/>
      <c r="E324" s="94"/>
      <c r="F324" s="113"/>
      <c r="G324" s="113"/>
      <c r="H324" s="42"/>
      <c r="I324" s="42"/>
      <c r="J324" s="42"/>
      <c r="K324" s="94"/>
      <c r="L324" s="94"/>
      <c r="M324" s="94"/>
      <c r="N324" s="94"/>
      <c r="O324" s="94"/>
      <c r="P324" s="94"/>
      <c r="Q324" s="94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</row>
    <row r="325" ht="16.5" customHeight="1">
      <c r="A325" s="94"/>
      <c r="B325" s="113"/>
      <c r="C325" s="94"/>
      <c r="D325" s="94"/>
      <c r="E325" s="94"/>
      <c r="F325" s="113"/>
      <c r="G325" s="113"/>
      <c r="H325" s="42"/>
      <c r="I325" s="42"/>
      <c r="J325" s="42"/>
      <c r="K325" s="94"/>
      <c r="L325" s="94"/>
      <c r="M325" s="94"/>
      <c r="N325" s="94"/>
      <c r="O325" s="94"/>
      <c r="P325" s="94"/>
      <c r="Q325" s="94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</row>
    <row r="326" ht="16.5" customHeight="1">
      <c r="A326" s="94"/>
      <c r="B326" s="113"/>
      <c r="C326" s="94"/>
      <c r="D326" s="94"/>
      <c r="E326" s="94"/>
      <c r="F326" s="113"/>
      <c r="G326" s="113"/>
      <c r="H326" s="42"/>
      <c r="I326" s="42"/>
      <c r="J326" s="42"/>
      <c r="K326" s="94"/>
      <c r="L326" s="94"/>
      <c r="M326" s="94"/>
      <c r="N326" s="94"/>
      <c r="O326" s="94"/>
      <c r="P326" s="94"/>
      <c r="Q326" s="94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</row>
    <row r="327" ht="16.5" customHeight="1">
      <c r="A327" s="94"/>
      <c r="B327" s="113"/>
      <c r="C327" s="94"/>
      <c r="D327" s="94"/>
      <c r="E327" s="94"/>
      <c r="F327" s="113"/>
      <c r="G327" s="113"/>
      <c r="H327" s="42"/>
      <c r="I327" s="42"/>
      <c r="J327" s="42"/>
      <c r="K327" s="94"/>
      <c r="L327" s="94"/>
      <c r="M327" s="94"/>
      <c r="N327" s="94"/>
      <c r="O327" s="94"/>
      <c r="P327" s="94"/>
      <c r="Q327" s="94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</row>
    <row r="328" ht="16.5" customHeight="1">
      <c r="A328" s="94"/>
      <c r="B328" s="113"/>
      <c r="C328" s="94"/>
      <c r="D328" s="94"/>
      <c r="E328" s="94"/>
      <c r="F328" s="113"/>
      <c r="G328" s="113"/>
      <c r="H328" s="42"/>
      <c r="I328" s="42"/>
      <c r="J328" s="42"/>
      <c r="K328" s="94"/>
      <c r="L328" s="94"/>
      <c r="M328" s="94"/>
      <c r="N328" s="94"/>
      <c r="O328" s="94"/>
      <c r="P328" s="94"/>
      <c r="Q328" s="94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</row>
    <row r="329" ht="16.5" customHeight="1">
      <c r="A329" s="94"/>
      <c r="B329" s="113"/>
      <c r="C329" s="94"/>
      <c r="D329" s="94"/>
      <c r="E329" s="94"/>
      <c r="F329" s="113"/>
      <c r="G329" s="113"/>
      <c r="H329" s="42"/>
      <c r="I329" s="42"/>
      <c r="J329" s="42"/>
      <c r="K329" s="94"/>
      <c r="L329" s="94"/>
      <c r="M329" s="94"/>
      <c r="N329" s="94"/>
      <c r="O329" s="94"/>
      <c r="P329" s="94"/>
      <c r="Q329" s="94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</row>
    <row r="330" ht="16.5" customHeight="1">
      <c r="A330" s="94"/>
      <c r="B330" s="113"/>
      <c r="C330" s="94"/>
      <c r="D330" s="94"/>
      <c r="E330" s="94"/>
      <c r="F330" s="113"/>
      <c r="G330" s="113"/>
      <c r="H330" s="42"/>
      <c r="I330" s="42"/>
      <c r="J330" s="42"/>
      <c r="K330" s="94"/>
      <c r="L330" s="94"/>
      <c r="M330" s="94"/>
      <c r="N330" s="94"/>
      <c r="O330" s="94"/>
      <c r="P330" s="94"/>
      <c r="Q330" s="94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</row>
    <row r="331" ht="16.5" customHeight="1">
      <c r="A331" s="94"/>
      <c r="B331" s="113"/>
      <c r="C331" s="94"/>
      <c r="D331" s="94"/>
      <c r="E331" s="94"/>
      <c r="F331" s="113"/>
      <c r="G331" s="113"/>
      <c r="H331" s="42"/>
      <c r="I331" s="42"/>
      <c r="J331" s="42"/>
      <c r="K331" s="94"/>
      <c r="L331" s="94"/>
      <c r="M331" s="94"/>
      <c r="N331" s="94"/>
      <c r="O331" s="94"/>
      <c r="P331" s="94"/>
      <c r="Q331" s="94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</row>
    <row r="332" ht="16.5" customHeight="1">
      <c r="A332" s="94"/>
      <c r="B332" s="113"/>
      <c r="C332" s="94"/>
      <c r="D332" s="94"/>
      <c r="E332" s="94"/>
      <c r="F332" s="113"/>
      <c r="G332" s="113"/>
      <c r="H332" s="42"/>
      <c r="I332" s="42"/>
      <c r="J332" s="42"/>
      <c r="K332" s="94"/>
      <c r="L332" s="94"/>
      <c r="M332" s="94"/>
      <c r="N332" s="94"/>
      <c r="O332" s="94"/>
      <c r="P332" s="94"/>
      <c r="Q332" s="94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</row>
    <row r="333" ht="16.5" customHeight="1">
      <c r="A333" s="94"/>
      <c r="B333" s="113"/>
      <c r="C333" s="94"/>
      <c r="D333" s="94"/>
      <c r="E333" s="94"/>
      <c r="F333" s="113"/>
      <c r="G333" s="113"/>
      <c r="H333" s="42"/>
      <c r="I333" s="42"/>
      <c r="J333" s="42"/>
      <c r="K333" s="94"/>
      <c r="L333" s="94"/>
      <c r="M333" s="94"/>
      <c r="N333" s="94"/>
      <c r="O333" s="94"/>
      <c r="P333" s="94"/>
      <c r="Q333" s="94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</row>
    <row r="334" ht="16.5" customHeight="1">
      <c r="A334" s="94"/>
      <c r="B334" s="113"/>
      <c r="C334" s="94"/>
      <c r="D334" s="94"/>
      <c r="E334" s="94"/>
      <c r="F334" s="113"/>
      <c r="G334" s="113"/>
      <c r="H334" s="42"/>
      <c r="I334" s="42"/>
      <c r="J334" s="42"/>
      <c r="K334" s="94"/>
      <c r="L334" s="94"/>
      <c r="M334" s="94"/>
      <c r="N334" s="94"/>
      <c r="O334" s="94"/>
      <c r="P334" s="94"/>
      <c r="Q334" s="94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</row>
    <row r="335" ht="16.5" customHeight="1">
      <c r="A335" s="94"/>
      <c r="B335" s="113"/>
      <c r="C335" s="94"/>
      <c r="D335" s="94"/>
      <c r="E335" s="94"/>
      <c r="F335" s="113"/>
      <c r="G335" s="113"/>
      <c r="H335" s="42"/>
      <c r="I335" s="42"/>
      <c r="J335" s="42"/>
      <c r="K335" s="94"/>
      <c r="L335" s="94"/>
      <c r="M335" s="94"/>
      <c r="N335" s="94"/>
      <c r="O335" s="94"/>
      <c r="P335" s="94"/>
      <c r="Q335" s="94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</row>
    <row r="336" ht="16.5" customHeight="1">
      <c r="A336" s="94"/>
      <c r="B336" s="113"/>
      <c r="C336" s="94"/>
      <c r="D336" s="94"/>
      <c r="E336" s="94"/>
      <c r="F336" s="113"/>
      <c r="G336" s="113"/>
      <c r="H336" s="42"/>
      <c r="I336" s="42"/>
      <c r="J336" s="42"/>
      <c r="K336" s="94"/>
      <c r="L336" s="94"/>
      <c r="M336" s="94"/>
      <c r="N336" s="94"/>
      <c r="O336" s="94"/>
      <c r="P336" s="94"/>
      <c r="Q336" s="94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</row>
    <row r="337" ht="16.5" customHeight="1">
      <c r="A337" s="94"/>
      <c r="B337" s="113"/>
      <c r="C337" s="94"/>
      <c r="D337" s="94"/>
      <c r="E337" s="94"/>
      <c r="F337" s="113"/>
      <c r="G337" s="113"/>
      <c r="H337" s="42"/>
      <c r="I337" s="42"/>
      <c r="J337" s="42"/>
      <c r="K337" s="94"/>
      <c r="L337" s="94"/>
      <c r="M337" s="94"/>
      <c r="N337" s="94"/>
      <c r="O337" s="94"/>
      <c r="P337" s="94"/>
      <c r="Q337" s="94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</row>
    <row r="338" ht="16.5" customHeight="1">
      <c r="A338" s="94"/>
      <c r="B338" s="113"/>
      <c r="C338" s="94"/>
      <c r="D338" s="94"/>
      <c r="E338" s="94"/>
      <c r="F338" s="113"/>
      <c r="G338" s="113"/>
      <c r="H338" s="42"/>
      <c r="I338" s="42"/>
      <c r="J338" s="42"/>
      <c r="K338" s="94"/>
      <c r="L338" s="94"/>
      <c r="M338" s="94"/>
      <c r="N338" s="94"/>
      <c r="O338" s="94"/>
      <c r="P338" s="94"/>
      <c r="Q338" s="94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</row>
    <row r="339" ht="16.5" customHeight="1">
      <c r="A339" s="94"/>
      <c r="B339" s="113"/>
      <c r="C339" s="94"/>
      <c r="D339" s="94"/>
      <c r="E339" s="94"/>
      <c r="F339" s="113"/>
      <c r="G339" s="113"/>
      <c r="H339" s="42"/>
      <c r="I339" s="42"/>
      <c r="J339" s="42"/>
      <c r="K339" s="94"/>
      <c r="L339" s="94"/>
      <c r="M339" s="94"/>
      <c r="N339" s="94"/>
      <c r="O339" s="94"/>
      <c r="P339" s="94"/>
      <c r="Q339" s="94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</row>
    <row r="340" ht="16.5" customHeight="1">
      <c r="A340" s="94"/>
      <c r="B340" s="113"/>
      <c r="C340" s="94"/>
      <c r="D340" s="94"/>
      <c r="E340" s="94"/>
      <c r="F340" s="113"/>
      <c r="G340" s="113"/>
      <c r="H340" s="42"/>
      <c r="I340" s="42"/>
      <c r="J340" s="42"/>
      <c r="K340" s="94"/>
      <c r="L340" s="94"/>
      <c r="M340" s="94"/>
      <c r="N340" s="94"/>
      <c r="O340" s="94"/>
      <c r="P340" s="94"/>
      <c r="Q340" s="94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</row>
    <row r="341" ht="16.5" customHeight="1">
      <c r="A341" s="94"/>
      <c r="B341" s="113"/>
      <c r="C341" s="94"/>
      <c r="D341" s="94"/>
      <c r="E341" s="94"/>
      <c r="F341" s="113"/>
      <c r="G341" s="113"/>
      <c r="H341" s="42"/>
      <c r="I341" s="42"/>
      <c r="J341" s="42"/>
      <c r="K341" s="94"/>
      <c r="L341" s="94"/>
      <c r="M341" s="94"/>
      <c r="N341" s="94"/>
      <c r="O341" s="94"/>
      <c r="P341" s="94"/>
      <c r="Q341" s="94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</row>
    <row r="342" ht="16.5" customHeight="1">
      <c r="A342" s="94"/>
      <c r="B342" s="113"/>
      <c r="C342" s="94"/>
      <c r="D342" s="94"/>
      <c r="E342" s="94"/>
      <c r="F342" s="113"/>
      <c r="G342" s="113"/>
      <c r="H342" s="42"/>
      <c r="I342" s="42"/>
      <c r="J342" s="42"/>
      <c r="K342" s="94"/>
      <c r="L342" s="94"/>
      <c r="M342" s="94"/>
      <c r="N342" s="94"/>
      <c r="O342" s="94"/>
      <c r="P342" s="94"/>
      <c r="Q342" s="94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</row>
    <row r="343" ht="16.5" customHeight="1">
      <c r="A343" s="94"/>
      <c r="B343" s="113"/>
      <c r="C343" s="94"/>
      <c r="D343" s="94"/>
      <c r="E343" s="94"/>
      <c r="F343" s="113"/>
      <c r="G343" s="113"/>
      <c r="H343" s="42"/>
      <c r="I343" s="42"/>
      <c r="J343" s="42"/>
      <c r="K343" s="94"/>
      <c r="L343" s="94"/>
      <c r="M343" s="94"/>
      <c r="N343" s="94"/>
      <c r="O343" s="94"/>
      <c r="P343" s="94"/>
      <c r="Q343" s="94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</row>
    <row r="344" ht="16.5" customHeight="1">
      <c r="A344" s="94"/>
      <c r="B344" s="113"/>
      <c r="C344" s="94"/>
      <c r="D344" s="94"/>
      <c r="E344" s="94"/>
      <c r="F344" s="113"/>
      <c r="G344" s="113"/>
      <c r="H344" s="42"/>
      <c r="I344" s="42"/>
      <c r="J344" s="42"/>
      <c r="K344" s="94"/>
      <c r="L344" s="94"/>
      <c r="M344" s="94"/>
      <c r="N344" s="94"/>
      <c r="O344" s="94"/>
      <c r="P344" s="94"/>
      <c r="Q344" s="94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</row>
    <row r="345" ht="16.5" customHeight="1">
      <c r="A345" s="94"/>
      <c r="B345" s="113"/>
      <c r="C345" s="94"/>
      <c r="D345" s="94"/>
      <c r="E345" s="94"/>
      <c r="F345" s="113"/>
      <c r="G345" s="113"/>
      <c r="H345" s="42"/>
      <c r="I345" s="42"/>
      <c r="J345" s="42"/>
      <c r="K345" s="94"/>
      <c r="L345" s="94"/>
      <c r="M345" s="94"/>
      <c r="N345" s="94"/>
      <c r="O345" s="94"/>
      <c r="P345" s="94"/>
      <c r="Q345" s="94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</row>
    <row r="346" ht="16.5" customHeight="1">
      <c r="A346" s="94"/>
      <c r="B346" s="113"/>
      <c r="C346" s="94"/>
      <c r="D346" s="94"/>
      <c r="E346" s="94"/>
      <c r="F346" s="113"/>
      <c r="G346" s="113"/>
      <c r="H346" s="42"/>
      <c r="I346" s="42"/>
      <c r="J346" s="42"/>
      <c r="K346" s="94"/>
      <c r="L346" s="94"/>
      <c r="M346" s="94"/>
      <c r="N346" s="94"/>
      <c r="O346" s="94"/>
      <c r="P346" s="94"/>
      <c r="Q346" s="94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</row>
    <row r="347" ht="16.5" customHeight="1">
      <c r="A347" s="94"/>
      <c r="B347" s="113"/>
      <c r="C347" s="94"/>
      <c r="D347" s="94"/>
      <c r="E347" s="94"/>
      <c r="F347" s="113"/>
      <c r="G347" s="113"/>
      <c r="H347" s="42"/>
      <c r="I347" s="42"/>
      <c r="J347" s="42"/>
      <c r="K347" s="94"/>
      <c r="L347" s="94"/>
      <c r="M347" s="94"/>
      <c r="N347" s="94"/>
      <c r="O347" s="94"/>
      <c r="P347" s="94"/>
      <c r="Q347" s="94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</row>
    <row r="348" ht="16.5" customHeight="1">
      <c r="A348" s="94"/>
      <c r="B348" s="113"/>
      <c r="C348" s="94"/>
      <c r="D348" s="94"/>
      <c r="E348" s="94"/>
      <c r="F348" s="113"/>
      <c r="G348" s="113"/>
      <c r="H348" s="42"/>
      <c r="I348" s="42"/>
      <c r="J348" s="42"/>
      <c r="K348" s="94"/>
      <c r="L348" s="94"/>
      <c r="M348" s="94"/>
      <c r="N348" s="94"/>
      <c r="O348" s="94"/>
      <c r="P348" s="94"/>
      <c r="Q348" s="94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</row>
    <row r="349" ht="16.5" customHeight="1">
      <c r="A349" s="94"/>
      <c r="B349" s="113"/>
      <c r="C349" s="94"/>
      <c r="D349" s="94"/>
      <c r="E349" s="94"/>
      <c r="F349" s="113"/>
      <c r="G349" s="113"/>
      <c r="H349" s="42"/>
      <c r="I349" s="42"/>
      <c r="J349" s="42"/>
      <c r="K349" s="94"/>
      <c r="L349" s="94"/>
      <c r="M349" s="94"/>
      <c r="N349" s="94"/>
      <c r="O349" s="94"/>
      <c r="P349" s="94"/>
      <c r="Q349" s="94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</row>
    <row r="350" ht="16.5" customHeight="1">
      <c r="A350" s="94"/>
      <c r="B350" s="113"/>
      <c r="C350" s="94"/>
      <c r="D350" s="94"/>
      <c r="E350" s="94"/>
      <c r="F350" s="113"/>
      <c r="G350" s="113"/>
      <c r="H350" s="42"/>
      <c r="I350" s="42"/>
      <c r="J350" s="42"/>
      <c r="K350" s="94"/>
      <c r="L350" s="94"/>
      <c r="M350" s="94"/>
      <c r="N350" s="94"/>
      <c r="O350" s="94"/>
      <c r="P350" s="94"/>
      <c r="Q350" s="94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</row>
    <row r="351" ht="16.5" customHeight="1">
      <c r="A351" s="94"/>
      <c r="B351" s="113"/>
      <c r="C351" s="94"/>
      <c r="D351" s="94"/>
      <c r="E351" s="94"/>
      <c r="F351" s="113"/>
      <c r="G351" s="113"/>
      <c r="H351" s="42"/>
      <c r="I351" s="42"/>
      <c r="J351" s="42"/>
      <c r="K351" s="94"/>
      <c r="L351" s="94"/>
      <c r="M351" s="94"/>
      <c r="N351" s="94"/>
      <c r="O351" s="94"/>
      <c r="P351" s="94"/>
      <c r="Q351" s="94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</row>
    <row r="352" ht="16.5" customHeight="1">
      <c r="A352" s="94"/>
      <c r="B352" s="113"/>
      <c r="C352" s="94"/>
      <c r="D352" s="94"/>
      <c r="E352" s="94"/>
      <c r="F352" s="113"/>
      <c r="G352" s="113"/>
      <c r="H352" s="42"/>
      <c r="I352" s="42"/>
      <c r="J352" s="42"/>
      <c r="K352" s="94"/>
      <c r="L352" s="94"/>
      <c r="M352" s="94"/>
      <c r="N352" s="94"/>
      <c r="O352" s="94"/>
      <c r="P352" s="94"/>
      <c r="Q352" s="94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</row>
    <row r="353" ht="16.5" customHeight="1">
      <c r="A353" s="94"/>
      <c r="B353" s="113"/>
      <c r="C353" s="94"/>
      <c r="D353" s="94"/>
      <c r="E353" s="94"/>
      <c r="F353" s="113"/>
      <c r="G353" s="113"/>
      <c r="H353" s="42"/>
      <c r="I353" s="42"/>
      <c r="J353" s="42"/>
      <c r="K353" s="94"/>
      <c r="L353" s="94"/>
      <c r="M353" s="94"/>
      <c r="N353" s="94"/>
      <c r="O353" s="94"/>
      <c r="P353" s="94"/>
      <c r="Q353" s="94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</row>
    <row r="354" ht="16.5" customHeight="1">
      <c r="A354" s="94"/>
      <c r="B354" s="113"/>
      <c r="C354" s="94"/>
      <c r="D354" s="94"/>
      <c r="E354" s="94"/>
      <c r="F354" s="113"/>
      <c r="G354" s="113"/>
      <c r="H354" s="42"/>
      <c r="I354" s="42"/>
      <c r="J354" s="42"/>
      <c r="K354" s="94"/>
      <c r="L354" s="94"/>
      <c r="M354" s="94"/>
      <c r="N354" s="94"/>
      <c r="O354" s="94"/>
      <c r="P354" s="94"/>
      <c r="Q354" s="94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</row>
    <row r="355" ht="16.5" customHeight="1">
      <c r="A355" s="94"/>
      <c r="B355" s="113"/>
      <c r="C355" s="94"/>
      <c r="D355" s="94"/>
      <c r="E355" s="94"/>
      <c r="F355" s="113"/>
      <c r="G355" s="113"/>
      <c r="H355" s="42"/>
      <c r="I355" s="42"/>
      <c r="J355" s="42"/>
      <c r="K355" s="94"/>
      <c r="L355" s="94"/>
      <c r="M355" s="94"/>
      <c r="N355" s="94"/>
      <c r="O355" s="94"/>
      <c r="P355" s="94"/>
      <c r="Q355" s="94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</row>
    <row r="356" ht="16.5" customHeight="1">
      <c r="A356" s="94"/>
      <c r="B356" s="113"/>
      <c r="C356" s="94"/>
      <c r="D356" s="94"/>
      <c r="E356" s="94"/>
      <c r="F356" s="113"/>
      <c r="G356" s="113"/>
      <c r="H356" s="42"/>
      <c r="I356" s="42"/>
      <c r="J356" s="42"/>
      <c r="K356" s="94"/>
      <c r="L356" s="94"/>
      <c r="M356" s="94"/>
      <c r="N356" s="94"/>
      <c r="O356" s="94"/>
      <c r="P356" s="94"/>
      <c r="Q356" s="94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</row>
    <row r="357" ht="16.5" customHeight="1">
      <c r="A357" s="94"/>
      <c r="B357" s="113"/>
      <c r="C357" s="94"/>
      <c r="D357" s="94"/>
      <c r="E357" s="94"/>
      <c r="F357" s="113"/>
      <c r="G357" s="113"/>
      <c r="H357" s="42"/>
      <c r="I357" s="42"/>
      <c r="J357" s="42"/>
      <c r="K357" s="94"/>
      <c r="L357" s="94"/>
      <c r="M357" s="94"/>
      <c r="N357" s="94"/>
      <c r="O357" s="94"/>
      <c r="P357" s="94"/>
      <c r="Q357" s="94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</row>
    <row r="358" ht="16.5" customHeight="1">
      <c r="A358" s="94"/>
      <c r="B358" s="113"/>
      <c r="C358" s="94"/>
      <c r="D358" s="94"/>
      <c r="E358" s="94"/>
      <c r="F358" s="113"/>
      <c r="G358" s="113"/>
      <c r="H358" s="42"/>
      <c r="I358" s="42"/>
      <c r="J358" s="42"/>
      <c r="K358" s="94"/>
      <c r="L358" s="94"/>
      <c r="M358" s="94"/>
      <c r="N358" s="94"/>
      <c r="O358" s="94"/>
      <c r="P358" s="94"/>
      <c r="Q358" s="94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</row>
    <row r="359" ht="16.5" customHeight="1">
      <c r="A359" s="94"/>
      <c r="B359" s="113"/>
      <c r="C359" s="94"/>
      <c r="D359" s="94"/>
      <c r="E359" s="94"/>
      <c r="F359" s="113"/>
      <c r="G359" s="113"/>
      <c r="H359" s="42"/>
      <c r="I359" s="42"/>
      <c r="J359" s="42"/>
      <c r="K359" s="94"/>
      <c r="L359" s="94"/>
      <c r="M359" s="94"/>
      <c r="N359" s="94"/>
      <c r="O359" s="94"/>
      <c r="P359" s="94"/>
      <c r="Q359" s="94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</row>
    <row r="360" ht="16.5" customHeight="1">
      <c r="A360" s="94"/>
      <c r="B360" s="113"/>
      <c r="C360" s="94"/>
      <c r="D360" s="94"/>
      <c r="E360" s="94"/>
      <c r="F360" s="113"/>
      <c r="G360" s="113"/>
      <c r="H360" s="42"/>
      <c r="I360" s="42"/>
      <c r="J360" s="42"/>
      <c r="K360" s="94"/>
      <c r="L360" s="94"/>
      <c r="M360" s="94"/>
      <c r="N360" s="94"/>
      <c r="O360" s="94"/>
      <c r="P360" s="94"/>
      <c r="Q360" s="94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</row>
    <row r="361" ht="16.5" customHeight="1">
      <c r="A361" s="94"/>
      <c r="B361" s="113"/>
      <c r="C361" s="94"/>
      <c r="D361" s="94"/>
      <c r="E361" s="94"/>
      <c r="F361" s="113"/>
      <c r="G361" s="113"/>
      <c r="H361" s="42"/>
      <c r="I361" s="42"/>
      <c r="J361" s="42"/>
      <c r="K361" s="94"/>
      <c r="L361" s="94"/>
      <c r="M361" s="94"/>
      <c r="N361" s="94"/>
      <c r="O361" s="94"/>
      <c r="P361" s="94"/>
      <c r="Q361" s="94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</row>
    <row r="362" ht="16.5" customHeight="1">
      <c r="A362" s="94"/>
      <c r="B362" s="113"/>
      <c r="C362" s="94"/>
      <c r="D362" s="94"/>
      <c r="E362" s="94"/>
      <c r="F362" s="113"/>
      <c r="G362" s="113"/>
      <c r="H362" s="42"/>
      <c r="I362" s="42"/>
      <c r="J362" s="42"/>
      <c r="K362" s="94"/>
      <c r="L362" s="94"/>
      <c r="M362" s="94"/>
      <c r="N362" s="94"/>
      <c r="O362" s="94"/>
      <c r="P362" s="94"/>
      <c r="Q362" s="94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</row>
    <row r="363" ht="16.5" customHeight="1">
      <c r="A363" s="94"/>
      <c r="B363" s="113"/>
      <c r="C363" s="94"/>
      <c r="D363" s="94"/>
      <c r="E363" s="94"/>
      <c r="F363" s="113"/>
      <c r="G363" s="113"/>
      <c r="H363" s="42"/>
      <c r="I363" s="42"/>
      <c r="J363" s="42"/>
      <c r="K363" s="94"/>
      <c r="L363" s="94"/>
      <c r="M363" s="94"/>
      <c r="N363" s="94"/>
      <c r="O363" s="94"/>
      <c r="P363" s="94"/>
      <c r="Q363" s="94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</row>
    <row r="364" ht="16.5" customHeight="1">
      <c r="A364" s="94"/>
      <c r="B364" s="113"/>
      <c r="C364" s="94"/>
      <c r="D364" s="94"/>
      <c r="E364" s="94"/>
      <c r="F364" s="113"/>
      <c r="G364" s="113"/>
      <c r="H364" s="42"/>
      <c r="I364" s="42"/>
      <c r="J364" s="42"/>
      <c r="K364" s="94"/>
      <c r="L364" s="94"/>
      <c r="M364" s="94"/>
      <c r="N364" s="94"/>
      <c r="O364" s="94"/>
      <c r="P364" s="94"/>
      <c r="Q364" s="94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</row>
    <row r="365" ht="16.5" customHeight="1">
      <c r="A365" s="94"/>
      <c r="B365" s="113"/>
      <c r="C365" s="94"/>
      <c r="D365" s="94"/>
      <c r="E365" s="94"/>
      <c r="F365" s="113"/>
      <c r="G365" s="113"/>
      <c r="H365" s="42"/>
      <c r="I365" s="42"/>
      <c r="J365" s="42"/>
      <c r="K365" s="94"/>
      <c r="L365" s="94"/>
      <c r="M365" s="94"/>
      <c r="N365" s="94"/>
      <c r="O365" s="94"/>
      <c r="P365" s="94"/>
      <c r="Q365" s="94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</row>
    <row r="366" ht="16.5" customHeight="1">
      <c r="A366" s="94"/>
      <c r="B366" s="113"/>
      <c r="C366" s="94"/>
      <c r="D366" s="94"/>
      <c r="E366" s="94"/>
      <c r="F366" s="113"/>
      <c r="G366" s="113"/>
      <c r="H366" s="42"/>
      <c r="I366" s="42"/>
      <c r="J366" s="42"/>
      <c r="K366" s="94"/>
      <c r="L366" s="94"/>
      <c r="M366" s="94"/>
      <c r="N366" s="94"/>
      <c r="O366" s="94"/>
      <c r="P366" s="94"/>
      <c r="Q366" s="94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</row>
    <row r="367" ht="16.5" customHeight="1">
      <c r="A367" s="94"/>
      <c r="B367" s="113"/>
      <c r="C367" s="94"/>
      <c r="D367" s="94"/>
      <c r="E367" s="94"/>
      <c r="F367" s="113"/>
      <c r="G367" s="113"/>
      <c r="H367" s="42"/>
      <c r="I367" s="42"/>
      <c r="J367" s="42"/>
      <c r="K367" s="94"/>
      <c r="L367" s="94"/>
      <c r="M367" s="94"/>
      <c r="N367" s="94"/>
      <c r="O367" s="94"/>
      <c r="P367" s="94"/>
      <c r="Q367" s="94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</row>
    <row r="368" ht="16.5" customHeight="1">
      <c r="A368" s="94"/>
      <c r="B368" s="113"/>
      <c r="C368" s="94"/>
      <c r="D368" s="94"/>
      <c r="E368" s="94"/>
      <c r="F368" s="113"/>
      <c r="G368" s="113"/>
      <c r="H368" s="42"/>
      <c r="I368" s="42"/>
      <c r="J368" s="42"/>
      <c r="K368" s="94"/>
      <c r="L368" s="94"/>
      <c r="M368" s="94"/>
      <c r="N368" s="94"/>
      <c r="O368" s="94"/>
      <c r="P368" s="94"/>
      <c r="Q368" s="94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</row>
    <row r="369" ht="16.5" customHeight="1">
      <c r="A369" s="94"/>
      <c r="B369" s="113"/>
      <c r="C369" s="94"/>
      <c r="D369" s="94"/>
      <c r="E369" s="94"/>
      <c r="F369" s="113"/>
      <c r="G369" s="113"/>
      <c r="H369" s="42"/>
      <c r="I369" s="42"/>
      <c r="J369" s="42"/>
      <c r="K369" s="94"/>
      <c r="L369" s="94"/>
      <c r="M369" s="94"/>
      <c r="N369" s="94"/>
      <c r="O369" s="94"/>
      <c r="P369" s="94"/>
      <c r="Q369" s="94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</row>
    <row r="370" ht="16.5" customHeight="1">
      <c r="A370" s="94"/>
      <c r="B370" s="113"/>
      <c r="C370" s="94"/>
      <c r="D370" s="94"/>
      <c r="E370" s="94"/>
      <c r="F370" s="113"/>
      <c r="G370" s="113"/>
      <c r="H370" s="42"/>
      <c r="I370" s="42"/>
      <c r="J370" s="42"/>
      <c r="K370" s="94"/>
      <c r="L370" s="94"/>
      <c r="M370" s="94"/>
      <c r="N370" s="94"/>
      <c r="O370" s="94"/>
      <c r="P370" s="94"/>
      <c r="Q370" s="94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</row>
    <row r="371" ht="16.5" customHeight="1">
      <c r="A371" s="94"/>
      <c r="B371" s="113"/>
      <c r="C371" s="94"/>
      <c r="D371" s="94"/>
      <c r="E371" s="94"/>
      <c r="F371" s="113"/>
      <c r="G371" s="113"/>
      <c r="H371" s="42"/>
      <c r="I371" s="42"/>
      <c r="J371" s="42"/>
      <c r="K371" s="94"/>
      <c r="L371" s="94"/>
      <c r="M371" s="94"/>
      <c r="N371" s="94"/>
      <c r="O371" s="94"/>
      <c r="P371" s="94"/>
      <c r="Q371" s="94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</row>
    <row r="372" ht="16.5" customHeight="1">
      <c r="A372" s="94"/>
      <c r="B372" s="113"/>
      <c r="C372" s="94"/>
      <c r="D372" s="94"/>
      <c r="E372" s="94"/>
      <c r="F372" s="113"/>
      <c r="G372" s="113"/>
      <c r="H372" s="42"/>
      <c r="I372" s="42"/>
      <c r="J372" s="42"/>
      <c r="K372" s="94"/>
      <c r="L372" s="94"/>
      <c r="M372" s="94"/>
      <c r="N372" s="94"/>
      <c r="O372" s="94"/>
      <c r="P372" s="94"/>
      <c r="Q372" s="94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</row>
    <row r="373" ht="16.5" customHeight="1">
      <c r="A373" s="94"/>
      <c r="B373" s="113"/>
      <c r="C373" s="94"/>
      <c r="D373" s="94"/>
      <c r="E373" s="94"/>
      <c r="F373" s="113"/>
      <c r="G373" s="113"/>
      <c r="H373" s="42"/>
      <c r="I373" s="42"/>
      <c r="J373" s="42"/>
      <c r="K373" s="94"/>
      <c r="L373" s="94"/>
      <c r="M373" s="94"/>
      <c r="N373" s="94"/>
      <c r="O373" s="94"/>
      <c r="P373" s="94"/>
      <c r="Q373" s="94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</row>
    <row r="374" ht="16.5" customHeight="1">
      <c r="A374" s="94"/>
      <c r="B374" s="113"/>
      <c r="C374" s="94"/>
      <c r="D374" s="94"/>
      <c r="E374" s="94"/>
      <c r="F374" s="113"/>
      <c r="G374" s="113"/>
      <c r="H374" s="42"/>
      <c r="I374" s="42"/>
      <c r="J374" s="42"/>
      <c r="K374" s="94"/>
      <c r="L374" s="94"/>
      <c r="M374" s="94"/>
      <c r="N374" s="94"/>
      <c r="O374" s="94"/>
      <c r="P374" s="94"/>
      <c r="Q374" s="94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</row>
    <row r="375" ht="16.5" customHeight="1">
      <c r="A375" s="94"/>
      <c r="B375" s="113"/>
      <c r="C375" s="94"/>
      <c r="D375" s="94"/>
      <c r="E375" s="94"/>
      <c r="F375" s="113"/>
      <c r="G375" s="113"/>
      <c r="H375" s="42"/>
      <c r="I375" s="42"/>
      <c r="J375" s="42"/>
      <c r="K375" s="94"/>
      <c r="L375" s="94"/>
      <c r="M375" s="94"/>
      <c r="N375" s="94"/>
      <c r="O375" s="94"/>
      <c r="P375" s="94"/>
      <c r="Q375" s="94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</row>
    <row r="376" ht="16.5" customHeight="1">
      <c r="A376" s="94"/>
      <c r="B376" s="113"/>
      <c r="C376" s="94"/>
      <c r="D376" s="94"/>
      <c r="E376" s="94"/>
      <c r="F376" s="113"/>
      <c r="G376" s="113"/>
      <c r="H376" s="42"/>
      <c r="I376" s="42"/>
      <c r="J376" s="42"/>
      <c r="K376" s="94"/>
      <c r="L376" s="94"/>
      <c r="M376" s="94"/>
      <c r="N376" s="94"/>
      <c r="O376" s="94"/>
      <c r="P376" s="94"/>
      <c r="Q376" s="94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</row>
    <row r="377" ht="16.5" customHeight="1">
      <c r="A377" s="94"/>
      <c r="B377" s="113"/>
      <c r="C377" s="94"/>
      <c r="D377" s="94"/>
      <c r="E377" s="94"/>
      <c r="F377" s="113"/>
      <c r="G377" s="113"/>
      <c r="H377" s="42"/>
      <c r="I377" s="42"/>
      <c r="J377" s="42"/>
      <c r="K377" s="94"/>
      <c r="L377" s="94"/>
      <c r="M377" s="94"/>
      <c r="N377" s="94"/>
      <c r="O377" s="94"/>
      <c r="P377" s="94"/>
      <c r="Q377" s="94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</row>
    <row r="378" ht="16.5" customHeight="1">
      <c r="A378" s="94"/>
      <c r="B378" s="113"/>
      <c r="C378" s="94"/>
      <c r="D378" s="94"/>
      <c r="E378" s="94"/>
      <c r="F378" s="113"/>
      <c r="G378" s="113"/>
      <c r="H378" s="42"/>
      <c r="I378" s="42"/>
      <c r="J378" s="42"/>
      <c r="K378" s="94"/>
      <c r="L378" s="94"/>
      <c r="M378" s="94"/>
      <c r="N378" s="94"/>
      <c r="O378" s="94"/>
      <c r="P378" s="94"/>
      <c r="Q378" s="94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</row>
    <row r="379" ht="16.5" customHeight="1">
      <c r="A379" s="94"/>
      <c r="B379" s="113"/>
      <c r="C379" s="94"/>
      <c r="D379" s="94"/>
      <c r="E379" s="94"/>
      <c r="F379" s="113"/>
      <c r="G379" s="113"/>
      <c r="H379" s="42"/>
      <c r="I379" s="42"/>
      <c r="J379" s="42"/>
      <c r="K379" s="94"/>
      <c r="L379" s="94"/>
      <c r="M379" s="94"/>
      <c r="N379" s="94"/>
      <c r="O379" s="94"/>
      <c r="P379" s="94"/>
      <c r="Q379" s="94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</row>
    <row r="380" ht="16.5" customHeight="1">
      <c r="A380" s="94"/>
      <c r="B380" s="113"/>
      <c r="C380" s="94"/>
      <c r="D380" s="94"/>
      <c r="E380" s="94"/>
      <c r="F380" s="113"/>
      <c r="G380" s="113"/>
      <c r="H380" s="42"/>
      <c r="I380" s="42"/>
      <c r="J380" s="42"/>
      <c r="K380" s="94"/>
      <c r="L380" s="94"/>
      <c r="M380" s="94"/>
      <c r="N380" s="94"/>
      <c r="O380" s="94"/>
      <c r="P380" s="94"/>
      <c r="Q380" s="94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</row>
    <row r="381" ht="16.5" customHeight="1">
      <c r="A381" s="94"/>
      <c r="B381" s="113"/>
      <c r="C381" s="94"/>
      <c r="D381" s="94"/>
      <c r="E381" s="94"/>
      <c r="F381" s="113"/>
      <c r="G381" s="113"/>
      <c r="H381" s="42"/>
      <c r="I381" s="42"/>
      <c r="J381" s="42"/>
      <c r="K381" s="94"/>
      <c r="L381" s="94"/>
      <c r="M381" s="94"/>
      <c r="N381" s="94"/>
      <c r="O381" s="94"/>
      <c r="P381" s="94"/>
      <c r="Q381" s="94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</row>
    <row r="382" ht="16.5" customHeight="1">
      <c r="A382" s="94"/>
      <c r="B382" s="113"/>
      <c r="C382" s="94"/>
      <c r="D382" s="94"/>
      <c r="E382" s="94"/>
      <c r="F382" s="113"/>
      <c r="G382" s="113"/>
      <c r="H382" s="42"/>
      <c r="I382" s="42"/>
      <c r="J382" s="42"/>
      <c r="K382" s="94"/>
      <c r="L382" s="94"/>
      <c r="M382" s="94"/>
      <c r="N382" s="94"/>
      <c r="O382" s="94"/>
      <c r="P382" s="94"/>
      <c r="Q382" s="94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</row>
    <row r="383" ht="16.5" customHeight="1">
      <c r="A383" s="94"/>
      <c r="B383" s="113"/>
      <c r="C383" s="94"/>
      <c r="D383" s="94"/>
      <c r="E383" s="94"/>
      <c r="F383" s="113"/>
      <c r="G383" s="113"/>
      <c r="H383" s="42"/>
      <c r="I383" s="42"/>
      <c r="J383" s="42"/>
      <c r="K383" s="94"/>
      <c r="L383" s="94"/>
      <c r="M383" s="94"/>
      <c r="N383" s="94"/>
      <c r="O383" s="94"/>
      <c r="P383" s="94"/>
      <c r="Q383" s="94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</row>
    <row r="384" ht="16.5" customHeight="1">
      <c r="A384" s="94"/>
      <c r="B384" s="113"/>
      <c r="C384" s="94"/>
      <c r="D384" s="94"/>
      <c r="E384" s="94"/>
      <c r="F384" s="113"/>
      <c r="G384" s="113"/>
      <c r="H384" s="42"/>
      <c r="I384" s="42"/>
      <c r="J384" s="42"/>
      <c r="K384" s="94"/>
      <c r="L384" s="94"/>
      <c r="M384" s="94"/>
      <c r="N384" s="94"/>
      <c r="O384" s="94"/>
      <c r="P384" s="94"/>
      <c r="Q384" s="94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</row>
    <row r="385" ht="16.5" customHeight="1">
      <c r="A385" s="94"/>
      <c r="B385" s="113"/>
      <c r="C385" s="94"/>
      <c r="D385" s="94"/>
      <c r="E385" s="94"/>
      <c r="F385" s="113"/>
      <c r="G385" s="113"/>
      <c r="H385" s="42"/>
      <c r="I385" s="42"/>
      <c r="J385" s="42"/>
      <c r="K385" s="94"/>
      <c r="L385" s="94"/>
      <c r="M385" s="94"/>
      <c r="N385" s="94"/>
      <c r="O385" s="94"/>
      <c r="P385" s="94"/>
      <c r="Q385" s="94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</row>
    <row r="386" ht="16.5" customHeight="1">
      <c r="A386" s="94"/>
      <c r="B386" s="113"/>
      <c r="C386" s="94"/>
      <c r="D386" s="94"/>
      <c r="E386" s="94"/>
      <c r="F386" s="113"/>
      <c r="G386" s="113"/>
      <c r="H386" s="42"/>
      <c r="I386" s="42"/>
      <c r="J386" s="42"/>
      <c r="K386" s="94"/>
      <c r="L386" s="94"/>
      <c r="M386" s="94"/>
      <c r="N386" s="94"/>
      <c r="O386" s="94"/>
      <c r="P386" s="94"/>
      <c r="Q386" s="94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</row>
    <row r="387" ht="16.5" customHeight="1">
      <c r="A387" s="94"/>
      <c r="B387" s="113"/>
      <c r="C387" s="94"/>
      <c r="D387" s="94"/>
      <c r="E387" s="94"/>
      <c r="F387" s="113"/>
      <c r="G387" s="113"/>
      <c r="H387" s="42"/>
      <c r="I387" s="42"/>
      <c r="J387" s="42"/>
      <c r="K387" s="94"/>
      <c r="L387" s="94"/>
      <c r="M387" s="94"/>
      <c r="N387" s="94"/>
      <c r="O387" s="94"/>
      <c r="P387" s="94"/>
      <c r="Q387" s="94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</row>
    <row r="388" ht="16.5" customHeight="1">
      <c r="A388" s="94"/>
      <c r="B388" s="113"/>
      <c r="C388" s="94"/>
      <c r="D388" s="94"/>
      <c r="E388" s="94"/>
      <c r="F388" s="113"/>
      <c r="G388" s="113"/>
      <c r="H388" s="42"/>
      <c r="I388" s="42"/>
      <c r="J388" s="42"/>
      <c r="K388" s="94"/>
      <c r="L388" s="94"/>
      <c r="M388" s="94"/>
      <c r="N388" s="94"/>
      <c r="O388" s="94"/>
      <c r="P388" s="94"/>
      <c r="Q388" s="94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</row>
    <row r="389" ht="16.5" customHeight="1">
      <c r="A389" s="94"/>
      <c r="B389" s="113"/>
      <c r="C389" s="94"/>
      <c r="D389" s="94"/>
      <c r="E389" s="94"/>
      <c r="F389" s="113"/>
      <c r="G389" s="113"/>
      <c r="H389" s="42"/>
      <c r="I389" s="42"/>
      <c r="J389" s="42"/>
      <c r="K389" s="94"/>
      <c r="L389" s="94"/>
      <c r="M389" s="94"/>
      <c r="N389" s="94"/>
      <c r="O389" s="94"/>
      <c r="P389" s="94"/>
      <c r="Q389" s="94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</row>
    <row r="390" ht="16.5" customHeight="1">
      <c r="A390" s="94"/>
      <c r="B390" s="113"/>
      <c r="C390" s="94"/>
      <c r="D390" s="94"/>
      <c r="E390" s="94"/>
      <c r="F390" s="113"/>
      <c r="G390" s="113"/>
      <c r="H390" s="42"/>
      <c r="I390" s="42"/>
      <c r="J390" s="42"/>
      <c r="K390" s="94"/>
      <c r="L390" s="94"/>
      <c r="M390" s="94"/>
      <c r="N390" s="94"/>
      <c r="O390" s="94"/>
      <c r="P390" s="94"/>
      <c r="Q390" s="94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</row>
    <row r="391" ht="16.5" customHeight="1">
      <c r="A391" s="94"/>
      <c r="B391" s="113"/>
      <c r="C391" s="94"/>
      <c r="D391" s="94"/>
      <c r="E391" s="94"/>
      <c r="F391" s="113"/>
      <c r="G391" s="113"/>
      <c r="H391" s="42"/>
      <c r="I391" s="42"/>
      <c r="J391" s="42"/>
      <c r="K391" s="94"/>
      <c r="L391" s="94"/>
      <c r="M391" s="94"/>
      <c r="N391" s="94"/>
      <c r="O391" s="94"/>
      <c r="P391" s="94"/>
      <c r="Q391" s="94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</row>
    <row r="392" ht="16.5" customHeight="1">
      <c r="A392" s="94"/>
      <c r="B392" s="113"/>
      <c r="C392" s="94"/>
      <c r="D392" s="94"/>
      <c r="E392" s="94"/>
      <c r="F392" s="113"/>
      <c r="G392" s="113"/>
      <c r="H392" s="42"/>
      <c r="I392" s="42"/>
      <c r="J392" s="42"/>
      <c r="K392" s="94"/>
      <c r="L392" s="94"/>
      <c r="M392" s="94"/>
      <c r="N392" s="94"/>
      <c r="O392" s="94"/>
      <c r="P392" s="94"/>
      <c r="Q392" s="94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</row>
    <row r="393" ht="16.5" customHeight="1">
      <c r="A393" s="94"/>
      <c r="B393" s="113"/>
      <c r="C393" s="94"/>
      <c r="D393" s="94"/>
      <c r="E393" s="94"/>
      <c r="F393" s="113"/>
      <c r="G393" s="113"/>
      <c r="H393" s="42"/>
      <c r="I393" s="42"/>
      <c r="J393" s="42"/>
      <c r="K393" s="94"/>
      <c r="L393" s="94"/>
      <c r="M393" s="94"/>
      <c r="N393" s="94"/>
      <c r="O393" s="94"/>
      <c r="P393" s="94"/>
      <c r="Q393" s="94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</row>
    <row r="394" ht="16.5" customHeight="1">
      <c r="A394" s="94"/>
      <c r="B394" s="113"/>
      <c r="C394" s="94"/>
      <c r="D394" s="94"/>
      <c r="E394" s="94"/>
      <c r="F394" s="113"/>
      <c r="G394" s="113"/>
      <c r="H394" s="42"/>
      <c r="I394" s="42"/>
      <c r="J394" s="42"/>
      <c r="K394" s="94"/>
      <c r="L394" s="94"/>
      <c r="M394" s="94"/>
      <c r="N394" s="94"/>
      <c r="O394" s="94"/>
      <c r="P394" s="94"/>
      <c r="Q394" s="94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</row>
    <row r="395" ht="16.5" customHeight="1">
      <c r="A395" s="94"/>
      <c r="B395" s="113"/>
      <c r="C395" s="94"/>
      <c r="D395" s="94"/>
      <c r="E395" s="94"/>
      <c r="F395" s="113"/>
      <c r="G395" s="113"/>
      <c r="H395" s="42"/>
      <c r="I395" s="42"/>
      <c r="J395" s="42"/>
      <c r="K395" s="94"/>
      <c r="L395" s="94"/>
      <c r="M395" s="94"/>
      <c r="N395" s="94"/>
      <c r="O395" s="94"/>
      <c r="P395" s="94"/>
      <c r="Q395" s="94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</row>
    <row r="396" ht="16.5" customHeight="1">
      <c r="A396" s="94"/>
      <c r="B396" s="113"/>
      <c r="C396" s="94"/>
      <c r="D396" s="94"/>
      <c r="E396" s="94"/>
      <c r="F396" s="113"/>
      <c r="G396" s="113"/>
      <c r="H396" s="42"/>
      <c r="I396" s="42"/>
      <c r="J396" s="42"/>
      <c r="K396" s="94"/>
      <c r="L396" s="94"/>
      <c r="M396" s="94"/>
      <c r="N396" s="94"/>
      <c r="O396" s="94"/>
      <c r="P396" s="94"/>
      <c r="Q396" s="94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</row>
    <row r="397" ht="16.5" customHeight="1">
      <c r="A397" s="94"/>
      <c r="B397" s="113"/>
      <c r="C397" s="94"/>
      <c r="D397" s="94"/>
      <c r="E397" s="94"/>
      <c r="F397" s="113"/>
      <c r="G397" s="113"/>
      <c r="H397" s="42"/>
      <c r="I397" s="42"/>
      <c r="J397" s="42"/>
      <c r="K397" s="94"/>
      <c r="L397" s="94"/>
      <c r="M397" s="94"/>
      <c r="N397" s="94"/>
      <c r="O397" s="94"/>
      <c r="P397" s="94"/>
      <c r="Q397" s="94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</row>
    <row r="398" ht="16.5" customHeight="1">
      <c r="A398" s="94"/>
      <c r="B398" s="113"/>
      <c r="C398" s="94"/>
      <c r="D398" s="94"/>
      <c r="E398" s="94"/>
      <c r="F398" s="113"/>
      <c r="G398" s="113"/>
      <c r="H398" s="42"/>
      <c r="I398" s="42"/>
      <c r="J398" s="42"/>
      <c r="K398" s="94"/>
      <c r="L398" s="94"/>
      <c r="M398" s="94"/>
      <c r="N398" s="94"/>
      <c r="O398" s="94"/>
      <c r="P398" s="94"/>
      <c r="Q398" s="94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</row>
    <row r="399" ht="16.5" customHeight="1">
      <c r="A399" s="94"/>
      <c r="B399" s="113"/>
      <c r="C399" s="94"/>
      <c r="D399" s="94"/>
      <c r="E399" s="94"/>
      <c r="F399" s="113"/>
      <c r="G399" s="113"/>
      <c r="H399" s="42"/>
      <c r="I399" s="42"/>
      <c r="J399" s="42"/>
      <c r="K399" s="94"/>
      <c r="L399" s="94"/>
      <c r="M399" s="94"/>
      <c r="N399" s="94"/>
      <c r="O399" s="94"/>
      <c r="P399" s="94"/>
      <c r="Q399" s="94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</row>
    <row r="400" ht="16.5" customHeight="1">
      <c r="A400" s="94"/>
      <c r="B400" s="113"/>
      <c r="C400" s="94"/>
      <c r="D400" s="94"/>
      <c r="E400" s="94"/>
      <c r="F400" s="113"/>
      <c r="G400" s="113"/>
      <c r="H400" s="42"/>
      <c r="I400" s="42"/>
      <c r="J400" s="42"/>
      <c r="K400" s="94"/>
      <c r="L400" s="94"/>
      <c r="M400" s="94"/>
      <c r="N400" s="94"/>
      <c r="O400" s="94"/>
      <c r="P400" s="94"/>
      <c r="Q400" s="94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</row>
    <row r="401" ht="16.5" customHeight="1">
      <c r="A401" s="94"/>
      <c r="B401" s="113"/>
      <c r="C401" s="94"/>
      <c r="D401" s="94"/>
      <c r="E401" s="94"/>
      <c r="F401" s="113"/>
      <c r="G401" s="113"/>
      <c r="H401" s="42"/>
      <c r="I401" s="42"/>
      <c r="J401" s="42"/>
      <c r="K401" s="94"/>
      <c r="L401" s="94"/>
      <c r="M401" s="94"/>
      <c r="N401" s="94"/>
      <c r="O401" s="94"/>
      <c r="P401" s="94"/>
      <c r="Q401" s="94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</row>
    <row r="402" ht="16.5" customHeight="1">
      <c r="A402" s="94"/>
      <c r="B402" s="113"/>
      <c r="C402" s="94"/>
      <c r="D402" s="94"/>
      <c r="E402" s="94"/>
      <c r="F402" s="113"/>
      <c r="G402" s="113"/>
      <c r="H402" s="42"/>
      <c r="I402" s="42"/>
      <c r="J402" s="42"/>
      <c r="K402" s="94"/>
      <c r="L402" s="94"/>
      <c r="M402" s="94"/>
      <c r="N402" s="94"/>
      <c r="O402" s="94"/>
      <c r="P402" s="94"/>
      <c r="Q402" s="94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</row>
    <row r="403" ht="16.5" customHeight="1">
      <c r="A403" s="94"/>
      <c r="B403" s="113"/>
      <c r="C403" s="94"/>
      <c r="D403" s="94"/>
      <c r="E403" s="94"/>
      <c r="F403" s="113"/>
      <c r="G403" s="113"/>
      <c r="H403" s="42"/>
      <c r="I403" s="42"/>
      <c r="J403" s="42"/>
      <c r="K403" s="94"/>
      <c r="L403" s="94"/>
      <c r="M403" s="94"/>
      <c r="N403" s="94"/>
      <c r="O403" s="94"/>
      <c r="P403" s="94"/>
      <c r="Q403" s="94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</row>
    <row r="404" ht="16.5" customHeight="1">
      <c r="A404" s="94"/>
      <c r="B404" s="113"/>
      <c r="C404" s="94"/>
      <c r="D404" s="94"/>
      <c r="E404" s="94"/>
      <c r="F404" s="113"/>
      <c r="G404" s="113"/>
      <c r="H404" s="42"/>
      <c r="I404" s="42"/>
      <c r="J404" s="42"/>
      <c r="K404" s="94"/>
      <c r="L404" s="94"/>
      <c r="M404" s="94"/>
      <c r="N404" s="94"/>
      <c r="O404" s="94"/>
      <c r="P404" s="94"/>
      <c r="Q404" s="94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</row>
    <row r="405" ht="16.5" customHeight="1">
      <c r="A405" s="94"/>
      <c r="B405" s="113"/>
      <c r="C405" s="94"/>
      <c r="D405" s="94"/>
      <c r="E405" s="94"/>
      <c r="F405" s="113"/>
      <c r="G405" s="113"/>
      <c r="H405" s="42"/>
      <c r="I405" s="42"/>
      <c r="J405" s="42"/>
      <c r="K405" s="94"/>
      <c r="L405" s="94"/>
      <c r="M405" s="94"/>
      <c r="N405" s="94"/>
      <c r="O405" s="94"/>
      <c r="P405" s="94"/>
      <c r="Q405" s="94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</row>
    <row r="406" ht="16.5" customHeight="1">
      <c r="A406" s="94"/>
      <c r="B406" s="113"/>
      <c r="C406" s="94"/>
      <c r="D406" s="94"/>
      <c r="E406" s="94"/>
      <c r="F406" s="113"/>
      <c r="G406" s="113"/>
      <c r="H406" s="42"/>
      <c r="I406" s="42"/>
      <c r="J406" s="42"/>
      <c r="K406" s="94"/>
      <c r="L406" s="94"/>
      <c r="M406" s="94"/>
      <c r="N406" s="94"/>
      <c r="O406" s="94"/>
      <c r="P406" s="94"/>
      <c r="Q406" s="94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</row>
    <row r="407" ht="16.5" customHeight="1">
      <c r="A407" s="94"/>
      <c r="B407" s="113"/>
      <c r="C407" s="94"/>
      <c r="D407" s="94"/>
      <c r="E407" s="94"/>
      <c r="F407" s="113"/>
      <c r="G407" s="113"/>
      <c r="H407" s="42"/>
      <c r="I407" s="42"/>
      <c r="J407" s="42"/>
      <c r="K407" s="94"/>
      <c r="L407" s="94"/>
      <c r="M407" s="94"/>
      <c r="N407" s="94"/>
      <c r="O407" s="94"/>
      <c r="P407" s="94"/>
      <c r="Q407" s="94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</row>
    <row r="408" ht="16.5" customHeight="1">
      <c r="A408" s="94"/>
      <c r="B408" s="113"/>
      <c r="C408" s="94"/>
      <c r="D408" s="94"/>
      <c r="E408" s="94"/>
      <c r="F408" s="113"/>
      <c r="G408" s="113"/>
      <c r="H408" s="42"/>
      <c r="I408" s="42"/>
      <c r="J408" s="42"/>
      <c r="K408" s="94"/>
      <c r="L408" s="94"/>
      <c r="M408" s="94"/>
      <c r="N408" s="94"/>
      <c r="O408" s="94"/>
      <c r="P408" s="94"/>
      <c r="Q408" s="94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</row>
    <row r="409" ht="16.5" customHeight="1">
      <c r="A409" s="94"/>
      <c r="B409" s="113"/>
      <c r="C409" s="94"/>
      <c r="D409" s="94"/>
      <c r="E409" s="94"/>
      <c r="F409" s="113"/>
      <c r="G409" s="113"/>
      <c r="H409" s="42"/>
      <c r="I409" s="42"/>
      <c r="J409" s="42"/>
      <c r="K409" s="94"/>
      <c r="L409" s="94"/>
      <c r="M409" s="94"/>
      <c r="N409" s="94"/>
      <c r="O409" s="94"/>
      <c r="P409" s="94"/>
      <c r="Q409" s="94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</row>
    <row r="410" ht="16.5" customHeight="1">
      <c r="A410" s="94"/>
      <c r="B410" s="113"/>
      <c r="C410" s="94"/>
      <c r="D410" s="94"/>
      <c r="E410" s="94"/>
      <c r="F410" s="113"/>
      <c r="G410" s="113"/>
      <c r="H410" s="42"/>
      <c r="I410" s="42"/>
      <c r="J410" s="42"/>
      <c r="K410" s="94"/>
      <c r="L410" s="94"/>
      <c r="M410" s="94"/>
      <c r="N410" s="94"/>
      <c r="O410" s="94"/>
      <c r="P410" s="94"/>
      <c r="Q410" s="94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</row>
    <row r="411" ht="16.5" customHeight="1">
      <c r="A411" s="94"/>
      <c r="B411" s="113"/>
      <c r="C411" s="94"/>
      <c r="D411" s="94"/>
      <c r="E411" s="94"/>
      <c r="F411" s="113"/>
      <c r="G411" s="113"/>
      <c r="H411" s="42"/>
      <c r="I411" s="42"/>
      <c r="J411" s="42"/>
      <c r="K411" s="94"/>
      <c r="L411" s="94"/>
      <c r="M411" s="94"/>
      <c r="N411" s="94"/>
      <c r="O411" s="94"/>
      <c r="P411" s="94"/>
      <c r="Q411" s="94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</row>
    <row r="412" ht="16.5" customHeight="1">
      <c r="A412" s="94"/>
      <c r="B412" s="113"/>
      <c r="C412" s="94"/>
      <c r="D412" s="94"/>
      <c r="E412" s="94"/>
      <c r="F412" s="113"/>
      <c r="G412" s="113"/>
      <c r="H412" s="42"/>
      <c r="I412" s="42"/>
      <c r="J412" s="42"/>
      <c r="K412" s="94"/>
      <c r="L412" s="94"/>
      <c r="M412" s="94"/>
      <c r="N412" s="94"/>
      <c r="O412" s="94"/>
      <c r="P412" s="94"/>
      <c r="Q412" s="94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</row>
    <row r="413" ht="16.5" customHeight="1">
      <c r="A413" s="94"/>
      <c r="B413" s="113"/>
      <c r="C413" s="94"/>
      <c r="D413" s="94"/>
      <c r="E413" s="94"/>
      <c r="F413" s="113"/>
      <c r="G413" s="113"/>
      <c r="H413" s="42"/>
      <c r="I413" s="42"/>
      <c r="J413" s="42"/>
      <c r="K413" s="94"/>
      <c r="L413" s="94"/>
      <c r="M413" s="94"/>
      <c r="N413" s="94"/>
      <c r="O413" s="94"/>
      <c r="P413" s="94"/>
      <c r="Q413" s="94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</row>
    <row r="414" ht="16.5" customHeight="1">
      <c r="A414" s="94"/>
      <c r="B414" s="113"/>
      <c r="C414" s="94"/>
      <c r="D414" s="94"/>
      <c r="E414" s="94"/>
      <c r="F414" s="113"/>
      <c r="G414" s="113"/>
      <c r="H414" s="42"/>
      <c r="I414" s="42"/>
      <c r="J414" s="42"/>
      <c r="K414" s="94"/>
      <c r="L414" s="94"/>
      <c r="M414" s="94"/>
      <c r="N414" s="94"/>
      <c r="O414" s="94"/>
      <c r="P414" s="94"/>
      <c r="Q414" s="94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</row>
    <row r="415" ht="16.5" customHeight="1">
      <c r="A415" s="94"/>
      <c r="B415" s="113"/>
      <c r="C415" s="94"/>
      <c r="D415" s="94"/>
      <c r="E415" s="94"/>
      <c r="F415" s="113"/>
      <c r="G415" s="113"/>
      <c r="H415" s="42"/>
      <c r="I415" s="42"/>
      <c r="J415" s="42"/>
      <c r="K415" s="94"/>
      <c r="L415" s="94"/>
      <c r="M415" s="94"/>
      <c r="N415" s="94"/>
      <c r="O415" s="94"/>
      <c r="P415" s="94"/>
      <c r="Q415" s="94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</row>
    <row r="416" ht="16.5" customHeight="1">
      <c r="A416" s="94"/>
      <c r="B416" s="113"/>
      <c r="C416" s="94"/>
      <c r="D416" s="94"/>
      <c r="E416" s="94"/>
      <c r="F416" s="113"/>
      <c r="G416" s="113"/>
      <c r="H416" s="42"/>
      <c r="I416" s="42"/>
      <c r="J416" s="42"/>
      <c r="K416" s="94"/>
      <c r="L416" s="94"/>
      <c r="M416" s="94"/>
      <c r="N416" s="94"/>
      <c r="O416" s="94"/>
      <c r="P416" s="94"/>
      <c r="Q416" s="94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</row>
    <row r="417" ht="16.5" customHeight="1">
      <c r="A417" s="94"/>
      <c r="B417" s="113"/>
      <c r="C417" s="94"/>
      <c r="D417" s="94"/>
      <c r="E417" s="94"/>
      <c r="F417" s="113"/>
      <c r="G417" s="113"/>
      <c r="H417" s="42"/>
      <c r="I417" s="42"/>
      <c r="J417" s="42"/>
      <c r="K417" s="94"/>
      <c r="L417" s="94"/>
      <c r="M417" s="94"/>
      <c r="N417" s="94"/>
      <c r="O417" s="94"/>
      <c r="P417" s="94"/>
      <c r="Q417" s="94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</row>
    <row r="418" ht="16.5" customHeight="1">
      <c r="A418" s="94"/>
      <c r="B418" s="113"/>
      <c r="C418" s="94"/>
      <c r="D418" s="94"/>
      <c r="E418" s="94"/>
      <c r="F418" s="113"/>
      <c r="G418" s="113"/>
      <c r="H418" s="42"/>
      <c r="I418" s="42"/>
      <c r="J418" s="42"/>
      <c r="K418" s="94"/>
      <c r="L418" s="94"/>
      <c r="M418" s="94"/>
      <c r="N418" s="94"/>
      <c r="O418" s="94"/>
      <c r="P418" s="94"/>
      <c r="Q418" s="94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</row>
    <row r="419" ht="16.5" customHeight="1">
      <c r="A419" s="94"/>
      <c r="B419" s="113"/>
      <c r="C419" s="94"/>
      <c r="D419" s="94"/>
      <c r="E419" s="94"/>
      <c r="F419" s="113"/>
      <c r="G419" s="113"/>
      <c r="H419" s="42"/>
      <c r="I419" s="42"/>
      <c r="J419" s="42"/>
      <c r="K419" s="94"/>
      <c r="L419" s="94"/>
      <c r="M419" s="94"/>
      <c r="N419" s="94"/>
      <c r="O419" s="94"/>
      <c r="P419" s="94"/>
      <c r="Q419" s="94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</row>
    <row r="420" ht="16.5" customHeight="1">
      <c r="A420" s="94"/>
      <c r="B420" s="113"/>
      <c r="C420" s="94"/>
      <c r="D420" s="94"/>
      <c r="E420" s="94"/>
      <c r="F420" s="113"/>
      <c r="G420" s="113"/>
      <c r="H420" s="42"/>
      <c r="I420" s="42"/>
      <c r="J420" s="42"/>
      <c r="K420" s="94"/>
      <c r="L420" s="94"/>
      <c r="M420" s="94"/>
      <c r="N420" s="94"/>
      <c r="O420" s="94"/>
      <c r="P420" s="94"/>
      <c r="Q420" s="94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</row>
    <row r="421" ht="16.5" customHeight="1">
      <c r="A421" s="94"/>
      <c r="B421" s="113"/>
      <c r="C421" s="94"/>
      <c r="D421" s="94"/>
      <c r="E421" s="94"/>
      <c r="F421" s="113"/>
      <c r="G421" s="113"/>
      <c r="H421" s="42"/>
      <c r="I421" s="42"/>
      <c r="J421" s="42"/>
      <c r="K421" s="94"/>
      <c r="L421" s="94"/>
      <c r="M421" s="94"/>
      <c r="N421" s="94"/>
      <c r="O421" s="94"/>
      <c r="P421" s="94"/>
      <c r="Q421" s="94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</row>
    <row r="422" ht="16.5" customHeight="1">
      <c r="A422" s="94"/>
      <c r="B422" s="113"/>
      <c r="C422" s="94"/>
      <c r="D422" s="94"/>
      <c r="E422" s="94"/>
      <c r="F422" s="113"/>
      <c r="G422" s="113"/>
      <c r="H422" s="42"/>
      <c r="I422" s="42"/>
      <c r="J422" s="42"/>
      <c r="K422" s="94"/>
      <c r="L422" s="94"/>
      <c r="M422" s="94"/>
      <c r="N422" s="94"/>
      <c r="O422" s="94"/>
      <c r="P422" s="94"/>
      <c r="Q422" s="94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</row>
    <row r="423" ht="16.5" customHeight="1">
      <c r="A423" s="94"/>
      <c r="B423" s="113"/>
      <c r="C423" s="94"/>
      <c r="D423" s="94"/>
      <c r="E423" s="94"/>
      <c r="F423" s="113"/>
      <c r="G423" s="113"/>
      <c r="H423" s="42"/>
      <c r="I423" s="42"/>
      <c r="J423" s="42"/>
      <c r="K423" s="94"/>
      <c r="L423" s="94"/>
      <c r="M423" s="94"/>
      <c r="N423" s="94"/>
      <c r="O423" s="94"/>
      <c r="P423" s="94"/>
      <c r="Q423" s="94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</row>
    <row r="424" ht="16.5" customHeight="1">
      <c r="A424" s="94"/>
      <c r="B424" s="113"/>
      <c r="C424" s="94"/>
      <c r="D424" s="94"/>
      <c r="E424" s="94"/>
      <c r="F424" s="113"/>
      <c r="G424" s="113"/>
      <c r="H424" s="42"/>
      <c r="I424" s="42"/>
      <c r="J424" s="42"/>
      <c r="K424" s="94"/>
      <c r="L424" s="94"/>
      <c r="M424" s="94"/>
      <c r="N424" s="94"/>
      <c r="O424" s="94"/>
      <c r="P424" s="94"/>
      <c r="Q424" s="94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</row>
    <row r="425" ht="16.5" customHeight="1">
      <c r="A425" s="94"/>
      <c r="B425" s="113"/>
      <c r="C425" s="94"/>
      <c r="D425" s="94"/>
      <c r="E425" s="94"/>
      <c r="F425" s="113"/>
      <c r="G425" s="113"/>
      <c r="H425" s="42"/>
      <c r="I425" s="42"/>
      <c r="J425" s="42"/>
      <c r="K425" s="94"/>
      <c r="L425" s="94"/>
      <c r="M425" s="94"/>
      <c r="N425" s="94"/>
      <c r="O425" s="94"/>
      <c r="P425" s="94"/>
      <c r="Q425" s="94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</row>
    <row r="426" ht="16.5" customHeight="1">
      <c r="A426" s="94"/>
      <c r="B426" s="113"/>
      <c r="C426" s="94"/>
      <c r="D426" s="94"/>
      <c r="E426" s="94"/>
      <c r="F426" s="113"/>
      <c r="G426" s="113"/>
      <c r="H426" s="42"/>
      <c r="I426" s="42"/>
      <c r="J426" s="42"/>
      <c r="K426" s="94"/>
      <c r="L426" s="94"/>
      <c r="M426" s="94"/>
      <c r="N426" s="94"/>
      <c r="O426" s="94"/>
      <c r="P426" s="94"/>
      <c r="Q426" s="94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</row>
    <row r="427" ht="16.5" customHeight="1">
      <c r="A427" s="94"/>
      <c r="B427" s="113"/>
      <c r="C427" s="94"/>
      <c r="D427" s="94"/>
      <c r="E427" s="94"/>
      <c r="F427" s="113"/>
      <c r="G427" s="113"/>
      <c r="H427" s="42"/>
      <c r="I427" s="42"/>
      <c r="J427" s="42"/>
      <c r="K427" s="94"/>
      <c r="L427" s="94"/>
      <c r="M427" s="94"/>
      <c r="N427" s="94"/>
      <c r="O427" s="94"/>
      <c r="P427" s="94"/>
      <c r="Q427" s="94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</row>
    <row r="428" ht="16.5" customHeight="1">
      <c r="A428" s="94"/>
      <c r="B428" s="113"/>
      <c r="C428" s="94"/>
      <c r="D428" s="94"/>
      <c r="E428" s="94"/>
      <c r="F428" s="113"/>
      <c r="G428" s="113"/>
      <c r="H428" s="42"/>
      <c r="I428" s="42"/>
      <c r="J428" s="42"/>
      <c r="K428" s="94"/>
      <c r="L428" s="94"/>
      <c r="M428" s="94"/>
      <c r="N428" s="94"/>
      <c r="O428" s="94"/>
      <c r="P428" s="94"/>
      <c r="Q428" s="94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</row>
    <row r="429" ht="16.5" customHeight="1">
      <c r="A429" s="94"/>
      <c r="B429" s="113"/>
      <c r="C429" s="94"/>
      <c r="D429" s="94"/>
      <c r="E429" s="94"/>
      <c r="F429" s="113"/>
      <c r="G429" s="113"/>
      <c r="H429" s="42"/>
      <c r="I429" s="42"/>
      <c r="J429" s="42"/>
      <c r="K429" s="94"/>
      <c r="L429" s="94"/>
      <c r="M429" s="94"/>
      <c r="N429" s="94"/>
      <c r="O429" s="94"/>
      <c r="P429" s="94"/>
      <c r="Q429" s="94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</row>
    <row r="430" ht="16.5" customHeight="1">
      <c r="A430" s="94"/>
      <c r="B430" s="113"/>
      <c r="C430" s="94"/>
      <c r="D430" s="94"/>
      <c r="E430" s="94"/>
      <c r="F430" s="113"/>
      <c r="G430" s="113"/>
      <c r="H430" s="42"/>
      <c r="I430" s="42"/>
      <c r="J430" s="42"/>
      <c r="K430" s="94"/>
      <c r="L430" s="94"/>
      <c r="M430" s="94"/>
      <c r="N430" s="94"/>
      <c r="O430" s="94"/>
      <c r="P430" s="94"/>
      <c r="Q430" s="94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</row>
    <row r="431" ht="16.5" customHeight="1">
      <c r="A431" s="94"/>
      <c r="B431" s="113"/>
      <c r="C431" s="94"/>
      <c r="D431" s="94"/>
      <c r="E431" s="94"/>
      <c r="F431" s="113"/>
      <c r="G431" s="113"/>
      <c r="H431" s="42"/>
      <c r="I431" s="42"/>
      <c r="J431" s="42"/>
      <c r="K431" s="94"/>
      <c r="L431" s="94"/>
      <c r="M431" s="94"/>
      <c r="N431" s="94"/>
      <c r="O431" s="94"/>
      <c r="P431" s="94"/>
      <c r="Q431" s="94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</row>
    <row r="432" ht="16.5" customHeight="1">
      <c r="A432" s="94"/>
      <c r="B432" s="113"/>
      <c r="C432" s="94"/>
      <c r="D432" s="94"/>
      <c r="E432" s="94"/>
      <c r="F432" s="113"/>
      <c r="G432" s="113"/>
      <c r="H432" s="42"/>
      <c r="I432" s="42"/>
      <c r="J432" s="42"/>
      <c r="K432" s="94"/>
      <c r="L432" s="94"/>
      <c r="M432" s="94"/>
      <c r="N432" s="94"/>
      <c r="O432" s="94"/>
      <c r="P432" s="94"/>
      <c r="Q432" s="94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</row>
    <row r="433" ht="16.5" customHeight="1">
      <c r="A433" s="94"/>
      <c r="B433" s="113"/>
      <c r="C433" s="94"/>
      <c r="D433" s="94"/>
      <c r="E433" s="94"/>
      <c r="F433" s="113"/>
      <c r="G433" s="113"/>
      <c r="H433" s="42"/>
      <c r="I433" s="42"/>
      <c r="J433" s="42"/>
      <c r="K433" s="94"/>
      <c r="L433" s="94"/>
      <c r="M433" s="94"/>
      <c r="N433" s="94"/>
      <c r="O433" s="94"/>
      <c r="P433" s="94"/>
      <c r="Q433" s="94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</row>
    <row r="434" ht="16.5" customHeight="1">
      <c r="A434" s="94"/>
      <c r="B434" s="113"/>
      <c r="C434" s="94"/>
      <c r="D434" s="94"/>
      <c r="E434" s="94"/>
      <c r="F434" s="113"/>
      <c r="G434" s="113"/>
      <c r="H434" s="42"/>
      <c r="I434" s="42"/>
      <c r="J434" s="42"/>
      <c r="K434" s="94"/>
      <c r="L434" s="94"/>
      <c r="M434" s="94"/>
      <c r="N434" s="94"/>
      <c r="O434" s="94"/>
      <c r="P434" s="94"/>
      <c r="Q434" s="94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</row>
    <row r="435" ht="16.5" customHeight="1">
      <c r="A435" s="94"/>
      <c r="B435" s="113"/>
      <c r="C435" s="94"/>
      <c r="D435" s="94"/>
      <c r="E435" s="94"/>
      <c r="F435" s="113"/>
      <c r="G435" s="113"/>
      <c r="H435" s="42"/>
      <c r="I435" s="42"/>
      <c r="J435" s="42"/>
      <c r="K435" s="94"/>
      <c r="L435" s="94"/>
      <c r="M435" s="94"/>
      <c r="N435" s="94"/>
      <c r="O435" s="94"/>
      <c r="P435" s="94"/>
      <c r="Q435" s="94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</row>
    <row r="436" ht="16.5" customHeight="1">
      <c r="A436" s="94"/>
      <c r="B436" s="113"/>
      <c r="C436" s="94"/>
      <c r="D436" s="94"/>
      <c r="E436" s="94"/>
      <c r="F436" s="113"/>
      <c r="G436" s="113"/>
      <c r="H436" s="42"/>
      <c r="I436" s="42"/>
      <c r="J436" s="42"/>
      <c r="K436" s="94"/>
      <c r="L436" s="94"/>
      <c r="M436" s="94"/>
      <c r="N436" s="94"/>
      <c r="O436" s="94"/>
      <c r="P436" s="94"/>
      <c r="Q436" s="94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</row>
    <row r="437" ht="16.5" customHeight="1">
      <c r="A437" s="94"/>
      <c r="B437" s="113"/>
      <c r="C437" s="94"/>
      <c r="D437" s="94"/>
      <c r="E437" s="94"/>
      <c r="F437" s="113"/>
      <c r="G437" s="113"/>
      <c r="H437" s="42"/>
      <c r="I437" s="42"/>
      <c r="J437" s="42"/>
      <c r="K437" s="94"/>
      <c r="L437" s="94"/>
      <c r="M437" s="94"/>
      <c r="N437" s="94"/>
      <c r="O437" s="94"/>
      <c r="P437" s="94"/>
      <c r="Q437" s="94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</row>
    <row r="438" ht="16.5" customHeight="1">
      <c r="A438" s="94"/>
      <c r="B438" s="113"/>
      <c r="C438" s="94"/>
      <c r="D438" s="94"/>
      <c r="E438" s="94"/>
      <c r="F438" s="113"/>
      <c r="G438" s="113"/>
      <c r="H438" s="42"/>
      <c r="I438" s="42"/>
      <c r="J438" s="42"/>
      <c r="K438" s="94"/>
      <c r="L438" s="94"/>
      <c r="M438" s="94"/>
      <c r="N438" s="94"/>
      <c r="O438" s="94"/>
      <c r="P438" s="94"/>
      <c r="Q438" s="94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</row>
    <row r="439" ht="16.5" customHeight="1">
      <c r="A439" s="94"/>
      <c r="B439" s="113"/>
      <c r="C439" s="94"/>
      <c r="D439" s="94"/>
      <c r="E439" s="94"/>
      <c r="F439" s="113"/>
      <c r="G439" s="113"/>
      <c r="H439" s="42"/>
      <c r="I439" s="42"/>
      <c r="J439" s="42"/>
      <c r="K439" s="94"/>
      <c r="L439" s="94"/>
      <c r="M439" s="94"/>
      <c r="N439" s="94"/>
      <c r="O439" s="94"/>
      <c r="P439" s="94"/>
      <c r="Q439" s="94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</row>
    <row r="440" ht="16.5" customHeight="1">
      <c r="A440" s="94"/>
      <c r="B440" s="113"/>
      <c r="C440" s="94"/>
      <c r="D440" s="94"/>
      <c r="E440" s="94"/>
      <c r="F440" s="113"/>
      <c r="G440" s="113"/>
      <c r="H440" s="42"/>
      <c r="I440" s="42"/>
      <c r="J440" s="42"/>
      <c r="K440" s="94"/>
      <c r="L440" s="94"/>
      <c r="M440" s="94"/>
      <c r="N440" s="94"/>
      <c r="O440" s="94"/>
      <c r="P440" s="94"/>
      <c r="Q440" s="94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</row>
    <row r="441" ht="16.5" customHeight="1">
      <c r="A441" s="94"/>
      <c r="B441" s="113"/>
      <c r="C441" s="94"/>
      <c r="D441" s="94"/>
      <c r="E441" s="94"/>
      <c r="F441" s="113"/>
      <c r="G441" s="113"/>
      <c r="H441" s="42"/>
      <c r="I441" s="42"/>
      <c r="J441" s="42"/>
      <c r="K441" s="94"/>
      <c r="L441" s="94"/>
      <c r="M441" s="94"/>
      <c r="N441" s="94"/>
      <c r="O441" s="94"/>
      <c r="P441" s="94"/>
      <c r="Q441" s="94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</row>
    <row r="442" ht="16.5" customHeight="1">
      <c r="A442" s="94"/>
      <c r="B442" s="113"/>
      <c r="C442" s="94"/>
      <c r="D442" s="94"/>
      <c r="E442" s="94"/>
      <c r="F442" s="113"/>
      <c r="G442" s="113"/>
      <c r="H442" s="42"/>
      <c r="I442" s="42"/>
      <c r="J442" s="42"/>
      <c r="K442" s="94"/>
      <c r="L442" s="94"/>
      <c r="M442" s="94"/>
      <c r="N442" s="94"/>
      <c r="O442" s="94"/>
      <c r="P442" s="94"/>
      <c r="Q442" s="94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</row>
    <row r="443" ht="16.5" customHeight="1">
      <c r="A443" s="94"/>
      <c r="B443" s="113"/>
      <c r="C443" s="94"/>
      <c r="D443" s="94"/>
      <c r="E443" s="94"/>
      <c r="F443" s="113"/>
      <c r="G443" s="113"/>
      <c r="H443" s="42"/>
      <c r="I443" s="42"/>
      <c r="J443" s="42"/>
      <c r="K443" s="94"/>
      <c r="L443" s="94"/>
      <c r="M443" s="94"/>
      <c r="N443" s="94"/>
      <c r="O443" s="94"/>
      <c r="P443" s="94"/>
      <c r="Q443" s="94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</row>
    <row r="444" ht="16.5" customHeight="1">
      <c r="A444" s="94"/>
      <c r="B444" s="113"/>
      <c r="C444" s="94"/>
      <c r="D444" s="94"/>
      <c r="E444" s="94"/>
      <c r="F444" s="113"/>
      <c r="G444" s="113"/>
      <c r="H444" s="42"/>
      <c r="I444" s="42"/>
      <c r="J444" s="42"/>
      <c r="K444" s="94"/>
      <c r="L444" s="94"/>
      <c r="M444" s="94"/>
      <c r="N444" s="94"/>
      <c r="O444" s="94"/>
      <c r="P444" s="94"/>
      <c r="Q444" s="94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</row>
    <row r="445" ht="16.5" customHeight="1">
      <c r="A445" s="94"/>
      <c r="B445" s="113"/>
      <c r="C445" s="94"/>
      <c r="D445" s="94"/>
      <c r="E445" s="94"/>
      <c r="F445" s="113"/>
      <c r="G445" s="113"/>
      <c r="H445" s="42"/>
      <c r="I445" s="42"/>
      <c r="J445" s="42"/>
      <c r="K445" s="94"/>
      <c r="L445" s="94"/>
      <c r="M445" s="94"/>
      <c r="N445" s="94"/>
      <c r="O445" s="94"/>
      <c r="P445" s="94"/>
      <c r="Q445" s="94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</row>
    <row r="446" ht="16.5" customHeight="1">
      <c r="A446" s="94"/>
      <c r="B446" s="113"/>
      <c r="C446" s="94"/>
      <c r="D446" s="94"/>
      <c r="E446" s="94"/>
      <c r="F446" s="113"/>
      <c r="G446" s="113"/>
      <c r="H446" s="42"/>
      <c r="I446" s="42"/>
      <c r="J446" s="42"/>
      <c r="K446" s="94"/>
      <c r="L446" s="94"/>
      <c r="M446" s="94"/>
      <c r="N446" s="94"/>
      <c r="O446" s="94"/>
      <c r="P446" s="94"/>
      <c r="Q446" s="94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</row>
    <row r="447" ht="16.5" customHeight="1">
      <c r="A447" s="94"/>
      <c r="B447" s="113"/>
      <c r="C447" s="94"/>
      <c r="D447" s="94"/>
      <c r="E447" s="94"/>
      <c r="F447" s="113"/>
      <c r="G447" s="113"/>
      <c r="H447" s="42"/>
      <c r="I447" s="42"/>
      <c r="J447" s="42"/>
      <c r="K447" s="94"/>
      <c r="L447" s="94"/>
      <c r="M447" s="94"/>
      <c r="N447" s="94"/>
      <c r="O447" s="94"/>
      <c r="P447" s="94"/>
      <c r="Q447" s="94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</row>
    <row r="448" ht="16.5" customHeight="1">
      <c r="A448" s="94"/>
      <c r="B448" s="113"/>
      <c r="C448" s="94"/>
      <c r="D448" s="94"/>
      <c r="E448" s="94"/>
      <c r="F448" s="113"/>
      <c r="G448" s="113"/>
      <c r="H448" s="42"/>
      <c r="I448" s="42"/>
      <c r="J448" s="42"/>
      <c r="K448" s="94"/>
      <c r="L448" s="94"/>
      <c r="M448" s="94"/>
      <c r="N448" s="94"/>
      <c r="O448" s="94"/>
      <c r="P448" s="94"/>
      <c r="Q448" s="94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</row>
    <row r="449" ht="16.5" customHeight="1">
      <c r="A449" s="94"/>
      <c r="B449" s="113"/>
      <c r="C449" s="94"/>
      <c r="D449" s="94"/>
      <c r="E449" s="94"/>
      <c r="F449" s="113"/>
      <c r="G449" s="113"/>
      <c r="H449" s="42"/>
      <c r="I449" s="42"/>
      <c r="J449" s="42"/>
      <c r="K449" s="94"/>
      <c r="L449" s="94"/>
      <c r="M449" s="94"/>
      <c r="N449" s="94"/>
      <c r="O449" s="94"/>
      <c r="P449" s="94"/>
      <c r="Q449" s="94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</row>
    <row r="450" ht="16.5" customHeight="1">
      <c r="A450" s="94"/>
      <c r="B450" s="113"/>
      <c r="C450" s="94"/>
      <c r="D450" s="94"/>
      <c r="E450" s="94"/>
      <c r="F450" s="113"/>
      <c r="G450" s="113"/>
      <c r="H450" s="42"/>
      <c r="I450" s="42"/>
      <c r="J450" s="42"/>
      <c r="K450" s="94"/>
      <c r="L450" s="94"/>
      <c r="M450" s="94"/>
      <c r="N450" s="94"/>
      <c r="O450" s="94"/>
      <c r="P450" s="94"/>
      <c r="Q450" s="94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</row>
    <row r="451" ht="16.5" customHeight="1">
      <c r="A451" s="94"/>
      <c r="B451" s="113"/>
      <c r="C451" s="94"/>
      <c r="D451" s="94"/>
      <c r="E451" s="94"/>
      <c r="F451" s="113"/>
      <c r="G451" s="113"/>
      <c r="H451" s="42"/>
      <c r="I451" s="42"/>
      <c r="J451" s="42"/>
      <c r="K451" s="94"/>
      <c r="L451" s="94"/>
      <c r="M451" s="94"/>
      <c r="N451" s="94"/>
      <c r="O451" s="94"/>
      <c r="P451" s="94"/>
      <c r="Q451" s="94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</row>
    <row r="452" ht="16.5" customHeight="1">
      <c r="A452" s="94"/>
      <c r="B452" s="113"/>
      <c r="C452" s="94"/>
      <c r="D452" s="94"/>
      <c r="E452" s="94"/>
      <c r="F452" s="113"/>
      <c r="G452" s="113"/>
      <c r="H452" s="42"/>
      <c r="I452" s="42"/>
      <c r="J452" s="42"/>
      <c r="K452" s="94"/>
      <c r="L452" s="94"/>
      <c r="M452" s="94"/>
      <c r="N452" s="94"/>
      <c r="O452" s="94"/>
      <c r="P452" s="94"/>
      <c r="Q452" s="94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</row>
    <row r="453" ht="16.5" customHeight="1">
      <c r="A453" s="94"/>
      <c r="B453" s="113"/>
      <c r="C453" s="94"/>
      <c r="D453" s="94"/>
      <c r="E453" s="94"/>
      <c r="F453" s="113"/>
      <c r="G453" s="113"/>
      <c r="H453" s="42"/>
      <c r="I453" s="42"/>
      <c r="J453" s="42"/>
      <c r="K453" s="94"/>
      <c r="L453" s="94"/>
      <c r="M453" s="94"/>
      <c r="N453" s="94"/>
      <c r="O453" s="94"/>
      <c r="P453" s="94"/>
      <c r="Q453" s="94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</row>
    <row r="454" ht="16.5" customHeight="1">
      <c r="A454" s="94"/>
      <c r="B454" s="113"/>
      <c r="C454" s="94"/>
      <c r="D454" s="94"/>
      <c r="E454" s="94"/>
      <c r="F454" s="113"/>
      <c r="G454" s="113"/>
      <c r="H454" s="42"/>
      <c r="I454" s="42"/>
      <c r="J454" s="42"/>
      <c r="K454" s="94"/>
      <c r="L454" s="94"/>
      <c r="M454" s="94"/>
      <c r="N454" s="94"/>
      <c r="O454" s="94"/>
      <c r="P454" s="94"/>
      <c r="Q454" s="94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</row>
    <row r="455" ht="16.5" customHeight="1">
      <c r="A455" s="94"/>
      <c r="B455" s="113"/>
      <c r="C455" s="94"/>
      <c r="D455" s="94"/>
      <c r="E455" s="94"/>
      <c r="F455" s="113"/>
      <c r="G455" s="113"/>
      <c r="H455" s="42"/>
      <c r="I455" s="42"/>
      <c r="J455" s="42"/>
      <c r="K455" s="94"/>
      <c r="L455" s="94"/>
      <c r="M455" s="94"/>
      <c r="N455" s="94"/>
      <c r="O455" s="94"/>
      <c r="P455" s="94"/>
      <c r="Q455" s="94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</row>
    <row r="456" ht="16.5" customHeight="1">
      <c r="A456" s="94"/>
      <c r="B456" s="113"/>
      <c r="C456" s="94"/>
      <c r="D456" s="94"/>
      <c r="E456" s="94"/>
      <c r="F456" s="113"/>
      <c r="G456" s="113"/>
      <c r="H456" s="42"/>
      <c r="I456" s="42"/>
      <c r="J456" s="42"/>
      <c r="K456" s="94"/>
      <c r="L456" s="94"/>
      <c r="M456" s="94"/>
      <c r="N456" s="94"/>
      <c r="O456" s="94"/>
      <c r="P456" s="94"/>
      <c r="Q456" s="94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</row>
    <row r="457" ht="16.5" customHeight="1">
      <c r="A457" s="94"/>
      <c r="B457" s="113"/>
      <c r="C457" s="94"/>
      <c r="D457" s="94"/>
      <c r="E457" s="94"/>
      <c r="F457" s="113"/>
      <c r="G457" s="113"/>
      <c r="H457" s="42"/>
      <c r="I457" s="42"/>
      <c r="J457" s="42"/>
      <c r="K457" s="94"/>
      <c r="L457" s="94"/>
      <c r="M457" s="94"/>
      <c r="N457" s="94"/>
      <c r="O457" s="94"/>
      <c r="P457" s="94"/>
      <c r="Q457" s="94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</row>
    <row r="458" ht="16.5" customHeight="1">
      <c r="A458" s="94"/>
      <c r="B458" s="113"/>
      <c r="C458" s="94"/>
      <c r="D458" s="94"/>
      <c r="E458" s="94"/>
      <c r="F458" s="113"/>
      <c r="G458" s="113"/>
      <c r="H458" s="42"/>
      <c r="I458" s="42"/>
      <c r="J458" s="42"/>
      <c r="K458" s="94"/>
      <c r="L458" s="94"/>
      <c r="M458" s="94"/>
      <c r="N458" s="94"/>
      <c r="O458" s="94"/>
      <c r="P458" s="94"/>
      <c r="Q458" s="94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</row>
    <row r="459" ht="16.5" customHeight="1">
      <c r="A459" s="94"/>
      <c r="B459" s="113"/>
      <c r="C459" s="94"/>
      <c r="D459" s="94"/>
      <c r="E459" s="94"/>
      <c r="F459" s="113"/>
      <c r="G459" s="113"/>
      <c r="H459" s="42"/>
      <c r="I459" s="42"/>
      <c r="J459" s="42"/>
      <c r="K459" s="94"/>
      <c r="L459" s="94"/>
      <c r="M459" s="94"/>
      <c r="N459" s="94"/>
      <c r="O459" s="94"/>
      <c r="P459" s="94"/>
      <c r="Q459" s="94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</row>
    <row r="460" ht="16.5" customHeight="1">
      <c r="A460" s="94"/>
      <c r="B460" s="113"/>
      <c r="C460" s="94"/>
      <c r="D460" s="94"/>
      <c r="E460" s="94"/>
      <c r="F460" s="113"/>
      <c r="G460" s="113"/>
      <c r="H460" s="42"/>
      <c r="I460" s="42"/>
      <c r="J460" s="42"/>
      <c r="K460" s="94"/>
      <c r="L460" s="94"/>
      <c r="M460" s="94"/>
      <c r="N460" s="94"/>
      <c r="O460" s="94"/>
      <c r="P460" s="94"/>
      <c r="Q460" s="94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</row>
    <row r="461" ht="16.5" customHeight="1">
      <c r="A461" s="94"/>
      <c r="B461" s="113"/>
      <c r="C461" s="94"/>
      <c r="D461" s="94"/>
      <c r="E461" s="94"/>
      <c r="F461" s="113"/>
      <c r="G461" s="113"/>
      <c r="H461" s="42"/>
      <c r="I461" s="42"/>
      <c r="J461" s="42"/>
      <c r="K461" s="94"/>
      <c r="L461" s="94"/>
      <c r="M461" s="94"/>
      <c r="N461" s="94"/>
      <c r="O461" s="94"/>
      <c r="P461" s="94"/>
      <c r="Q461" s="94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</row>
    <row r="462" ht="16.5" customHeight="1">
      <c r="A462" s="94"/>
      <c r="B462" s="113"/>
      <c r="C462" s="94"/>
      <c r="D462" s="94"/>
      <c r="E462" s="94"/>
      <c r="F462" s="113"/>
      <c r="G462" s="113"/>
      <c r="H462" s="42"/>
      <c r="I462" s="42"/>
      <c r="J462" s="42"/>
      <c r="K462" s="94"/>
      <c r="L462" s="94"/>
      <c r="M462" s="94"/>
      <c r="N462" s="94"/>
      <c r="O462" s="94"/>
      <c r="P462" s="94"/>
      <c r="Q462" s="94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</row>
    <row r="463" ht="16.5" customHeight="1">
      <c r="A463" s="94"/>
      <c r="B463" s="113"/>
      <c r="C463" s="94"/>
      <c r="D463" s="94"/>
      <c r="E463" s="94"/>
      <c r="F463" s="113"/>
      <c r="G463" s="113"/>
      <c r="H463" s="42"/>
      <c r="I463" s="42"/>
      <c r="J463" s="42"/>
      <c r="K463" s="94"/>
      <c r="L463" s="94"/>
      <c r="M463" s="94"/>
      <c r="N463" s="94"/>
      <c r="O463" s="94"/>
      <c r="P463" s="94"/>
      <c r="Q463" s="94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</row>
    <row r="464" ht="16.5" customHeight="1">
      <c r="A464" s="94"/>
      <c r="B464" s="113"/>
      <c r="C464" s="94"/>
      <c r="D464" s="94"/>
      <c r="E464" s="94"/>
      <c r="F464" s="113"/>
      <c r="G464" s="113"/>
      <c r="H464" s="42"/>
      <c r="I464" s="42"/>
      <c r="J464" s="42"/>
      <c r="K464" s="94"/>
      <c r="L464" s="94"/>
      <c r="M464" s="94"/>
      <c r="N464" s="94"/>
      <c r="O464" s="94"/>
      <c r="P464" s="94"/>
      <c r="Q464" s="94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</row>
    <row r="465" ht="16.5" customHeight="1">
      <c r="A465" s="94"/>
      <c r="B465" s="113"/>
      <c r="C465" s="94"/>
      <c r="D465" s="94"/>
      <c r="E465" s="94"/>
      <c r="F465" s="113"/>
      <c r="G465" s="113"/>
      <c r="H465" s="42"/>
      <c r="I465" s="42"/>
      <c r="J465" s="42"/>
      <c r="K465" s="94"/>
      <c r="L465" s="94"/>
      <c r="M465" s="94"/>
      <c r="N465" s="94"/>
      <c r="O465" s="94"/>
      <c r="P465" s="94"/>
      <c r="Q465" s="94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</row>
    <row r="466" ht="16.5" customHeight="1">
      <c r="A466" s="94"/>
      <c r="B466" s="113"/>
      <c r="C466" s="94"/>
      <c r="D466" s="94"/>
      <c r="E466" s="94"/>
      <c r="F466" s="113"/>
      <c r="G466" s="113"/>
      <c r="H466" s="42"/>
      <c r="I466" s="42"/>
      <c r="J466" s="42"/>
      <c r="K466" s="94"/>
      <c r="L466" s="94"/>
      <c r="M466" s="94"/>
      <c r="N466" s="94"/>
      <c r="O466" s="94"/>
      <c r="P466" s="94"/>
      <c r="Q466" s="94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</row>
    <row r="467" ht="16.5" customHeight="1">
      <c r="A467" s="94"/>
      <c r="B467" s="113"/>
      <c r="C467" s="94"/>
      <c r="D467" s="94"/>
      <c r="E467" s="94"/>
      <c r="F467" s="113"/>
      <c r="G467" s="113"/>
      <c r="H467" s="42"/>
      <c r="I467" s="42"/>
      <c r="J467" s="42"/>
      <c r="K467" s="94"/>
      <c r="L467" s="94"/>
      <c r="M467" s="94"/>
      <c r="N467" s="94"/>
      <c r="O467" s="94"/>
      <c r="P467" s="94"/>
      <c r="Q467" s="94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</row>
    <row r="468" ht="16.5" customHeight="1">
      <c r="A468" s="94"/>
      <c r="B468" s="113"/>
      <c r="C468" s="94"/>
      <c r="D468" s="94"/>
      <c r="E468" s="94"/>
      <c r="F468" s="113"/>
      <c r="G468" s="113"/>
      <c r="H468" s="42"/>
      <c r="I468" s="42"/>
      <c r="J468" s="42"/>
      <c r="K468" s="94"/>
      <c r="L468" s="94"/>
      <c r="M468" s="94"/>
      <c r="N468" s="94"/>
      <c r="O468" s="94"/>
      <c r="P468" s="94"/>
      <c r="Q468" s="94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</row>
    <row r="469" ht="16.5" customHeight="1">
      <c r="A469" s="94"/>
      <c r="B469" s="113"/>
      <c r="C469" s="94"/>
      <c r="D469" s="94"/>
      <c r="E469" s="94"/>
      <c r="F469" s="113"/>
      <c r="G469" s="113"/>
      <c r="H469" s="42"/>
      <c r="I469" s="42"/>
      <c r="J469" s="42"/>
      <c r="K469" s="94"/>
      <c r="L469" s="94"/>
      <c r="M469" s="94"/>
      <c r="N469" s="94"/>
      <c r="O469" s="94"/>
      <c r="P469" s="94"/>
      <c r="Q469" s="94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</row>
    <row r="470" ht="16.5" customHeight="1">
      <c r="A470" s="94"/>
      <c r="B470" s="113"/>
      <c r="C470" s="94"/>
      <c r="D470" s="94"/>
      <c r="E470" s="94"/>
      <c r="F470" s="113"/>
      <c r="G470" s="113"/>
      <c r="H470" s="42"/>
      <c r="I470" s="42"/>
      <c r="J470" s="42"/>
      <c r="K470" s="94"/>
      <c r="L470" s="94"/>
      <c r="M470" s="94"/>
      <c r="N470" s="94"/>
      <c r="O470" s="94"/>
      <c r="P470" s="94"/>
      <c r="Q470" s="94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</row>
    <row r="471" ht="16.5" customHeight="1">
      <c r="A471" s="94"/>
      <c r="B471" s="113"/>
      <c r="C471" s="94"/>
      <c r="D471" s="94"/>
      <c r="E471" s="94"/>
      <c r="F471" s="113"/>
      <c r="G471" s="113"/>
      <c r="H471" s="42"/>
      <c r="I471" s="42"/>
      <c r="J471" s="42"/>
      <c r="K471" s="94"/>
      <c r="L471" s="94"/>
      <c r="M471" s="94"/>
      <c r="N471" s="94"/>
      <c r="O471" s="94"/>
      <c r="P471" s="94"/>
      <c r="Q471" s="94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</row>
    <row r="472" ht="16.5" customHeight="1">
      <c r="A472" s="94"/>
      <c r="B472" s="113"/>
      <c r="C472" s="94"/>
      <c r="D472" s="94"/>
      <c r="E472" s="94"/>
      <c r="F472" s="113"/>
      <c r="G472" s="113"/>
      <c r="H472" s="42"/>
      <c r="I472" s="42"/>
      <c r="J472" s="42"/>
      <c r="K472" s="94"/>
      <c r="L472" s="94"/>
      <c r="M472" s="94"/>
      <c r="N472" s="94"/>
      <c r="O472" s="94"/>
      <c r="P472" s="94"/>
      <c r="Q472" s="94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</row>
    <row r="473" ht="16.5" customHeight="1">
      <c r="A473" s="94"/>
      <c r="B473" s="113"/>
      <c r="C473" s="94"/>
      <c r="D473" s="94"/>
      <c r="E473" s="94"/>
      <c r="F473" s="113"/>
      <c r="G473" s="113"/>
      <c r="H473" s="42"/>
      <c r="I473" s="42"/>
      <c r="J473" s="42"/>
      <c r="K473" s="94"/>
      <c r="L473" s="94"/>
      <c r="M473" s="94"/>
      <c r="N473" s="94"/>
      <c r="O473" s="94"/>
      <c r="P473" s="94"/>
      <c r="Q473" s="94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</row>
    <row r="474" ht="16.5" customHeight="1">
      <c r="A474" s="94"/>
      <c r="B474" s="113"/>
      <c r="C474" s="94"/>
      <c r="D474" s="94"/>
      <c r="E474" s="94"/>
      <c r="F474" s="113"/>
      <c r="G474" s="113"/>
      <c r="H474" s="42"/>
      <c r="I474" s="42"/>
      <c r="J474" s="42"/>
      <c r="K474" s="94"/>
      <c r="L474" s="94"/>
      <c r="M474" s="94"/>
      <c r="N474" s="94"/>
      <c r="O474" s="94"/>
      <c r="P474" s="94"/>
      <c r="Q474" s="94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</row>
    <row r="475" ht="16.5" customHeight="1">
      <c r="A475" s="94"/>
      <c r="B475" s="113"/>
      <c r="C475" s="94"/>
      <c r="D475" s="94"/>
      <c r="E475" s="94"/>
      <c r="F475" s="113"/>
      <c r="G475" s="113"/>
      <c r="H475" s="42"/>
      <c r="I475" s="42"/>
      <c r="J475" s="42"/>
      <c r="K475" s="94"/>
      <c r="L475" s="94"/>
      <c r="M475" s="94"/>
      <c r="N475" s="94"/>
      <c r="O475" s="94"/>
      <c r="P475" s="94"/>
      <c r="Q475" s="94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</row>
    <row r="476" ht="16.5" customHeight="1">
      <c r="A476" s="94"/>
      <c r="B476" s="113"/>
      <c r="C476" s="94"/>
      <c r="D476" s="94"/>
      <c r="E476" s="94"/>
      <c r="F476" s="113"/>
      <c r="G476" s="113"/>
      <c r="H476" s="42"/>
      <c r="I476" s="42"/>
      <c r="J476" s="42"/>
      <c r="K476" s="94"/>
      <c r="L476" s="94"/>
      <c r="M476" s="94"/>
      <c r="N476" s="94"/>
      <c r="O476" s="94"/>
      <c r="P476" s="94"/>
      <c r="Q476" s="94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</row>
    <row r="477" ht="16.5" customHeight="1">
      <c r="A477" s="94"/>
      <c r="B477" s="113"/>
      <c r="C477" s="94"/>
      <c r="D477" s="94"/>
      <c r="E477" s="94"/>
      <c r="F477" s="113"/>
      <c r="G477" s="113"/>
      <c r="H477" s="42"/>
      <c r="I477" s="42"/>
      <c r="J477" s="42"/>
      <c r="K477" s="94"/>
      <c r="L477" s="94"/>
      <c r="M477" s="94"/>
      <c r="N477" s="94"/>
      <c r="O477" s="94"/>
      <c r="P477" s="94"/>
      <c r="Q477" s="94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</row>
    <row r="478" ht="16.5" customHeight="1">
      <c r="A478" s="94"/>
      <c r="B478" s="113"/>
      <c r="C478" s="94"/>
      <c r="D478" s="94"/>
      <c r="E478" s="94"/>
      <c r="F478" s="113"/>
      <c r="G478" s="113"/>
      <c r="H478" s="42"/>
      <c r="I478" s="42"/>
      <c r="J478" s="42"/>
      <c r="K478" s="94"/>
      <c r="L478" s="94"/>
      <c r="M478" s="94"/>
      <c r="N478" s="94"/>
      <c r="O478" s="94"/>
      <c r="P478" s="94"/>
      <c r="Q478" s="94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</row>
    <row r="479" ht="16.5" customHeight="1">
      <c r="A479" s="94"/>
      <c r="B479" s="113"/>
      <c r="C479" s="94"/>
      <c r="D479" s="94"/>
      <c r="E479" s="94"/>
      <c r="F479" s="113"/>
      <c r="G479" s="113"/>
      <c r="H479" s="42"/>
      <c r="I479" s="42"/>
      <c r="J479" s="42"/>
      <c r="K479" s="94"/>
      <c r="L479" s="94"/>
      <c r="M479" s="94"/>
      <c r="N479" s="94"/>
      <c r="O479" s="94"/>
      <c r="P479" s="94"/>
      <c r="Q479" s="94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</row>
    <row r="480" ht="16.5" customHeight="1">
      <c r="A480" s="94"/>
      <c r="B480" s="113"/>
      <c r="C480" s="94"/>
      <c r="D480" s="94"/>
      <c r="E480" s="94"/>
      <c r="F480" s="113"/>
      <c r="G480" s="113"/>
      <c r="H480" s="42"/>
      <c r="I480" s="42"/>
      <c r="J480" s="42"/>
      <c r="K480" s="94"/>
      <c r="L480" s="94"/>
      <c r="M480" s="94"/>
      <c r="N480" s="94"/>
      <c r="O480" s="94"/>
      <c r="P480" s="94"/>
      <c r="Q480" s="94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</row>
    <row r="481" ht="16.5" customHeight="1">
      <c r="A481" s="94"/>
      <c r="B481" s="113"/>
      <c r="C481" s="94"/>
      <c r="D481" s="94"/>
      <c r="E481" s="94"/>
      <c r="F481" s="113"/>
      <c r="G481" s="113"/>
      <c r="H481" s="42"/>
      <c r="I481" s="42"/>
      <c r="J481" s="42"/>
      <c r="K481" s="94"/>
      <c r="L481" s="94"/>
      <c r="M481" s="94"/>
      <c r="N481" s="94"/>
      <c r="O481" s="94"/>
      <c r="P481" s="94"/>
      <c r="Q481" s="94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</row>
    <row r="482" ht="16.5" customHeight="1">
      <c r="A482" s="94"/>
      <c r="B482" s="113"/>
      <c r="C482" s="94"/>
      <c r="D482" s="94"/>
      <c r="E482" s="94"/>
      <c r="F482" s="113"/>
      <c r="G482" s="113"/>
      <c r="H482" s="42"/>
      <c r="I482" s="42"/>
      <c r="J482" s="42"/>
      <c r="K482" s="94"/>
      <c r="L482" s="94"/>
      <c r="M482" s="94"/>
      <c r="N482" s="94"/>
      <c r="O482" s="94"/>
      <c r="P482" s="94"/>
      <c r="Q482" s="94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</row>
    <row r="483" ht="16.5" customHeight="1">
      <c r="A483" s="94"/>
      <c r="B483" s="113"/>
      <c r="C483" s="94"/>
      <c r="D483" s="94"/>
      <c r="E483" s="94"/>
      <c r="F483" s="113"/>
      <c r="G483" s="113"/>
      <c r="H483" s="42"/>
      <c r="I483" s="42"/>
      <c r="J483" s="42"/>
      <c r="K483" s="94"/>
      <c r="L483" s="94"/>
      <c r="M483" s="94"/>
      <c r="N483" s="94"/>
      <c r="O483" s="94"/>
      <c r="P483" s="94"/>
      <c r="Q483" s="94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</row>
    <row r="484" ht="16.5" customHeight="1">
      <c r="A484" s="94"/>
      <c r="B484" s="113"/>
      <c r="C484" s="94"/>
      <c r="D484" s="94"/>
      <c r="E484" s="94"/>
      <c r="F484" s="113"/>
      <c r="G484" s="113"/>
      <c r="H484" s="42"/>
      <c r="I484" s="42"/>
      <c r="J484" s="42"/>
      <c r="K484" s="94"/>
      <c r="L484" s="94"/>
      <c r="M484" s="94"/>
      <c r="N484" s="94"/>
      <c r="O484" s="94"/>
      <c r="P484" s="94"/>
      <c r="Q484" s="94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</row>
    <row r="485" ht="16.5" customHeight="1">
      <c r="A485" s="94"/>
      <c r="B485" s="113"/>
      <c r="C485" s="94"/>
      <c r="D485" s="94"/>
      <c r="E485" s="94"/>
      <c r="F485" s="113"/>
      <c r="G485" s="113"/>
      <c r="H485" s="42"/>
      <c r="I485" s="42"/>
      <c r="J485" s="42"/>
      <c r="K485" s="94"/>
      <c r="L485" s="94"/>
      <c r="M485" s="94"/>
      <c r="N485" s="94"/>
      <c r="O485" s="94"/>
      <c r="P485" s="94"/>
      <c r="Q485" s="94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</row>
    <row r="486" ht="16.5" customHeight="1">
      <c r="A486" s="94"/>
      <c r="B486" s="113"/>
      <c r="C486" s="94"/>
      <c r="D486" s="94"/>
      <c r="E486" s="94"/>
      <c r="F486" s="113"/>
      <c r="G486" s="113"/>
      <c r="H486" s="42"/>
      <c r="I486" s="42"/>
      <c r="J486" s="42"/>
      <c r="K486" s="94"/>
      <c r="L486" s="94"/>
      <c r="M486" s="94"/>
      <c r="N486" s="94"/>
      <c r="O486" s="94"/>
      <c r="P486" s="94"/>
      <c r="Q486" s="94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</row>
    <row r="487" ht="16.5" customHeight="1">
      <c r="A487" s="94"/>
      <c r="B487" s="113"/>
      <c r="C487" s="94"/>
      <c r="D487" s="94"/>
      <c r="E487" s="94"/>
      <c r="F487" s="113"/>
      <c r="G487" s="113"/>
      <c r="H487" s="42"/>
      <c r="I487" s="42"/>
      <c r="J487" s="42"/>
      <c r="K487" s="94"/>
      <c r="L487" s="94"/>
      <c r="M487" s="94"/>
      <c r="N487" s="94"/>
      <c r="O487" s="94"/>
      <c r="P487" s="94"/>
      <c r="Q487" s="94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</row>
    <row r="488" ht="16.5" customHeight="1">
      <c r="A488" s="94"/>
      <c r="B488" s="113"/>
      <c r="C488" s="94"/>
      <c r="D488" s="94"/>
      <c r="E488" s="94"/>
      <c r="F488" s="113"/>
      <c r="G488" s="113"/>
      <c r="H488" s="42"/>
      <c r="I488" s="42"/>
      <c r="J488" s="42"/>
      <c r="K488" s="94"/>
      <c r="L488" s="94"/>
      <c r="M488" s="94"/>
      <c r="N488" s="94"/>
      <c r="O488" s="94"/>
      <c r="P488" s="94"/>
      <c r="Q488" s="94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</row>
    <row r="489" ht="16.5" customHeight="1">
      <c r="A489" s="94"/>
      <c r="B489" s="113"/>
      <c r="C489" s="94"/>
      <c r="D489" s="94"/>
      <c r="E489" s="94"/>
      <c r="F489" s="113"/>
      <c r="G489" s="113"/>
      <c r="H489" s="42"/>
      <c r="I489" s="42"/>
      <c r="J489" s="42"/>
      <c r="K489" s="94"/>
      <c r="L489" s="94"/>
      <c r="M489" s="94"/>
      <c r="N489" s="94"/>
      <c r="O489" s="94"/>
      <c r="P489" s="94"/>
      <c r="Q489" s="94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</row>
    <row r="490" ht="16.5" customHeight="1">
      <c r="A490" s="94"/>
      <c r="B490" s="113"/>
      <c r="C490" s="94"/>
      <c r="D490" s="94"/>
      <c r="E490" s="94"/>
      <c r="F490" s="113"/>
      <c r="G490" s="113"/>
      <c r="H490" s="42"/>
      <c r="I490" s="42"/>
      <c r="J490" s="42"/>
      <c r="K490" s="94"/>
      <c r="L490" s="94"/>
      <c r="M490" s="94"/>
      <c r="N490" s="94"/>
      <c r="O490" s="94"/>
      <c r="P490" s="94"/>
      <c r="Q490" s="94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</row>
    <row r="491" ht="16.5" customHeight="1">
      <c r="A491" s="94"/>
      <c r="B491" s="113"/>
      <c r="C491" s="94"/>
      <c r="D491" s="94"/>
      <c r="E491" s="94"/>
      <c r="F491" s="113"/>
      <c r="G491" s="113"/>
      <c r="H491" s="42"/>
      <c r="I491" s="42"/>
      <c r="J491" s="42"/>
      <c r="K491" s="94"/>
      <c r="L491" s="94"/>
      <c r="M491" s="94"/>
      <c r="N491" s="94"/>
      <c r="O491" s="94"/>
      <c r="P491" s="94"/>
      <c r="Q491" s="94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</row>
    <row r="492" ht="16.5" customHeight="1">
      <c r="A492" s="94"/>
      <c r="B492" s="113"/>
      <c r="C492" s="94"/>
      <c r="D492" s="94"/>
      <c r="E492" s="94"/>
      <c r="F492" s="113"/>
      <c r="G492" s="113"/>
      <c r="H492" s="42"/>
      <c r="I492" s="42"/>
      <c r="J492" s="42"/>
      <c r="K492" s="94"/>
      <c r="L492" s="94"/>
      <c r="M492" s="94"/>
      <c r="N492" s="94"/>
      <c r="O492" s="94"/>
      <c r="P492" s="94"/>
      <c r="Q492" s="94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</row>
    <row r="493" ht="16.5" customHeight="1">
      <c r="A493" s="94"/>
      <c r="B493" s="113"/>
      <c r="C493" s="94"/>
      <c r="D493" s="94"/>
      <c r="E493" s="94"/>
      <c r="F493" s="113"/>
      <c r="G493" s="113"/>
      <c r="H493" s="42"/>
      <c r="I493" s="42"/>
      <c r="J493" s="42"/>
      <c r="K493" s="94"/>
      <c r="L493" s="94"/>
      <c r="M493" s="94"/>
      <c r="N493" s="94"/>
      <c r="O493" s="94"/>
      <c r="P493" s="94"/>
      <c r="Q493" s="94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</row>
    <row r="494" ht="16.5" customHeight="1">
      <c r="A494" s="94"/>
      <c r="B494" s="113"/>
      <c r="C494" s="94"/>
      <c r="D494" s="94"/>
      <c r="E494" s="94"/>
      <c r="F494" s="113"/>
      <c r="G494" s="113"/>
      <c r="H494" s="42"/>
      <c r="I494" s="42"/>
      <c r="J494" s="42"/>
      <c r="K494" s="94"/>
      <c r="L494" s="94"/>
      <c r="M494" s="94"/>
      <c r="N494" s="94"/>
      <c r="O494" s="94"/>
      <c r="P494" s="94"/>
      <c r="Q494" s="94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</row>
    <row r="495" ht="16.5" customHeight="1">
      <c r="A495" s="94"/>
      <c r="B495" s="113"/>
      <c r="C495" s="94"/>
      <c r="D495" s="94"/>
      <c r="E495" s="94"/>
      <c r="F495" s="113"/>
      <c r="G495" s="113"/>
      <c r="H495" s="42"/>
      <c r="I495" s="42"/>
      <c r="J495" s="42"/>
      <c r="K495" s="94"/>
      <c r="L495" s="94"/>
      <c r="M495" s="94"/>
      <c r="N495" s="94"/>
      <c r="O495" s="94"/>
      <c r="P495" s="94"/>
      <c r="Q495" s="94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</row>
    <row r="496" ht="16.5" customHeight="1">
      <c r="A496" s="94"/>
      <c r="B496" s="113"/>
      <c r="C496" s="94"/>
      <c r="D496" s="94"/>
      <c r="E496" s="94"/>
      <c r="F496" s="113"/>
      <c r="G496" s="113"/>
      <c r="H496" s="42"/>
      <c r="I496" s="42"/>
      <c r="J496" s="42"/>
      <c r="K496" s="94"/>
      <c r="L496" s="94"/>
      <c r="M496" s="94"/>
      <c r="N496" s="94"/>
      <c r="O496" s="94"/>
      <c r="P496" s="94"/>
      <c r="Q496" s="94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</row>
    <row r="497" ht="16.5" customHeight="1">
      <c r="A497" s="94"/>
      <c r="B497" s="113"/>
      <c r="C497" s="94"/>
      <c r="D497" s="94"/>
      <c r="E497" s="94"/>
      <c r="F497" s="113"/>
      <c r="G497" s="113"/>
      <c r="H497" s="42"/>
      <c r="I497" s="42"/>
      <c r="J497" s="42"/>
      <c r="K497" s="94"/>
      <c r="L497" s="94"/>
      <c r="M497" s="94"/>
      <c r="N497" s="94"/>
      <c r="O497" s="94"/>
      <c r="P497" s="94"/>
      <c r="Q497" s="94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</row>
    <row r="498" ht="16.5" customHeight="1">
      <c r="A498" s="94"/>
      <c r="B498" s="113"/>
      <c r="C498" s="94"/>
      <c r="D498" s="94"/>
      <c r="E498" s="94"/>
      <c r="F498" s="113"/>
      <c r="G498" s="113"/>
      <c r="H498" s="42"/>
      <c r="I498" s="42"/>
      <c r="J498" s="42"/>
      <c r="K498" s="94"/>
      <c r="L498" s="94"/>
      <c r="M498" s="94"/>
      <c r="N498" s="94"/>
      <c r="O498" s="94"/>
      <c r="P498" s="94"/>
      <c r="Q498" s="94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</row>
    <row r="499" ht="16.5" customHeight="1">
      <c r="A499" s="94"/>
      <c r="B499" s="113"/>
      <c r="C499" s="94"/>
      <c r="D499" s="94"/>
      <c r="E499" s="94"/>
      <c r="F499" s="113"/>
      <c r="G499" s="113"/>
      <c r="H499" s="42"/>
      <c r="I499" s="42"/>
      <c r="J499" s="42"/>
      <c r="K499" s="94"/>
      <c r="L499" s="94"/>
      <c r="M499" s="94"/>
      <c r="N499" s="94"/>
      <c r="O499" s="94"/>
      <c r="P499" s="94"/>
      <c r="Q499" s="94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</row>
    <row r="500" ht="16.5" customHeight="1">
      <c r="A500" s="94"/>
      <c r="B500" s="113"/>
      <c r="C500" s="94"/>
      <c r="D500" s="94"/>
      <c r="E500" s="94"/>
      <c r="F500" s="113"/>
      <c r="G500" s="113"/>
      <c r="H500" s="42"/>
      <c r="I500" s="42"/>
      <c r="J500" s="42"/>
      <c r="K500" s="94"/>
      <c r="L500" s="94"/>
      <c r="M500" s="94"/>
      <c r="N500" s="94"/>
      <c r="O500" s="94"/>
      <c r="P500" s="94"/>
      <c r="Q500" s="94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</row>
    <row r="501" ht="16.5" customHeight="1">
      <c r="A501" s="94"/>
      <c r="B501" s="113"/>
      <c r="C501" s="94"/>
      <c r="D501" s="94"/>
      <c r="E501" s="94"/>
      <c r="F501" s="113"/>
      <c r="G501" s="113"/>
      <c r="H501" s="42"/>
      <c r="I501" s="42"/>
      <c r="J501" s="42"/>
      <c r="K501" s="94"/>
      <c r="L501" s="94"/>
      <c r="M501" s="94"/>
      <c r="N501" s="94"/>
      <c r="O501" s="94"/>
      <c r="P501" s="94"/>
      <c r="Q501" s="94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</row>
    <row r="502" ht="16.5" customHeight="1">
      <c r="A502" s="94"/>
      <c r="B502" s="113"/>
      <c r="C502" s="94"/>
      <c r="D502" s="94"/>
      <c r="E502" s="94"/>
      <c r="F502" s="113"/>
      <c r="G502" s="113"/>
      <c r="H502" s="42"/>
      <c r="I502" s="42"/>
      <c r="J502" s="42"/>
      <c r="K502" s="94"/>
      <c r="L502" s="94"/>
      <c r="M502" s="94"/>
      <c r="N502" s="94"/>
      <c r="O502" s="94"/>
      <c r="P502" s="94"/>
      <c r="Q502" s="94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</row>
    <row r="503" ht="16.5" customHeight="1">
      <c r="A503" s="94"/>
      <c r="B503" s="113"/>
      <c r="C503" s="94"/>
      <c r="D503" s="94"/>
      <c r="E503" s="94"/>
      <c r="F503" s="113"/>
      <c r="G503" s="113"/>
      <c r="H503" s="42"/>
      <c r="I503" s="42"/>
      <c r="J503" s="42"/>
      <c r="K503" s="94"/>
      <c r="L503" s="94"/>
      <c r="M503" s="94"/>
      <c r="N503" s="94"/>
      <c r="O503" s="94"/>
      <c r="P503" s="94"/>
      <c r="Q503" s="94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</row>
    <row r="504" ht="16.5" customHeight="1">
      <c r="A504" s="94"/>
      <c r="B504" s="113"/>
      <c r="C504" s="94"/>
      <c r="D504" s="94"/>
      <c r="E504" s="94"/>
      <c r="F504" s="113"/>
      <c r="G504" s="113"/>
      <c r="H504" s="42"/>
      <c r="I504" s="42"/>
      <c r="J504" s="42"/>
      <c r="K504" s="94"/>
      <c r="L504" s="94"/>
      <c r="M504" s="94"/>
      <c r="N504" s="94"/>
      <c r="O504" s="94"/>
      <c r="P504" s="94"/>
      <c r="Q504" s="94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</row>
    <row r="505" ht="16.5" customHeight="1">
      <c r="A505" s="94"/>
      <c r="B505" s="113"/>
      <c r="C505" s="94"/>
      <c r="D505" s="94"/>
      <c r="E505" s="94"/>
      <c r="F505" s="113"/>
      <c r="G505" s="113"/>
      <c r="H505" s="42"/>
      <c r="I505" s="42"/>
      <c r="J505" s="42"/>
      <c r="K505" s="94"/>
      <c r="L505" s="94"/>
      <c r="M505" s="94"/>
      <c r="N505" s="94"/>
      <c r="O505" s="94"/>
      <c r="P505" s="94"/>
      <c r="Q505" s="94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</row>
    <row r="506" ht="16.5" customHeight="1">
      <c r="A506" s="94"/>
      <c r="B506" s="113"/>
      <c r="C506" s="94"/>
      <c r="D506" s="94"/>
      <c r="E506" s="94"/>
      <c r="F506" s="113"/>
      <c r="G506" s="113"/>
      <c r="H506" s="42"/>
      <c r="I506" s="42"/>
      <c r="J506" s="42"/>
      <c r="K506" s="94"/>
      <c r="L506" s="94"/>
      <c r="M506" s="94"/>
      <c r="N506" s="94"/>
      <c r="O506" s="94"/>
      <c r="P506" s="94"/>
      <c r="Q506" s="94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</row>
    <row r="507" ht="16.5" customHeight="1">
      <c r="A507" s="94"/>
      <c r="B507" s="113"/>
      <c r="C507" s="94"/>
      <c r="D507" s="94"/>
      <c r="E507" s="94"/>
      <c r="F507" s="113"/>
      <c r="G507" s="113"/>
      <c r="H507" s="42"/>
      <c r="I507" s="42"/>
      <c r="J507" s="42"/>
      <c r="K507" s="94"/>
      <c r="L507" s="94"/>
      <c r="M507" s="94"/>
      <c r="N507" s="94"/>
      <c r="O507" s="94"/>
      <c r="P507" s="94"/>
      <c r="Q507" s="94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</row>
    <row r="508" ht="16.5" customHeight="1">
      <c r="A508" s="94"/>
      <c r="B508" s="113"/>
      <c r="C508" s="94"/>
      <c r="D508" s="94"/>
      <c r="E508" s="94"/>
      <c r="F508" s="113"/>
      <c r="G508" s="113"/>
      <c r="H508" s="42"/>
      <c r="I508" s="42"/>
      <c r="J508" s="42"/>
      <c r="K508" s="94"/>
      <c r="L508" s="94"/>
      <c r="M508" s="94"/>
      <c r="N508" s="94"/>
      <c r="O508" s="94"/>
      <c r="P508" s="94"/>
      <c r="Q508" s="94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</row>
    <row r="509" ht="16.5" customHeight="1">
      <c r="A509" s="94"/>
      <c r="B509" s="113"/>
      <c r="C509" s="94"/>
      <c r="D509" s="94"/>
      <c r="E509" s="94"/>
      <c r="F509" s="113"/>
      <c r="G509" s="113"/>
      <c r="H509" s="42"/>
      <c r="I509" s="42"/>
      <c r="J509" s="42"/>
      <c r="K509" s="94"/>
      <c r="L509" s="94"/>
      <c r="M509" s="94"/>
      <c r="N509" s="94"/>
      <c r="O509" s="94"/>
      <c r="P509" s="94"/>
      <c r="Q509" s="94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</row>
    <row r="510" ht="16.5" customHeight="1">
      <c r="A510" s="94"/>
      <c r="B510" s="113"/>
      <c r="C510" s="94"/>
      <c r="D510" s="94"/>
      <c r="E510" s="94"/>
      <c r="F510" s="113"/>
      <c r="G510" s="113"/>
      <c r="H510" s="42"/>
      <c r="I510" s="42"/>
      <c r="J510" s="42"/>
      <c r="K510" s="94"/>
      <c r="L510" s="94"/>
      <c r="M510" s="94"/>
      <c r="N510" s="94"/>
      <c r="O510" s="94"/>
      <c r="P510" s="94"/>
      <c r="Q510" s="94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</row>
    <row r="511" ht="16.5" customHeight="1">
      <c r="A511" s="94"/>
      <c r="B511" s="113"/>
      <c r="C511" s="94"/>
      <c r="D511" s="94"/>
      <c r="E511" s="94"/>
      <c r="F511" s="113"/>
      <c r="G511" s="113"/>
      <c r="H511" s="42"/>
      <c r="I511" s="42"/>
      <c r="J511" s="42"/>
      <c r="K511" s="94"/>
      <c r="L511" s="94"/>
      <c r="M511" s="94"/>
      <c r="N511" s="94"/>
      <c r="O511" s="94"/>
      <c r="P511" s="94"/>
      <c r="Q511" s="94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</row>
    <row r="512" ht="16.5" customHeight="1">
      <c r="A512" s="94"/>
      <c r="B512" s="113"/>
      <c r="C512" s="94"/>
      <c r="D512" s="94"/>
      <c r="E512" s="94"/>
      <c r="F512" s="113"/>
      <c r="G512" s="113"/>
      <c r="H512" s="42"/>
      <c r="I512" s="42"/>
      <c r="J512" s="42"/>
      <c r="K512" s="94"/>
      <c r="L512" s="94"/>
      <c r="M512" s="94"/>
      <c r="N512" s="94"/>
      <c r="O512" s="94"/>
      <c r="P512" s="94"/>
      <c r="Q512" s="94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</row>
    <row r="513" ht="16.5" customHeight="1">
      <c r="A513" s="94"/>
      <c r="B513" s="113"/>
      <c r="C513" s="94"/>
      <c r="D513" s="94"/>
      <c r="E513" s="94"/>
      <c r="F513" s="113"/>
      <c r="G513" s="113"/>
      <c r="H513" s="42"/>
      <c r="I513" s="42"/>
      <c r="J513" s="42"/>
      <c r="K513" s="94"/>
      <c r="L513" s="94"/>
      <c r="M513" s="94"/>
      <c r="N513" s="94"/>
      <c r="O513" s="94"/>
      <c r="P513" s="94"/>
      <c r="Q513" s="94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</row>
    <row r="514" ht="16.5" customHeight="1">
      <c r="A514" s="94"/>
      <c r="B514" s="113"/>
      <c r="C514" s="94"/>
      <c r="D514" s="94"/>
      <c r="E514" s="94"/>
      <c r="F514" s="113"/>
      <c r="G514" s="113"/>
      <c r="H514" s="42"/>
      <c r="I514" s="42"/>
      <c r="J514" s="42"/>
      <c r="K514" s="94"/>
      <c r="L514" s="94"/>
      <c r="M514" s="94"/>
      <c r="N514" s="94"/>
      <c r="O514" s="94"/>
      <c r="P514" s="94"/>
      <c r="Q514" s="94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</row>
    <row r="515" ht="16.5" customHeight="1">
      <c r="A515" s="94"/>
      <c r="B515" s="113"/>
      <c r="C515" s="94"/>
      <c r="D515" s="94"/>
      <c r="E515" s="94"/>
      <c r="F515" s="113"/>
      <c r="G515" s="113"/>
      <c r="H515" s="42"/>
      <c r="I515" s="42"/>
      <c r="J515" s="42"/>
      <c r="K515" s="94"/>
      <c r="L515" s="94"/>
      <c r="M515" s="94"/>
      <c r="N515" s="94"/>
      <c r="O515" s="94"/>
      <c r="P515" s="94"/>
      <c r="Q515" s="94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</row>
    <row r="516" ht="16.5" customHeight="1">
      <c r="A516" s="94"/>
      <c r="B516" s="113"/>
      <c r="C516" s="94"/>
      <c r="D516" s="94"/>
      <c r="E516" s="94"/>
      <c r="F516" s="113"/>
      <c r="G516" s="113"/>
      <c r="H516" s="42"/>
      <c r="I516" s="42"/>
      <c r="J516" s="42"/>
      <c r="K516" s="94"/>
      <c r="L516" s="94"/>
      <c r="M516" s="94"/>
      <c r="N516" s="94"/>
      <c r="O516" s="94"/>
      <c r="P516" s="94"/>
      <c r="Q516" s="94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</row>
    <row r="517" ht="16.5" customHeight="1">
      <c r="A517" s="94"/>
      <c r="B517" s="113"/>
      <c r="C517" s="94"/>
      <c r="D517" s="94"/>
      <c r="E517" s="94"/>
      <c r="F517" s="113"/>
      <c r="G517" s="113"/>
      <c r="H517" s="42"/>
      <c r="I517" s="42"/>
      <c r="J517" s="42"/>
      <c r="K517" s="94"/>
      <c r="L517" s="94"/>
      <c r="M517" s="94"/>
      <c r="N517" s="94"/>
      <c r="O517" s="94"/>
      <c r="P517" s="94"/>
      <c r="Q517" s="94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</row>
    <row r="518" ht="16.5" customHeight="1">
      <c r="A518" s="94"/>
      <c r="B518" s="113"/>
      <c r="C518" s="94"/>
      <c r="D518" s="94"/>
      <c r="E518" s="94"/>
      <c r="F518" s="113"/>
      <c r="G518" s="113"/>
      <c r="H518" s="42"/>
      <c r="I518" s="42"/>
      <c r="J518" s="42"/>
      <c r="K518" s="94"/>
      <c r="L518" s="94"/>
      <c r="M518" s="94"/>
      <c r="N518" s="94"/>
      <c r="O518" s="94"/>
      <c r="P518" s="94"/>
      <c r="Q518" s="94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</row>
    <row r="519" ht="16.5" customHeight="1">
      <c r="A519" s="94"/>
      <c r="B519" s="113"/>
      <c r="C519" s="94"/>
      <c r="D519" s="94"/>
      <c r="E519" s="94"/>
      <c r="F519" s="113"/>
      <c r="G519" s="113"/>
      <c r="H519" s="42"/>
      <c r="I519" s="42"/>
      <c r="J519" s="42"/>
      <c r="K519" s="94"/>
      <c r="L519" s="94"/>
      <c r="M519" s="94"/>
      <c r="N519" s="94"/>
      <c r="O519" s="94"/>
      <c r="P519" s="94"/>
      <c r="Q519" s="94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</row>
    <row r="520" ht="16.5" customHeight="1">
      <c r="A520" s="94"/>
      <c r="B520" s="113"/>
      <c r="C520" s="94"/>
      <c r="D520" s="94"/>
      <c r="E520" s="94"/>
      <c r="F520" s="113"/>
      <c r="G520" s="113"/>
      <c r="H520" s="42"/>
      <c r="I520" s="42"/>
      <c r="J520" s="42"/>
      <c r="K520" s="94"/>
      <c r="L520" s="94"/>
      <c r="M520" s="94"/>
      <c r="N520" s="94"/>
      <c r="O520" s="94"/>
      <c r="P520" s="94"/>
      <c r="Q520" s="94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</row>
    <row r="521" ht="16.5" customHeight="1">
      <c r="A521" s="94"/>
      <c r="B521" s="113"/>
      <c r="C521" s="94"/>
      <c r="D521" s="94"/>
      <c r="E521" s="94"/>
      <c r="F521" s="113"/>
      <c r="G521" s="113"/>
      <c r="H521" s="42"/>
      <c r="I521" s="42"/>
      <c r="J521" s="42"/>
      <c r="K521" s="94"/>
      <c r="L521" s="94"/>
      <c r="M521" s="94"/>
      <c r="N521" s="94"/>
      <c r="O521" s="94"/>
      <c r="P521" s="94"/>
      <c r="Q521" s="94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</row>
    <row r="522" ht="16.5" customHeight="1">
      <c r="A522" s="94"/>
      <c r="B522" s="113"/>
      <c r="C522" s="94"/>
      <c r="D522" s="94"/>
      <c r="E522" s="94"/>
      <c r="F522" s="113"/>
      <c r="G522" s="113"/>
      <c r="H522" s="42"/>
      <c r="I522" s="42"/>
      <c r="J522" s="42"/>
      <c r="K522" s="94"/>
      <c r="L522" s="94"/>
      <c r="M522" s="94"/>
      <c r="N522" s="94"/>
      <c r="O522" s="94"/>
      <c r="P522" s="94"/>
      <c r="Q522" s="94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</row>
    <row r="523" ht="16.5" customHeight="1">
      <c r="A523" s="94"/>
      <c r="B523" s="113"/>
      <c r="C523" s="94"/>
      <c r="D523" s="94"/>
      <c r="E523" s="94"/>
      <c r="F523" s="113"/>
      <c r="G523" s="113"/>
      <c r="H523" s="42"/>
      <c r="I523" s="42"/>
      <c r="J523" s="42"/>
      <c r="K523" s="94"/>
      <c r="L523" s="94"/>
      <c r="M523" s="94"/>
      <c r="N523" s="94"/>
      <c r="O523" s="94"/>
      <c r="P523" s="94"/>
      <c r="Q523" s="94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</row>
    <row r="524" ht="16.5" customHeight="1">
      <c r="A524" s="94"/>
      <c r="B524" s="113"/>
      <c r="C524" s="94"/>
      <c r="D524" s="94"/>
      <c r="E524" s="94"/>
      <c r="F524" s="113"/>
      <c r="G524" s="113"/>
      <c r="H524" s="42"/>
      <c r="I524" s="42"/>
      <c r="J524" s="42"/>
      <c r="K524" s="94"/>
      <c r="L524" s="94"/>
      <c r="M524" s="94"/>
      <c r="N524" s="94"/>
      <c r="O524" s="94"/>
      <c r="P524" s="94"/>
      <c r="Q524" s="94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</row>
    <row r="525" ht="16.5" customHeight="1">
      <c r="A525" s="94"/>
      <c r="B525" s="113"/>
      <c r="C525" s="94"/>
      <c r="D525" s="94"/>
      <c r="E525" s="94"/>
      <c r="F525" s="113"/>
      <c r="G525" s="113"/>
      <c r="H525" s="42"/>
      <c r="I525" s="42"/>
      <c r="J525" s="42"/>
      <c r="K525" s="94"/>
      <c r="L525" s="94"/>
      <c r="M525" s="94"/>
      <c r="N525" s="94"/>
      <c r="O525" s="94"/>
      <c r="P525" s="94"/>
      <c r="Q525" s="94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</row>
    <row r="526" ht="16.5" customHeight="1">
      <c r="A526" s="94"/>
      <c r="B526" s="113"/>
      <c r="C526" s="94"/>
      <c r="D526" s="94"/>
      <c r="E526" s="94"/>
      <c r="F526" s="113"/>
      <c r="G526" s="113"/>
      <c r="H526" s="42"/>
      <c r="I526" s="42"/>
      <c r="J526" s="42"/>
      <c r="K526" s="94"/>
      <c r="L526" s="94"/>
      <c r="M526" s="94"/>
      <c r="N526" s="94"/>
      <c r="O526" s="94"/>
      <c r="P526" s="94"/>
      <c r="Q526" s="94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</row>
    <row r="527" ht="16.5" customHeight="1">
      <c r="A527" s="94"/>
      <c r="B527" s="113"/>
      <c r="C527" s="94"/>
      <c r="D527" s="94"/>
      <c r="E527" s="94"/>
      <c r="F527" s="113"/>
      <c r="G527" s="113"/>
      <c r="H527" s="42"/>
      <c r="I527" s="42"/>
      <c r="J527" s="42"/>
      <c r="K527" s="94"/>
      <c r="L527" s="94"/>
      <c r="M527" s="94"/>
      <c r="N527" s="94"/>
      <c r="O527" s="94"/>
      <c r="P527" s="94"/>
      <c r="Q527" s="94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</row>
    <row r="528" ht="16.5" customHeight="1">
      <c r="A528" s="94"/>
      <c r="B528" s="113"/>
      <c r="C528" s="94"/>
      <c r="D528" s="94"/>
      <c r="E528" s="94"/>
      <c r="F528" s="113"/>
      <c r="G528" s="113"/>
      <c r="H528" s="42"/>
      <c r="I528" s="42"/>
      <c r="J528" s="42"/>
      <c r="K528" s="94"/>
      <c r="L528" s="94"/>
      <c r="M528" s="94"/>
      <c r="N528" s="94"/>
      <c r="O528" s="94"/>
      <c r="P528" s="94"/>
      <c r="Q528" s="94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</row>
    <row r="529" ht="16.5" customHeight="1">
      <c r="A529" s="94"/>
      <c r="B529" s="113"/>
      <c r="C529" s="94"/>
      <c r="D529" s="94"/>
      <c r="E529" s="94"/>
      <c r="F529" s="113"/>
      <c r="G529" s="113"/>
      <c r="H529" s="42"/>
      <c r="I529" s="42"/>
      <c r="J529" s="42"/>
      <c r="K529" s="94"/>
      <c r="L529" s="94"/>
      <c r="M529" s="94"/>
      <c r="N529" s="94"/>
      <c r="O529" s="94"/>
      <c r="P529" s="94"/>
      <c r="Q529" s="94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</row>
    <row r="530" ht="16.5" customHeight="1">
      <c r="A530" s="94"/>
      <c r="B530" s="113"/>
      <c r="C530" s="94"/>
      <c r="D530" s="94"/>
      <c r="E530" s="94"/>
      <c r="F530" s="113"/>
      <c r="G530" s="113"/>
      <c r="H530" s="42"/>
      <c r="I530" s="42"/>
      <c r="J530" s="42"/>
      <c r="K530" s="94"/>
      <c r="L530" s="94"/>
      <c r="M530" s="94"/>
      <c r="N530" s="94"/>
      <c r="O530" s="94"/>
      <c r="P530" s="94"/>
      <c r="Q530" s="94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</row>
    <row r="531" ht="16.5" customHeight="1">
      <c r="A531" s="94"/>
      <c r="B531" s="113"/>
      <c r="C531" s="94"/>
      <c r="D531" s="94"/>
      <c r="E531" s="94"/>
      <c r="F531" s="113"/>
      <c r="G531" s="113"/>
      <c r="H531" s="42"/>
      <c r="I531" s="42"/>
      <c r="J531" s="42"/>
      <c r="K531" s="94"/>
      <c r="L531" s="94"/>
      <c r="M531" s="94"/>
      <c r="N531" s="94"/>
      <c r="O531" s="94"/>
      <c r="P531" s="94"/>
      <c r="Q531" s="94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</row>
    <row r="532" ht="16.5" customHeight="1">
      <c r="A532" s="94"/>
      <c r="B532" s="113"/>
      <c r="C532" s="94"/>
      <c r="D532" s="94"/>
      <c r="E532" s="94"/>
      <c r="F532" s="113"/>
      <c r="G532" s="113"/>
      <c r="H532" s="42"/>
      <c r="I532" s="42"/>
      <c r="J532" s="42"/>
      <c r="K532" s="94"/>
      <c r="L532" s="94"/>
      <c r="M532" s="94"/>
      <c r="N532" s="94"/>
      <c r="O532" s="94"/>
      <c r="P532" s="94"/>
      <c r="Q532" s="94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</row>
    <row r="533" ht="16.5" customHeight="1">
      <c r="A533" s="94"/>
      <c r="B533" s="113"/>
      <c r="C533" s="94"/>
      <c r="D533" s="94"/>
      <c r="E533" s="94"/>
      <c r="F533" s="113"/>
      <c r="G533" s="113"/>
      <c r="H533" s="42"/>
      <c r="I533" s="42"/>
      <c r="J533" s="42"/>
      <c r="K533" s="94"/>
      <c r="L533" s="94"/>
      <c r="M533" s="94"/>
      <c r="N533" s="94"/>
      <c r="O533" s="94"/>
      <c r="P533" s="94"/>
      <c r="Q533" s="94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</row>
    <row r="534" ht="16.5" customHeight="1">
      <c r="A534" s="94"/>
      <c r="B534" s="113"/>
      <c r="C534" s="94"/>
      <c r="D534" s="94"/>
      <c r="E534" s="94"/>
      <c r="F534" s="113"/>
      <c r="G534" s="113"/>
      <c r="H534" s="42"/>
      <c r="I534" s="42"/>
      <c r="J534" s="42"/>
      <c r="K534" s="94"/>
      <c r="L534" s="94"/>
      <c r="M534" s="94"/>
      <c r="N534" s="94"/>
      <c r="O534" s="94"/>
      <c r="P534" s="94"/>
      <c r="Q534" s="94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</row>
    <row r="535" ht="16.5" customHeight="1">
      <c r="A535" s="94"/>
      <c r="B535" s="113"/>
      <c r="C535" s="94"/>
      <c r="D535" s="94"/>
      <c r="E535" s="94"/>
      <c r="F535" s="113"/>
      <c r="G535" s="113"/>
      <c r="H535" s="42"/>
      <c r="I535" s="42"/>
      <c r="J535" s="42"/>
      <c r="K535" s="94"/>
      <c r="L535" s="94"/>
      <c r="M535" s="94"/>
      <c r="N535" s="94"/>
      <c r="O535" s="94"/>
      <c r="P535" s="94"/>
      <c r="Q535" s="94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</row>
    <row r="536" ht="16.5" customHeight="1">
      <c r="A536" s="94"/>
      <c r="B536" s="113"/>
      <c r="C536" s="94"/>
      <c r="D536" s="94"/>
      <c r="E536" s="94"/>
      <c r="F536" s="113"/>
      <c r="G536" s="113"/>
      <c r="H536" s="42"/>
      <c r="I536" s="42"/>
      <c r="J536" s="42"/>
      <c r="K536" s="94"/>
      <c r="L536" s="94"/>
      <c r="M536" s="94"/>
      <c r="N536" s="94"/>
      <c r="O536" s="94"/>
      <c r="P536" s="94"/>
      <c r="Q536" s="94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</row>
    <row r="537" ht="16.5" customHeight="1">
      <c r="A537" s="94"/>
      <c r="B537" s="113"/>
      <c r="C537" s="94"/>
      <c r="D537" s="94"/>
      <c r="E537" s="94"/>
      <c r="F537" s="113"/>
      <c r="G537" s="113"/>
      <c r="H537" s="42"/>
      <c r="I537" s="42"/>
      <c r="J537" s="42"/>
      <c r="K537" s="94"/>
      <c r="L537" s="94"/>
      <c r="M537" s="94"/>
      <c r="N537" s="94"/>
      <c r="O537" s="94"/>
      <c r="P537" s="94"/>
      <c r="Q537" s="94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</row>
    <row r="538" ht="16.5" customHeight="1">
      <c r="A538" s="94"/>
      <c r="B538" s="113"/>
      <c r="C538" s="94"/>
      <c r="D538" s="94"/>
      <c r="E538" s="94"/>
      <c r="F538" s="113"/>
      <c r="G538" s="113"/>
      <c r="H538" s="42"/>
      <c r="I538" s="42"/>
      <c r="J538" s="42"/>
      <c r="K538" s="94"/>
      <c r="L538" s="94"/>
      <c r="M538" s="94"/>
      <c r="N538" s="94"/>
      <c r="O538" s="94"/>
      <c r="P538" s="94"/>
      <c r="Q538" s="94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</row>
    <row r="539" ht="16.5" customHeight="1">
      <c r="A539" s="94"/>
      <c r="B539" s="113"/>
      <c r="C539" s="94"/>
      <c r="D539" s="94"/>
      <c r="E539" s="94"/>
      <c r="F539" s="113"/>
      <c r="G539" s="113"/>
      <c r="H539" s="42"/>
      <c r="I539" s="42"/>
      <c r="J539" s="42"/>
      <c r="K539" s="94"/>
      <c r="L539" s="94"/>
      <c r="M539" s="94"/>
      <c r="N539" s="94"/>
      <c r="O539" s="94"/>
      <c r="P539" s="94"/>
      <c r="Q539" s="94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</row>
    <row r="540" ht="16.5" customHeight="1">
      <c r="A540" s="94"/>
      <c r="B540" s="113"/>
      <c r="C540" s="94"/>
      <c r="D540" s="94"/>
      <c r="E540" s="94"/>
      <c r="F540" s="113"/>
      <c r="G540" s="113"/>
      <c r="H540" s="42"/>
      <c r="I540" s="42"/>
      <c r="J540" s="42"/>
      <c r="K540" s="94"/>
      <c r="L540" s="94"/>
      <c r="M540" s="94"/>
      <c r="N540" s="94"/>
      <c r="O540" s="94"/>
      <c r="P540" s="94"/>
      <c r="Q540" s="94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</row>
    <row r="541" ht="16.5" customHeight="1">
      <c r="A541" s="94"/>
      <c r="B541" s="113"/>
      <c r="C541" s="94"/>
      <c r="D541" s="94"/>
      <c r="E541" s="94"/>
      <c r="F541" s="113"/>
      <c r="G541" s="113"/>
      <c r="H541" s="42"/>
      <c r="I541" s="42"/>
      <c r="J541" s="42"/>
      <c r="K541" s="94"/>
      <c r="L541" s="94"/>
      <c r="M541" s="94"/>
      <c r="N541" s="94"/>
      <c r="O541" s="94"/>
      <c r="P541" s="94"/>
      <c r="Q541" s="94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</row>
    <row r="542" ht="16.5" customHeight="1">
      <c r="A542" s="94"/>
      <c r="B542" s="113"/>
      <c r="C542" s="94"/>
      <c r="D542" s="94"/>
      <c r="E542" s="94"/>
      <c r="F542" s="113"/>
      <c r="G542" s="113"/>
      <c r="H542" s="42"/>
      <c r="I542" s="42"/>
      <c r="J542" s="42"/>
      <c r="K542" s="94"/>
      <c r="L542" s="94"/>
      <c r="M542" s="94"/>
      <c r="N542" s="94"/>
      <c r="O542" s="94"/>
      <c r="P542" s="94"/>
      <c r="Q542" s="94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</row>
    <row r="543" ht="16.5" customHeight="1">
      <c r="A543" s="94"/>
      <c r="B543" s="113"/>
      <c r="C543" s="94"/>
      <c r="D543" s="94"/>
      <c r="E543" s="94"/>
      <c r="F543" s="113"/>
      <c r="G543" s="113"/>
      <c r="H543" s="42"/>
      <c r="I543" s="42"/>
      <c r="J543" s="42"/>
      <c r="K543" s="94"/>
      <c r="L543" s="94"/>
      <c r="M543" s="94"/>
      <c r="N543" s="94"/>
      <c r="O543" s="94"/>
      <c r="P543" s="94"/>
      <c r="Q543" s="94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</row>
    <row r="544" ht="16.5" customHeight="1">
      <c r="A544" s="94"/>
      <c r="B544" s="113"/>
      <c r="C544" s="94"/>
      <c r="D544" s="94"/>
      <c r="E544" s="94"/>
      <c r="F544" s="113"/>
      <c r="G544" s="113"/>
      <c r="H544" s="42"/>
      <c r="I544" s="42"/>
      <c r="J544" s="42"/>
      <c r="K544" s="94"/>
      <c r="L544" s="94"/>
      <c r="M544" s="94"/>
      <c r="N544" s="94"/>
      <c r="O544" s="94"/>
      <c r="P544" s="94"/>
      <c r="Q544" s="94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</row>
    <row r="545" ht="16.5" customHeight="1">
      <c r="A545" s="94"/>
      <c r="B545" s="113"/>
      <c r="C545" s="94"/>
      <c r="D545" s="94"/>
      <c r="E545" s="94"/>
      <c r="F545" s="113"/>
      <c r="G545" s="113"/>
      <c r="H545" s="42"/>
      <c r="I545" s="42"/>
      <c r="J545" s="42"/>
      <c r="K545" s="94"/>
      <c r="L545" s="94"/>
      <c r="M545" s="94"/>
      <c r="N545" s="94"/>
      <c r="O545" s="94"/>
      <c r="P545" s="94"/>
      <c r="Q545" s="94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</row>
    <row r="546" ht="16.5" customHeight="1">
      <c r="A546" s="94"/>
      <c r="B546" s="113"/>
      <c r="C546" s="94"/>
      <c r="D546" s="94"/>
      <c r="E546" s="94"/>
      <c r="F546" s="113"/>
      <c r="G546" s="113"/>
      <c r="H546" s="42"/>
      <c r="I546" s="42"/>
      <c r="J546" s="42"/>
      <c r="K546" s="94"/>
      <c r="L546" s="94"/>
      <c r="M546" s="94"/>
      <c r="N546" s="94"/>
      <c r="O546" s="94"/>
      <c r="P546" s="94"/>
      <c r="Q546" s="94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</row>
    <row r="547" ht="16.5" customHeight="1">
      <c r="A547" s="94"/>
      <c r="B547" s="113"/>
      <c r="C547" s="94"/>
      <c r="D547" s="94"/>
      <c r="E547" s="94"/>
      <c r="F547" s="113"/>
      <c r="G547" s="113"/>
      <c r="H547" s="42"/>
      <c r="I547" s="42"/>
      <c r="J547" s="42"/>
      <c r="K547" s="94"/>
      <c r="L547" s="94"/>
      <c r="M547" s="94"/>
      <c r="N547" s="94"/>
      <c r="O547" s="94"/>
      <c r="P547" s="94"/>
      <c r="Q547" s="94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</row>
    <row r="548" ht="16.5" customHeight="1">
      <c r="A548" s="94"/>
      <c r="B548" s="113"/>
      <c r="C548" s="94"/>
      <c r="D548" s="94"/>
      <c r="E548" s="94"/>
      <c r="F548" s="113"/>
      <c r="G548" s="113"/>
      <c r="H548" s="42"/>
      <c r="I548" s="42"/>
      <c r="J548" s="42"/>
      <c r="K548" s="94"/>
      <c r="L548" s="94"/>
      <c r="M548" s="94"/>
      <c r="N548" s="94"/>
      <c r="O548" s="94"/>
      <c r="P548" s="94"/>
      <c r="Q548" s="94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</row>
    <row r="549" ht="16.5" customHeight="1">
      <c r="A549" s="94"/>
      <c r="B549" s="113"/>
      <c r="C549" s="94"/>
      <c r="D549" s="94"/>
      <c r="E549" s="94"/>
      <c r="F549" s="113"/>
      <c r="G549" s="113"/>
      <c r="H549" s="42"/>
      <c r="I549" s="42"/>
      <c r="J549" s="42"/>
      <c r="K549" s="94"/>
      <c r="L549" s="94"/>
      <c r="M549" s="94"/>
      <c r="N549" s="94"/>
      <c r="O549" s="94"/>
      <c r="P549" s="94"/>
      <c r="Q549" s="94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</row>
    <row r="550" ht="16.5" customHeight="1">
      <c r="A550" s="94"/>
      <c r="B550" s="113"/>
      <c r="C550" s="94"/>
      <c r="D550" s="94"/>
      <c r="E550" s="94"/>
      <c r="F550" s="113"/>
      <c r="G550" s="113"/>
      <c r="H550" s="42"/>
      <c r="I550" s="42"/>
      <c r="J550" s="42"/>
      <c r="K550" s="94"/>
      <c r="L550" s="94"/>
      <c r="M550" s="94"/>
      <c r="N550" s="94"/>
      <c r="O550" s="94"/>
      <c r="P550" s="94"/>
      <c r="Q550" s="94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</row>
    <row r="551" ht="16.5" customHeight="1">
      <c r="A551" s="94"/>
      <c r="B551" s="113"/>
      <c r="C551" s="94"/>
      <c r="D551" s="94"/>
      <c r="E551" s="94"/>
      <c r="F551" s="113"/>
      <c r="G551" s="113"/>
      <c r="H551" s="42"/>
      <c r="I551" s="42"/>
      <c r="J551" s="42"/>
      <c r="K551" s="94"/>
      <c r="L551" s="94"/>
      <c r="M551" s="94"/>
      <c r="N551" s="94"/>
      <c r="O551" s="94"/>
      <c r="P551" s="94"/>
      <c r="Q551" s="94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</row>
    <row r="552" ht="16.5" customHeight="1">
      <c r="A552" s="94"/>
      <c r="B552" s="113"/>
      <c r="C552" s="94"/>
      <c r="D552" s="94"/>
      <c r="E552" s="94"/>
      <c r="F552" s="113"/>
      <c r="G552" s="113"/>
      <c r="H552" s="42"/>
      <c r="I552" s="42"/>
      <c r="J552" s="42"/>
      <c r="K552" s="94"/>
      <c r="L552" s="94"/>
      <c r="M552" s="94"/>
      <c r="N552" s="94"/>
      <c r="O552" s="94"/>
      <c r="P552" s="94"/>
      <c r="Q552" s="94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</row>
    <row r="553" ht="16.5" customHeight="1">
      <c r="A553" s="94"/>
      <c r="B553" s="113"/>
      <c r="C553" s="94"/>
      <c r="D553" s="94"/>
      <c r="E553" s="94"/>
      <c r="F553" s="113"/>
      <c r="G553" s="113"/>
      <c r="H553" s="42"/>
      <c r="I553" s="42"/>
      <c r="J553" s="42"/>
      <c r="K553" s="94"/>
      <c r="L553" s="94"/>
      <c r="M553" s="94"/>
      <c r="N553" s="94"/>
      <c r="O553" s="94"/>
      <c r="P553" s="94"/>
      <c r="Q553" s="94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</row>
    <row r="554" ht="16.5" customHeight="1">
      <c r="A554" s="94"/>
      <c r="B554" s="113"/>
      <c r="C554" s="94"/>
      <c r="D554" s="94"/>
      <c r="E554" s="94"/>
      <c r="F554" s="113"/>
      <c r="G554" s="113"/>
      <c r="H554" s="42"/>
      <c r="I554" s="42"/>
      <c r="J554" s="42"/>
      <c r="K554" s="94"/>
      <c r="L554" s="94"/>
      <c r="M554" s="94"/>
      <c r="N554" s="94"/>
      <c r="O554" s="94"/>
      <c r="P554" s="94"/>
      <c r="Q554" s="94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</row>
    <row r="555" ht="16.5" customHeight="1">
      <c r="A555" s="94"/>
      <c r="B555" s="113"/>
      <c r="C555" s="94"/>
      <c r="D555" s="94"/>
      <c r="E555" s="94"/>
      <c r="F555" s="113"/>
      <c r="G555" s="113"/>
      <c r="H555" s="42"/>
      <c r="I555" s="42"/>
      <c r="J555" s="42"/>
      <c r="K555" s="94"/>
      <c r="L555" s="94"/>
      <c r="M555" s="94"/>
      <c r="N555" s="94"/>
      <c r="O555" s="94"/>
      <c r="P555" s="94"/>
      <c r="Q555" s="94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</row>
    <row r="556" ht="16.5" customHeight="1">
      <c r="A556" s="94"/>
      <c r="B556" s="113"/>
      <c r="C556" s="94"/>
      <c r="D556" s="94"/>
      <c r="E556" s="94"/>
      <c r="F556" s="113"/>
      <c r="G556" s="113"/>
      <c r="H556" s="42"/>
      <c r="I556" s="42"/>
      <c r="J556" s="42"/>
      <c r="K556" s="94"/>
      <c r="L556" s="94"/>
      <c r="M556" s="94"/>
      <c r="N556" s="94"/>
      <c r="O556" s="94"/>
      <c r="P556" s="94"/>
      <c r="Q556" s="94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</row>
    <row r="557" ht="16.5" customHeight="1">
      <c r="A557" s="94"/>
      <c r="B557" s="113"/>
      <c r="C557" s="94"/>
      <c r="D557" s="94"/>
      <c r="E557" s="94"/>
      <c r="F557" s="113"/>
      <c r="G557" s="113"/>
      <c r="H557" s="42"/>
      <c r="I557" s="42"/>
      <c r="J557" s="42"/>
      <c r="K557" s="94"/>
      <c r="L557" s="94"/>
      <c r="M557" s="94"/>
      <c r="N557" s="94"/>
      <c r="O557" s="94"/>
      <c r="P557" s="94"/>
      <c r="Q557" s="94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</row>
    <row r="558" ht="16.5" customHeight="1">
      <c r="A558" s="94"/>
      <c r="B558" s="113"/>
      <c r="C558" s="94"/>
      <c r="D558" s="94"/>
      <c r="E558" s="94"/>
      <c r="F558" s="113"/>
      <c r="G558" s="113"/>
      <c r="H558" s="42"/>
      <c r="I558" s="42"/>
      <c r="J558" s="42"/>
      <c r="K558" s="94"/>
      <c r="L558" s="94"/>
      <c r="M558" s="94"/>
      <c r="N558" s="94"/>
      <c r="O558" s="94"/>
      <c r="P558" s="94"/>
      <c r="Q558" s="94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</row>
    <row r="559" ht="16.5" customHeight="1">
      <c r="A559" s="94"/>
      <c r="B559" s="113"/>
      <c r="C559" s="94"/>
      <c r="D559" s="94"/>
      <c r="E559" s="94"/>
      <c r="F559" s="113"/>
      <c r="G559" s="113"/>
      <c r="H559" s="42"/>
      <c r="I559" s="42"/>
      <c r="J559" s="42"/>
      <c r="K559" s="94"/>
      <c r="L559" s="94"/>
      <c r="M559" s="94"/>
      <c r="N559" s="94"/>
      <c r="O559" s="94"/>
      <c r="P559" s="94"/>
      <c r="Q559" s="94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</row>
    <row r="560" ht="16.5" customHeight="1">
      <c r="A560" s="94"/>
      <c r="B560" s="113"/>
      <c r="C560" s="94"/>
      <c r="D560" s="94"/>
      <c r="E560" s="94"/>
      <c r="F560" s="113"/>
      <c r="G560" s="113"/>
      <c r="H560" s="42"/>
      <c r="I560" s="42"/>
      <c r="J560" s="42"/>
      <c r="K560" s="94"/>
      <c r="L560" s="94"/>
      <c r="M560" s="94"/>
      <c r="N560" s="94"/>
      <c r="O560" s="94"/>
      <c r="P560" s="94"/>
      <c r="Q560" s="94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</row>
    <row r="561" ht="16.5" customHeight="1">
      <c r="A561" s="94"/>
      <c r="B561" s="113"/>
      <c r="C561" s="94"/>
      <c r="D561" s="94"/>
      <c r="E561" s="94"/>
      <c r="F561" s="113"/>
      <c r="G561" s="113"/>
      <c r="H561" s="42"/>
      <c r="I561" s="42"/>
      <c r="J561" s="42"/>
      <c r="K561" s="94"/>
      <c r="L561" s="94"/>
      <c r="M561" s="94"/>
      <c r="N561" s="94"/>
      <c r="O561" s="94"/>
      <c r="P561" s="94"/>
      <c r="Q561" s="94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</row>
    <row r="562" ht="16.5" customHeight="1">
      <c r="A562" s="94"/>
      <c r="B562" s="113"/>
      <c r="C562" s="94"/>
      <c r="D562" s="94"/>
      <c r="E562" s="94"/>
      <c r="F562" s="113"/>
      <c r="G562" s="113"/>
      <c r="H562" s="42"/>
      <c r="I562" s="42"/>
      <c r="J562" s="42"/>
      <c r="K562" s="94"/>
      <c r="L562" s="94"/>
      <c r="M562" s="94"/>
      <c r="N562" s="94"/>
      <c r="O562" s="94"/>
      <c r="P562" s="94"/>
      <c r="Q562" s="94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</row>
    <row r="563" ht="16.5" customHeight="1">
      <c r="A563" s="94"/>
      <c r="B563" s="113"/>
      <c r="C563" s="94"/>
      <c r="D563" s="94"/>
      <c r="E563" s="94"/>
      <c r="F563" s="113"/>
      <c r="G563" s="113"/>
      <c r="H563" s="42"/>
      <c r="I563" s="42"/>
      <c r="J563" s="42"/>
      <c r="K563" s="94"/>
      <c r="L563" s="94"/>
      <c r="M563" s="94"/>
      <c r="N563" s="94"/>
      <c r="O563" s="94"/>
      <c r="P563" s="94"/>
      <c r="Q563" s="94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</row>
    <row r="564" ht="16.5" customHeight="1">
      <c r="A564" s="94"/>
      <c r="B564" s="113"/>
      <c r="C564" s="94"/>
      <c r="D564" s="94"/>
      <c r="E564" s="94"/>
      <c r="F564" s="113"/>
      <c r="G564" s="113"/>
      <c r="H564" s="42"/>
      <c r="I564" s="42"/>
      <c r="J564" s="42"/>
      <c r="K564" s="94"/>
      <c r="L564" s="94"/>
      <c r="M564" s="94"/>
      <c r="N564" s="94"/>
      <c r="O564" s="94"/>
      <c r="P564" s="94"/>
      <c r="Q564" s="94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</row>
    <row r="565" ht="16.5" customHeight="1">
      <c r="A565" s="94"/>
      <c r="B565" s="113"/>
      <c r="C565" s="94"/>
      <c r="D565" s="94"/>
      <c r="E565" s="94"/>
      <c r="F565" s="113"/>
      <c r="G565" s="113"/>
      <c r="H565" s="42"/>
      <c r="I565" s="42"/>
      <c r="J565" s="42"/>
      <c r="K565" s="94"/>
      <c r="L565" s="94"/>
      <c r="M565" s="94"/>
      <c r="N565" s="94"/>
      <c r="O565" s="94"/>
      <c r="P565" s="94"/>
      <c r="Q565" s="94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</row>
    <row r="566" ht="16.5" customHeight="1">
      <c r="A566" s="94"/>
      <c r="B566" s="113"/>
      <c r="C566" s="94"/>
      <c r="D566" s="94"/>
      <c r="E566" s="94"/>
      <c r="F566" s="113"/>
      <c r="G566" s="113"/>
      <c r="H566" s="42"/>
      <c r="I566" s="42"/>
      <c r="J566" s="42"/>
      <c r="K566" s="94"/>
      <c r="L566" s="94"/>
      <c r="M566" s="94"/>
      <c r="N566" s="94"/>
      <c r="O566" s="94"/>
      <c r="P566" s="94"/>
      <c r="Q566" s="94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</row>
    <row r="567" ht="16.5" customHeight="1">
      <c r="A567" s="94"/>
      <c r="B567" s="113"/>
      <c r="C567" s="94"/>
      <c r="D567" s="94"/>
      <c r="E567" s="94"/>
      <c r="F567" s="113"/>
      <c r="G567" s="113"/>
      <c r="H567" s="42"/>
      <c r="I567" s="42"/>
      <c r="J567" s="42"/>
      <c r="K567" s="94"/>
      <c r="L567" s="94"/>
      <c r="M567" s="94"/>
      <c r="N567" s="94"/>
      <c r="O567" s="94"/>
      <c r="P567" s="94"/>
      <c r="Q567" s="94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</row>
    <row r="568" ht="16.5" customHeight="1">
      <c r="A568" s="94"/>
      <c r="B568" s="113"/>
      <c r="C568" s="94"/>
      <c r="D568" s="94"/>
      <c r="E568" s="94"/>
      <c r="F568" s="113"/>
      <c r="G568" s="113"/>
      <c r="H568" s="42"/>
      <c r="I568" s="42"/>
      <c r="J568" s="42"/>
      <c r="K568" s="94"/>
      <c r="L568" s="94"/>
      <c r="M568" s="94"/>
      <c r="N568" s="94"/>
      <c r="O568" s="94"/>
      <c r="P568" s="94"/>
      <c r="Q568" s="94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</row>
    <row r="569" ht="16.5" customHeight="1">
      <c r="A569" s="94"/>
      <c r="B569" s="113"/>
      <c r="C569" s="94"/>
      <c r="D569" s="94"/>
      <c r="E569" s="94"/>
      <c r="F569" s="113"/>
      <c r="G569" s="113"/>
      <c r="H569" s="42"/>
      <c r="I569" s="42"/>
      <c r="J569" s="42"/>
      <c r="K569" s="94"/>
      <c r="L569" s="94"/>
      <c r="M569" s="94"/>
      <c r="N569" s="94"/>
      <c r="O569" s="94"/>
      <c r="P569" s="94"/>
      <c r="Q569" s="94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</row>
    <row r="570" ht="16.5" customHeight="1">
      <c r="A570" s="94"/>
      <c r="B570" s="113"/>
      <c r="C570" s="94"/>
      <c r="D570" s="94"/>
      <c r="E570" s="94"/>
      <c r="F570" s="113"/>
      <c r="G570" s="113"/>
      <c r="H570" s="42"/>
      <c r="I570" s="42"/>
      <c r="J570" s="42"/>
      <c r="K570" s="94"/>
      <c r="L570" s="94"/>
      <c r="M570" s="94"/>
      <c r="N570" s="94"/>
      <c r="O570" s="94"/>
      <c r="P570" s="94"/>
      <c r="Q570" s="94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</row>
    <row r="571" ht="16.5" customHeight="1">
      <c r="A571" s="94"/>
      <c r="B571" s="113"/>
      <c r="C571" s="94"/>
      <c r="D571" s="94"/>
      <c r="E571" s="94"/>
      <c r="F571" s="113"/>
      <c r="G571" s="113"/>
      <c r="H571" s="42"/>
      <c r="I571" s="42"/>
      <c r="J571" s="42"/>
      <c r="K571" s="94"/>
      <c r="L571" s="94"/>
      <c r="M571" s="94"/>
      <c r="N571" s="94"/>
      <c r="O571" s="94"/>
      <c r="P571" s="94"/>
      <c r="Q571" s="94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</row>
    <row r="572" ht="16.5" customHeight="1">
      <c r="A572" s="94"/>
      <c r="B572" s="113"/>
      <c r="C572" s="94"/>
      <c r="D572" s="94"/>
      <c r="E572" s="94"/>
      <c r="F572" s="113"/>
      <c r="G572" s="113"/>
      <c r="H572" s="42"/>
      <c r="I572" s="42"/>
      <c r="J572" s="42"/>
      <c r="K572" s="94"/>
      <c r="L572" s="94"/>
      <c r="M572" s="94"/>
      <c r="N572" s="94"/>
      <c r="O572" s="94"/>
      <c r="P572" s="94"/>
      <c r="Q572" s="94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</row>
    <row r="573" ht="16.5" customHeight="1">
      <c r="A573" s="94"/>
      <c r="B573" s="113"/>
      <c r="C573" s="94"/>
      <c r="D573" s="94"/>
      <c r="E573" s="94"/>
      <c r="F573" s="113"/>
      <c r="G573" s="113"/>
      <c r="H573" s="42"/>
      <c r="I573" s="42"/>
      <c r="J573" s="42"/>
      <c r="K573" s="94"/>
      <c r="L573" s="94"/>
      <c r="M573" s="94"/>
      <c r="N573" s="94"/>
      <c r="O573" s="94"/>
      <c r="P573" s="94"/>
      <c r="Q573" s="94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</row>
    <row r="574" ht="16.5" customHeight="1">
      <c r="A574" s="94"/>
      <c r="B574" s="113"/>
      <c r="C574" s="94"/>
      <c r="D574" s="94"/>
      <c r="E574" s="94"/>
      <c r="F574" s="113"/>
      <c r="G574" s="113"/>
      <c r="H574" s="42"/>
      <c r="I574" s="42"/>
      <c r="J574" s="42"/>
      <c r="K574" s="94"/>
      <c r="L574" s="94"/>
      <c r="M574" s="94"/>
      <c r="N574" s="94"/>
      <c r="O574" s="94"/>
      <c r="P574" s="94"/>
      <c r="Q574" s="94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</row>
    <row r="575" ht="16.5" customHeight="1">
      <c r="A575" s="94"/>
      <c r="B575" s="113"/>
      <c r="C575" s="94"/>
      <c r="D575" s="94"/>
      <c r="E575" s="94"/>
      <c r="F575" s="113"/>
      <c r="G575" s="113"/>
      <c r="H575" s="42"/>
      <c r="I575" s="42"/>
      <c r="J575" s="42"/>
      <c r="K575" s="94"/>
      <c r="L575" s="94"/>
      <c r="M575" s="94"/>
      <c r="N575" s="94"/>
      <c r="O575" s="94"/>
      <c r="P575" s="94"/>
      <c r="Q575" s="94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</row>
    <row r="576" ht="16.5" customHeight="1">
      <c r="A576" s="94"/>
      <c r="B576" s="113"/>
      <c r="C576" s="94"/>
      <c r="D576" s="94"/>
      <c r="E576" s="94"/>
      <c r="F576" s="113"/>
      <c r="G576" s="113"/>
      <c r="H576" s="42"/>
      <c r="I576" s="42"/>
      <c r="J576" s="42"/>
      <c r="K576" s="94"/>
      <c r="L576" s="94"/>
      <c r="M576" s="94"/>
      <c r="N576" s="94"/>
      <c r="O576" s="94"/>
      <c r="P576" s="94"/>
      <c r="Q576" s="94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</row>
    <row r="577" ht="16.5" customHeight="1">
      <c r="A577" s="94"/>
      <c r="B577" s="113"/>
      <c r="C577" s="94"/>
      <c r="D577" s="94"/>
      <c r="E577" s="94"/>
      <c r="F577" s="113"/>
      <c r="G577" s="113"/>
      <c r="H577" s="42"/>
      <c r="I577" s="42"/>
      <c r="J577" s="42"/>
      <c r="K577" s="94"/>
      <c r="L577" s="94"/>
      <c r="M577" s="94"/>
      <c r="N577" s="94"/>
      <c r="O577" s="94"/>
      <c r="P577" s="94"/>
      <c r="Q577" s="94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</row>
    <row r="578" ht="16.5" customHeight="1">
      <c r="A578" s="94"/>
      <c r="B578" s="113"/>
      <c r="C578" s="94"/>
      <c r="D578" s="94"/>
      <c r="E578" s="94"/>
      <c r="F578" s="113"/>
      <c r="G578" s="113"/>
      <c r="H578" s="42"/>
      <c r="I578" s="42"/>
      <c r="J578" s="42"/>
      <c r="K578" s="94"/>
      <c r="L578" s="94"/>
      <c r="M578" s="94"/>
      <c r="N578" s="94"/>
      <c r="O578" s="94"/>
      <c r="P578" s="94"/>
      <c r="Q578" s="94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</row>
    <row r="579" ht="16.5" customHeight="1">
      <c r="A579" s="94"/>
      <c r="B579" s="113"/>
      <c r="C579" s="94"/>
      <c r="D579" s="94"/>
      <c r="E579" s="94"/>
      <c r="F579" s="113"/>
      <c r="G579" s="113"/>
      <c r="H579" s="42"/>
      <c r="I579" s="42"/>
      <c r="J579" s="42"/>
      <c r="K579" s="94"/>
      <c r="L579" s="94"/>
      <c r="M579" s="94"/>
      <c r="N579" s="94"/>
      <c r="O579" s="94"/>
      <c r="P579" s="94"/>
      <c r="Q579" s="94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</row>
    <row r="580" ht="16.5" customHeight="1">
      <c r="A580" s="94"/>
      <c r="B580" s="113"/>
      <c r="C580" s="94"/>
      <c r="D580" s="94"/>
      <c r="E580" s="94"/>
      <c r="F580" s="113"/>
      <c r="G580" s="113"/>
      <c r="H580" s="42"/>
      <c r="I580" s="42"/>
      <c r="J580" s="42"/>
      <c r="K580" s="94"/>
      <c r="L580" s="94"/>
      <c r="M580" s="94"/>
      <c r="N580" s="94"/>
      <c r="O580" s="94"/>
      <c r="P580" s="94"/>
      <c r="Q580" s="94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</row>
    <row r="581" ht="16.5" customHeight="1">
      <c r="A581" s="94"/>
      <c r="B581" s="113"/>
      <c r="C581" s="94"/>
      <c r="D581" s="94"/>
      <c r="E581" s="94"/>
      <c r="F581" s="113"/>
      <c r="G581" s="113"/>
      <c r="H581" s="42"/>
      <c r="I581" s="42"/>
      <c r="J581" s="42"/>
      <c r="K581" s="94"/>
      <c r="L581" s="94"/>
      <c r="M581" s="94"/>
      <c r="N581" s="94"/>
      <c r="O581" s="94"/>
      <c r="P581" s="94"/>
      <c r="Q581" s="94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</row>
    <row r="582" ht="16.5" customHeight="1">
      <c r="A582" s="94"/>
      <c r="B582" s="113"/>
      <c r="C582" s="94"/>
      <c r="D582" s="94"/>
      <c r="E582" s="94"/>
      <c r="F582" s="113"/>
      <c r="G582" s="113"/>
      <c r="H582" s="42"/>
      <c r="I582" s="42"/>
      <c r="J582" s="42"/>
      <c r="K582" s="94"/>
      <c r="L582" s="94"/>
      <c r="M582" s="94"/>
      <c r="N582" s="94"/>
      <c r="O582" s="94"/>
      <c r="P582" s="94"/>
      <c r="Q582" s="94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</row>
    <row r="583" ht="16.5" customHeight="1">
      <c r="A583" s="94"/>
      <c r="B583" s="113"/>
      <c r="C583" s="94"/>
      <c r="D583" s="94"/>
      <c r="E583" s="94"/>
      <c r="F583" s="113"/>
      <c r="G583" s="113"/>
      <c r="H583" s="42"/>
      <c r="I583" s="42"/>
      <c r="J583" s="42"/>
      <c r="K583" s="94"/>
      <c r="L583" s="94"/>
      <c r="M583" s="94"/>
      <c r="N583" s="94"/>
      <c r="O583" s="94"/>
      <c r="P583" s="94"/>
      <c r="Q583" s="94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</row>
    <row r="584" ht="16.5" customHeight="1">
      <c r="A584" s="94"/>
      <c r="B584" s="113"/>
      <c r="C584" s="94"/>
      <c r="D584" s="94"/>
      <c r="E584" s="94"/>
      <c r="F584" s="113"/>
      <c r="G584" s="113"/>
      <c r="H584" s="42"/>
      <c r="I584" s="42"/>
      <c r="J584" s="42"/>
      <c r="K584" s="94"/>
      <c r="L584" s="94"/>
      <c r="M584" s="94"/>
      <c r="N584" s="94"/>
      <c r="O584" s="94"/>
      <c r="P584" s="94"/>
      <c r="Q584" s="94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</row>
    <row r="585" ht="16.5" customHeight="1">
      <c r="A585" s="94"/>
      <c r="B585" s="113"/>
      <c r="C585" s="94"/>
      <c r="D585" s="94"/>
      <c r="E585" s="94"/>
      <c r="F585" s="113"/>
      <c r="G585" s="113"/>
      <c r="H585" s="42"/>
      <c r="I585" s="42"/>
      <c r="J585" s="42"/>
      <c r="K585" s="94"/>
      <c r="L585" s="94"/>
      <c r="M585" s="94"/>
      <c r="N585" s="94"/>
      <c r="O585" s="94"/>
      <c r="P585" s="94"/>
      <c r="Q585" s="94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</row>
    <row r="586" ht="16.5" customHeight="1">
      <c r="A586" s="94"/>
      <c r="B586" s="113"/>
      <c r="C586" s="94"/>
      <c r="D586" s="94"/>
      <c r="E586" s="94"/>
      <c r="F586" s="113"/>
      <c r="G586" s="113"/>
      <c r="H586" s="42"/>
      <c r="I586" s="42"/>
      <c r="J586" s="42"/>
      <c r="K586" s="94"/>
      <c r="L586" s="94"/>
      <c r="M586" s="94"/>
      <c r="N586" s="94"/>
      <c r="O586" s="94"/>
      <c r="P586" s="94"/>
      <c r="Q586" s="94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</row>
    <row r="587" ht="16.5" customHeight="1">
      <c r="A587" s="94"/>
      <c r="B587" s="113"/>
      <c r="C587" s="94"/>
      <c r="D587" s="94"/>
      <c r="E587" s="94"/>
      <c r="F587" s="113"/>
      <c r="G587" s="113"/>
      <c r="H587" s="42"/>
      <c r="I587" s="42"/>
      <c r="J587" s="42"/>
      <c r="K587" s="94"/>
      <c r="L587" s="94"/>
      <c r="M587" s="94"/>
      <c r="N587" s="94"/>
      <c r="O587" s="94"/>
      <c r="P587" s="94"/>
      <c r="Q587" s="94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</row>
    <row r="588" ht="16.5" customHeight="1">
      <c r="A588" s="94"/>
      <c r="B588" s="113"/>
      <c r="C588" s="94"/>
      <c r="D588" s="94"/>
      <c r="E588" s="94"/>
      <c r="F588" s="113"/>
      <c r="G588" s="113"/>
      <c r="H588" s="42"/>
      <c r="I588" s="42"/>
      <c r="J588" s="42"/>
      <c r="K588" s="94"/>
      <c r="L588" s="94"/>
      <c r="M588" s="94"/>
      <c r="N588" s="94"/>
      <c r="O588" s="94"/>
      <c r="P588" s="94"/>
      <c r="Q588" s="94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</row>
    <row r="589" ht="16.5" customHeight="1">
      <c r="A589" s="94"/>
      <c r="B589" s="113"/>
      <c r="C589" s="94"/>
      <c r="D589" s="94"/>
      <c r="E589" s="94"/>
      <c r="F589" s="113"/>
      <c r="G589" s="113"/>
      <c r="H589" s="42"/>
      <c r="I589" s="42"/>
      <c r="J589" s="42"/>
      <c r="K589" s="94"/>
      <c r="L589" s="94"/>
      <c r="M589" s="94"/>
      <c r="N589" s="94"/>
      <c r="O589" s="94"/>
      <c r="P589" s="94"/>
      <c r="Q589" s="94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</row>
    <row r="590" ht="16.5" customHeight="1">
      <c r="A590" s="94"/>
      <c r="B590" s="113"/>
      <c r="C590" s="94"/>
      <c r="D590" s="94"/>
      <c r="E590" s="94"/>
      <c r="F590" s="113"/>
      <c r="G590" s="113"/>
      <c r="H590" s="42"/>
      <c r="I590" s="42"/>
      <c r="J590" s="42"/>
      <c r="K590" s="94"/>
      <c r="L590" s="94"/>
      <c r="M590" s="94"/>
      <c r="N590" s="94"/>
      <c r="O590" s="94"/>
      <c r="P590" s="94"/>
      <c r="Q590" s="94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</row>
    <row r="591" ht="16.5" customHeight="1">
      <c r="A591" s="94"/>
      <c r="B591" s="113"/>
      <c r="C591" s="94"/>
      <c r="D591" s="94"/>
      <c r="E591" s="94"/>
      <c r="F591" s="113"/>
      <c r="G591" s="113"/>
      <c r="H591" s="42"/>
      <c r="I591" s="42"/>
      <c r="J591" s="42"/>
      <c r="K591" s="94"/>
      <c r="L591" s="94"/>
      <c r="M591" s="94"/>
      <c r="N591" s="94"/>
      <c r="O591" s="94"/>
      <c r="P591" s="94"/>
      <c r="Q591" s="94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</row>
    <row r="592" ht="16.5" customHeight="1">
      <c r="A592" s="94"/>
      <c r="B592" s="113"/>
      <c r="C592" s="94"/>
      <c r="D592" s="94"/>
      <c r="E592" s="94"/>
      <c r="F592" s="113"/>
      <c r="G592" s="113"/>
      <c r="H592" s="42"/>
      <c r="I592" s="42"/>
      <c r="J592" s="42"/>
      <c r="K592" s="94"/>
      <c r="L592" s="94"/>
      <c r="M592" s="94"/>
      <c r="N592" s="94"/>
      <c r="O592" s="94"/>
      <c r="P592" s="94"/>
      <c r="Q592" s="94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</row>
    <row r="593" ht="16.5" customHeight="1">
      <c r="A593" s="94"/>
      <c r="B593" s="113"/>
      <c r="C593" s="94"/>
      <c r="D593" s="94"/>
      <c r="E593" s="94"/>
      <c r="F593" s="113"/>
      <c r="G593" s="113"/>
      <c r="H593" s="42"/>
      <c r="I593" s="42"/>
      <c r="J593" s="42"/>
      <c r="K593" s="94"/>
      <c r="L593" s="94"/>
      <c r="M593" s="94"/>
      <c r="N593" s="94"/>
      <c r="O593" s="94"/>
      <c r="P593" s="94"/>
      <c r="Q593" s="94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</row>
    <row r="594" ht="16.5" customHeight="1">
      <c r="A594" s="94"/>
      <c r="B594" s="113"/>
      <c r="C594" s="94"/>
      <c r="D594" s="94"/>
      <c r="E594" s="94"/>
      <c r="F594" s="113"/>
      <c r="G594" s="113"/>
      <c r="H594" s="42"/>
      <c r="I594" s="42"/>
      <c r="J594" s="42"/>
      <c r="K594" s="94"/>
      <c r="L594" s="94"/>
      <c r="M594" s="94"/>
      <c r="N594" s="94"/>
      <c r="O594" s="94"/>
      <c r="P594" s="94"/>
      <c r="Q594" s="94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</row>
    <row r="595" ht="16.5" customHeight="1">
      <c r="A595" s="94"/>
      <c r="B595" s="113"/>
      <c r="C595" s="94"/>
      <c r="D595" s="94"/>
      <c r="E595" s="94"/>
      <c r="F595" s="113"/>
      <c r="G595" s="113"/>
      <c r="H595" s="42"/>
      <c r="I595" s="42"/>
      <c r="J595" s="42"/>
      <c r="K595" s="94"/>
      <c r="L595" s="94"/>
      <c r="M595" s="94"/>
      <c r="N595" s="94"/>
      <c r="O595" s="94"/>
      <c r="P595" s="94"/>
      <c r="Q595" s="94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</row>
    <row r="596" ht="16.5" customHeight="1">
      <c r="A596" s="94"/>
      <c r="B596" s="113"/>
      <c r="C596" s="94"/>
      <c r="D596" s="94"/>
      <c r="E596" s="94"/>
      <c r="F596" s="113"/>
      <c r="G596" s="113"/>
      <c r="H596" s="42"/>
      <c r="I596" s="42"/>
      <c r="J596" s="42"/>
      <c r="K596" s="94"/>
      <c r="L596" s="94"/>
      <c r="M596" s="94"/>
      <c r="N596" s="94"/>
      <c r="O596" s="94"/>
      <c r="P596" s="94"/>
      <c r="Q596" s="94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</row>
    <row r="597" ht="16.5" customHeight="1">
      <c r="A597" s="94"/>
      <c r="B597" s="113"/>
      <c r="C597" s="94"/>
      <c r="D597" s="94"/>
      <c r="E597" s="94"/>
      <c r="F597" s="113"/>
      <c r="G597" s="113"/>
      <c r="H597" s="42"/>
      <c r="I597" s="42"/>
      <c r="J597" s="42"/>
      <c r="K597" s="94"/>
      <c r="L597" s="94"/>
      <c r="M597" s="94"/>
      <c r="N597" s="94"/>
      <c r="O597" s="94"/>
      <c r="P597" s="94"/>
      <c r="Q597" s="94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</row>
    <row r="598" ht="16.5" customHeight="1">
      <c r="A598" s="94"/>
      <c r="B598" s="113"/>
      <c r="C598" s="94"/>
      <c r="D598" s="94"/>
      <c r="E598" s="94"/>
      <c r="F598" s="113"/>
      <c r="G598" s="113"/>
      <c r="H598" s="42"/>
      <c r="I598" s="42"/>
      <c r="J598" s="42"/>
      <c r="K598" s="94"/>
      <c r="L598" s="94"/>
      <c r="M598" s="94"/>
      <c r="N598" s="94"/>
      <c r="O598" s="94"/>
      <c r="P598" s="94"/>
      <c r="Q598" s="94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</row>
    <row r="599" ht="16.5" customHeight="1">
      <c r="A599" s="94"/>
      <c r="B599" s="113"/>
      <c r="C599" s="94"/>
      <c r="D599" s="94"/>
      <c r="E599" s="94"/>
      <c r="F599" s="113"/>
      <c r="G599" s="113"/>
      <c r="H599" s="42"/>
      <c r="I599" s="42"/>
      <c r="J599" s="42"/>
      <c r="K599" s="94"/>
      <c r="L599" s="94"/>
      <c r="M599" s="94"/>
      <c r="N599" s="94"/>
      <c r="O599" s="94"/>
      <c r="P599" s="94"/>
      <c r="Q599" s="94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</row>
    <row r="600" ht="16.5" customHeight="1">
      <c r="A600" s="94"/>
      <c r="B600" s="113"/>
      <c r="C600" s="94"/>
      <c r="D600" s="94"/>
      <c r="E600" s="94"/>
      <c r="F600" s="113"/>
      <c r="G600" s="113"/>
      <c r="H600" s="42"/>
      <c r="I600" s="42"/>
      <c r="J600" s="42"/>
      <c r="K600" s="94"/>
      <c r="L600" s="94"/>
      <c r="M600" s="94"/>
      <c r="N600" s="94"/>
      <c r="O600" s="94"/>
      <c r="P600" s="94"/>
      <c r="Q600" s="94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</row>
    <row r="601" ht="16.5" customHeight="1">
      <c r="A601" s="94"/>
      <c r="B601" s="113"/>
      <c r="C601" s="94"/>
      <c r="D601" s="94"/>
      <c r="E601" s="94"/>
      <c r="F601" s="113"/>
      <c r="G601" s="113"/>
      <c r="H601" s="42"/>
      <c r="I601" s="42"/>
      <c r="J601" s="42"/>
      <c r="K601" s="94"/>
      <c r="L601" s="94"/>
      <c r="M601" s="94"/>
      <c r="N601" s="94"/>
      <c r="O601" s="94"/>
      <c r="P601" s="94"/>
      <c r="Q601" s="94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</row>
    <row r="602" ht="16.5" customHeight="1">
      <c r="A602" s="94"/>
      <c r="B602" s="113"/>
      <c r="C602" s="94"/>
      <c r="D602" s="94"/>
      <c r="E602" s="94"/>
      <c r="F602" s="113"/>
      <c r="G602" s="113"/>
      <c r="H602" s="42"/>
      <c r="I602" s="42"/>
      <c r="J602" s="42"/>
      <c r="K602" s="94"/>
      <c r="L602" s="94"/>
      <c r="M602" s="94"/>
      <c r="N602" s="94"/>
      <c r="O602" s="94"/>
      <c r="P602" s="94"/>
      <c r="Q602" s="94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</row>
    <row r="603" ht="16.5" customHeight="1">
      <c r="A603" s="94"/>
      <c r="B603" s="113"/>
      <c r="C603" s="94"/>
      <c r="D603" s="94"/>
      <c r="E603" s="94"/>
      <c r="F603" s="113"/>
      <c r="G603" s="113"/>
      <c r="H603" s="42"/>
      <c r="I603" s="42"/>
      <c r="J603" s="42"/>
      <c r="K603" s="94"/>
      <c r="L603" s="94"/>
      <c r="M603" s="94"/>
      <c r="N603" s="94"/>
      <c r="O603" s="94"/>
      <c r="P603" s="94"/>
      <c r="Q603" s="94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</row>
    <row r="604" ht="16.5" customHeight="1">
      <c r="A604" s="94"/>
      <c r="B604" s="113"/>
      <c r="C604" s="94"/>
      <c r="D604" s="94"/>
      <c r="E604" s="94"/>
      <c r="F604" s="113"/>
      <c r="G604" s="113"/>
      <c r="H604" s="42"/>
      <c r="I604" s="42"/>
      <c r="J604" s="42"/>
      <c r="K604" s="94"/>
      <c r="L604" s="94"/>
      <c r="M604" s="94"/>
      <c r="N604" s="94"/>
      <c r="O604" s="94"/>
      <c r="P604" s="94"/>
      <c r="Q604" s="94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</row>
    <row r="605" ht="16.5" customHeight="1">
      <c r="A605" s="94"/>
      <c r="B605" s="113"/>
      <c r="C605" s="94"/>
      <c r="D605" s="94"/>
      <c r="E605" s="94"/>
      <c r="F605" s="113"/>
      <c r="G605" s="113"/>
      <c r="H605" s="42"/>
      <c r="I605" s="42"/>
      <c r="J605" s="42"/>
      <c r="K605" s="94"/>
      <c r="L605" s="94"/>
      <c r="M605" s="94"/>
      <c r="N605" s="94"/>
      <c r="O605" s="94"/>
      <c r="P605" s="94"/>
      <c r="Q605" s="94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</row>
    <row r="606" ht="16.5" customHeight="1">
      <c r="A606" s="94"/>
      <c r="B606" s="113"/>
      <c r="C606" s="94"/>
      <c r="D606" s="94"/>
      <c r="E606" s="94"/>
      <c r="F606" s="113"/>
      <c r="G606" s="113"/>
      <c r="H606" s="42"/>
      <c r="I606" s="42"/>
      <c r="J606" s="42"/>
      <c r="K606" s="94"/>
      <c r="L606" s="94"/>
      <c r="M606" s="94"/>
      <c r="N606" s="94"/>
      <c r="O606" s="94"/>
      <c r="P606" s="94"/>
      <c r="Q606" s="94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</row>
    <row r="607" ht="16.5" customHeight="1">
      <c r="A607" s="94"/>
      <c r="B607" s="113"/>
      <c r="C607" s="94"/>
      <c r="D607" s="94"/>
      <c r="E607" s="94"/>
      <c r="F607" s="113"/>
      <c r="G607" s="113"/>
      <c r="H607" s="42"/>
      <c r="I607" s="42"/>
      <c r="J607" s="42"/>
      <c r="K607" s="94"/>
      <c r="L607" s="94"/>
      <c r="M607" s="94"/>
      <c r="N607" s="94"/>
      <c r="O607" s="94"/>
      <c r="P607" s="94"/>
      <c r="Q607" s="94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</row>
    <row r="608" ht="16.5" customHeight="1">
      <c r="A608" s="94"/>
      <c r="B608" s="113"/>
      <c r="C608" s="94"/>
      <c r="D608" s="94"/>
      <c r="E608" s="94"/>
      <c r="F608" s="113"/>
      <c r="G608" s="113"/>
      <c r="H608" s="42"/>
      <c r="I608" s="42"/>
      <c r="J608" s="42"/>
      <c r="K608" s="94"/>
      <c r="L608" s="94"/>
      <c r="M608" s="94"/>
      <c r="N608" s="94"/>
      <c r="O608" s="94"/>
      <c r="P608" s="94"/>
      <c r="Q608" s="94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</row>
    <row r="609" ht="16.5" customHeight="1">
      <c r="A609" s="94"/>
      <c r="B609" s="113"/>
      <c r="C609" s="94"/>
      <c r="D609" s="94"/>
      <c r="E609" s="94"/>
      <c r="F609" s="113"/>
      <c r="G609" s="113"/>
      <c r="H609" s="42"/>
      <c r="I609" s="42"/>
      <c r="J609" s="42"/>
      <c r="K609" s="94"/>
      <c r="L609" s="94"/>
      <c r="M609" s="94"/>
      <c r="N609" s="94"/>
      <c r="O609" s="94"/>
      <c r="P609" s="94"/>
      <c r="Q609" s="94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</row>
    <row r="610" ht="16.5" customHeight="1">
      <c r="A610" s="94"/>
      <c r="B610" s="113"/>
      <c r="C610" s="94"/>
      <c r="D610" s="94"/>
      <c r="E610" s="94"/>
      <c r="F610" s="113"/>
      <c r="G610" s="113"/>
      <c r="H610" s="42"/>
      <c r="I610" s="42"/>
      <c r="J610" s="42"/>
      <c r="K610" s="94"/>
      <c r="L610" s="94"/>
      <c r="M610" s="94"/>
      <c r="N610" s="94"/>
      <c r="O610" s="94"/>
      <c r="P610" s="94"/>
      <c r="Q610" s="94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</row>
    <row r="611" ht="16.5" customHeight="1">
      <c r="A611" s="94"/>
      <c r="B611" s="113"/>
      <c r="C611" s="94"/>
      <c r="D611" s="94"/>
      <c r="E611" s="94"/>
      <c r="F611" s="113"/>
      <c r="G611" s="113"/>
      <c r="H611" s="42"/>
      <c r="I611" s="42"/>
      <c r="J611" s="42"/>
      <c r="K611" s="94"/>
      <c r="L611" s="94"/>
      <c r="M611" s="94"/>
      <c r="N611" s="94"/>
      <c r="O611" s="94"/>
      <c r="P611" s="94"/>
      <c r="Q611" s="94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</row>
    <row r="612" ht="16.5" customHeight="1">
      <c r="A612" s="94"/>
      <c r="B612" s="113"/>
      <c r="C612" s="94"/>
      <c r="D612" s="94"/>
      <c r="E612" s="94"/>
      <c r="F612" s="113"/>
      <c r="G612" s="113"/>
      <c r="H612" s="42"/>
      <c r="I612" s="42"/>
      <c r="J612" s="42"/>
      <c r="K612" s="94"/>
      <c r="L612" s="94"/>
      <c r="M612" s="94"/>
      <c r="N612" s="94"/>
      <c r="O612" s="94"/>
      <c r="P612" s="94"/>
      <c r="Q612" s="94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</row>
    <row r="613" ht="16.5" customHeight="1">
      <c r="A613" s="94"/>
      <c r="B613" s="113"/>
      <c r="C613" s="94"/>
      <c r="D613" s="94"/>
      <c r="E613" s="94"/>
      <c r="F613" s="113"/>
      <c r="G613" s="113"/>
      <c r="H613" s="42"/>
      <c r="I613" s="42"/>
      <c r="J613" s="42"/>
      <c r="K613" s="94"/>
      <c r="L613" s="94"/>
      <c r="M613" s="94"/>
      <c r="N613" s="94"/>
      <c r="O613" s="94"/>
      <c r="P613" s="94"/>
      <c r="Q613" s="94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</row>
    <row r="614" ht="16.5" customHeight="1">
      <c r="A614" s="94"/>
      <c r="B614" s="113"/>
      <c r="C614" s="94"/>
      <c r="D614" s="94"/>
      <c r="E614" s="94"/>
      <c r="F614" s="113"/>
      <c r="G614" s="113"/>
      <c r="H614" s="42"/>
      <c r="I614" s="42"/>
      <c r="J614" s="42"/>
      <c r="K614" s="94"/>
      <c r="L614" s="94"/>
      <c r="M614" s="94"/>
      <c r="N614" s="94"/>
      <c r="O614" s="94"/>
      <c r="P614" s="94"/>
      <c r="Q614" s="94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</row>
    <row r="615" ht="16.5" customHeight="1">
      <c r="A615" s="94"/>
      <c r="B615" s="113"/>
      <c r="C615" s="94"/>
      <c r="D615" s="94"/>
      <c r="E615" s="94"/>
      <c r="F615" s="113"/>
      <c r="G615" s="113"/>
      <c r="H615" s="42"/>
      <c r="I615" s="42"/>
      <c r="J615" s="42"/>
      <c r="K615" s="94"/>
      <c r="L615" s="94"/>
      <c r="M615" s="94"/>
      <c r="N615" s="94"/>
      <c r="O615" s="94"/>
      <c r="P615" s="94"/>
      <c r="Q615" s="94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</row>
    <row r="616" ht="16.5" customHeight="1">
      <c r="A616" s="94"/>
      <c r="B616" s="113"/>
      <c r="C616" s="94"/>
      <c r="D616" s="94"/>
      <c r="E616" s="94"/>
      <c r="F616" s="113"/>
      <c r="G616" s="113"/>
      <c r="H616" s="42"/>
      <c r="I616" s="42"/>
      <c r="J616" s="42"/>
      <c r="K616" s="94"/>
      <c r="L616" s="94"/>
      <c r="M616" s="94"/>
      <c r="N616" s="94"/>
      <c r="O616" s="94"/>
      <c r="P616" s="94"/>
      <c r="Q616" s="94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</row>
    <row r="617" ht="16.5" customHeight="1">
      <c r="A617" s="94"/>
      <c r="B617" s="113"/>
      <c r="C617" s="94"/>
      <c r="D617" s="94"/>
      <c r="E617" s="94"/>
      <c r="F617" s="113"/>
      <c r="G617" s="113"/>
      <c r="H617" s="42"/>
      <c r="I617" s="42"/>
      <c r="J617" s="42"/>
      <c r="K617" s="94"/>
      <c r="L617" s="94"/>
      <c r="M617" s="94"/>
      <c r="N617" s="94"/>
      <c r="O617" s="94"/>
      <c r="P617" s="94"/>
      <c r="Q617" s="94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</row>
    <row r="618" ht="16.5" customHeight="1">
      <c r="A618" s="94"/>
      <c r="B618" s="113"/>
      <c r="C618" s="94"/>
      <c r="D618" s="94"/>
      <c r="E618" s="94"/>
      <c r="F618" s="113"/>
      <c r="G618" s="113"/>
      <c r="H618" s="42"/>
      <c r="I618" s="42"/>
      <c r="J618" s="42"/>
      <c r="K618" s="94"/>
      <c r="L618" s="94"/>
      <c r="M618" s="94"/>
      <c r="N618" s="94"/>
      <c r="O618" s="94"/>
      <c r="P618" s="94"/>
      <c r="Q618" s="94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</row>
    <row r="619" ht="16.5" customHeight="1">
      <c r="A619" s="94"/>
      <c r="B619" s="113"/>
      <c r="C619" s="94"/>
      <c r="D619" s="94"/>
      <c r="E619" s="94"/>
      <c r="F619" s="113"/>
      <c r="G619" s="113"/>
      <c r="H619" s="42"/>
      <c r="I619" s="42"/>
      <c r="J619" s="42"/>
      <c r="K619" s="94"/>
      <c r="L619" s="94"/>
      <c r="M619" s="94"/>
      <c r="N619" s="94"/>
      <c r="O619" s="94"/>
      <c r="P619" s="94"/>
      <c r="Q619" s="94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</row>
    <row r="620" ht="16.5" customHeight="1">
      <c r="A620" s="94"/>
      <c r="B620" s="113"/>
      <c r="C620" s="94"/>
      <c r="D620" s="94"/>
      <c r="E620" s="94"/>
      <c r="F620" s="113"/>
      <c r="G620" s="113"/>
      <c r="H620" s="42"/>
      <c r="I620" s="42"/>
      <c r="J620" s="42"/>
      <c r="K620" s="94"/>
      <c r="L620" s="94"/>
      <c r="M620" s="94"/>
      <c r="N620" s="94"/>
      <c r="O620" s="94"/>
      <c r="P620" s="94"/>
      <c r="Q620" s="94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</row>
    <row r="621" ht="16.5" customHeight="1">
      <c r="A621" s="94"/>
      <c r="B621" s="113"/>
      <c r="C621" s="94"/>
      <c r="D621" s="94"/>
      <c r="E621" s="94"/>
      <c r="F621" s="113"/>
      <c r="G621" s="113"/>
      <c r="H621" s="42"/>
      <c r="I621" s="42"/>
      <c r="J621" s="42"/>
      <c r="K621" s="94"/>
      <c r="L621" s="94"/>
      <c r="M621" s="94"/>
      <c r="N621" s="94"/>
      <c r="O621" s="94"/>
      <c r="P621" s="94"/>
      <c r="Q621" s="94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</row>
    <row r="622" ht="16.5" customHeight="1">
      <c r="A622" s="94"/>
      <c r="B622" s="113"/>
      <c r="C622" s="94"/>
      <c r="D622" s="94"/>
      <c r="E622" s="94"/>
      <c r="F622" s="113"/>
      <c r="G622" s="113"/>
      <c r="H622" s="42"/>
      <c r="I622" s="42"/>
      <c r="J622" s="42"/>
      <c r="K622" s="94"/>
      <c r="L622" s="94"/>
      <c r="M622" s="94"/>
      <c r="N622" s="94"/>
      <c r="O622" s="94"/>
      <c r="P622" s="94"/>
      <c r="Q622" s="94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</row>
    <row r="623" ht="16.5" customHeight="1">
      <c r="A623" s="94"/>
      <c r="B623" s="113"/>
      <c r="C623" s="94"/>
      <c r="D623" s="94"/>
      <c r="E623" s="94"/>
      <c r="F623" s="113"/>
      <c r="G623" s="113"/>
      <c r="H623" s="42"/>
      <c r="I623" s="42"/>
      <c r="J623" s="42"/>
      <c r="K623" s="94"/>
      <c r="L623" s="94"/>
      <c r="M623" s="94"/>
      <c r="N623" s="94"/>
      <c r="O623" s="94"/>
      <c r="P623" s="94"/>
      <c r="Q623" s="94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</row>
    <row r="624" ht="16.5" customHeight="1">
      <c r="A624" s="94"/>
      <c r="B624" s="113"/>
      <c r="C624" s="94"/>
      <c r="D624" s="94"/>
      <c r="E624" s="94"/>
      <c r="F624" s="113"/>
      <c r="G624" s="113"/>
      <c r="H624" s="42"/>
      <c r="I624" s="42"/>
      <c r="J624" s="42"/>
      <c r="K624" s="94"/>
      <c r="L624" s="94"/>
      <c r="M624" s="94"/>
      <c r="N624" s="94"/>
      <c r="O624" s="94"/>
      <c r="P624" s="94"/>
      <c r="Q624" s="94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</row>
    <row r="625" ht="16.5" customHeight="1">
      <c r="A625" s="94"/>
      <c r="B625" s="113"/>
      <c r="C625" s="94"/>
      <c r="D625" s="94"/>
      <c r="E625" s="94"/>
      <c r="F625" s="113"/>
      <c r="G625" s="113"/>
      <c r="H625" s="42"/>
      <c r="I625" s="42"/>
      <c r="J625" s="42"/>
      <c r="K625" s="94"/>
      <c r="L625" s="94"/>
      <c r="M625" s="94"/>
      <c r="N625" s="94"/>
      <c r="O625" s="94"/>
      <c r="P625" s="94"/>
      <c r="Q625" s="94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</row>
    <row r="626" ht="16.5" customHeight="1">
      <c r="A626" s="94"/>
      <c r="B626" s="113"/>
      <c r="C626" s="94"/>
      <c r="D626" s="94"/>
      <c r="E626" s="94"/>
      <c r="F626" s="113"/>
      <c r="G626" s="113"/>
      <c r="H626" s="42"/>
      <c r="I626" s="42"/>
      <c r="J626" s="42"/>
      <c r="K626" s="94"/>
      <c r="L626" s="94"/>
      <c r="M626" s="94"/>
      <c r="N626" s="94"/>
      <c r="O626" s="94"/>
      <c r="P626" s="94"/>
      <c r="Q626" s="94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</row>
    <row r="627" ht="16.5" customHeight="1">
      <c r="A627" s="94"/>
      <c r="B627" s="113"/>
      <c r="C627" s="94"/>
      <c r="D627" s="94"/>
      <c r="E627" s="94"/>
      <c r="F627" s="113"/>
      <c r="G627" s="113"/>
      <c r="H627" s="42"/>
      <c r="I627" s="42"/>
      <c r="J627" s="42"/>
      <c r="K627" s="94"/>
      <c r="L627" s="94"/>
      <c r="M627" s="94"/>
      <c r="N627" s="94"/>
      <c r="O627" s="94"/>
      <c r="P627" s="94"/>
      <c r="Q627" s="94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</row>
    <row r="628" ht="16.5" customHeight="1">
      <c r="A628" s="94"/>
      <c r="B628" s="113"/>
      <c r="C628" s="94"/>
      <c r="D628" s="94"/>
      <c r="E628" s="94"/>
      <c r="F628" s="113"/>
      <c r="G628" s="113"/>
      <c r="H628" s="42"/>
      <c r="I628" s="42"/>
      <c r="J628" s="42"/>
      <c r="K628" s="94"/>
      <c r="L628" s="94"/>
      <c r="M628" s="94"/>
      <c r="N628" s="94"/>
      <c r="O628" s="94"/>
      <c r="P628" s="94"/>
      <c r="Q628" s="94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</row>
    <row r="629" ht="16.5" customHeight="1">
      <c r="A629" s="94"/>
      <c r="B629" s="113"/>
      <c r="C629" s="94"/>
      <c r="D629" s="94"/>
      <c r="E629" s="94"/>
      <c r="F629" s="113"/>
      <c r="G629" s="113"/>
      <c r="H629" s="42"/>
      <c r="I629" s="42"/>
      <c r="J629" s="42"/>
      <c r="K629" s="94"/>
      <c r="L629" s="94"/>
      <c r="M629" s="94"/>
      <c r="N629" s="94"/>
      <c r="O629" s="94"/>
      <c r="P629" s="94"/>
      <c r="Q629" s="94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</row>
    <row r="630" ht="16.5" customHeight="1">
      <c r="A630" s="94"/>
      <c r="B630" s="113"/>
      <c r="C630" s="94"/>
      <c r="D630" s="94"/>
      <c r="E630" s="94"/>
      <c r="F630" s="113"/>
      <c r="G630" s="113"/>
      <c r="H630" s="42"/>
      <c r="I630" s="42"/>
      <c r="J630" s="42"/>
      <c r="K630" s="94"/>
      <c r="L630" s="94"/>
      <c r="M630" s="94"/>
      <c r="N630" s="94"/>
      <c r="O630" s="94"/>
      <c r="P630" s="94"/>
      <c r="Q630" s="94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</row>
    <row r="631" ht="16.5" customHeight="1">
      <c r="A631" s="94"/>
      <c r="B631" s="113"/>
      <c r="C631" s="94"/>
      <c r="D631" s="94"/>
      <c r="E631" s="94"/>
      <c r="F631" s="113"/>
      <c r="G631" s="113"/>
      <c r="H631" s="42"/>
      <c r="I631" s="42"/>
      <c r="J631" s="42"/>
      <c r="K631" s="94"/>
      <c r="L631" s="94"/>
      <c r="M631" s="94"/>
      <c r="N631" s="94"/>
      <c r="O631" s="94"/>
      <c r="P631" s="94"/>
      <c r="Q631" s="94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</row>
    <row r="632" ht="16.5" customHeight="1">
      <c r="A632" s="94"/>
      <c r="B632" s="113"/>
      <c r="C632" s="94"/>
      <c r="D632" s="94"/>
      <c r="E632" s="94"/>
      <c r="F632" s="113"/>
      <c r="G632" s="113"/>
      <c r="H632" s="42"/>
      <c r="I632" s="42"/>
      <c r="J632" s="42"/>
      <c r="K632" s="94"/>
      <c r="L632" s="94"/>
      <c r="M632" s="94"/>
      <c r="N632" s="94"/>
      <c r="O632" s="94"/>
      <c r="P632" s="94"/>
      <c r="Q632" s="94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</row>
    <row r="633" ht="16.5" customHeight="1">
      <c r="A633" s="94"/>
      <c r="B633" s="113"/>
      <c r="C633" s="94"/>
      <c r="D633" s="94"/>
      <c r="E633" s="94"/>
      <c r="F633" s="113"/>
      <c r="G633" s="113"/>
      <c r="H633" s="42"/>
      <c r="I633" s="42"/>
      <c r="J633" s="42"/>
      <c r="K633" s="94"/>
      <c r="L633" s="94"/>
      <c r="M633" s="94"/>
      <c r="N633" s="94"/>
      <c r="O633" s="94"/>
      <c r="P633" s="94"/>
      <c r="Q633" s="94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</row>
    <row r="634" ht="16.5" customHeight="1">
      <c r="A634" s="94"/>
      <c r="B634" s="113"/>
      <c r="C634" s="94"/>
      <c r="D634" s="94"/>
      <c r="E634" s="94"/>
      <c r="F634" s="113"/>
      <c r="G634" s="113"/>
      <c r="H634" s="42"/>
      <c r="I634" s="42"/>
      <c r="J634" s="42"/>
      <c r="K634" s="94"/>
      <c r="L634" s="94"/>
      <c r="M634" s="94"/>
      <c r="N634" s="94"/>
      <c r="O634" s="94"/>
      <c r="P634" s="94"/>
      <c r="Q634" s="94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</row>
    <row r="635" ht="16.5" customHeight="1">
      <c r="A635" s="94"/>
      <c r="B635" s="113"/>
      <c r="C635" s="94"/>
      <c r="D635" s="94"/>
      <c r="E635" s="94"/>
      <c r="F635" s="113"/>
      <c r="G635" s="113"/>
      <c r="H635" s="42"/>
      <c r="I635" s="42"/>
      <c r="J635" s="42"/>
      <c r="K635" s="94"/>
      <c r="L635" s="94"/>
      <c r="M635" s="94"/>
      <c r="N635" s="94"/>
      <c r="O635" s="94"/>
      <c r="P635" s="94"/>
      <c r="Q635" s="94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</row>
    <row r="636" ht="16.5" customHeight="1">
      <c r="A636" s="94"/>
      <c r="B636" s="113"/>
      <c r="C636" s="94"/>
      <c r="D636" s="94"/>
      <c r="E636" s="94"/>
      <c r="F636" s="113"/>
      <c r="G636" s="113"/>
      <c r="H636" s="42"/>
      <c r="I636" s="42"/>
      <c r="J636" s="42"/>
      <c r="K636" s="94"/>
      <c r="L636" s="94"/>
      <c r="M636" s="94"/>
      <c r="N636" s="94"/>
      <c r="O636" s="94"/>
      <c r="P636" s="94"/>
      <c r="Q636" s="94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</row>
    <row r="637" ht="16.5" customHeight="1">
      <c r="A637" s="94"/>
      <c r="B637" s="113"/>
      <c r="C637" s="94"/>
      <c r="D637" s="94"/>
      <c r="E637" s="94"/>
      <c r="F637" s="113"/>
      <c r="G637" s="113"/>
      <c r="H637" s="42"/>
      <c r="I637" s="42"/>
      <c r="J637" s="42"/>
      <c r="K637" s="94"/>
      <c r="L637" s="94"/>
      <c r="M637" s="94"/>
      <c r="N637" s="94"/>
      <c r="O637" s="94"/>
      <c r="P637" s="94"/>
      <c r="Q637" s="94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</row>
    <row r="638" ht="16.5" customHeight="1">
      <c r="A638" s="94"/>
      <c r="B638" s="113"/>
      <c r="C638" s="94"/>
      <c r="D638" s="94"/>
      <c r="E638" s="94"/>
      <c r="F638" s="113"/>
      <c r="G638" s="113"/>
      <c r="H638" s="42"/>
      <c r="I638" s="42"/>
      <c r="J638" s="42"/>
      <c r="K638" s="94"/>
      <c r="L638" s="94"/>
      <c r="M638" s="94"/>
      <c r="N638" s="94"/>
      <c r="O638" s="94"/>
      <c r="P638" s="94"/>
      <c r="Q638" s="94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</row>
    <row r="639" ht="16.5" customHeight="1">
      <c r="A639" s="94"/>
      <c r="B639" s="113"/>
      <c r="C639" s="94"/>
      <c r="D639" s="94"/>
      <c r="E639" s="94"/>
      <c r="F639" s="113"/>
      <c r="G639" s="113"/>
      <c r="H639" s="42"/>
      <c r="I639" s="42"/>
      <c r="J639" s="42"/>
      <c r="K639" s="94"/>
      <c r="L639" s="94"/>
      <c r="M639" s="94"/>
      <c r="N639" s="94"/>
      <c r="O639" s="94"/>
      <c r="P639" s="94"/>
      <c r="Q639" s="94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</row>
    <row r="640" ht="16.5" customHeight="1">
      <c r="A640" s="94"/>
      <c r="B640" s="113"/>
      <c r="C640" s="94"/>
      <c r="D640" s="94"/>
      <c r="E640" s="94"/>
      <c r="F640" s="113"/>
      <c r="G640" s="113"/>
      <c r="H640" s="42"/>
      <c r="I640" s="42"/>
      <c r="J640" s="42"/>
      <c r="K640" s="94"/>
      <c r="L640" s="94"/>
      <c r="M640" s="94"/>
      <c r="N640" s="94"/>
      <c r="O640" s="94"/>
      <c r="P640" s="94"/>
      <c r="Q640" s="94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</row>
    <row r="641" ht="16.5" customHeight="1">
      <c r="A641" s="94"/>
      <c r="B641" s="113"/>
      <c r="C641" s="94"/>
      <c r="D641" s="94"/>
      <c r="E641" s="94"/>
      <c r="F641" s="113"/>
      <c r="G641" s="113"/>
      <c r="H641" s="42"/>
      <c r="I641" s="42"/>
      <c r="J641" s="42"/>
      <c r="K641" s="94"/>
      <c r="L641" s="94"/>
      <c r="M641" s="94"/>
      <c r="N641" s="94"/>
      <c r="O641" s="94"/>
      <c r="P641" s="94"/>
      <c r="Q641" s="94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</row>
    <row r="642" ht="16.5" customHeight="1">
      <c r="A642" s="94"/>
      <c r="B642" s="113"/>
      <c r="C642" s="94"/>
      <c r="D642" s="94"/>
      <c r="E642" s="94"/>
      <c r="F642" s="113"/>
      <c r="G642" s="113"/>
      <c r="H642" s="42"/>
      <c r="I642" s="42"/>
      <c r="J642" s="42"/>
      <c r="K642" s="94"/>
      <c r="L642" s="94"/>
      <c r="M642" s="94"/>
      <c r="N642" s="94"/>
      <c r="O642" s="94"/>
      <c r="P642" s="94"/>
      <c r="Q642" s="94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</row>
    <row r="643" ht="16.5" customHeight="1">
      <c r="A643" s="94"/>
      <c r="B643" s="113"/>
      <c r="C643" s="94"/>
      <c r="D643" s="94"/>
      <c r="E643" s="94"/>
      <c r="F643" s="113"/>
      <c r="G643" s="113"/>
      <c r="H643" s="42"/>
      <c r="I643" s="42"/>
      <c r="J643" s="42"/>
      <c r="K643" s="94"/>
      <c r="L643" s="94"/>
      <c r="M643" s="94"/>
      <c r="N643" s="94"/>
      <c r="O643" s="94"/>
      <c r="P643" s="94"/>
      <c r="Q643" s="94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</row>
    <row r="644" ht="16.5" customHeight="1">
      <c r="A644" s="94"/>
      <c r="B644" s="113"/>
      <c r="C644" s="94"/>
      <c r="D644" s="94"/>
      <c r="E644" s="94"/>
      <c r="F644" s="113"/>
      <c r="G644" s="113"/>
      <c r="H644" s="42"/>
      <c r="I644" s="42"/>
      <c r="J644" s="42"/>
      <c r="K644" s="94"/>
      <c r="L644" s="94"/>
      <c r="M644" s="94"/>
      <c r="N644" s="94"/>
      <c r="O644" s="94"/>
      <c r="P644" s="94"/>
      <c r="Q644" s="94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</row>
    <row r="645" ht="16.5" customHeight="1">
      <c r="A645" s="94"/>
      <c r="B645" s="113"/>
      <c r="C645" s="94"/>
      <c r="D645" s="94"/>
      <c r="E645" s="94"/>
      <c r="F645" s="113"/>
      <c r="G645" s="113"/>
      <c r="H645" s="42"/>
      <c r="I645" s="42"/>
      <c r="J645" s="42"/>
      <c r="K645" s="94"/>
      <c r="L645" s="94"/>
      <c r="M645" s="94"/>
      <c r="N645" s="94"/>
      <c r="O645" s="94"/>
      <c r="P645" s="94"/>
      <c r="Q645" s="94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</row>
    <row r="646" ht="16.5" customHeight="1">
      <c r="A646" s="94"/>
      <c r="B646" s="113"/>
      <c r="C646" s="94"/>
      <c r="D646" s="94"/>
      <c r="E646" s="94"/>
      <c r="F646" s="113"/>
      <c r="G646" s="113"/>
      <c r="H646" s="42"/>
      <c r="I646" s="42"/>
      <c r="J646" s="42"/>
      <c r="K646" s="94"/>
      <c r="L646" s="94"/>
      <c r="M646" s="94"/>
      <c r="N646" s="94"/>
      <c r="O646" s="94"/>
      <c r="P646" s="94"/>
      <c r="Q646" s="94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</row>
    <row r="647" ht="16.5" customHeight="1">
      <c r="A647" s="94"/>
      <c r="B647" s="113"/>
      <c r="C647" s="94"/>
      <c r="D647" s="94"/>
      <c r="E647" s="94"/>
      <c r="F647" s="113"/>
      <c r="G647" s="113"/>
      <c r="H647" s="42"/>
      <c r="I647" s="42"/>
      <c r="J647" s="42"/>
      <c r="K647" s="94"/>
      <c r="L647" s="94"/>
      <c r="M647" s="94"/>
      <c r="N647" s="94"/>
      <c r="O647" s="94"/>
      <c r="P647" s="94"/>
      <c r="Q647" s="94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</row>
    <row r="648" ht="16.5" customHeight="1">
      <c r="A648" s="94"/>
      <c r="B648" s="113"/>
      <c r="C648" s="94"/>
      <c r="D648" s="94"/>
      <c r="E648" s="94"/>
      <c r="F648" s="113"/>
      <c r="G648" s="113"/>
      <c r="H648" s="42"/>
      <c r="I648" s="42"/>
      <c r="J648" s="42"/>
      <c r="K648" s="94"/>
      <c r="L648" s="94"/>
      <c r="M648" s="94"/>
      <c r="N648" s="94"/>
      <c r="O648" s="94"/>
      <c r="P648" s="94"/>
      <c r="Q648" s="94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</row>
    <row r="649" ht="16.5" customHeight="1">
      <c r="A649" s="94"/>
      <c r="B649" s="113"/>
      <c r="C649" s="94"/>
      <c r="D649" s="94"/>
      <c r="E649" s="94"/>
      <c r="F649" s="113"/>
      <c r="G649" s="113"/>
      <c r="H649" s="42"/>
      <c r="I649" s="42"/>
      <c r="J649" s="42"/>
      <c r="K649" s="94"/>
      <c r="L649" s="94"/>
      <c r="M649" s="94"/>
      <c r="N649" s="94"/>
      <c r="O649" s="94"/>
      <c r="P649" s="94"/>
      <c r="Q649" s="94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</row>
    <row r="650" ht="16.5" customHeight="1">
      <c r="A650" s="94"/>
      <c r="B650" s="113"/>
      <c r="C650" s="94"/>
      <c r="D650" s="94"/>
      <c r="E650" s="94"/>
      <c r="F650" s="113"/>
      <c r="G650" s="113"/>
      <c r="H650" s="42"/>
      <c r="I650" s="42"/>
      <c r="J650" s="42"/>
      <c r="K650" s="94"/>
      <c r="L650" s="94"/>
      <c r="M650" s="94"/>
      <c r="N650" s="94"/>
      <c r="O650" s="94"/>
      <c r="P650" s="94"/>
      <c r="Q650" s="94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</row>
    <row r="651" ht="16.5" customHeight="1">
      <c r="A651" s="94"/>
      <c r="B651" s="113"/>
      <c r="C651" s="94"/>
      <c r="D651" s="94"/>
      <c r="E651" s="94"/>
      <c r="F651" s="113"/>
      <c r="G651" s="113"/>
      <c r="H651" s="42"/>
      <c r="I651" s="42"/>
      <c r="J651" s="42"/>
      <c r="K651" s="94"/>
      <c r="L651" s="94"/>
      <c r="M651" s="94"/>
      <c r="N651" s="94"/>
      <c r="O651" s="94"/>
      <c r="P651" s="94"/>
      <c r="Q651" s="94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</row>
    <row r="652" ht="16.5" customHeight="1">
      <c r="A652" s="94"/>
      <c r="B652" s="113"/>
      <c r="C652" s="94"/>
      <c r="D652" s="94"/>
      <c r="E652" s="94"/>
      <c r="F652" s="113"/>
      <c r="G652" s="113"/>
      <c r="H652" s="42"/>
      <c r="I652" s="42"/>
      <c r="J652" s="42"/>
      <c r="K652" s="94"/>
      <c r="L652" s="94"/>
      <c r="M652" s="94"/>
      <c r="N652" s="94"/>
      <c r="O652" s="94"/>
      <c r="P652" s="94"/>
      <c r="Q652" s="94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</row>
    <row r="653" ht="16.5" customHeight="1">
      <c r="A653" s="94"/>
      <c r="B653" s="113"/>
      <c r="C653" s="94"/>
      <c r="D653" s="94"/>
      <c r="E653" s="94"/>
      <c r="F653" s="113"/>
      <c r="G653" s="113"/>
      <c r="H653" s="42"/>
      <c r="I653" s="42"/>
      <c r="J653" s="42"/>
      <c r="K653" s="94"/>
      <c r="L653" s="94"/>
      <c r="M653" s="94"/>
      <c r="N653" s="94"/>
      <c r="O653" s="94"/>
      <c r="P653" s="94"/>
      <c r="Q653" s="94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</row>
    <row r="654" ht="16.5" customHeight="1">
      <c r="A654" s="94"/>
      <c r="B654" s="113"/>
      <c r="C654" s="94"/>
      <c r="D654" s="94"/>
      <c r="E654" s="94"/>
      <c r="F654" s="113"/>
      <c r="G654" s="113"/>
      <c r="H654" s="42"/>
      <c r="I654" s="42"/>
      <c r="J654" s="42"/>
      <c r="K654" s="94"/>
      <c r="L654" s="94"/>
      <c r="M654" s="94"/>
      <c r="N654" s="94"/>
      <c r="O654" s="94"/>
      <c r="P654" s="94"/>
      <c r="Q654" s="94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</row>
    <row r="655" ht="16.5" customHeight="1">
      <c r="A655" s="94"/>
      <c r="B655" s="113"/>
      <c r="C655" s="94"/>
      <c r="D655" s="94"/>
      <c r="E655" s="94"/>
      <c r="F655" s="113"/>
      <c r="G655" s="113"/>
      <c r="H655" s="42"/>
      <c r="I655" s="42"/>
      <c r="J655" s="42"/>
      <c r="K655" s="94"/>
      <c r="L655" s="94"/>
      <c r="M655" s="94"/>
      <c r="N655" s="94"/>
      <c r="O655" s="94"/>
      <c r="P655" s="94"/>
      <c r="Q655" s="94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</row>
    <row r="656" ht="16.5" customHeight="1">
      <c r="A656" s="94"/>
      <c r="B656" s="113"/>
      <c r="C656" s="94"/>
      <c r="D656" s="94"/>
      <c r="E656" s="94"/>
      <c r="F656" s="113"/>
      <c r="G656" s="113"/>
      <c r="H656" s="42"/>
      <c r="I656" s="42"/>
      <c r="J656" s="42"/>
      <c r="K656" s="94"/>
      <c r="L656" s="94"/>
      <c r="M656" s="94"/>
      <c r="N656" s="94"/>
      <c r="O656" s="94"/>
      <c r="P656" s="94"/>
      <c r="Q656" s="94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</row>
    <row r="657" ht="16.5" customHeight="1">
      <c r="A657" s="94"/>
      <c r="B657" s="113"/>
      <c r="C657" s="94"/>
      <c r="D657" s="94"/>
      <c r="E657" s="94"/>
      <c r="F657" s="113"/>
      <c r="G657" s="113"/>
      <c r="H657" s="42"/>
      <c r="I657" s="42"/>
      <c r="J657" s="42"/>
      <c r="K657" s="94"/>
      <c r="L657" s="94"/>
      <c r="M657" s="94"/>
      <c r="N657" s="94"/>
      <c r="O657" s="94"/>
      <c r="P657" s="94"/>
      <c r="Q657" s="94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</row>
    <row r="658" ht="16.5" customHeight="1">
      <c r="A658" s="94"/>
      <c r="B658" s="113"/>
      <c r="C658" s="94"/>
      <c r="D658" s="94"/>
      <c r="E658" s="94"/>
      <c r="F658" s="113"/>
      <c r="G658" s="113"/>
      <c r="H658" s="42"/>
      <c r="I658" s="42"/>
      <c r="J658" s="42"/>
      <c r="K658" s="94"/>
      <c r="L658" s="94"/>
      <c r="M658" s="94"/>
      <c r="N658" s="94"/>
      <c r="O658" s="94"/>
      <c r="P658" s="94"/>
      <c r="Q658" s="94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</row>
    <row r="659" ht="16.5" customHeight="1">
      <c r="A659" s="94"/>
      <c r="B659" s="113"/>
      <c r="C659" s="94"/>
      <c r="D659" s="94"/>
      <c r="E659" s="94"/>
      <c r="F659" s="113"/>
      <c r="G659" s="113"/>
      <c r="H659" s="42"/>
      <c r="I659" s="42"/>
      <c r="J659" s="42"/>
      <c r="K659" s="94"/>
      <c r="L659" s="94"/>
      <c r="M659" s="94"/>
      <c r="N659" s="94"/>
      <c r="O659" s="94"/>
      <c r="P659" s="94"/>
      <c r="Q659" s="94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</row>
    <row r="660" ht="16.5" customHeight="1">
      <c r="A660" s="94"/>
      <c r="B660" s="113"/>
      <c r="C660" s="94"/>
      <c r="D660" s="94"/>
      <c r="E660" s="94"/>
      <c r="F660" s="113"/>
      <c r="G660" s="113"/>
      <c r="H660" s="42"/>
      <c r="I660" s="42"/>
      <c r="J660" s="42"/>
      <c r="K660" s="94"/>
      <c r="L660" s="94"/>
      <c r="M660" s="94"/>
      <c r="N660" s="94"/>
      <c r="O660" s="94"/>
      <c r="P660" s="94"/>
      <c r="Q660" s="94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</row>
    <row r="661" ht="16.5" customHeight="1">
      <c r="A661" s="94"/>
      <c r="B661" s="113"/>
      <c r="C661" s="94"/>
      <c r="D661" s="94"/>
      <c r="E661" s="94"/>
      <c r="F661" s="113"/>
      <c r="G661" s="113"/>
      <c r="H661" s="42"/>
      <c r="I661" s="42"/>
      <c r="J661" s="42"/>
      <c r="K661" s="94"/>
      <c r="L661" s="94"/>
      <c r="M661" s="94"/>
      <c r="N661" s="94"/>
      <c r="O661" s="94"/>
      <c r="P661" s="94"/>
      <c r="Q661" s="94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</row>
    <row r="662" ht="16.5" customHeight="1">
      <c r="A662" s="94"/>
      <c r="B662" s="113"/>
      <c r="C662" s="94"/>
      <c r="D662" s="94"/>
      <c r="E662" s="94"/>
      <c r="F662" s="113"/>
      <c r="G662" s="113"/>
      <c r="H662" s="42"/>
      <c r="I662" s="42"/>
      <c r="J662" s="42"/>
      <c r="K662" s="94"/>
      <c r="L662" s="94"/>
      <c r="M662" s="94"/>
      <c r="N662" s="94"/>
      <c r="O662" s="94"/>
      <c r="P662" s="94"/>
      <c r="Q662" s="94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</row>
    <row r="663" ht="16.5" customHeight="1">
      <c r="A663" s="94"/>
      <c r="B663" s="113"/>
      <c r="C663" s="94"/>
      <c r="D663" s="94"/>
      <c r="E663" s="94"/>
      <c r="F663" s="113"/>
      <c r="G663" s="113"/>
      <c r="H663" s="42"/>
      <c r="I663" s="42"/>
      <c r="J663" s="42"/>
      <c r="K663" s="94"/>
      <c r="L663" s="94"/>
      <c r="M663" s="94"/>
      <c r="N663" s="94"/>
      <c r="O663" s="94"/>
      <c r="P663" s="94"/>
      <c r="Q663" s="94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</row>
    <row r="664" ht="16.5" customHeight="1">
      <c r="A664" s="94"/>
      <c r="B664" s="113"/>
      <c r="C664" s="94"/>
      <c r="D664" s="94"/>
      <c r="E664" s="94"/>
      <c r="F664" s="113"/>
      <c r="G664" s="113"/>
      <c r="H664" s="42"/>
      <c r="I664" s="42"/>
      <c r="J664" s="42"/>
      <c r="K664" s="94"/>
      <c r="L664" s="94"/>
      <c r="M664" s="94"/>
      <c r="N664" s="94"/>
      <c r="O664" s="94"/>
      <c r="P664" s="94"/>
      <c r="Q664" s="94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</row>
    <row r="665" ht="16.5" customHeight="1">
      <c r="A665" s="94"/>
      <c r="B665" s="113"/>
      <c r="C665" s="94"/>
      <c r="D665" s="94"/>
      <c r="E665" s="94"/>
      <c r="F665" s="113"/>
      <c r="G665" s="113"/>
      <c r="H665" s="42"/>
      <c r="I665" s="42"/>
      <c r="J665" s="42"/>
      <c r="K665" s="94"/>
      <c r="L665" s="94"/>
      <c r="M665" s="94"/>
      <c r="N665" s="94"/>
      <c r="O665" s="94"/>
      <c r="P665" s="94"/>
      <c r="Q665" s="94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</row>
    <row r="666" ht="16.5" customHeight="1">
      <c r="A666" s="94"/>
      <c r="B666" s="113"/>
      <c r="C666" s="94"/>
      <c r="D666" s="94"/>
      <c r="E666" s="94"/>
      <c r="F666" s="113"/>
      <c r="G666" s="113"/>
      <c r="H666" s="42"/>
      <c r="I666" s="42"/>
      <c r="J666" s="42"/>
      <c r="K666" s="94"/>
      <c r="L666" s="94"/>
      <c r="M666" s="94"/>
      <c r="N666" s="94"/>
      <c r="O666" s="94"/>
      <c r="P666" s="94"/>
      <c r="Q666" s="94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</row>
    <row r="667" ht="16.5" customHeight="1">
      <c r="A667" s="94"/>
      <c r="B667" s="113"/>
      <c r="C667" s="94"/>
      <c r="D667" s="94"/>
      <c r="E667" s="94"/>
      <c r="F667" s="113"/>
      <c r="G667" s="113"/>
      <c r="H667" s="42"/>
      <c r="I667" s="42"/>
      <c r="J667" s="42"/>
      <c r="K667" s="94"/>
      <c r="L667" s="94"/>
      <c r="M667" s="94"/>
      <c r="N667" s="94"/>
      <c r="O667" s="94"/>
      <c r="P667" s="94"/>
      <c r="Q667" s="94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</row>
    <row r="668" ht="16.5" customHeight="1">
      <c r="A668" s="94"/>
      <c r="B668" s="113"/>
      <c r="C668" s="94"/>
      <c r="D668" s="94"/>
      <c r="E668" s="94"/>
      <c r="F668" s="113"/>
      <c r="G668" s="113"/>
      <c r="H668" s="42"/>
      <c r="I668" s="42"/>
      <c r="J668" s="42"/>
      <c r="K668" s="94"/>
      <c r="L668" s="94"/>
      <c r="M668" s="94"/>
      <c r="N668" s="94"/>
      <c r="O668" s="94"/>
      <c r="P668" s="94"/>
      <c r="Q668" s="94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</row>
    <row r="669" ht="16.5" customHeight="1">
      <c r="A669" s="94"/>
      <c r="B669" s="113"/>
      <c r="C669" s="94"/>
      <c r="D669" s="94"/>
      <c r="E669" s="94"/>
      <c r="F669" s="113"/>
      <c r="G669" s="113"/>
      <c r="H669" s="42"/>
      <c r="I669" s="42"/>
      <c r="J669" s="42"/>
      <c r="K669" s="94"/>
      <c r="L669" s="94"/>
      <c r="M669" s="94"/>
      <c r="N669" s="94"/>
      <c r="O669" s="94"/>
      <c r="P669" s="94"/>
      <c r="Q669" s="94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</row>
    <row r="670" ht="16.5" customHeight="1">
      <c r="A670" s="94"/>
      <c r="B670" s="113"/>
      <c r="C670" s="94"/>
      <c r="D670" s="94"/>
      <c r="E670" s="94"/>
      <c r="F670" s="113"/>
      <c r="G670" s="113"/>
      <c r="H670" s="42"/>
      <c r="I670" s="42"/>
      <c r="J670" s="42"/>
      <c r="K670" s="94"/>
      <c r="L670" s="94"/>
      <c r="M670" s="94"/>
      <c r="N670" s="94"/>
      <c r="O670" s="94"/>
      <c r="P670" s="94"/>
      <c r="Q670" s="94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</row>
    <row r="671" ht="16.5" customHeight="1">
      <c r="A671" s="94"/>
      <c r="B671" s="113"/>
      <c r="C671" s="94"/>
      <c r="D671" s="94"/>
      <c r="E671" s="94"/>
      <c r="F671" s="113"/>
      <c r="G671" s="113"/>
      <c r="H671" s="42"/>
      <c r="I671" s="42"/>
      <c r="J671" s="42"/>
      <c r="K671" s="94"/>
      <c r="L671" s="94"/>
      <c r="M671" s="94"/>
      <c r="N671" s="94"/>
      <c r="O671" s="94"/>
      <c r="P671" s="94"/>
      <c r="Q671" s="94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</row>
    <row r="672" ht="16.5" customHeight="1">
      <c r="A672" s="94"/>
      <c r="B672" s="113"/>
      <c r="C672" s="94"/>
      <c r="D672" s="94"/>
      <c r="E672" s="94"/>
      <c r="F672" s="113"/>
      <c r="G672" s="113"/>
      <c r="H672" s="42"/>
      <c r="I672" s="42"/>
      <c r="J672" s="42"/>
      <c r="K672" s="94"/>
      <c r="L672" s="94"/>
      <c r="M672" s="94"/>
      <c r="N672" s="94"/>
      <c r="O672" s="94"/>
      <c r="P672" s="94"/>
      <c r="Q672" s="94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</row>
    <row r="673" ht="16.5" customHeight="1">
      <c r="A673" s="94"/>
      <c r="B673" s="113"/>
      <c r="C673" s="94"/>
      <c r="D673" s="94"/>
      <c r="E673" s="94"/>
      <c r="F673" s="113"/>
      <c r="G673" s="113"/>
      <c r="H673" s="42"/>
      <c r="I673" s="42"/>
      <c r="J673" s="42"/>
      <c r="K673" s="94"/>
      <c r="L673" s="94"/>
      <c r="M673" s="94"/>
      <c r="N673" s="94"/>
      <c r="O673" s="94"/>
      <c r="P673" s="94"/>
      <c r="Q673" s="94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</row>
    <row r="674" ht="16.5" customHeight="1">
      <c r="A674" s="94"/>
      <c r="B674" s="113"/>
      <c r="C674" s="94"/>
      <c r="D674" s="94"/>
      <c r="E674" s="94"/>
      <c r="F674" s="113"/>
      <c r="G674" s="113"/>
      <c r="H674" s="42"/>
      <c r="I674" s="42"/>
      <c r="J674" s="42"/>
      <c r="K674" s="94"/>
      <c r="L674" s="94"/>
      <c r="M674" s="94"/>
      <c r="N674" s="94"/>
      <c r="O674" s="94"/>
      <c r="P674" s="94"/>
      <c r="Q674" s="94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</row>
    <row r="675" ht="16.5" customHeight="1">
      <c r="A675" s="94"/>
      <c r="B675" s="113"/>
      <c r="C675" s="94"/>
      <c r="D675" s="94"/>
      <c r="E675" s="94"/>
      <c r="F675" s="113"/>
      <c r="G675" s="113"/>
      <c r="H675" s="42"/>
      <c r="I675" s="42"/>
      <c r="J675" s="42"/>
      <c r="K675" s="94"/>
      <c r="L675" s="94"/>
      <c r="M675" s="94"/>
      <c r="N675" s="94"/>
      <c r="O675" s="94"/>
      <c r="P675" s="94"/>
      <c r="Q675" s="94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</row>
    <row r="676" ht="16.5" customHeight="1">
      <c r="A676" s="94"/>
      <c r="B676" s="113"/>
      <c r="C676" s="94"/>
      <c r="D676" s="94"/>
      <c r="E676" s="94"/>
      <c r="F676" s="113"/>
      <c r="G676" s="113"/>
      <c r="H676" s="42"/>
      <c r="I676" s="42"/>
      <c r="J676" s="42"/>
      <c r="K676" s="94"/>
      <c r="L676" s="94"/>
      <c r="M676" s="94"/>
      <c r="N676" s="94"/>
      <c r="O676" s="94"/>
      <c r="P676" s="94"/>
      <c r="Q676" s="94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</row>
    <row r="677" ht="16.5" customHeight="1">
      <c r="A677" s="94"/>
      <c r="B677" s="113"/>
      <c r="C677" s="94"/>
      <c r="D677" s="94"/>
      <c r="E677" s="94"/>
      <c r="F677" s="113"/>
      <c r="G677" s="113"/>
      <c r="H677" s="42"/>
      <c r="I677" s="42"/>
      <c r="J677" s="42"/>
      <c r="K677" s="94"/>
      <c r="L677" s="94"/>
      <c r="M677" s="94"/>
      <c r="N677" s="94"/>
      <c r="O677" s="94"/>
      <c r="P677" s="94"/>
      <c r="Q677" s="94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</row>
    <row r="678" ht="16.5" customHeight="1">
      <c r="A678" s="94"/>
      <c r="B678" s="113"/>
      <c r="C678" s="94"/>
      <c r="D678" s="94"/>
      <c r="E678" s="94"/>
      <c r="F678" s="113"/>
      <c r="G678" s="113"/>
      <c r="H678" s="42"/>
      <c r="I678" s="42"/>
      <c r="J678" s="42"/>
      <c r="K678" s="94"/>
      <c r="L678" s="94"/>
      <c r="M678" s="94"/>
      <c r="N678" s="94"/>
      <c r="O678" s="94"/>
      <c r="P678" s="94"/>
      <c r="Q678" s="94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</row>
    <row r="679" ht="16.5" customHeight="1">
      <c r="A679" s="94"/>
      <c r="B679" s="113"/>
      <c r="C679" s="94"/>
      <c r="D679" s="94"/>
      <c r="E679" s="94"/>
      <c r="F679" s="113"/>
      <c r="G679" s="113"/>
      <c r="H679" s="42"/>
      <c r="I679" s="42"/>
      <c r="J679" s="42"/>
      <c r="K679" s="94"/>
      <c r="L679" s="94"/>
      <c r="M679" s="94"/>
      <c r="N679" s="94"/>
      <c r="O679" s="94"/>
      <c r="P679" s="94"/>
      <c r="Q679" s="94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</row>
    <row r="680" ht="16.5" customHeight="1">
      <c r="A680" s="94"/>
      <c r="B680" s="113"/>
      <c r="C680" s="94"/>
      <c r="D680" s="94"/>
      <c r="E680" s="94"/>
      <c r="F680" s="113"/>
      <c r="G680" s="113"/>
      <c r="H680" s="42"/>
      <c r="I680" s="42"/>
      <c r="J680" s="42"/>
      <c r="K680" s="94"/>
      <c r="L680" s="94"/>
      <c r="M680" s="94"/>
      <c r="N680" s="94"/>
      <c r="O680" s="94"/>
      <c r="P680" s="94"/>
      <c r="Q680" s="94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</row>
    <row r="681" ht="16.5" customHeight="1">
      <c r="A681" s="94"/>
      <c r="B681" s="113"/>
      <c r="C681" s="94"/>
      <c r="D681" s="94"/>
      <c r="E681" s="94"/>
      <c r="F681" s="113"/>
      <c r="G681" s="113"/>
      <c r="H681" s="42"/>
      <c r="I681" s="42"/>
      <c r="J681" s="42"/>
      <c r="K681" s="94"/>
      <c r="L681" s="94"/>
      <c r="M681" s="94"/>
      <c r="N681" s="94"/>
      <c r="O681" s="94"/>
      <c r="P681" s="94"/>
      <c r="Q681" s="94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</row>
    <row r="682" ht="16.5" customHeight="1">
      <c r="A682" s="94"/>
      <c r="B682" s="113"/>
      <c r="C682" s="94"/>
      <c r="D682" s="94"/>
      <c r="E682" s="94"/>
      <c r="F682" s="113"/>
      <c r="G682" s="113"/>
      <c r="H682" s="42"/>
      <c r="I682" s="42"/>
      <c r="J682" s="42"/>
      <c r="K682" s="94"/>
      <c r="L682" s="94"/>
      <c r="M682" s="94"/>
      <c r="N682" s="94"/>
      <c r="O682" s="94"/>
      <c r="P682" s="94"/>
      <c r="Q682" s="94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</row>
    <row r="683" ht="16.5" customHeight="1">
      <c r="A683" s="94"/>
      <c r="B683" s="113"/>
      <c r="C683" s="94"/>
      <c r="D683" s="94"/>
      <c r="E683" s="94"/>
      <c r="F683" s="113"/>
      <c r="G683" s="113"/>
      <c r="H683" s="42"/>
      <c r="I683" s="42"/>
      <c r="J683" s="42"/>
      <c r="K683" s="94"/>
      <c r="L683" s="94"/>
      <c r="M683" s="94"/>
      <c r="N683" s="94"/>
      <c r="O683" s="94"/>
      <c r="P683" s="94"/>
      <c r="Q683" s="94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</row>
    <row r="684" ht="16.5" customHeight="1">
      <c r="A684" s="94"/>
      <c r="B684" s="113"/>
      <c r="C684" s="94"/>
      <c r="D684" s="94"/>
      <c r="E684" s="94"/>
      <c r="F684" s="113"/>
      <c r="G684" s="113"/>
      <c r="H684" s="42"/>
      <c r="I684" s="42"/>
      <c r="J684" s="42"/>
      <c r="K684" s="94"/>
      <c r="L684" s="94"/>
      <c r="M684" s="94"/>
      <c r="N684" s="94"/>
      <c r="O684" s="94"/>
      <c r="P684" s="94"/>
      <c r="Q684" s="94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</row>
    <row r="685" ht="16.5" customHeight="1">
      <c r="A685" s="94"/>
      <c r="B685" s="113"/>
      <c r="C685" s="94"/>
      <c r="D685" s="94"/>
      <c r="E685" s="94"/>
      <c r="F685" s="113"/>
      <c r="G685" s="113"/>
      <c r="H685" s="42"/>
      <c r="I685" s="42"/>
      <c r="J685" s="42"/>
      <c r="K685" s="94"/>
      <c r="L685" s="94"/>
      <c r="M685" s="94"/>
      <c r="N685" s="94"/>
      <c r="O685" s="94"/>
      <c r="P685" s="94"/>
      <c r="Q685" s="94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</row>
    <row r="686" ht="16.5" customHeight="1">
      <c r="A686" s="94"/>
      <c r="B686" s="113"/>
      <c r="C686" s="94"/>
      <c r="D686" s="94"/>
      <c r="E686" s="94"/>
      <c r="F686" s="113"/>
      <c r="G686" s="113"/>
      <c r="H686" s="42"/>
      <c r="I686" s="42"/>
      <c r="J686" s="42"/>
      <c r="K686" s="94"/>
      <c r="L686" s="94"/>
      <c r="M686" s="94"/>
      <c r="N686" s="94"/>
      <c r="O686" s="94"/>
      <c r="P686" s="94"/>
      <c r="Q686" s="94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</row>
    <row r="687" ht="16.5" customHeight="1">
      <c r="A687" s="94"/>
      <c r="B687" s="113"/>
      <c r="C687" s="94"/>
      <c r="D687" s="94"/>
      <c r="E687" s="94"/>
      <c r="F687" s="113"/>
      <c r="G687" s="113"/>
      <c r="H687" s="42"/>
      <c r="I687" s="42"/>
      <c r="J687" s="42"/>
      <c r="K687" s="94"/>
      <c r="L687" s="94"/>
      <c r="M687" s="94"/>
      <c r="N687" s="94"/>
      <c r="O687" s="94"/>
      <c r="P687" s="94"/>
      <c r="Q687" s="94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</row>
    <row r="688" ht="16.5" customHeight="1">
      <c r="A688" s="94"/>
      <c r="B688" s="113"/>
      <c r="C688" s="94"/>
      <c r="D688" s="94"/>
      <c r="E688" s="94"/>
      <c r="F688" s="113"/>
      <c r="G688" s="113"/>
      <c r="H688" s="42"/>
      <c r="I688" s="42"/>
      <c r="J688" s="42"/>
      <c r="K688" s="94"/>
      <c r="L688" s="94"/>
      <c r="M688" s="94"/>
      <c r="N688" s="94"/>
      <c r="O688" s="94"/>
      <c r="P688" s="94"/>
      <c r="Q688" s="94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</row>
    <row r="689" ht="16.5" customHeight="1">
      <c r="A689" s="94"/>
      <c r="B689" s="113"/>
      <c r="C689" s="94"/>
      <c r="D689" s="94"/>
      <c r="E689" s="94"/>
      <c r="F689" s="113"/>
      <c r="G689" s="113"/>
      <c r="H689" s="42"/>
      <c r="I689" s="42"/>
      <c r="J689" s="42"/>
      <c r="K689" s="94"/>
      <c r="L689" s="94"/>
      <c r="M689" s="94"/>
      <c r="N689" s="94"/>
      <c r="O689" s="94"/>
      <c r="P689" s="94"/>
      <c r="Q689" s="94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</row>
    <row r="690" ht="16.5" customHeight="1">
      <c r="A690" s="94"/>
      <c r="B690" s="113"/>
      <c r="C690" s="94"/>
      <c r="D690" s="94"/>
      <c r="E690" s="94"/>
      <c r="F690" s="113"/>
      <c r="G690" s="113"/>
      <c r="H690" s="42"/>
      <c r="I690" s="42"/>
      <c r="J690" s="42"/>
      <c r="K690" s="94"/>
      <c r="L690" s="94"/>
      <c r="M690" s="94"/>
      <c r="N690" s="94"/>
      <c r="O690" s="94"/>
      <c r="P690" s="94"/>
      <c r="Q690" s="94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</row>
    <row r="691" ht="16.5" customHeight="1">
      <c r="A691" s="94"/>
      <c r="B691" s="113"/>
      <c r="C691" s="94"/>
      <c r="D691" s="94"/>
      <c r="E691" s="94"/>
      <c r="F691" s="113"/>
      <c r="G691" s="113"/>
      <c r="H691" s="42"/>
      <c r="I691" s="42"/>
      <c r="J691" s="42"/>
      <c r="K691" s="94"/>
      <c r="L691" s="94"/>
      <c r="M691" s="94"/>
      <c r="N691" s="94"/>
      <c r="O691" s="94"/>
      <c r="P691" s="94"/>
      <c r="Q691" s="94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</row>
    <row r="692" ht="16.5" customHeight="1">
      <c r="A692" s="94"/>
      <c r="B692" s="113"/>
      <c r="C692" s="94"/>
      <c r="D692" s="94"/>
      <c r="E692" s="94"/>
      <c r="F692" s="113"/>
      <c r="G692" s="113"/>
      <c r="H692" s="42"/>
      <c r="I692" s="42"/>
      <c r="J692" s="42"/>
      <c r="K692" s="94"/>
      <c r="L692" s="94"/>
      <c r="M692" s="94"/>
      <c r="N692" s="94"/>
      <c r="O692" s="94"/>
      <c r="P692" s="94"/>
      <c r="Q692" s="94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</row>
    <row r="693" ht="16.5" customHeight="1">
      <c r="A693" s="94"/>
      <c r="B693" s="113"/>
      <c r="C693" s="94"/>
      <c r="D693" s="94"/>
      <c r="E693" s="94"/>
      <c r="F693" s="113"/>
      <c r="G693" s="113"/>
      <c r="H693" s="42"/>
      <c r="I693" s="42"/>
      <c r="J693" s="42"/>
      <c r="K693" s="94"/>
      <c r="L693" s="94"/>
      <c r="M693" s="94"/>
      <c r="N693" s="94"/>
      <c r="O693" s="94"/>
      <c r="P693" s="94"/>
      <c r="Q693" s="94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</row>
    <row r="694" ht="16.5" customHeight="1">
      <c r="A694" s="94"/>
      <c r="B694" s="113"/>
      <c r="C694" s="94"/>
      <c r="D694" s="94"/>
      <c r="E694" s="94"/>
      <c r="F694" s="113"/>
      <c r="G694" s="113"/>
      <c r="H694" s="42"/>
      <c r="I694" s="42"/>
      <c r="J694" s="42"/>
      <c r="K694" s="94"/>
      <c r="L694" s="94"/>
      <c r="M694" s="94"/>
      <c r="N694" s="94"/>
      <c r="O694" s="94"/>
      <c r="P694" s="94"/>
      <c r="Q694" s="94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</row>
    <row r="695" ht="16.5" customHeight="1">
      <c r="A695" s="94"/>
      <c r="B695" s="113"/>
      <c r="C695" s="94"/>
      <c r="D695" s="94"/>
      <c r="E695" s="94"/>
      <c r="F695" s="113"/>
      <c r="G695" s="113"/>
      <c r="H695" s="42"/>
      <c r="I695" s="42"/>
      <c r="J695" s="42"/>
      <c r="K695" s="94"/>
      <c r="L695" s="94"/>
      <c r="M695" s="94"/>
      <c r="N695" s="94"/>
      <c r="O695" s="94"/>
      <c r="P695" s="94"/>
      <c r="Q695" s="94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</row>
    <row r="696" ht="16.5" customHeight="1">
      <c r="A696" s="94"/>
      <c r="B696" s="113"/>
      <c r="C696" s="94"/>
      <c r="D696" s="94"/>
      <c r="E696" s="94"/>
      <c r="F696" s="113"/>
      <c r="G696" s="113"/>
      <c r="H696" s="42"/>
      <c r="I696" s="42"/>
      <c r="J696" s="42"/>
      <c r="K696" s="94"/>
      <c r="L696" s="94"/>
      <c r="M696" s="94"/>
      <c r="N696" s="94"/>
      <c r="O696" s="94"/>
      <c r="P696" s="94"/>
      <c r="Q696" s="94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</row>
    <row r="697" ht="16.5" customHeight="1">
      <c r="A697" s="94"/>
      <c r="B697" s="113"/>
      <c r="C697" s="94"/>
      <c r="D697" s="94"/>
      <c r="E697" s="94"/>
      <c r="F697" s="113"/>
      <c r="G697" s="113"/>
      <c r="H697" s="42"/>
      <c r="I697" s="42"/>
      <c r="J697" s="42"/>
      <c r="K697" s="94"/>
      <c r="L697" s="94"/>
      <c r="M697" s="94"/>
      <c r="N697" s="94"/>
      <c r="O697" s="94"/>
      <c r="P697" s="94"/>
      <c r="Q697" s="94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</row>
    <row r="698" ht="16.5" customHeight="1">
      <c r="A698" s="94"/>
      <c r="B698" s="113"/>
      <c r="C698" s="94"/>
      <c r="D698" s="94"/>
      <c r="E698" s="94"/>
      <c r="F698" s="113"/>
      <c r="G698" s="113"/>
      <c r="H698" s="42"/>
      <c r="I698" s="42"/>
      <c r="J698" s="42"/>
      <c r="K698" s="94"/>
      <c r="L698" s="94"/>
      <c r="M698" s="94"/>
      <c r="N698" s="94"/>
      <c r="O698" s="94"/>
      <c r="P698" s="94"/>
      <c r="Q698" s="94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</row>
    <row r="699" ht="16.5" customHeight="1">
      <c r="A699" s="94"/>
      <c r="B699" s="113"/>
      <c r="C699" s="94"/>
      <c r="D699" s="94"/>
      <c r="E699" s="94"/>
      <c r="F699" s="113"/>
      <c r="G699" s="113"/>
      <c r="H699" s="42"/>
      <c r="I699" s="42"/>
      <c r="J699" s="42"/>
      <c r="K699" s="94"/>
      <c r="L699" s="94"/>
      <c r="M699" s="94"/>
      <c r="N699" s="94"/>
      <c r="O699" s="94"/>
      <c r="P699" s="94"/>
      <c r="Q699" s="94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</row>
    <row r="700" ht="16.5" customHeight="1">
      <c r="A700" s="94"/>
      <c r="B700" s="113"/>
      <c r="C700" s="94"/>
      <c r="D700" s="94"/>
      <c r="E700" s="94"/>
      <c r="F700" s="113"/>
      <c r="G700" s="113"/>
      <c r="H700" s="42"/>
      <c r="I700" s="42"/>
      <c r="J700" s="42"/>
      <c r="K700" s="94"/>
      <c r="L700" s="94"/>
      <c r="M700" s="94"/>
      <c r="N700" s="94"/>
      <c r="O700" s="94"/>
      <c r="P700" s="94"/>
      <c r="Q700" s="94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</row>
    <row r="701" ht="16.5" customHeight="1">
      <c r="A701" s="94"/>
      <c r="B701" s="113"/>
      <c r="C701" s="94"/>
      <c r="D701" s="94"/>
      <c r="E701" s="94"/>
      <c r="F701" s="113"/>
      <c r="G701" s="113"/>
      <c r="H701" s="42"/>
      <c r="I701" s="42"/>
      <c r="J701" s="42"/>
      <c r="K701" s="94"/>
      <c r="L701" s="94"/>
      <c r="M701" s="94"/>
      <c r="N701" s="94"/>
      <c r="O701" s="94"/>
      <c r="P701" s="94"/>
      <c r="Q701" s="94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</row>
    <row r="702" ht="16.5" customHeight="1">
      <c r="A702" s="94"/>
      <c r="B702" s="113"/>
      <c r="C702" s="94"/>
      <c r="D702" s="94"/>
      <c r="E702" s="94"/>
      <c r="F702" s="113"/>
      <c r="G702" s="113"/>
      <c r="H702" s="42"/>
      <c r="I702" s="42"/>
      <c r="J702" s="42"/>
      <c r="K702" s="94"/>
      <c r="L702" s="94"/>
      <c r="M702" s="94"/>
      <c r="N702" s="94"/>
      <c r="O702" s="94"/>
      <c r="P702" s="94"/>
      <c r="Q702" s="94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</row>
    <row r="703" ht="16.5" customHeight="1">
      <c r="A703" s="94"/>
      <c r="B703" s="113"/>
      <c r="C703" s="94"/>
      <c r="D703" s="94"/>
      <c r="E703" s="94"/>
      <c r="F703" s="113"/>
      <c r="G703" s="113"/>
      <c r="H703" s="42"/>
      <c r="I703" s="42"/>
      <c r="J703" s="42"/>
      <c r="K703" s="94"/>
      <c r="L703" s="94"/>
      <c r="M703" s="94"/>
      <c r="N703" s="94"/>
      <c r="O703" s="94"/>
      <c r="P703" s="94"/>
      <c r="Q703" s="94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</row>
    <row r="704" ht="16.5" customHeight="1">
      <c r="A704" s="94"/>
      <c r="B704" s="113"/>
      <c r="C704" s="94"/>
      <c r="D704" s="94"/>
      <c r="E704" s="94"/>
      <c r="F704" s="113"/>
      <c r="G704" s="113"/>
      <c r="H704" s="42"/>
      <c r="I704" s="42"/>
      <c r="J704" s="42"/>
      <c r="K704" s="94"/>
      <c r="L704" s="94"/>
      <c r="M704" s="94"/>
      <c r="N704" s="94"/>
      <c r="O704" s="94"/>
      <c r="P704" s="94"/>
      <c r="Q704" s="94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</row>
    <row r="705" ht="16.5" customHeight="1">
      <c r="A705" s="94"/>
      <c r="B705" s="113"/>
      <c r="C705" s="94"/>
      <c r="D705" s="94"/>
      <c r="E705" s="94"/>
      <c r="F705" s="113"/>
      <c r="G705" s="113"/>
      <c r="H705" s="42"/>
      <c r="I705" s="42"/>
      <c r="J705" s="42"/>
      <c r="K705" s="94"/>
      <c r="L705" s="94"/>
      <c r="M705" s="94"/>
      <c r="N705" s="94"/>
      <c r="O705" s="94"/>
      <c r="P705" s="94"/>
      <c r="Q705" s="94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</row>
    <row r="706" ht="16.5" customHeight="1">
      <c r="A706" s="94"/>
      <c r="B706" s="113"/>
      <c r="C706" s="94"/>
      <c r="D706" s="94"/>
      <c r="E706" s="94"/>
      <c r="F706" s="113"/>
      <c r="G706" s="113"/>
      <c r="H706" s="42"/>
      <c r="I706" s="42"/>
      <c r="J706" s="42"/>
      <c r="K706" s="94"/>
      <c r="L706" s="94"/>
      <c r="M706" s="94"/>
      <c r="N706" s="94"/>
      <c r="O706" s="94"/>
      <c r="P706" s="94"/>
      <c r="Q706" s="94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</row>
    <row r="707" ht="16.5" customHeight="1">
      <c r="A707" s="94"/>
      <c r="B707" s="113"/>
      <c r="C707" s="94"/>
      <c r="D707" s="94"/>
      <c r="E707" s="94"/>
      <c r="F707" s="113"/>
      <c r="G707" s="113"/>
      <c r="H707" s="42"/>
      <c r="I707" s="42"/>
      <c r="J707" s="42"/>
      <c r="K707" s="94"/>
      <c r="L707" s="94"/>
      <c r="M707" s="94"/>
      <c r="N707" s="94"/>
      <c r="O707" s="94"/>
      <c r="P707" s="94"/>
      <c r="Q707" s="94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</row>
    <row r="708" ht="16.5" customHeight="1">
      <c r="A708" s="94"/>
      <c r="B708" s="113"/>
      <c r="C708" s="94"/>
      <c r="D708" s="94"/>
      <c r="E708" s="94"/>
      <c r="F708" s="113"/>
      <c r="G708" s="113"/>
      <c r="H708" s="42"/>
      <c r="I708" s="42"/>
      <c r="J708" s="42"/>
      <c r="K708" s="94"/>
      <c r="L708" s="94"/>
      <c r="M708" s="94"/>
      <c r="N708" s="94"/>
      <c r="O708" s="94"/>
      <c r="P708" s="94"/>
      <c r="Q708" s="94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</row>
    <row r="709" ht="16.5" customHeight="1">
      <c r="A709" s="94"/>
      <c r="B709" s="113"/>
      <c r="C709" s="94"/>
      <c r="D709" s="94"/>
      <c r="E709" s="94"/>
      <c r="F709" s="113"/>
      <c r="G709" s="113"/>
      <c r="H709" s="42"/>
      <c r="I709" s="42"/>
      <c r="J709" s="42"/>
      <c r="K709" s="94"/>
      <c r="L709" s="94"/>
      <c r="M709" s="94"/>
      <c r="N709" s="94"/>
      <c r="O709" s="94"/>
      <c r="P709" s="94"/>
      <c r="Q709" s="94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</row>
    <row r="710" ht="16.5" customHeight="1">
      <c r="A710" s="94"/>
      <c r="B710" s="113"/>
      <c r="C710" s="94"/>
      <c r="D710" s="94"/>
      <c r="E710" s="94"/>
      <c r="F710" s="113"/>
      <c r="G710" s="113"/>
      <c r="H710" s="42"/>
      <c r="I710" s="42"/>
      <c r="J710" s="42"/>
      <c r="K710" s="94"/>
      <c r="L710" s="94"/>
      <c r="M710" s="94"/>
      <c r="N710" s="94"/>
      <c r="O710" s="94"/>
      <c r="P710" s="94"/>
      <c r="Q710" s="94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</row>
    <row r="711" ht="16.5" customHeight="1">
      <c r="A711" s="94"/>
      <c r="B711" s="113"/>
      <c r="C711" s="94"/>
      <c r="D711" s="94"/>
      <c r="E711" s="94"/>
      <c r="F711" s="113"/>
      <c r="G711" s="113"/>
      <c r="H711" s="42"/>
      <c r="I711" s="42"/>
      <c r="J711" s="42"/>
      <c r="K711" s="94"/>
      <c r="L711" s="94"/>
      <c r="M711" s="94"/>
      <c r="N711" s="94"/>
      <c r="O711" s="94"/>
      <c r="P711" s="94"/>
      <c r="Q711" s="94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</row>
    <row r="712" ht="16.5" customHeight="1">
      <c r="A712" s="94"/>
      <c r="B712" s="113"/>
      <c r="C712" s="94"/>
      <c r="D712" s="94"/>
      <c r="E712" s="94"/>
      <c r="F712" s="113"/>
      <c r="G712" s="113"/>
      <c r="H712" s="42"/>
      <c r="I712" s="42"/>
      <c r="J712" s="42"/>
      <c r="K712" s="94"/>
      <c r="L712" s="94"/>
      <c r="M712" s="94"/>
      <c r="N712" s="94"/>
      <c r="O712" s="94"/>
      <c r="P712" s="94"/>
      <c r="Q712" s="94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</row>
    <row r="713" ht="16.5" customHeight="1">
      <c r="A713" s="94"/>
      <c r="B713" s="113"/>
      <c r="C713" s="94"/>
      <c r="D713" s="94"/>
      <c r="E713" s="94"/>
      <c r="F713" s="113"/>
      <c r="G713" s="113"/>
      <c r="H713" s="42"/>
      <c r="I713" s="42"/>
      <c r="J713" s="42"/>
      <c r="K713" s="94"/>
      <c r="L713" s="94"/>
      <c r="M713" s="94"/>
      <c r="N713" s="94"/>
      <c r="O713" s="94"/>
      <c r="P713" s="94"/>
      <c r="Q713" s="94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</row>
    <row r="714" ht="16.5" customHeight="1">
      <c r="A714" s="94"/>
      <c r="B714" s="113"/>
      <c r="C714" s="94"/>
      <c r="D714" s="94"/>
      <c r="E714" s="94"/>
      <c r="F714" s="113"/>
      <c r="G714" s="113"/>
      <c r="H714" s="42"/>
      <c r="I714" s="42"/>
      <c r="J714" s="42"/>
      <c r="K714" s="94"/>
      <c r="L714" s="94"/>
      <c r="M714" s="94"/>
      <c r="N714" s="94"/>
      <c r="O714" s="94"/>
      <c r="P714" s="94"/>
      <c r="Q714" s="94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</row>
    <row r="715" ht="16.5" customHeight="1">
      <c r="A715" s="94"/>
      <c r="B715" s="113"/>
      <c r="C715" s="94"/>
      <c r="D715" s="94"/>
      <c r="E715" s="94"/>
      <c r="F715" s="113"/>
      <c r="G715" s="113"/>
      <c r="H715" s="42"/>
      <c r="I715" s="42"/>
      <c r="J715" s="42"/>
      <c r="K715" s="94"/>
      <c r="L715" s="94"/>
      <c r="M715" s="94"/>
      <c r="N715" s="94"/>
      <c r="O715" s="94"/>
      <c r="P715" s="94"/>
      <c r="Q715" s="94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</row>
    <row r="716" ht="16.5" customHeight="1">
      <c r="A716" s="94"/>
      <c r="B716" s="113"/>
      <c r="C716" s="94"/>
      <c r="D716" s="94"/>
      <c r="E716" s="94"/>
      <c r="F716" s="113"/>
      <c r="G716" s="113"/>
      <c r="H716" s="42"/>
      <c r="I716" s="42"/>
      <c r="J716" s="42"/>
      <c r="K716" s="94"/>
      <c r="L716" s="94"/>
      <c r="M716" s="94"/>
      <c r="N716" s="94"/>
      <c r="O716" s="94"/>
      <c r="P716" s="94"/>
      <c r="Q716" s="94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</row>
    <row r="717" ht="16.5" customHeight="1">
      <c r="A717" s="94"/>
      <c r="B717" s="113"/>
      <c r="C717" s="94"/>
      <c r="D717" s="94"/>
      <c r="E717" s="94"/>
      <c r="F717" s="113"/>
      <c r="G717" s="113"/>
      <c r="H717" s="42"/>
      <c r="I717" s="42"/>
      <c r="J717" s="42"/>
      <c r="K717" s="94"/>
      <c r="L717" s="94"/>
      <c r="M717" s="94"/>
      <c r="N717" s="94"/>
      <c r="O717" s="94"/>
      <c r="P717" s="94"/>
      <c r="Q717" s="94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</row>
    <row r="718" ht="16.5" customHeight="1">
      <c r="A718" s="94"/>
      <c r="B718" s="113"/>
      <c r="C718" s="94"/>
      <c r="D718" s="94"/>
      <c r="E718" s="94"/>
      <c r="F718" s="113"/>
      <c r="G718" s="113"/>
      <c r="H718" s="42"/>
      <c r="I718" s="42"/>
      <c r="J718" s="42"/>
      <c r="K718" s="94"/>
      <c r="L718" s="94"/>
      <c r="M718" s="94"/>
      <c r="N718" s="94"/>
      <c r="O718" s="94"/>
      <c r="P718" s="94"/>
      <c r="Q718" s="94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</row>
    <row r="719" ht="16.5" customHeight="1">
      <c r="A719" s="94"/>
      <c r="B719" s="113"/>
      <c r="C719" s="94"/>
      <c r="D719" s="94"/>
      <c r="E719" s="94"/>
      <c r="F719" s="113"/>
      <c r="G719" s="113"/>
      <c r="H719" s="42"/>
      <c r="I719" s="42"/>
      <c r="J719" s="42"/>
      <c r="K719" s="94"/>
      <c r="L719" s="94"/>
      <c r="M719" s="94"/>
      <c r="N719" s="94"/>
      <c r="O719" s="94"/>
      <c r="P719" s="94"/>
      <c r="Q719" s="94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</row>
    <row r="720" ht="16.5" customHeight="1">
      <c r="A720" s="94"/>
      <c r="B720" s="113"/>
      <c r="C720" s="94"/>
      <c r="D720" s="94"/>
      <c r="E720" s="94"/>
      <c r="F720" s="113"/>
      <c r="G720" s="113"/>
      <c r="H720" s="42"/>
      <c r="I720" s="42"/>
      <c r="J720" s="42"/>
      <c r="K720" s="94"/>
      <c r="L720" s="94"/>
      <c r="M720" s="94"/>
      <c r="N720" s="94"/>
      <c r="O720" s="94"/>
      <c r="P720" s="94"/>
      <c r="Q720" s="94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</row>
    <row r="721" ht="16.5" customHeight="1">
      <c r="A721" s="94"/>
      <c r="B721" s="113"/>
      <c r="C721" s="94"/>
      <c r="D721" s="94"/>
      <c r="E721" s="94"/>
      <c r="F721" s="113"/>
      <c r="G721" s="113"/>
      <c r="H721" s="42"/>
      <c r="I721" s="42"/>
      <c r="J721" s="42"/>
      <c r="K721" s="94"/>
      <c r="L721" s="94"/>
      <c r="M721" s="94"/>
      <c r="N721" s="94"/>
      <c r="O721" s="94"/>
      <c r="P721" s="94"/>
      <c r="Q721" s="94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</row>
    <row r="722" ht="16.5" customHeight="1">
      <c r="A722" s="94"/>
      <c r="B722" s="113"/>
      <c r="C722" s="94"/>
      <c r="D722" s="94"/>
      <c r="E722" s="94"/>
      <c r="F722" s="113"/>
      <c r="G722" s="113"/>
      <c r="H722" s="42"/>
      <c r="I722" s="42"/>
      <c r="J722" s="42"/>
      <c r="K722" s="94"/>
      <c r="L722" s="94"/>
      <c r="M722" s="94"/>
      <c r="N722" s="94"/>
      <c r="O722" s="94"/>
      <c r="P722" s="94"/>
      <c r="Q722" s="94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</row>
    <row r="723" ht="16.5" customHeight="1">
      <c r="A723" s="94"/>
      <c r="B723" s="113"/>
      <c r="C723" s="94"/>
      <c r="D723" s="94"/>
      <c r="E723" s="94"/>
      <c r="F723" s="113"/>
      <c r="G723" s="113"/>
      <c r="H723" s="42"/>
      <c r="I723" s="42"/>
      <c r="J723" s="42"/>
      <c r="K723" s="94"/>
      <c r="L723" s="94"/>
      <c r="M723" s="94"/>
      <c r="N723" s="94"/>
      <c r="O723" s="94"/>
      <c r="P723" s="94"/>
      <c r="Q723" s="94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</row>
    <row r="724" ht="16.5" customHeight="1">
      <c r="A724" s="94"/>
      <c r="B724" s="113"/>
      <c r="C724" s="94"/>
      <c r="D724" s="94"/>
      <c r="E724" s="94"/>
      <c r="F724" s="113"/>
      <c r="G724" s="113"/>
      <c r="H724" s="42"/>
      <c r="I724" s="42"/>
      <c r="J724" s="42"/>
      <c r="K724" s="94"/>
      <c r="L724" s="94"/>
      <c r="M724" s="94"/>
      <c r="N724" s="94"/>
      <c r="O724" s="94"/>
      <c r="P724" s="94"/>
      <c r="Q724" s="94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</row>
    <row r="725" ht="16.5" customHeight="1">
      <c r="A725" s="94"/>
      <c r="B725" s="113"/>
      <c r="C725" s="94"/>
      <c r="D725" s="94"/>
      <c r="E725" s="94"/>
      <c r="F725" s="113"/>
      <c r="G725" s="113"/>
      <c r="H725" s="42"/>
      <c r="I725" s="42"/>
      <c r="J725" s="42"/>
      <c r="K725" s="94"/>
      <c r="L725" s="94"/>
      <c r="M725" s="94"/>
      <c r="N725" s="94"/>
      <c r="O725" s="94"/>
      <c r="P725" s="94"/>
      <c r="Q725" s="94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</row>
    <row r="726" ht="16.5" customHeight="1">
      <c r="A726" s="94"/>
      <c r="B726" s="113"/>
      <c r="C726" s="94"/>
      <c r="D726" s="94"/>
      <c r="E726" s="94"/>
      <c r="F726" s="113"/>
      <c r="G726" s="113"/>
      <c r="H726" s="42"/>
      <c r="I726" s="42"/>
      <c r="J726" s="42"/>
      <c r="K726" s="94"/>
      <c r="L726" s="94"/>
      <c r="M726" s="94"/>
      <c r="N726" s="94"/>
      <c r="O726" s="94"/>
      <c r="P726" s="94"/>
      <c r="Q726" s="94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</row>
    <row r="727" ht="16.5" customHeight="1">
      <c r="A727" s="94"/>
      <c r="B727" s="113"/>
      <c r="C727" s="94"/>
      <c r="D727" s="94"/>
      <c r="E727" s="94"/>
      <c r="F727" s="113"/>
      <c r="G727" s="113"/>
      <c r="H727" s="42"/>
      <c r="I727" s="42"/>
      <c r="J727" s="42"/>
      <c r="K727" s="94"/>
      <c r="L727" s="94"/>
      <c r="M727" s="94"/>
      <c r="N727" s="94"/>
      <c r="O727" s="94"/>
      <c r="P727" s="94"/>
      <c r="Q727" s="94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</row>
    <row r="728" ht="16.5" customHeight="1">
      <c r="A728" s="94"/>
      <c r="B728" s="113"/>
      <c r="C728" s="94"/>
      <c r="D728" s="94"/>
      <c r="E728" s="94"/>
      <c r="F728" s="113"/>
      <c r="G728" s="113"/>
      <c r="H728" s="42"/>
      <c r="I728" s="42"/>
      <c r="J728" s="42"/>
      <c r="K728" s="94"/>
      <c r="L728" s="94"/>
      <c r="M728" s="94"/>
      <c r="N728" s="94"/>
      <c r="O728" s="94"/>
      <c r="P728" s="94"/>
      <c r="Q728" s="94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</row>
    <row r="729" ht="16.5" customHeight="1">
      <c r="A729" s="94"/>
      <c r="B729" s="113"/>
      <c r="C729" s="94"/>
      <c r="D729" s="94"/>
      <c r="E729" s="94"/>
      <c r="F729" s="113"/>
      <c r="G729" s="113"/>
      <c r="H729" s="42"/>
      <c r="I729" s="42"/>
      <c r="J729" s="42"/>
      <c r="K729" s="94"/>
      <c r="L729" s="94"/>
      <c r="M729" s="94"/>
      <c r="N729" s="94"/>
      <c r="O729" s="94"/>
      <c r="P729" s="94"/>
      <c r="Q729" s="94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</row>
    <row r="730" ht="16.5" customHeight="1">
      <c r="A730" s="94"/>
      <c r="B730" s="113"/>
      <c r="C730" s="94"/>
      <c r="D730" s="94"/>
      <c r="E730" s="94"/>
      <c r="F730" s="113"/>
      <c r="G730" s="113"/>
      <c r="H730" s="42"/>
      <c r="I730" s="42"/>
      <c r="J730" s="42"/>
      <c r="K730" s="94"/>
      <c r="L730" s="94"/>
      <c r="M730" s="94"/>
      <c r="N730" s="94"/>
      <c r="O730" s="94"/>
      <c r="P730" s="94"/>
      <c r="Q730" s="94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</row>
    <row r="731" ht="16.5" customHeight="1">
      <c r="A731" s="94"/>
      <c r="B731" s="113"/>
      <c r="C731" s="94"/>
      <c r="D731" s="94"/>
      <c r="E731" s="94"/>
      <c r="F731" s="113"/>
      <c r="G731" s="113"/>
      <c r="H731" s="42"/>
      <c r="I731" s="42"/>
      <c r="J731" s="42"/>
      <c r="K731" s="94"/>
      <c r="L731" s="94"/>
      <c r="M731" s="94"/>
      <c r="N731" s="94"/>
      <c r="O731" s="94"/>
      <c r="P731" s="94"/>
      <c r="Q731" s="94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</row>
    <row r="732" ht="16.5" customHeight="1">
      <c r="A732" s="94"/>
      <c r="B732" s="113"/>
      <c r="C732" s="94"/>
      <c r="D732" s="94"/>
      <c r="E732" s="94"/>
      <c r="F732" s="113"/>
      <c r="G732" s="113"/>
      <c r="H732" s="42"/>
      <c r="I732" s="42"/>
      <c r="J732" s="42"/>
      <c r="K732" s="94"/>
      <c r="L732" s="94"/>
      <c r="M732" s="94"/>
      <c r="N732" s="94"/>
      <c r="O732" s="94"/>
      <c r="P732" s="94"/>
      <c r="Q732" s="94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</row>
    <row r="733" ht="16.5" customHeight="1">
      <c r="A733" s="94"/>
      <c r="B733" s="113"/>
      <c r="C733" s="94"/>
      <c r="D733" s="94"/>
      <c r="E733" s="94"/>
      <c r="F733" s="113"/>
      <c r="G733" s="113"/>
      <c r="H733" s="42"/>
      <c r="I733" s="42"/>
      <c r="J733" s="42"/>
      <c r="K733" s="94"/>
      <c r="L733" s="94"/>
      <c r="M733" s="94"/>
      <c r="N733" s="94"/>
      <c r="O733" s="94"/>
      <c r="P733" s="94"/>
      <c r="Q733" s="94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</row>
    <row r="734" ht="16.5" customHeight="1">
      <c r="A734" s="94"/>
      <c r="B734" s="113"/>
      <c r="C734" s="94"/>
      <c r="D734" s="94"/>
      <c r="E734" s="94"/>
      <c r="F734" s="113"/>
      <c r="G734" s="113"/>
      <c r="H734" s="42"/>
      <c r="I734" s="42"/>
      <c r="J734" s="42"/>
      <c r="K734" s="94"/>
      <c r="L734" s="94"/>
      <c r="M734" s="94"/>
      <c r="N734" s="94"/>
      <c r="O734" s="94"/>
      <c r="P734" s="94"/>
      <c r="Q734" s="94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</row>
    <row r="735" ht="16.5" customHeight="1">
      <c r="A735" s="94"/>
      <c r="B735" s="113"/>
      <c r="C735" s="94"/>
      <c r="D735" s="94"/>
      <c r="E735" s="94"/>
      <c r="F735" s="113"/>
      <c r="G735" s="113"/>
      <c r="H735" s="42"/>
      <c r="I735" s="42"/>
      <c r="J735" s="42"/>
      <c r="K735" s="94"/>
      <c r="L735" s="94"/>
      <c r="M735" s="94"/>
      <c r="N735" s="94"/>
      <c r="O735" s="94"/>
      <c r="P735" s="94"/>
      <c r="Q735" s="94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</row>
    <row r="736" ht="16.5" customHeight="1">
      <c r="A736" s="94"/>
      <c r="B736" s="113"/>
      <c r="C736" s="94"/>
      <c r="D736" s="94"/>
      <c r="E736" s="94"/>
      <c r="F736" s="113"/>
      <c r="G736" s="113"/>
      <c r="H736" s="42"/>
      <c r="I736" s="42"/>
      <c r="J736" s="42"/>
      <c r="K736" s="94"/>
      <c r="L736" s="94"/>
      <c r="M736" s="94"/>
      <c r="N736" s="94"/>
      <c r="O736" s="94"/>
      <c r="P736" s="94"/>
      <c r="Q736" s="94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</row>
    <row r="737" ht="16.5" customHeight="1">
      <c r="A737" s="94"/>
      <c r="B737" s="113"/>
      <c r="C737" s="94"/>
      <c r="D737" s="94"/>
      <c r="E737" s="94"/>
      <c r="F737" s="113"/>
      <c r="G737" s="113"/>
      <c r="H737" s="42"/>
      <c r="I737" s="42"/>
      <c r="J737" s="42"/>
      <c r="K737" s="94"/>
      <c r="L737" s="94"/>
      <c r="M737" s="94"/>
      <c r="N737" s="94"/>
      <c r="O737" s="94"/>
      <c r="P737" s="94"/>
      <c r="Q737" s="94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</row>
    <row r="738" ht="16.5" customHeight="1">
      <c r="A738" s="94"/>
      <c r="B738" s="113"/>
      <c r="C738" s="94"/>
      <c r="D738" s="94"/>
      <c r="E738" s="94"/>
      <c r="F738" s="113"/>
      <c r="G738" s="113"/>
      <c r="H738" s="42"/>
      <c r="I738" s="42"/>
      <c r="J738" s="42"/>
      <c r="K738" s="94"/>
      <c r="L738" s="94"/>
      <c r="M738" s="94"/>
      <c r="N738" s="94"/>
      <c r="O738" s="94"/>
      <c r="P738" s="94"/>
      <c r="Q738" s="94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</row>
    <row r="739" ht="16.5" customHeight="1">
      <c r="A739" s="94"/>
      <c r="B739" s="113"/>
      <c r="C739" s="94"/>
      <c r="D739" s="94"/>
      <c r="E739" s="94"/>
      <c r="F739" s="113"/>
      <c r="G739" s="113"/>
      <c r="H739" s="42"/>
      <c r="I739" s="42"/>
      <c r="J739" s="42"/>
      <c r="K739" s="94"/>
      <c r="L739" s="94"/>
      <c r="M739" s="94"/>
      <c r="N739" s="94"/>
      <c r="O739" s="94"/>
      <c r="P739" s="94"/>
      <c r="Q739" s="94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</row>
    <row r="740" ht="16.5" customHeight="1">
      <c r="A740" s="94"/>
      <c r="B740" s="113"/>
      <c r="C740" s="94"/>
      <c r="D740" s="94"/>
      <c r="E740" s="94"/>
      <c r="F740" s="113"/>
      <c r="G740" s="113"/>
      <c r="H740" s="42"/>
      <c r="I740" s="42"/>
      <c r="J740" s="42"/>
      <c r="K740" s="94"/>
      <c r="L740" s="94"/>
      <c r="M740" s="94"/>
      <c r="N740" s="94"/>
      <c r="O740" s="94"/>
      <c r="P740" s="94"/>
      <c r="Q740" s="94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</row>
    <row r="741" ht="16.5" customHeight="1">
      <c r="A741" s="94"/>
      <c r="B741" s="113"/>
      <c r="C741" s="94"/>
      <c r="D741" s="94"/>
      <c r="E741" s="94"/>
      <c r="F741" s="113"/>
      <c r="G741" s="113"/>
      <c r="H741" s="42"/>
      <c r="I741" s="42"/>
      <c r="J741" s="42"/>
      <c r="K741" s="94"/>
      <c r="L741" s="94"/>
      <c r="M741" s="94"/>
      <c r="N741" s="94"/>
      <c r="O741" s="94"/>
      <c r="P741" s="94"/>
      <c r="Q741" s="94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</row>
    <row r="742" ht="16.5" customHeight="1">
      <c r="A742" s="94"/>
      <c r="B742" s="113"/>
      <c r="C742" s="94"/>
      <c r="D742" s="94"/>
      <c r="E742" s="94"/>
      <c r="F742" s="113"/>
      <c r="G742" s="113"/>
      <c r="H742" s="42"/>
      <c r="I742" s="42"/>
      <c r="J742" s="42"/>
      <c r="K742" s="94"/>
      <c r="L742" s="94"/>
      <c r="M742" s="94"/>
      <c r="N742" s="94"/>
      <c r="O742" s="94"/>
      <c r="P742" s="94"/>
      <c r="Q742" s="94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</row>
    <row r="743" ht="16.5" customHeight="1">
      <c r="A743" s="94"/>
      <c r="B743" s="113"/>
      <c r="C743" s="94"/>
      <c r="D743" s="94"/>
      <c r="E743" s="94"/>
      <c r="F743" s="113"/>
      <c r="G743" s="113"/>
      <c r="H743" s="42"/>
      <c r="I743" s="42"/>
      <c r="J743" s="42"/>
      <c r="K743" s="94"/>
      <c r="L743" s="94"/>
      <c r="M743" s="94"/>
      <c r="N743" s="94"/>
      <c r="O743" s="94"/>
      <c r="P743" s="94"/>
      <c r="Q743" s="94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</row>
    <row r="744" ht="16.5" customHeight="1">
      <c r="A744" s="94"/>
      <c r="B744" s="113"/>
      <c r="C744" s="94"/>
      <c r="D744" s="94"/>
      <c r="E744" s="94"/>
      <c r="F744" s="113"/>
      <c r="G744" s="113"/>
      <c r="H744" s="42"/>
      <c r="I744" s="42"/>
      <c r="J744" s="42"/>
      <c r="K744" s="94"/>
      <c r="L744" s="94"/>
      <c r="M744" s="94"/>
      <c r="N744" s="94"/>
      <c r="O744" s="94"/>
      <c r="P744" s="94"/>
      <c r="Q744" s="94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</row>
    <row r="745" ht="16.5" customHeight="1">
      <c r="A745" s="94"/>
      <c r="B745" s="113"/>
      <c r="C745" s="94"/>
      <c r="D745" s="94"/>
      <c r="E745" s="94"/>
      <c r="F745" s="113"/>
      <c r="G745" s="113"/>
      <c r="H745" s="42"/>
      <c r="I745" s="42"/>
      <c r="J745" s="42"/>
      <c r="K745" s="94"/>
      <c r="L745" s="94"/>
      <c r="M745" s="94"/>
      <c r="N745" s="94"/>
      <c r="O745" s="94"/>
      <c r="P745" s="94"/>
      <c r="Q745" s="94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</row>
    <row r="746" ht="16.5" customHeight="1">
      <c r="A746" s="94"/>
      <c r="B746" s="113"/>
      <c r="C746" s="94"/>
      <c r="D746" s="94"/>
      <c r="E746" s="94"/>
      <c r="F746" s="113"/>
      <c r="G746" s="113"/>
      <c r="H746" s="42"/>
      <c r="I746" s="42"/>
      <c r="J746" s="42"/>
      <c r="K746" s="94"/>
      <c r="L746" s="94"/>
      <c r="M746" s="94"/>
      <c r="N746" s="94"/>
      <c r="O746" s="94"/>
      <c r="P746" s="94"/>
      <c r="Q746" s="94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</row>
    <row r="747" ht="16.5" customHeight="1">
      <c r="A747" s="94"/>
      <c r="B747" s="113"/>
      <c r="C747" s="94"/>
      <c r="D747" s="94"/>
      <c r="E747" s="94"/>
      <c r="F747" s="113"/>
      <c r="G747" s="113"/>
      <c r="H747" s="42"/>
      <c r="I747" s="42"/>
      <c r="J747" s="42"/>
      <c r="K747" s="94"/>
      <c r="L747" s="94"/>
      <c r="M747" s="94"/>
      <c r="N747" s="94"/>
      <c r="O747" s="94"/>
      <c r="P747" s="94"/>
      <c r="Q747" s="94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</row>
    <row r="748" ht="16.5" customHeight="1">
      <c r="A748" s="94"/>
      <c r="B748" s="113"/>
      <c r="C748" s="94"/>
      <c r="D748" s="94"/>
      <c r="E748" s="94"/>
      <c r="F748" s="113"/>
      <c r="G748" s="113"/>
      <c r="H748" s="42"/>
      <c r="I748" s="42"/>
      <c r="J748" s="42"/>
      <c r="K748" s="94"/>
      <c r="L748" s="94"/>
      <c r="M748" s="94"/>
      <c r="N748" s="94"/>
      <c r="O748" s="94"/>
      <c r="P748" s="94"/>
      <c r="Q748" s="94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</row>
    <row r="749" ht="16.5" customHeight="1">
      <c r="A749" s="94"/>
      <c r="B749" s="113"/>
      <c r="C749" s="94"/>
      <c r="D749" s="94"/>
      <c r="E749" s="94"/>
      <c r="F749" s="113"/>
      <c r="G749" s="113"/>
      <c r="H749" s="42"/>
      <c r="I749" s="42"/>
      <c r="J749" s="42"/>
      <c r="K749" s="94"/>
      <c r="L749" s="94"/>
      <c r="M749" s="94"/>
      <c r="N749" s="94"/>
      <c r="O749" s="94"/>
      <c r="P749" s="94"/>
      <c r="Q749" s="94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</row>
    <row r="750" ht="16.5" customHeight="1">
      <c r="A750" s="94"/>
      <c r="B750" s="113"/>
      <c r="C750" s="94"/>
      <c r="D750" s="94"/>
      <c r="E750" s="94"/>
      <c r="F750" s="113"/>
      <c r="G750" s="113"/>
      <c r="H750" s="42"/>
      <c r="I750" s="42"/>
      <c r="J750" s="42"/>
      <c r="K750" s="94"/>
      <c r="L750" s="94"/>
      <c r="M750" s="94"/>
      <c r="N750" s="94"/>
      <c r="O750" s="94"/>
      <c r="P750" s="94"/>
      <c r="Q750" s="94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</row>
    <row r="751" ht="16.5" customHeight="1">
      <c r="A751" s="94"/>
      <c r="B751" s="113"/>
      <c r="C751" s="94"/>
      <c r="D751" s="94"/>
      <c r="E751" s="94"/>
      <c r="F751" s="113"/>
      <c r="G751" s="113"/>
      <c r="H751" s="42"/>
      <c r="I751" s="42"/>
      <c r="J751" s="42"/>
      <c r="K751" s="94"/>
      <c r="L751" s="94"/>
      <c r="M751" s="94"/>
      <c r="N751" s="94"/>
      <c r="O751" s="94"/>
      <c r="P751" s="94"/>
      <c r="Q751" s="94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</row>
    <row r="752" ht="16.5" customHeight="1">
      <c r="A752" s="94"/>
      <c r="B752" s="113"/>
      <c r="C752" s="94"/>
      <c r="D752" s="94"/>
      <c r="E752" s="94"/>
      <c r="F752" s="113"/>
      <c r="G752" s="113"/>
      <c r="H752" s="42"/>
      <c r="I752" s="42"/>
      <c r="J752" s="42"/>
      <c r="K752" s="94"/>
      <c r="L752" s="94"/>
      <c r="M752" s="94"/>
      <c r="N752" s="94"/>
      <c r="O752" s="94"/>
      <c r="P752" s="94"/>
      <c r="Q752" s="94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</row>
    <row r="753" ht="16.5" customHeight="1">
      <c r="A753" s="94"/>
      <c r="B753" s="113"/>
      <c r="C753" s="94"/>
      <c r="D753" s="94"/>
      <c r="E753" s="94"/>
      <c r="F753" s="113"/>
      <c r="G753" s="113"/>
      <c r="H753" s="42"/>
      <c r="I753" s="42"/>
      <c r="J753" s="42"/>
      <c r="K753" s="94"/>
      <c r="L753" s="94"/>
      <c r="M753" s="94"/>
      <c r="N753" s="94"/>
      <c r="O753" s="94"/>
      <c r="P753" s="94"/>
      <c r="Q753" s="94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</row>
    <row r="754" ht="16.5" customHeight="1">
      <c r="A754" s="94"/>
      <c r="B754" s="113"/>
      <c r="C754" s="94"/>
      <c r="D754" s="94"/>
      <c r="E754" s="94"/>
      <c r="F754" s="113"/>
      <c r="G754" s="113"/>
      <c r="H754" s="42"/>
      <c r="I754" s="42"/>
      <c r="J754" s="42"/>
      <c r="K754" s="94"/>
      <c r="L754" s="94"/>
      <c r="M754" s="94"/>
      <c r="N754" s="94"/>
      <c r="O754" s="94"/>
      <c r="P754" s="94"/>
      <c r="Q754" s="94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</row>
    <row r="755" ht="16.5" customHeight="1">
      <c r="A755" s="94"/>
      <c r="B755" s="113"/>
      <c r="C755" s="94"/>
      <c r="D755" s="94"/>
      <c r="E755" s="94"/>
      <c r="F755" s="113"/>
      <c r="G755" s="113"/>
      <c r="H755" s="42"/>
      <c r="I755" s="42"/>
      <c r="J755" s="42"/>
      <c r="K755" s="94"/>
      <c r="L755" s="94"/>
      <c r="M755" s="94"/>
      <c r="N755" s="94"/>
      <c r="O755" s="94"/>
      <c r="P755" s="94"/>
      <c r="Q755" s="94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</row>
    <row r="756" ht="16.5" customHeight="1">
      <c r="A756" s="94"/>
      <c r="B756" s="113"/>
      <c r="C756" s="94"/>
      <c r="D756" s="94"/>
      <c r="E756" s="94"/>
      <c r="F756" s="113"/>
      <c r="G756" s="113"/>
      <c r="H756" s="42"/>
      <c r="I756" s="42"/>
      <c r="J756" s="42"/>
      <c r="K756" s="94"/>
      <c r="L756" s="94"/>
      <c r="M756" s="94"/>
      <c r="N756" s="94"/>
      <c r="O756" s="94"/>
      <c r="P756" s="94"/>
      <c r="Q756" s="94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</row>
    <row r="757" ht="16.5" customHeight="1">
      <c r="A757" s="94"/>
      <c r="B757" s="113"/>
      <c r="C757" s="94"/>
      <c r="D757" s="94"/>
      <c r="E757" s="94"/>
      <c r="F757" s="113"/>
      <c r="G757" s="113"/>
      <c r="H757" s="42"/>
      <c r="I757" s="42"/>
      <c r="J757" s="42"/>
      <c r="K757" s="94"/>
      <c r="L757" s="94"/>
      <c r="M757" s="94"/>
      <c r="N757" s="94"/>
      <c r="O757" s="94"/>
      <c r="P757" s="94"/>
      <c r="Q757" s="94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</row>
    <row r="758" ht="16.5" customHeight="1">
      <c r="A758" s="94"/>
      <c r="B758" s="113"/>
      <c r="C758" s="94"/>
      <c r="D758" s="94"/>
      <c r="E758" s="94"/>
      <c r="F758" s="113"/>
      <c r="G758" s="113"/>
      <c r="H758" s="42"/>
      <c r="I758" s="42"/>
      <c r="J758" s="42"/>
      <c r="K758" s="94"/>
      <c r="L758" s="94"/>
      <c r="M758" s="94"/>
      <c r="N758" s="94"/>
      <c r="O758" s="94"/>
      <c r="P758" s="94"/>
      <c r="Q758" s="94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</row>
    <row r="759" ht="16.5" customHeight="1">
      <c r="A759" s="94"/>
      <c r="B759" s="113"/>
      <c r="C759" s="94"/>
      <c r="D759" s="94"/>
      <c r="E759" s="94"/>
      <c r="F759" s="113"/>
      <c r="G759" s="113"/>
      <c r="H759" s="42"/>
      <c r="I759" s="42"/>
      <c r="J759" s="42"/>
      <c r="K759" s="94"/>
      <c r="L759" s="94"/>
      <c r="M759" s="94"/>
      <c r="N759" s="94"/>
      <c r="O759" s="94"/>
      <c r="P759" s="94"/>
      <c r="Q759" s="94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</row>
    <row r="760" ht="16.5" customHeight="1">
      <c r="A760" s="94"/>
      <c r="B760" s="113"/>
      <c r="C760" s="94"/>
      <c r="D760" s="94"/>
      <c r="E760" s="94"/>
      <c r="F760" s="113"/>
      <c r="G760" s="113"/>
      <c r="H760" s="42"/>
      <c r="I760" s="42"/>
      <c r="J760" s="42"/>
      <c r="K760" s="94"/>
      <c r="L760" s="94"/>
      <c r="M760" s="94"/>
      <c r="N760" s="94"/>
      <c r="O760" s="94"/>
      <c r="P760" s="94"/>
      <c r="Q760" s="94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</row>
    <row r="761" ht="16.5" customHeight="1">
      <c r="A761" s="94"/>
      <c r="B761" s="113"/>
      <c r="C761" s="94"/>
      <c r="D761" s="94"/>
      <c r="E761" s="94"/>
      <c r="F761" s="113"/>
      <c r="G761" s="113"/>
      <c r="H761" s="42"/>
      <c r="I761" s="42"/>
      <c r="J761" s="42"/>
      <c r="K761" s="94"/>
      <c r="L761" s="94"/>
      <c r="M761" s="94"/>
      <c r="N761" s="94"/>
      <c r="O761" s="94"/>
      <c r="P761" s="94"/>
      <c r="Q761" s="94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</row>
    <row r="762" ht="16.5" customHeight="1">
      <c r="A762" s="94"/>
      <c r="B762" s="113"/>
      <c r="C762" s="94"/>
      <c r="D762" s="94"/>
      <c r="E762" s="94"/>
      <c r="F762" s="113"/>
      <c r="G762" s="113"/>
      <c r="H762" s="42"/>
      <c r="I762" s="42"/>
      <c r="J762" s="42"/>
      <c r="K762" s="94"/>
      <c r="L762" s="94"/>
      <c r="M762" s="94"/>
      <c r="N762" s="94"/>
      <c r="O762" s="94"/>
      <c r="P762" s="94"/>
      <c r="Q762" s="94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</row>
    <row r="763" ht="16.5" customHeight="1">
      <c r="A763" s="94"/>
      <c r="B763" s="113"/>
      <c r="C763" s="94"/>
      <c r="D763" s="94"/>
      <c r="E763" s="94"/>
      <c r="F763" s="113"/>
      <c r="G763" s="113"/>
      <c r="H763" s="42"/>
      <c r="I763" s="42"/>
      <c r="J763" s="42"/>
      <c r="K763" s="94"/>
      <c r="L763" s="94"/>
      <c r="M763" s="94"/>
      <c r="N763" s="94"/>
      <c r="O763" s="94"/>
      <c r="P763" s="94"/>
      <c r="Q763" s="94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</row>
    <row r="764" ht="16.5" customHeight="1">
      <c r="A764" s="94"/>
      <c r="B764" s="113"/>
      <c r="C764" s="94"/>
      <c r="D764" s="94"/>
      <c r="E764" s="94"/>
      <c r="F764" s="113"/>
      <c r="G764" s="113"/>
      <c r="H764" s="42"/>
      <c r="I764" s="42"/>
      <c r="J764" s="42"/>
      <c r="K764" s="94"/>
      <c r="L764" s="94"/>
      <c r="M764" s="94"/>
      <c r="N764" s="94"/>
      <c r="O764" s="94"/>
      <c r="P764" s="94"/>
      <c r="Q764" s="94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</row>
    <row r="765" ht="16.5" customHeight="1">
      <c r="A765" s="94"/>
      <c r="B765" s="113"/>
      <c r="C765" s="94"/>
      <c r="D765" s="94"/>
      <c r="E765" s="94"/>
      <c r="F765" s="113"/>
      <c r="G765" s="113"/>
      <c r="H765" s="42"/>
      <c r="I765" s="42"/>
      <c r="J765" s="42"/>
      <c r="K765" s="94"/>
      <c r="L765" s="94"/>
      <c r="M765" s="94"/>
      <c r="N765" s="94"/>
      <c r="O765" s="94"/>
      <c r="P765" s="94"/>
      <c r="Q765" s="94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</row>
    <row r="766" ht="16.5" customHeight="1">
      <c r="A766" s="94"/>
      <c r="B766" s="113"/>
      <c r="C766" s="94"/>
      <c r="D766" s="94"/>
      <c r="E766" s="94"/>
      <c r="F766" s="113"/>
      <c r="G766" s="113"/>
      <c r="H766" s="42"/>
      <c r="I766" s="42"/>
      <c r="J766" s="42"/>
      <c r="K766" s="94"/>
      <c r="L766" s="94"/>
      <c r="M766" s="94"/>
      <c r="N766" s="94"/>
      <c r="O766" s="94"/>
      <c r="P766" s="94"/>
      <c r="Q766" s="94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</row>
    <row r="767" ht="16.5" customHeight="1">
      <c r="A767" s="94"/>
      <c r="B767" s="113"/>
      <c r="C767" s="94"/>
      <c r="D767" s="94"/>
      <c r="E767" s="94"/>
      <c r="F767" s="113"/>
      <c r="G767" s="113"/>
      <c r="H767" s="42"/>
      <c r="I767" s="42"/>
      <c r="J767" s="42"/>
      <c r="K767" s="94"/>
      <c r="L767" s="94"/>
      <c r="M767" s="94"/>
      <c r="N767" s="94"/>
      <c r="O767" s="94"/>
      <c r="P767" s="94"/>
      <c r="Q767" s="94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</row>
    <row r="768" ht="16.5" customHeight="1">
      <c r="A768" s="94"/>
      <c r="B768" s="113"/>
      <c r="C768" s="94"/>
      <c r="D768" s="94"/>
      <c r="E768" s="94"/>
      <c r="F768" s="113"/>
      <c r="G768" s="113"/>
      <c r="H768" s="42"/>
      <c r="I768" s="42"/>
      <c r="J768" s="42"/>
      <c r="K768" s="94"/>
      <c r="L768" s="94"/>
      <c r="M768" s="94"/>
      <c r="N768" s="94"/>
      <c r="O768" s="94"/>
      <c r="P768" s="94"/>
      <c r="Q768" s="94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</row>
    <row r="769" ht="16.5" customHeight="1">
      <c r="A769" s="94"/>
      <c r="B769" s="113"/>
      <c r="C769" s="94"/>
      <c r="D769" s="94"/>
      <c r="E769" s="94"/>
      <c r="F769" s="113"/>
      <c r="G769" s="113"/>
      <c r="H769" s="42"/>
      <c r="I769" s="42"/>
      <c r="J769" s="42"/>
      <c r="K769" s="94"/>
      <c r="L769" s="94"/>
      <c r="M769" s="94"/>
      <c r="N769" s="94"/>
      <c r="O769" s="94"/>
      <c r="P769" s="94"/>
      <c r="Q769" s="94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</row>
    <row r="770" ht="16.5" customHeight="1">
      <c r="A770" s="94"/>
      <c r="B770" s="113"/>
      <c r="C770" s="94"/>
      <c r="D770" s="94"/>
      <c r="E770" s="94"/>
      <c r="F770" s="113"/>
      <c r="G770" s="113"/>
      <c r="H770" s="42"/>
      <c r="I770" s="42"/>
      <c r="J770" s="42"/>
      <c r="K770" s="94"/>
      <c r="L770" s="94"/>
      <c r="M770" s="94"/>
      <c r="N770" s="94"/>
      <c r="O770" s="94"/>
      <c r="P770" s="94"/>
      <c r="Q770" s="94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</row>
    <row r="771" ht="16.5" customHeight="1">
      <c r="A771" s="94"/>
      <c r="B771" s="113"/>
      <c r="C771" s="94"/>
      <c r="D771" s="94"/>
      <c r="E771" s="94"/>
      <c r="F771" s="113"/>
      <c r="G771" s="113"/>
      <c r="H771" s="42"/>
      <c r="I771" s="42"/>
      <c r="J771" s="42"/>
      <c r="K771" s="94"/>
      <c r="L771" s="94"/>
      <c r="M771" s="94"/>
      <c r="N771" s="94"/>
      <c r="O771" s="94"/>
      <c r="P771" s="94"/>
      <c r="Q771" s="94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</row>
    <row r="772" ht="16.5" customHeight="1">
      <c r="A772" s="94"/>
      <c r="B772" s="113"/>
      <c r="C772" s="94"/>
      <c r="D772" s="94"/>
      <c r="E772" s="94"/>
      <c r="F772" s="113"/>
      <c r="G772" s="113"/>
      <c r="H772" s="42"/>
      <c r="I772" s="42"/>
      <c r="J772" s="42"/>
      <c r="K772" s="94"/>
      <c r="L772" s="94"/>
      <c r="M772" s="94"/>
      <c r="N772" s="94"/>
      <c r="O772" s="94"/>
      <c r="P772" s="94"/>
      <c r="Q772" s="94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</row>
    <row r="773" ht="16.5" customHeight="1">
      <c r="A773" s="94"/>
      <c r="B773" s="113"/>
      <c r="C773" s="94"/>
      <c r="D773" s="94"/>
      <c r="E773" s="94"/>
      <c r="F773" s="113"/>
      <c r="G773" s="113"/>
      <c r="H773" s="42"/>
      <c r="I773" s="42"/>
      <c r="J773" s="42"/>
      <c r="K773" s="94"/>
      <c r="L773" s="94"/>
      <c r="M773" s="94"/>
      <c r="N773" s="94"/>
      <c r="O773" s="94"/>
      <c r="P773" s="94"/>
      <c r="Q773" s="94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</row>
    <row r="774" ht="16.5" customHeight="1">
      <c r="A774" s="94"/>
      <c r="B774" s="113"/>
      <c r="C774" s="94"/>
      <c r="D774" s="94"/>
      <c r="E774" s="94"/>
      <c r="F774" s="113"/>
      <c r="G774" s="113"/>
      <c r="H774" s="42"/>
      <c r="I774" s="42"/>
      <c r="J774" s="42"/>
      <c r="K774" s="94"/>
      <c r="L774" s="94"/>
      <c r="M774" s="94"/>
      <c r="N774" s="94"/>
      <c r="O774" s="94"/>
      <c r="P774" s="94"/>
      <c r="Q774" s="94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</row>
    <row r="775" ht="16.5" customHeight="1">
      <c r="A775" s="94"/>
      <c r="B775" s="113"/>
      <c r="C775" s="94"/>
      <c r="D775" s="94"/>
      <c r="E775" s="94"/>
      <c r="F775" s="113"/>
      <c r="G775" s="113"/>
      <c r="H775" s="42"/>
      <c r="I775" s="42"/>
      <c r="J775" s="42"/>
      <c r="K775" s="94"/>
      <c r="L775" s="94"/>
      <c r="M775" s="94"/>
      <c r="N775" s="94"/>
      <c r="O775" s="94"/>
      <c r="P775" s="94"/>
      <c r="Q775" s="94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</row>
    <row r="776" ht="16.5" customHeight="1">
      <c r="A776" s="94"/>
      <c r="B776" s="113"/>
      <c r="C776" s="94"/>
      <c r="D776" s="94"/>
      <c r="E776" s="94"/>
      <c r="F776" s="113"/>
      <c r="G776" s="113"/>
      <c r="H776" s="42"/>
      <c r="I776" s="42"/>
      <c r="J776" s="42"/>
      <c r="K776" s="94"/>
      <c r="L776" s="94"/>
      <c r="M776" s="94"/>
      <c r="N776" s="94"/>
      <c r="O776" s="94"/>
      <c r="P776" s="94"/>
      <c r="Q776" s="94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</row>
    <row r="777" ht="16.5" customHeight="1">
      <c r="A777" s="94"/>
      <c r="B777" s="113"/>
      <c r="C777" s="94"/>
      <c r="D777" s="94"/>
      <c r="E777" s="94"/>
      <c r="F777" s="113"/>
      <c r="G777" s="113"/>
      <c r="H777" s="42"/>
      <c r="I777" s="42"/>
      <c r="J777" s="42"/>
      <c r="K777" s="94"/>
      <c r="L777" s="94"/>
      <c r="M777" s="94"/>
      <c r="N777" s="94"/>
      <c r="O777" s="94"/>
      <c r="P777" s="94"/>
      <c r="Q777" s="94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</row>
    <row r="778" ht="16.5" customHeight="1">
      <c r="A778" s="94"/>
      <c r="B778" s="113"/>
      <c r="C778" s="94"/>
      <c r="D778" s="94"/>
      <c r="E778" s="94"/>
      <c r="F778" s="113"/>
      <c r="G778" s="113"/>
      <c r="H778" s="42"/>
      <c r="I778" s="42"/>
      <c r="J778" s="42"/>
      <c r="K778" s="94"/>
      <c r="L778" s="94"/>
      <c r="M778" s="94"/>
      <c r="N778" s="94"/>
      <c r="O778" s="94"/>
      <c r="P778" s="94"/>
      <c r="Q778" s="94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</row>
    <row r="779" ht="16.5" customHeight="1">
      <c r="A779" s="94"/>
      <c r="B779" s="113"/>
      <c r="C779" s="94"/>
      <c r="D779" s="94"/>
      <c r="E779" s="94"/>
      <c r="F779" s="113"/>
      <c r="G779" s="113"/>
      <c r="H779" s="42"/>
      <c r="I779" s="42"/>
      <c r="J779" s="42"/>
      <c r="K779" s="94"/>
      <c r="L779" s="94"/>
      <c r="M779" s="94"/>
      <c r="N779" s="94"/>
      <c r="O779" s="94"/>
      <c r="P779" s="94"/>
      <c r="Q779" s="94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</row>
    <row r="780" ht="16.5" customHeight="1">
      <c r="A780" s="94"/>
      <c r="B780" s="113"/>
      <c r="C780" s="94"/>
      <c r="D780" s="94"/>
      <c r="E780" s="94"/>
      <c r="F780" s="113"/>
      <c r="G780" s="113"/>
      <c r="H780" s="42"/>
      <c r="I780" s="42"/>
      <c r="J780" s="42"/>
      <c r="K780" s="94"/>
      <c r="L780" s="94"/>
      <c r="M780" s="94"/>
      <c r="N780" s="94"/>
      <c r="O780" s="94"/>
      <c r="P780" s="94"/>
      <c r="Q780" s="94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</row>
    <row r="781" ht="16.5" customHeight="1">
      <c r="A781" s="94"/>
      <c r="B781" s="113"/>
      <c r="C781" s="94"/>
      <c r="D781" s="94"/>
      <c r="E781" s="94"/>
      <c r="F781" s="113"/>
      <c r="G781" s="113"/>
      <c r="H781" s="42"/>
      <c r="I781" s="42"/>
      <c r="J781" s="42"/>
      <c r="K781" s="94"/>
      <c r="L781" s="94"/>
      <c r="M781" s="94"/>
      <c r="N781" s="94"/>
      <c r="O781" s="94"/>
      <c r="P781" s="94"/>
      <c r="Q781" s="94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</row>
    <row r="782" ht="16.5" customHeight="1">
      <c r="A782" s="94"/>
      <c r="B782" s="113"/>
      <c r="C782" s="94"/>
      <c r="D782" s="94"/>
      <c r="E782" s="94"/>
      <c r="F782" s="113"/>
      <c r="G782" s="113"/>
      <c r="H782" s="42"/>
      <c r="I782" s="42"/>
      <c r="J782" s="42"/>
      <c r="K782" s="94"/>
      <c r="L782" s="94"/>
      <c r="M782" s="94"/>
      <c r="N782" s="94"/>
      <c r="O782" s="94"/>
      <c r="P782" s="94"/>
      <c r="Q782" s="94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</row>
    <row r="783" ht="16.5" customHeight="1">
      <c r="A783" s="94"/>
      <c r="B783" s="113"/>
      <c r="C783" s="94"/>
      <c r="D783" s="94"/>
      <c r="E783" s="94"/>
      <c r="F783" s="113"/>
      <c r="G783" s="113"/>
      <c r="H783" s="42"/>
      <c r="I783" s="42"/>
      <c r="J783" s="42"/>
      <c r="K783" s="94"/>
      <c r="L783" s="94"/>
      <c r="M783" s="94"/>
      <c r="N783" s="94"/>
      <c r="O783" s="94"/>
      <c r="P783" s="94"/>
      <c r="Q783" s="94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</row>
    <row r="784" ht="16.5" customHeight="1">
      <c r="A784" s="94"/>
      <c r="B784" s="113"/>
      <c r="C784" s="94"/>
      <c r="D784" s="94"/>
      <c r="E784" s="94"/>
      <c r="F784" s="113"/>
      <c r="G784" s="113"/>
      <c r="H784" s="42"/>
      <c r="I784" s="42"/>
      <c r="J784" s="42"/>
      <c r="K784" s="94"/>
      <c r="L784" s="94"/>
      <c r="M784" s="94"/>
      <c r="N784" s="94"/>
      <c r="O784" s="94"/>
      <c r="P784" s="94"/>
      <c r="Q784" s="94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</row>
    <row r="785" ht="16.5" customHeight="1">
      <c r="A785" s="94"/>
      <c r="B785" s="113"/>
      <c r="C785" s="94"/>
      <c r="D785" s="94"/>
      <c r="E785" s="94"/>
      <c r="F785" s="113"/>
      <c r="G785" s="113"/>
      <c r="H785" s="42"/>
      <c r="I785" s="42"/>
      <c r="J785" s="42"/>
      <c r="K785" s="94"/>
      <c r="L785" s="94"/>
      <c r="M785" s="94"/>
      <c r="N785" s="94"/>
      <c r="O785" s="94"/>
      <c r="P785" s="94"/>
      <c r="Q785" s="94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</row>
    <row r="786" ht="16.5" customHeight="1">
      <c r="A786" s="94"/>
      <c r="B786" s="113"/>
      <c r="C786" s="94"/>
      <c r="D786" s="94"/>
      <c r="E786" s="94"/>
      <c r="F786" s="113"/>
      <c r="G786" s="113"/>
      <c r="H786" s="42"/>
      <c r="I786" s="42"/>
      <c r="J786" s="42"/>
      <c r="K786" s="94"/>
      <c r="L786" s="94"/>
      <c r="M786" s="94"/>
      <c r="N786" s="94"/>
      <c r="O786" s="94"/>
      <c r="P786" s="94"/>
      <c r="Q786" s="94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</row>
    <row r="787" ht="16.5" customHeight="1">
      <c r="A787" s="94"/>
      <c r="B787" s="113"/>
      <c r="C787" s="94"/>
      <c r="D787" s="94"/>
      <c r="E787" s="94"/>
      <c r="F787" s="113"/>
      <c r="G787" s="113"/>
      <c r="H787" s="42"/>
      <c r="I787" s="42"/>
      <c r="J787" s="42"/>
      <c r="K787" s="94"/>
      <c r="L787" s="94"/>
      <c r="M787" s="94"/>
      <c r="N787" s="94"/>
      <c r="O787" s="94"/>
      <c r="P787" s="94"/>
      <c r="Q787" s="94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</row>
    <row r="788" ht="16.5" customHeight="1">
      <c r="A788" s="94"/>
      <c r="B788" s="113"/>
      <c r="C788" s="94"/>
      <c r="D788" s="94"/>
      <c r="E788" s="94"/>
      <c r="F788" s="113"/>
      <c r="G788" s="113"/>
      <c r="H788" s="42"/>
      <c r="I788" s="42"/>
      <c r="J788" s="42"/>
      <c r="K788" s="94"/>
      <c r="L788" s="94"/>
      <c r="M788" s="94"/>
      <c r="N788" s="94"/>
      <c r="O788" s="94"/>
      <c r="P788" s="94"/>
      <c r="Q788" s="94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</row>
    <row r="789" ht="16.5" customHeight="1">
      <c r="A789" s="94"/>
      <c r="B789" s="113"/>
      <c r="C789" s="94"/>
      <c r="D789" s="94"/>
      <c r="E789" s="94"/>
      <c r="F789" s="113"/>
      <c r="G789" s="113"/>
      <c r="H789" s="42"/>
      <c r="I789" s="42"/>
      <c r="J789" s="42"/>
      <c r="K789" s="94"/>
      <c r="L789" s="94"/>
      <c r="M789" s="94"/>
      <c r="N789" s="94"/>
      <c r="O789" s="94"/>
      <c r="P789" s="94"/>
      <c r="Q789" s="94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</row>
    <row r="790" ht="16.5" customHeight="1">
      <c r="A790" s="94"/>
      <c r="B790" s="113"/>
      <c r="C790" s="94"/>
      <c r="D790" s="94"/>
      <c r="E790" s="94"/>
      <c r="F790" s="113"/>
      <c r="G790" s="113"/>
      <c r="H790" s="42"/>
      <c r="I790" s="42"/>
      <c r="J790" s="42"/>
      <c r="K790" s="94"/>
      <c r="L790" s="94"/>
      <c r="M790" s="94"/>
      <c r="N790" s="94"/>
      <c r="O790" s="94"/>
      <c r="P790" s="94"/>
      <c r="Q790" s="94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</row>
    <row r="791" ht="16.5" customHeight="1">
      <c r="A791" s="94"/>
      <c r="B791" s="113"/>
      <c r="C791" s="94"/>
      <c r="D791" s="94"/>
      <c r="E791" s="94"/>
      <c r="F791" s="113"/>
      <c r="G791" s="113"/>
      <c r="H791" s="42"/>
      <c r="I791" s="42"/>
      <c r="J791" s="42"/>
      <c r="K791" s="94"/>
      <c r="L791" s="94"/>
      <c r="M791" s="94"/>
      <c r="N791" s="94"/>
      <c r="O791" s="94"/>
      <c r="P791" s="94"/>
      <c r="Q791" s="94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</row>
    <row r="792" ht="16.5" customHeight="1">
      <c r="A792" s="94"/>
      <c r="B792" s="113"/>
      <c r="C792" s="94"/>
      <c r="D792" s="94"/>
      <c r="E792" s="94"/>
      <c r="F792" s="113"/>
      <c r="G792" s="113"/>
      <c r="H792" s="42"/>
      <c r="I792" s="42"/>
      <c r="J792" s="42"/>
      <c r="K792" s="94"/>
      <c r="L792" s="94"/>
      <c r="M792" s="94"/>
      <c r="N792" s="94"/>
      <c r="O792" s="94"/>
      <c r="P792" s="94"/>
      <c r="Q792" s="94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</row>
    <row r="793" ht="16.5" customHeight="1">
      <c r="A793" s="94"/>
      <c r="B793" s="113"/>
      <c r="C793" s="94"/>
      <c r="D793" s="94"/>
      <c r="E793" s="94"/>
      <c r="F793" s="113"/>
      <c r="G793" s="113"/>
      <c r="H793" s="42"/>
      <c r="I793" s="42"/>
      <c r="J793" s="42"/>
      <c r="K793" s="94"/>
      <c r="L793" s="94"/>
      <c r="M793" s="94"/>
      <c r="N793" s="94"/>
      <c r="O793" s="94"/>
      <c r="P793" s="94"/>
      <c r="Q793" s="94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</row>
    <row r="794" ht="16.5" customHeight="1">
      <c r="A794" s="94"/>
      <c r="B794" s="113"/>
      <c r="C794" s="94"/>
      <c r="D794" s="94"/>
      <c r="E794" s="94"/>
      <c r="F794" s="113"/>
      <c r="G794" s="113"/>
      <c r="H794" s="42"/>
      <c r="I794" s="42"/>
      <c r="J794" s="42"/>
      <c r="K794" s="94"/>
      <c r="L794" s="94"/>
      <c r="M794" s="94"/>
      <c r="N794" s="94"/>
      <c r="O794" s="94"/>
      <c r="P794" s="94"/>
      <c r="Q794" s="94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</row>
    <row r="795" ht="16.5" customHeight="1">
      <c r="A795" s="94"/>
      <c r="B795" s="113"/>
      <c r="C795" s="94"/>
      <c r="D795" s="94"/>
      <c r="E795" s="94"/>
      <c r="F795" s="113"/>
      <c r="G795" s="113"/>
      <c r="H795" s="42"/>
      <c r="I795" s="42"/>
      <c r="J795" s="42"/>
      <c r="K795" s="94"/>
      <c r="L795" s="94"/>
      <c r="M795" s="94"/>
      <c r="N795" s="94"/>
      <c r="O795" s="94"/>
      <c r="P795" s="94"/>
      <c r="Q795" s="94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</row>
    <row r="796" ht="16.5" customHeight="1">
      <c r="A796" s="94"/>
      <c r="B796" s="113"/>
      <c r="C796" s="94"/>
      <c r="D796" s="94"/>
      <c r="E796" s="94"/>
      <c r="F796" s="113"/>
      <c r="G796" s="113"/>
      <c r="H796" s="42"/>
      <c r="I796" s="42"/>
      <c r="J796" s="42"/>
      <c r="K796" s="94"/>
      <c r="L796" s="94"/>
      <c r="M796" s="94"/>
      <c r="N796" s="94"/>
      <c r="O796" s="94"/>
      <c r="P796" s="94"/>
      <c r="Q796" s="94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</row>
    <row r="797" ht="16.5" customHeight="1">
      <c r="A797" s="94"/>
      <c r="B797" s="113"/>
      <c r="C797" s="94"/>
      <c r="D797" s="94"/>
      <c r="E797" s="94"/>
      <c r="F797" s="113"/>
      <c r="G797" s="113"/>
      <c r="H797" s="42"/>
      <c r="I797" s="42"/>
      <c r="J797" s="42"/>
      <c r="K797" s="94"/>
      <c r="L797" s="94"/>
      <c r="M797" s="94"/>
      <c r="N797" s="94"/>
      <c r="O797" s="94"/>
      <c r="P797" s="94"/>
      <c r="Q797" s="94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</row>
    <row r="798" ht="16.5" customHeight="1">
      <c r="A798" s="94"/>
      <c r="B798" s="113"/>
      <c r="C798" s="94"/>
      <c r="D798" s="94"/>
      <c r="E798" s="94"/>
      <c r="F798" s="113"/>
      <c r="G798" s="113"/>
      <c r="H798" s="42"/>
      <c r="I798" s="42"/>
      <c r="J798" s="42"/>
      <c r="K798" s="94"/>
      <c r="L798" s="94"/>
      <c r="M798" s="94"/>
      <c r="N798" s="94"/>
      <c r="O798" s="94"/>
      <c r="P798" s="94"/>
      <c r="Q798" s="94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</row>
    <row r="799" ht="16.5" customHeight="1">
      <c r="A799" s="94"/>
      <c r="B799" s="113"/>
      <c r="C799" s="94"/>
      <c r="D799" s="94"/>
      <c r="E799" s="94"/>
      <c r="F799" s="113"/>
      <c r="G799" s="113"/>
      <c r="H799" s="42"/>
      <c r="I799" s="42"/>
      <c r="J799" s="42"/>
      <c r="K799" s="94"/>
      <c r="L799" s="94"/>
      <c r="M799" s="94"/>
      <c r="N799" s="94"/>
      <c r="O799" s="94"/>
      <c r="P799" s="94"/>
      <c r="Q799" s="94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</row>
    <row r="800" ht="16.5" customHeight="1">
      <c r="A800" s="94"/>
      <c r="B800" s="113"/>
      <c r="C800" s="94"/>
      <c r="D800" s="94"/>
      <c r="E800" s="94"/>
      <c r="F800" s="113"/>
      <c r="G800" s="113"/>
      <c r="H800" s="42"/>
      <c r="I800" s="42"/>
      <c r="J800" s="42"/>
      <c r="K800" s="94"/>
      <c r="L800" s="94"/>
      <c r="M800" s="94"/>
      <c r="N800" s="94"/>
      <c r="O800" s="94"/>
      <c r="P800" s="94"/>
      <c r="Q800" s="94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</row>
    <row r="801" ht="16.5" customHeight="1">
      <c r="A801" s="94"/>
      <c r="B801" s="113"/>
      <c r="C801" s="94"/>
      <c r="D801" s="94"/>
      <c r="E801" s="94"/>
      <c r="F801" s="113"/>
      <c r="G801" s="113"/>
      <c r="H801" s="42"/>
      <c r="I801" s="42"/>
      <c r="J801" s="42"/>
      <c r="K801" s="94"/>
      <c r="L801" s="94"/>
      <c r="M801" s="94"/>
      <c r="N801" s="94"/>
      <c r="O801" s="94"/>
      <c r="P801" s="94"/>
      <c r="Q801" s="94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</row>
    <row r="802" ht="16.5" customHeight="1">
      <c r="A802" s="94"/>
      <c r="B802" s="113"/>
      <c r="C802" s="94"/>
      <c r="D802" s="94"/>
      <c r="E802" s="94"/>
      <c r="F802" s="113"/>
      <c r="G802" s="113"/>
      <c r="H802" s="42"/>
      <c r="I802" s="42"/>
      <c r="J802" s="42"/>
      <c r="K802" s="94"/>
      <c r="L802" s="94"/>
      <c r="M802" s="94"/>
      <c r="N802" s="94"/>
      <c r="O802" s="94"/>
      <c r="P802" s="94"/>
      <c r="Q802" s="94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</row>
    <row r="803" ht="16.5" customHeight="1">
      <c r="A803" s="94"/>
      <c r="B803" s="113"/>
      <c r="C803" s="94"/>
      <c r="D803" s="94"/>
      <c r="E803" s="94"/>
      <c r="F803" s="113"/>
      <c r="G803" s="113"/>
      <c r="H803" s="42"/>
      <c r="I803" s="42"/>
      <c r="J803" s="42"/>
      <c r="K803" s="94"/>
      <c r="L803" s="94"/>
      <c r="M803" s="94"/>
      <c r="N803" s="94"/>
      <c r="O803" s="94"/>
      <c r="P803" s="94"/>
      <c r="Q803" s="94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</row>
    <row r="804" ht="16.5" customHeight="1">
      <c r="A804" s="94"/>
      <c r="B804" s="113"/>
      <c r="C804" s="94"/>
      <c r="D804" s="94"/>
      <c r="E804" s="94"/>
      <c r="F804" s="113"/>
      <c r="G804" s="113"/>
      <c r="H804" s="42"/>
      <c r="I804" s="42"/>
      <c r="J804" s="42"/>
      <c r="K804" s="94"/>
      <c r="L804" s="94"/>
      <c r="M804" s="94"/>
      <c r="N804" s="94"/>
      <c r="O804" s="94"/>
      <c r="P804" s="94"/>
      <c r="Q804" s="94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</row>
    <row r="805" ht="16.5" customHeight="1">
      <c r="A805" s="94"/>
      <c r="B805" s="113"/>
      <c r="C805" s="94"/>
      <c r="D805" s="94"/>
      <c r="E805" s="94"/>
      <c r="F805" s="113"/>
      <c r="G805" s="113"/>
      <c r="H805" s="42"/>
      <c r="I805" s="42"/>
      <c r="J805" s="42"/>
      <c r="K805" s="94"/>
      <c r="L805" s="94"/>
      <c r="M805" s="94"/>
      <c r="N805" s="94"/>
      <c r="O805" s="94"/>
      <c r="P805" s="94"/>
      <c r="Q805" s="94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</row>
    <row r="806" ht="16.5" customHeight="1">
      <c r="A806" s="94"/>
      <c r="B806" s="113"/>
      <c r="C806" s="94"/>
      <c r="D806" s="94"/>
      <c r="E806" s="94"/>
      <c r="F806" s="113"/>
      <c r="G806" s="113"/>
      <c r="H806" s="42"/>
      <c r="I806" s="42"/>
      <c r="J806" s="42"/>
      <c r="K806" s="94"/>
      <c r="L806" s="94"/>
      <c r="M806" s="94"/>
      <c r="N806" s="94"/>
      <c r="O806" s="94"/>
      <c r="P806" s="94"/>
      <c r="Q806" s="94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</row>
    <row r="807" ht="16.5" customHeight="1">
      <c r="A807" s="94"/>
      <c r="B807" s="113"/>
      <c r="C807" s="94"/>
      <c r="D807" s="94"/>
      <c r="E807" s="94"/>
      <c r="F807" s="113"/>
      <c r="G807" s="113"/>
      <c r="H807" s="42"/>
      <c r="I807" s="42"/>
      <c r="J807" s="42"/>
      <c r="K807" s="94"/>
      <c r="L807" s="94"/>
      <c r="M807" s="94"/>
      <c r="N807" s="94"/>
      <c r="O807" s="94"/>
      <c r="P807" s="94"/>
      <c r="Q807" s="94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</row>
    <row r="808" ht="16.5" customHeight="1">
      <c r="A808" s="94"/>
      <c r="B808" s="113"/>
      <c r="C808" s="94"/>
      <c r="D808" s="94"/>
      <c r="E808" s="94"/>
      <c r="F808" s="113"/>
      <c r="G808" s="113"/>
      <c r="H808" s="42"/>
      <c r="I808" s="42"/>
      <c r="J808" s="42"/>
      <c r="K808" s="94"/>
      <c r="L808" s="94"/>
      <c r="M808" s="94"/>
      <c r="N808" s="94"/>
      <c r="O808" s="94"/>
      <c r="P808" s="94"/>
      <c r="Q808" s="94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</row>
    <row r="809" ht="16.5" customHeight="1">
      <c r="A809" s="94"/>
      <c r="B809" s="113"/>
      <c r="C809" s="94"/>
      <c r="D809" s="94"/>
      <c r="E809" s="94"/>
      <c r="F809" s="113"/>
      <c r="G809" s="113"/>
      <c r="H809" s="42"/>
      <c r="I809" s="42"/>
      <c r="J809" s="42"/>
      <c r="K809" s="94"/>
      <c r="L809" s="94"/>
      <c r="M809" s="94"/>
      <c r="N809" s="94"/>
      <c r="O809" s="94"/>
      <c r="P809" s="94"/>
      <c r="Q809" s="94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</row>
    <row r="810" ht="16.5" customHeight="1">
      <c r="A810" s="94"/>
      <c r="B810" s="113"/>
      <c r="C810" s="94"/>
      <c r="D810" s="94"/>
      <c r="E810" s="94"/>
      <c r="F810" s="113"/>
      <c r="G810" s="113"/>
      <c r="H810" s="42"/>
      <c r="I810" s="42"/>
      <c r="J810" s="42"/>
      <c r="K810" s="94"/>
      <c r="L810" s="94"/>
      <c r="M810" s="94"/>
      <c r="N810" s="94"/>
      <c r="O810" s="94"/>
      <c r="P810" s="94"/>
      <c r="Q810" s="94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</row>
    <row r="811" ht="16.5" customHeight="1">
      <c r="A811" s="94"/>
      <c r="B811" s="113"/>
      <c r="C811" s="94"/>
      <c r="D811" s="94"/>
      <c r="E811" s="94"/>
      <c r="F811" s="113"/>
      <c r="G811" s="113"/>
      <c r="H811" s="42"/>
      <c r="I811" s="42"/>
      <c r="J811" s="42"/>
      <c r="K811" s="94"/>
      <c r="L811" s="94"/>
      <c r="M811" s="94"/>
      <c r="N811" s="94"/>
      <c r="O811" s="94"/>
      <c r="P811" s="94"/>
      <c r="Q811" s="94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</row>
    <row r="812" ht="16.5" customHeight="1">
      <c r="A812" s="94"/>
      <c r="B812" s="113"/>
      <c r="C812" s="94"/>
      <c r="D812" s="94"/>
      <c r="E812" s="94"/>
      <c r="F812" s="113"/>
      <c r="G812" s="113"/>
      <c r="H812" s="42"/>
      <c r="I812" s="42"/>
      <c r="J812" s="42"/>
      <c r="K812" s="94"/>
      <c r="L812" s="94"/>
      <c r="M812" s="94"/>
      <c r="N812" s="94"/>
      <c r="O812" s="94"/>
      <c r="P812" s="94"/>
      <c r="Q812" s="94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</row>
    <row r="813" ht="16.5" customHeight="1">
      <c r="A813" s="94"/>
      <c r="B813" s="113"/>
      <c r="C813" s="94"/>
      <c r="D813" s="94"/>
      <c r="E813" s="94"/>
      <c r="F813" s="113"/>
      <c r="G813" s="113"/>
      <c r="H813" s="42"/>
      <c r="I813" s="42"/>
      <c r="J813" s="42"/>
      <c r="K813" s="94"/>
      <c r="L813" s="94"/>
      <c r="M813" s="94"/>
      <c r="N813" s="94"/>
      <c r="O813" s="94"/>
      <c r="P813" s="94"/>
      <c r="Q813" s="94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</row>
    <row r="814" ht="16.5" customHeight="1">
      <c r="A814" s="94"/>
      <c r="B814" s="113"/>
      <c r="C814" s="94"/>
      <c r="D814" s="94"/>
      <c r="E814" s="94"/>
      <c r="F814" s="113"/>
      <c r="G814" s="113"/>
      <c r="H814" s="42"/>
      <c r="I814" s="42"/>
      <c r="J814" s="42"/>
      <c r="K814" s="94"/>
      <c r="L814" s="94"/>
      <c r="M814" s="94"/>
      <c r="N814" s="94"/>
      <c r="O814" s="94"/>
      <c r="P814" s="94"/>
      <c r="Q814" s="94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</row>
    <row r="815" ht="16.5" customHeight="1">
      <c r="A815" s="94"/>
      <c r="B815" s="113"/>
      <c r="C815" s="94"/>
      <c r="D815" s="94"/>
      <c r="E815" s="94"/>
      <c r="F815" s="113"/>
      <c r="G815" s="113"/>
      <c r="H815" s="42"/>
      <c r="I815" s="42"/>
      <c r="J815" s="42"/>
      <c r="K815" s="94"/>
      <c r="L815" s="94"/>
      <c r="M815" s="94"/>
      <c r="N815" s="94"/>
      <c r="O815" s="94"/>
      <c r="P815" s="94"/>
      <c r="Q815" s="94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</row>
    <row r="816" ht="16.5" customHeight="1">
      <c r="A816" s="94"/>
      <c r="B816" s="113"/>
      <c r="C816" s="94"/>
      <c r="D816" s="94"/>
      <c r="E816" s="94"/>
      <c r="F816" s="113"/>
      <c r="G816" s="113"/>
      <c r="H816" s="42"/>
      <c r="I816" s="42"/>
      <c r="J816" s="42"/>
      <c r="K816" s="94"/>
      <c r="L816" s="94"/>
      <c r="M816" s="94"/>
      <c r="N816" s="94"/>
      <c r="O816" s="94"/>
      <c r="P816" s="94"/>
      <c r="Q816" s="94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</row>
    <row r="817" ht="16.5" customHeight="1">
      <c r="A817" s="94"/>
      <c r="B817" s="113"/>
      <c r="C817" s="94"/>
      <c r="D817" s="94"/>
      <c r="E817" s="94"/>
      <c r="F817" s="113"/>
      <c r="G817" s="113"/>
      <c r="H817" s="42"/>
      <c r="I817" s="42"/>
      <c r="J817" s="42"/>
      <c r="K817" s="94"/>
      <c r="L817" s="94"/>
      <c r="M817" s="94"/>
      <c r="N817" s="94"/>
      <c r="O817" s="94"/>
      <c r="P817" s="94"/>
      <c r="Q817" s="94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</row>
    <row r="818" ht="16.5" customHeight="1">
      <c r="A818" s="94"/>
      <c r="B818" s="113"/>
      <c r="C818" s="94"/>
      <c r="D818" s="94"/>
      <c r="E818" s="94"/>
      <c r="F818" s="113"/>
      <c r="G818" s="113"/>
      <c r="H818" s="42"/>
      <c r="I818" s="42"/>
      <c r="J818" s="42"/>
      <c r="K818" s="94"/>
      <c r="L818" s="94"/>
      <c r="M818" s="94"/>
      <c r="N818" s="94"/>
      <c r="O818" s="94"/>
      <c r="P818" s="94"/>
      <c r="Q818" s="94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</row>
    <row r="819" ht="16.5" customHeight="1">
      <c r="A819" s="94"/>
      <c r="B819" s="113"/>
      <c r="C819" s="94"/>
      <c r="D819" s="94"/>
      <c r="E819" s="94"/>
      <c r="F819" s="113"/>
      <c r="G819" s="113"/>
      <c r="H819" s="42"/>
      <c r="I819" s="42"/>
      <c r="J819" s="42"/>
      <c r="K819" s="94"/>
      <c r="L819" s="94"/>
      <c r="M819" s="94"/>
      <c r="N819" s="94"/>
      <c r="O819" s="94"/>
      <c r="P819" s="94"/>
      <c r="Q819" s="94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</row>
    <row r="820" ht="16.5" customHeight="1">
      <c r="A820" s="94"/>
      <c r="B820" s="113"/>
      <c r="C820" s="94"/>
      <c r="D820" s="94"/>
      <c r="E820" s="94"/>
      <c r="F820" s="113"/>
      <c r="G820" s="113"/>
      <c r="H820" s="42"/>
      <c r="I820" s="42"/>
      <c r="J820" s="42"/>
      <c r="K820" s="94"/>
      <c r="L820" s="94"/>
      <c r="M820" s="94"/>
      <c r="N820" s="94"/>
      <c r="O820" s="94"/>
      <c r="P820" s="94"/>
      <c r="Q820" s="94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</row>
    <row r="821" ht="16.5" customHeight="1">
      <c r="A821" s="94"/>
      <c r="B821" s="113"/>
      <c r="C821" s="94"/>
      <c r="D821" s="94"/>
      <c r="E821" s="94"/>
      <c r="F821" s="113"/>
      <c r="G821" s="113"/>
      <c r="H821" s="42"/>
      <c r="I821" s="42"/>
      <c r="J821" s="42"/>
      <c r="K821" s="94"/>
      <c r="L821" s="94"/>
      <c r="M821" s="94"/>
      <c r="N821" s="94"/>
      <c r="O821" s="94"/>
      <c r="P821" s="94"/>
      <c r="Q821" s="94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</row>
    <row r="822" ht="16.5" customHeight="1">
      <c r="A822" s="94"/>
      <c r="B822" s="113"/>
      <c r="C822" s="94"/>
      <c r="D822" s="94"/>
      <c r="E822" s="94"/>
      <c r="F822" s="113"/>
      <c r="G822" s="113"/>
      <c r="H822" s="42"/>
      <c r="I822" s="42"/>
      <c r="J822" s="42"/>
      <c r="K822" s="94"/>
      <c r="L822" s="94"/>
      <c r="M822" s="94"/>
      <c r="N822" s="94"/>
      <c r="O822" s="94"/>
      <c r="P822" s="94"/>
      <c r="Q822" s="94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</row>
    <row r="823" ht="16.5" customHeight="1">
      <c r="A823" s="94"/>
      <c r="B823" s="113"/>
      <c r="C823" s="94"/>
      <c r="D823" s="94"/>
      <c r="E823" s="94"/>
      <c r="F823" s="113"/>
      <c r="G823" s="113"/>
      <c r="H823" s="42"/>
      <c r="I823" s="42"/>
      <c r="J823" s="42"/>
      <c r="K823" s="94"/>
      <c r="L823" s="94"/>
      <c r="M823" s="94"/>
      <c r="N823" s="94"/>
      <c r="O823" s="94"/>
      <c r="P823" s="94"/>
      <c r="Q823" s="94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</row>
    <row r="824" ht="16.5" customHeight="1">
      <c r="A824" s="94"/>
      <c r="B824" s="113"/>
      <c r="C824" s="94"/>
      <c r="D824" s="94"/>
      <c r="E824" s="94"/>
      <c r="F824" s="113"/>
      <c r="G824" s="113"/>
      <c r="H824" s="42"/>
      <c r="I824" s="42"/>
      <c r="J824" s="42"/>
      <c r="K824" s="94"/>
      <c r="L824" s="94"/>
      <c r="M824" s="94"/>
      <c r="N824" s="94"/>
      <c r="O824" s="94"/>
      <c r="P824" s="94"/>
      <c r="Q824" s="94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</row>
    <row r="825" ht="16.5" customHeight="1">
      <c r="A825" s="94"/>
      <c r="B825" s="113"/>
      <c r="C825" s="94"/>
      <c r="D825" s="94"/>
      <c r="E825" s="94"/>
      <c r="F825" s="113"/>
      <c r="G825" s="113"/>
      <c r="H825" s="42"/>
      <c r="I825" s="42"/>
      <c r="J825" s="42"/>
      <c r="K825" s="94"/>
      <c r="L825" s="94"/>
      <c r="M825" s="94"/>
      <c r="N825" s="94"/>
      <c r="O825" s="94"/>
      <c r="P825" s="94"/>
      <c r="Q825" s="94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</row>
    <row r="826" ht="16.5" customHeight="1">
      <c r="A826" s="94"/>
      <c r="B826" s="113"/>
      <c r="C826" s="94"/>
      <c r="D826" s="94"/>
      <c r="E826" s="94"/>
      <c r="F826" s="113"/>
      <c r="G826" s="113"/>
      <c r="H826" s="42"/>
      <c r="I826" s="42"/>
      <c r="J826" s="42"/>
      <c r="K826" s="94"/>
      <c r="L826" s="94"/>
      <c r="M826" s="94"/>
      <c r="N826" s="94"/>
      <c r="O826" s="94"/>
      <c r="P826" s="94"/>
      <c r="Q826" s="94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</row>
    <row r="827" ht="16.5" customHeight="1">
      <c r="A827" s="94"/>
      <c r="B827" s="113"/>
      <c r="C827" s="94"/>
      <c r="D827" s="94"/>
      <c r="E827" s="94"/>
      <c r="F827" s="113"/>
      <c r="G827" s="113"/>
      <c r="H827" s="42"/>
      <c r="I827" s="42"/>
      <c r="J827" s="42"/>
      <c r="K827" s="94"/>
      <c r="L827" s="94"/>
      <c r="M827" s="94"/>
      <c r="N827" s="94"/>
      <c r="O827" s="94"/>
      <c r="P827" s="94"/>
      <c r="Q827" s="94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</row>
    <row r="828" ht="16.5" customHeight="1">
      <c r="A828" s="94"/>
      <c r="B828" s="113"/>
      <c r="C828" s="94"/>
      <c r="D828" s="94"/>
      <c r="E828" s="94"/>
      <c r="F828" s="113"/>
      <c r="G828" s="113"/>
      <c r="H828" s="42"/>
      <c r="I828" s="42"/>
      <c r="J828" s="42"/>
      <c r="K828" s="94"/>
      <c r="L828" s="94"/>
      <c r="M828" s="94"/>
      <c r="N828" s="94"/>
      <c r="O828" s="94"/>
      <c r="P828" s="94"/>
      <c r="Q828" s="94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</row>
    <row r="829" ht="16.5" customHeight="1">
      <c r="A829" s="94"/>
      <c r="B829" s="113"/>
      <c r="C829" s="94"/>
      <c r="D829" s="94"/>
      <c r="E829" s="94"/>
      <c r="F829" s="113"/>
      <c r="G829" s="113"/>
      <c r="H829" s="42"/>
      <c r="I829" s="42"/>
      <c r="J829" s="42"/>
      <c r="K829" s="94"/>
      <c r="L829" s="94"/>
      <c r="M829" s="94"/>
      <c r="N829" s="94"/>
      <c r="O829" s="94"/>
      <c r="P829" s="94"/>
      <c r="Q829" s="94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</row>
    <row r="830" ht="16.5" customHeight="1">
      <c r="A830" s="94"/>
      <c r="B830" s="113"/>
      <c r="C830" s="94"/>
      <c r="D830" s="94"/>
      <c r="E830" s="94"/>
      <c r="F830" s="113"/>
      <c r="G830" s="113"/>
      <c r="H830" s="42"/>
      <c r="I830" s="42"/>
      <c r="J830" s="42"/>
      <c r="K830" s="94"/>
      <c r="L830" s="94"/>
      <c r="M830" s="94"/>
      <c r="N830" s="94"/>
      <c r="O830" s="94"/>
      <c r="P830" s="94"/>
      <c r="Q830" s="94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</row>
    <row r="831" ht="16.5" customHeight="1">
      <c r="A831" s="94"/>
      <c r="B831" s="113"/>
      <c r="C831" s="94"/>
      <c r="D831" s="94"/>
      <c r="E831" s="94"/>
      <c r="F831" s="113"/>
      <c r="G831" s="113"/>
      <c r="H831" s="42"/>
      <c r="I831" s="42"/>
      <c r="J831" s="42"/>
      <c r="K831" s="94"/>
      <c r="L831" s="94"/>
      <c r="M831" s="94"/>
      <c r="N831" s="94"/>
      <c r="O831" s="94"/>
      <c r="P831" s="94"/>
      <c r="Q831" s="94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</row>
    <row r="832" ht="16.5" customHeight="1">
      <c r="A832" s="94"/>
      <c r="B832" s="113"/>
      <c r="C832" s="94"/>
      <c r="D832" s="94"/>
      <c r="E832" s="94"/>
      <c r="F832" s="113"/>
      <c r="G832" s="113"/>
      <c r="H832" s="42"/>
      <c r="I832" s="42"/>
      <c r="J832" s="42"/>
      <c r="K832" s="94"/>
      <c r="L832" s="94"/>
      <c r="M832" s="94"/>
      <c r="N832" s="94"/>
      <c r="O832" s="94"/>
      <c r="P832" s="94"/>
      <c r="Q832" s="94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</row>
    <row r="833" ht="16.5" customHeight="1">
      <c r="A833" s="94"/>
      <c r="B833" s="113"/>
      <c r="C833" s="94"/>
      <c r="D833" s="94"/>
      <c r="E833" s="94"/>
      <c r="F833" s="113"/>
      <c r="G833" s="113"/>
      <c r="H833" s="42"/>
      <c r="I833" s="42"/>
      <c r="J833" s="42"/>
      <c r="K833" s="94"/>
      <c r="L833" s="94"/>
      <c r="M833" s="94"/>
      <c r="N833" s="94"/>
      <c r="O833" s="94"/>
      <c r="P833" s="94"/>
      <c r="Q833" s="94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</row>
    <row r="834" ht="16.5" customHeight="1">
      <c r="A834" s="94"/>
      <c r="B834" s="113"/>
      <c r="C834" s="94"/>
      <c r="D834" s="94"/>
      <c r="E834" s="94"/>
      <c r="F834" s="113"/>
      <c r="G834" s="113"/>
      <c r="H834" s="42"/>
      <c r="I834" s="42"/>
      <c r="J834" s="42"/>
      <c r="K834" s="94"/>
      <c r="L834" s="94"/>
      <c r="M834" s="94"/>
      <c r="N834" s="94"/>
      <c r="O834" s="94"/>
      <c r="P834" s="94"/>
      <c r="Q834" s="94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</row>
    <row r="835" ht="16.5" customHeight="1">
      <c r="A835" s="94"/>
      <c r="B835" s="113"/>
      <c r="C835" s="94"/>
      <c r="D835" s="94"/>
      <c r="E835" s="94"/>
      <c r="F835" s="113"/>
      <c r="G835" s="113"/>
      <c r="H835" s="42"/>
      <c r="I835" s="42"/>
      <c r="J835" s="42"/>
      <c r="K835" s="94"/>
      <c r="L835" s="94"/>
      <c r="M835" s="94"/>
      <c r="N835" s="94"/>
      <c r="O835" s="94"/>
      <c r="P835" s="94"/>
      <c r="Q835" s="94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</row>
    <row r="836" ht="16.5" customHeight="1">
      <c r="A836" s="94"/>
      <c r="B836" s="113"/>
      <c r="C836" s="94"/>
      <c r="D836" s="94"/>
      <c r="E836" s="94"/>
      <c r="F836" s="113"/>
      <c r="G836" s="113"/>
      <c r="H836" s="42"/>
      <c r="I836" s="42"/>
      <c r="J836" s="42"/>
      <c r="K836" s="94"/>
      <c r="L836" s="94"/>
      <c r="M836" s="94"/>
      <c r="N836" s="94"/>
      <c r="O836" s="94"/>
      <c r="P836" s="94"/>
      <c r="Q836" s="94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</row>
    <row r="837" ht="16.5" customHeight="1">
      <c r="A837" s="94"/>
      <c r="B837" s="113"/>
      <c r="C837" s="94"/>
      <c r="D837" s="94"/>
      <c r="E837" s="94"/>
      <c r="F837" s="113"/>
      <c r="G837" s="113"/>
      <c r="H837" s="42"/>
      <c r="I837" s="42"/>
      <c r="J837" s="42"/>
      <c r="K837" s="94"/>
      <c r="L837" s="94"/>
      <c r="M837" s="94"/>
      <c r="N837" s="94"/>
      <c r="O837" s="94"/>
      <c r="P837" s="94"/>
      <c r="Q837" s="94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</row>
    <row r="838" ht="16.5" customHeight="1">
      <c r="A838" s="94"/>
      <c r="B838" s="113"/>
      <c r="C838" s="94"/>
      <c r="D838" s="94"/>
      <c r="E838" s="94"/>
      <c r="F838" s="113"/>
      <c r="G838" s="113"/>
      <c r="H838" s="42"/>
      <c r="I838" s="42"/>
      <c r="J838" s="42"/>
      <c r="K838" s="94"/>
      <c r="L838" s="94"/>
      <c r="M838" s="94"/>
      <c r="N838" s="94"/>
      <c r="O838" s="94"/>
      <c r="P838" s="94"/>
      <c r="Q838" s="94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</row>
    <row r="839" ht="16.5" customHeight="1">
      <c r="A839" s="94"/>
      <c r="B839" s="113"/>
      <c r="C839" s="94"/>
      <c r="D839" s="94"/>
      <c r="E839" s="94"/>
      <c r="F839" s="113"/>
      <c r="G839" s="113"/>
      <c r="H839" s="42"/>
      <c r="I839" s="42"/>
      <c r="J839" s="42"/>
      <c r="K839" s="94"/>
      <c r="L839" s="94"/>
      <c r="M839" s="94"/>
      <c r="N839" s="94"/>
      <c r="O839" s="94"/>
      <c r="P839" s="94"/>
      <c r="Q839" s="94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</row>
    <row r="840" ht="16.5" customHeight="1">
      <c r="A840" s="94"/>
      <c r="B840" s="113"/>
      <c r="C840" s="94"/>
      <c r="D840" s="94"/>
      <c r="E840" s="94"/>
      <c r="F840" s="113"/>
      <c r="G840" s="113"/>
      <c r="H840" s="42"/>
      <c r="I840" s="42"/>
      <c r="J840" s="42"/>
      <c r="K840" s="94"/>
      <c r="L840" s="94"/>
      <c r="M840" s="94"/>
      <c r="N840" s="94"/>
      <c r="O840" s="94"/>
      <c r="P840" s="94"/>
      <c r="Q840" s="94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</row>
    <row r="841" ht="16.5" customHeight="1">
      <c r="A841" s="94"/>
      <c r="B841" s="113"/>
      <c r="C841" s="94"/>
      <c r="D841" s="94"/>
      <c r="E841" s="94"/>
      <c r="F841" s="113"/>
      <c r="G841" s="113"/>
      <c r="H841" s="42"/>
      <c r="I841" s="42"/>
      <c r="J841" s="42"/>
      <c r="K841" s="94"/>
      <c r="L841" s="94"/>
      <c r="M841" s="94"/>
      <c r="N841" s="94"/>
      <c r="O841" s="94"/>
      <c r="P841" s="94"/>
      <c r="Q841" s="94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</row>
    <row r="842" ht="16.5" customHeight="1">
      <c r="A842" s="94"/>
      <c r="B842" s="113"/>
      <c r="C842" s="94"/>
      <c r="D842" s="94"/>
      <c r="E842" s="94"/>
      <c r="F842" s="113"/>
      <c r="G842" s="113"/>
      <c r="H842" s="42"/>
      <c r="I842" s="42"/>
      <c r="J842" s="42"/>
      <c r="K842" s="94"/>
      <c r="L842" s="94"/>
      <c r="M842" s="94"/>
      <c r="N842" s="94"/>
      <c r="O842" s="94"/>
      <c r="P842" s="94"/>
      <c r="Q842" s="94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</row>
    <row r="843" ht="16.5" customHeight="1">
      <c r="A843" s="94"/>
      <c r="B843" s="113"/>
      <c r="C843" s="94"/>
      <c r="D843" s="94"/>
      <c r="E843" s="94"/>
      <c r="F843" s="113"/>
      <c r="G843" s="113"/>
      <c r="H843" s="42"/>
      <c r="I843" s="42"/>
      <c r="J843" s="42"/>
      <c r="K843" s="94"/>
      <c r="L843" s="94"/>
      <c r="M843" s="94"/>
      <c r="N843" s="94"/>
      <c r="O843" s="94"/>
      <c r="P843" s="94"/>
      <c r="Q843" s="94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</row>
    <row r="844" ht="16.5" customHeight="1">
      <c r="A844" s="94"/>
      <c r="B844" s="113"/>
      <c r="C844" s="94"/>
      <c r="D844" s="94"/>
      <c r="E844" s="94"/>
      <c r="F844" s="113"/>
      <c r="G844" s="113"/>
      <c r="H844" s="42"/>
      <c r="I844" s="42"/>
      <c r="J844" s="42"/>
      <c r="K844" s="94"/>
      <c r="L844" s="94"/>
      <c r="M844" s="94"/>
      <c r="N844" s="94"/>
      <c r="O844" s="94"/>
      <c r="P844" s="94"/>
      <c r="Q844" s="94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</row>
    <row r="845" ht="16.5" customHeight="1">
      <c r="A845" s="94"/>
      <c r="B845" s="113"/>
      <c r="C845" s="94"/>
      <c r="D845" s="94"/>
      <c r="E845" s="94"/>
      <c r="F845" s="113"/>
      <c r="G845" s="113"/>
      <c r="H845" s="42"/>
      <c r="I845" s="42"/>
      <c r="J845" s="42"/>
      <c r="K845" s="94"/>
      <c r="L845" s="94"/>
      <c r="M845" s="94"/>
      <c r="N845" s="94"/>
      <c r="O845" s="94"/>
      <c r="P845" s="94"/>
      <c r="Q845" s="94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</row>
    <row r="846" ht="16.5" customHeight="1">
      <c r="A846" s="94"/>
      <c r="B846" s="113"/>
      <c r="C846" s="94"/>
      <c r="D846" s="94"/>
      <c r="E846" s="94"/>
      <c r="F846" s="113"/>
      <c r="G846" s="113"/>
      <c r="H846" s="42"/>
      <c r="I846" s="42"/>
      <c r="J846" s="42"/>
      <c r="K846" s="94"/>
      <c r="L846" s="94"/>
      <c r="M846" s="94"/>
      <c r="N846" s="94"/>
      <c r="O846" s="94"/>
      <c r="P846" s="94"/>
      <c r="Q846" s="94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</row>
    <row r="847" ht="16.5" customHeight="1">
      <c r="A847" s="94"/>
      <c r="B847" s="113"/>
      <c r="C847" s="94"/>
      <c r="D847" s="94"/>
      <c r="E847" s="94"/>
      <c r="F847" s="113"/>
      <c r="G847" s="113"/>
      <c r="H847" s="42"/>
      <c r="I847" s="42"/>
      <c r="J847" s="42"/>
      <c r="K847" s="94"/>
      <c r="L847" s="94"/>
      <c r="M847" s="94"/>
      <c r="N847" s="94"/>
      <c r="O847" s="94"/>
      <c r="P847" s="94"/>
      <c r="Q847" s="94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</row>
    <row r="848" ht="16.5" customHeight="1">
      <c r="A848" s="94"/>
      <c r="B848" s="113"/>
      <c r="C848" s="94"/>
      <c r="D848" s="94"/>
      <c r="E848" s="94"/>
      <c r="F848" s="113"/>
      <c r="G848" s="113"/>
      <c r="H848" s="42"/>
      <c r="I848" s="42"/>
      <c r="J848" s="42"/>
      <c r="K848" s="94"/>
      <c r="L848" s="94"/>
      <c r="M848" s="94"/>
      <c r="N848" s="94"/>
      <c r="O848" s="94"/>
      <c r="P848" s="94"/>
      <c r="Q848" s="94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</row>
    <row r="849" ht="16.5" customHeight="1">
      <c r="A849" s="94"/>
      <c r="B849" s="113"/>
      <c r="C849" s="94"/>
      <c r="D849" s="94"/>
      <c r="E849" s="94"/>
      <c r="F849" s="113"/>
      <c r="G849" s="113"/>
      <c r="H849" s="42"/>
      <c r="I849" s="42"/>
      <c r="J849" s="42"/>
      <c r="K849" s="94"/>
      <c r="L849" s="94"/>
      <c r="M849" s="94"/>
      <c r="N849" s="94"/>
      <c r="O849" s="94"/>
      <c r="P849" s="94"/>
      <c r="Q849" s="94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</row>
    <row r="850" ht="16.5" customHeight="1">
      <c r="A850" s="94"/>
      <c r="B850" s="113"/>
      <c r="C850" s="94"/>
      <c r="D850" s="94"/>
      <c r="E850" s="94"/>
      <c r="F850" s="113"/>
      <c r="G850" s="113"/>
      <c r="H850" s="42"/>
      <c r="I850" s="42"/>
      <c r="J850" s="42"/>
      <c r="K850" s="94"/>
      <c r="L850" s="94"/>
      <c r="M850" s="94"/>
      <c r="N850" s="94"/>
      <c r="O850" s="94"/>
      <c r="P850" s="94"/>
      <c r="Q850" s="94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</row>
    <row r="851" ht="16.5" customHeight="1">
      <c r="A851" s="94"/>
      <c r="B851" s="113"/>
      <c r="C851" s="94"/>
      <c r="D851" s="94"/>
      <c r="E851" s="94"/>
      <c r="F851" s="113"/>
      <c r="G851" s="113"/>
      <c r="H851" s="42"/>
      <c r="I851" s="42"/>
      <c r="J851" s="42"/>
      <c r="K851" s="94"/>
      <c r="L851" s="94"/>
      <c r="M851" s="94"/>
      <c r="N851" s="94"/>
      <c r="O851" s="94"/>
      <c r="P851" s="94"/>
      <c r="Q851" s="94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</row>
    <row r="852" ht="16.5" customHeight="1">
      <c r="A852" s="94"/>
      <c r="B852" s="113"/>
      <c r="C852" s="94"/>
      <c r="D852" s="94"/>
      <c r="E852" s="94"/>
      <c r="F852" s="113"/>
      <c r="G852" s="113"/>
      <c r="H852" s="42"/>
      <c r="I852" s="42"/>
      <c r="J852" s="42"/>
      <c r="K852" s="94"/>
      <c r="L852" s="94"/>
      <c r="M852" s="94"/>
      <c r="N852" s="94"/>
      <c r="O852" s="94"/>
      <c r="P852" s="94"/>
      <c r="Q852" s="94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</row>
    <row r="853" ht="16.5" customHeight="1">
      <c r="A853" s="94"/>
      <c r="B853" s="113"/>
      <c r="C853" s="94"/>
      <c r="D853" s="94"/>
      <c r="E853" s="94"/>
      <c r="F853" s="113"/>
      <c r="G853" s="113"/>
      <c r="H853" s="42"/>
      <c r="I853" s="42"/>
      <c r="J853" s="42"/>
      <c r="K853" s="94"/>
      <c r="L853" s="94"/>
      <c r="M853" s="94"/>
      <c r="N853" s="94"/>
      <c r="O853" s="94"/>
      <c r="P853" s="94"/>
      <c r="Q853" s="94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</row>
    <row r="854" ht="16.5" customHeight="1">
      <c r="A854" s="94"/>
      <c r="B854" s="113"/>
      <c r="C854" s="94"/>
      <c r="D854" s="94"/>
      <c r="E854" s="94"/>
      <c r="F854" s="113"/>
      <c r="G854" s="113"/>
      <c r="H854" s="42"/>
      <c r="I854" s="42"/>
      <c r="J854" s="42"/>
      <c r="K854" s="94"/>
      <c r="L854" s="94"/>
      <c r="M854" s="94"/>
      <c r="N854" s="94"/>
      <c r="O854" s="94"/>
      <c r="P854" s="94"/>
      <c r="Q854" s="94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</row>
    <row r="855" ht="16.5" customHeight="1">
      <c r="A855" s="94"/>
      <c r="B855" s="113"/>
      <c r="C855" s="94"/>
      <c r="D855" s="94"/>
      <c r="E855" s="94"/>
      <c r="F855" s="113"/>
      <c r="G855" s="113"/>
      <c r="H855" s="42"/>
      <c r="I855" s="42"/>
      <c r="J855" s="42"/>
      <c r="K855" s="94"/>
      <c r="L855" s="94"/>
      <c r="M855" s="94"/>
      <c r="N855" s="94"/>
      <c r="O855" s="94"/>
      <c r="P855" s="94"/>
      <c r="Q855" s="94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</row>
    <row r="856" ht="16.5" customHeight="1">
      <c r="A856" s="94"/>
      <c r="B856" s="113"/>
      <c r="C856" s="94"/>
      <c r="D856" s="94"/>
      <c r="E856" s="94"/>
      <c r="F856" s="113"/>
      <c r="G856" s="113"/>
      <c r="H856" s="42"/>
      <c r="I856" s="42"/>
      <c r="J856" s="42"/>
      <c r="K856" s="94"/>
      <c r="L856" s="94"/>
      <c r="M856" s="94"/>
      <c r="N856" s="94"/>
      <c r="O856" s="94"/>
      <c r="P856" s="94"/>
      <c r="Q856" s="94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</row>
    <row r="857" ht="16.5" customHeight="1">
      <c r="A857" s="94"/>
      <c r="B857" s="113"/>
      <c r="C857" s="94"/>
      <c r="D857" s="94"/>
      <c r="E857" s="94"/>
      <c r="F857" s="113"/>
      <c r="G857" s="113"/>
      <c r="H857" s="42"/>
      <c r="I857" s="42"/>
      <c r="J857" s="42"/>
      <c r="K857" s="94"/>
      <c r="L857" s="94"/>
      <c r="M857" s="94"/>
      <c r="N857" s="94"/>
      <c r="O857" s="94"/>
      <c r="P857" s="94"/>
      <c r="Q857" s="94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</row>
    <row r="858" ht="16.5" customHeight="1">
      <c r="A858" s="94"/>
      <c r="B858" s="113"/>
      <c r="C858" s="94"/>
      <c r="D858" s="94"/>
      <c r="E858" s="94"/>
      <c r="F858" s="113"/>
      <c r="G858" s="113"/>
      <c r="H858" s="42"/>
      <c r="I858" s="42"/>
      <c r="J858" s="42"/>
      <c r="K858" s="94"/>
      <c r="L858" s="94"/>
      <c r="M858" s="94"/>
      <c r="N858" s="94"/>
      <c r="O858" s="94"/>
      <c r="P858" s="94"/>
      <c r="Q858" s="94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</row>
    <row r="859" ht="16.5" customHeight="1">
      <c r="A859" s="94"/>
      <c r="B859" s="113"/>
      <c r="C859" s="94"/>
      <c r="D859" s="94"/>
      <c r="E859" s="94"/>
      <c r="F859" s="113"/>
      <c r="G859" s="113"/>
      <c r="H859" s="42"/>
      <c r="I859" s="42"/>
      <c r="J859" s="42"/>
      <c r="K859" s="94"/>
      <c r="L859" s="94"/>
      <c r="M859" s="94"/>
      <c r="N859" s="94"/>
      <c r="O859" s="94"/>
      <c r="P859" s="94"/>
      <c r="Q859" s="94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</row>
    <row r="860" ht="16.5" customHeight="1">
      <c r="A860" s="94"/>
      <c r="B860" s="113"/>
      <c r="C860" s="94"/>
      <c r="D860" s="94"/>
      <c r="E860" s="94"/>
      <c r="F860" s="113"/>
      <c r="G860" s="113"/>
      <c r="H860" s="42"/>
      <c r="I860" s="42"/>
      <c r="J860" s="42"/>
      <c r="K860" s="94"/>
      <c r="L860" s="94"/>
      <c r="M860" s="94"/>
      <c r="N860" s="94"/>
      <c r="O860" s="94"/>
      <c r="P860" s="94"/>
      <c r="Q860" s="94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</row>
    <row r="861" ht="16.5" customHeight="1">
      <c r="A861" s="94"/>
      <c r="B861" s="113"/>
      <c r="C861" s="94"/>
      <c r="D861" s="94"/>
      <c r="E861" s="94"/>
      <c r="F861" s="113"/>
      <c r="G861" s="113"/>
      <c r="H861" s="42"/>
      <c r="I861" s="42"/>
      <c r="J861" s="42"/>
      <c r="K861" s="94"/>
      <c r="L861" s="94"/>
      <c r="M861" s="94"/>
      <c r="N861" s="94"/>
      <c r="O861" s="94"/>
      <c r="P861" s="94"/>
      <c r="Q861" s="94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</row>
    <row r="862" ht="16.5" customHeight="1">
      <c r="A862" s="94"/>
      <c r="B862" s="113"/>
      <c r="C862" s="94"/>
      <c r="D862" s="94"/>
      <c r="E862" s="94"/>
      <c r="F862" s="113"/>
      <c r="G862" s="113"/>
      <c r="H862" s="42"/>
      <c r="I862" s="42"/>
      <c r="J862" s="42"/>
      <c r="K862" s="94"/>
      <c r="L862" s="94"/>
      <c r="M862" s="94"/>
      <c r="N862" s="94"/>
      <c r="O862" s="94"/>
      <c r="P862" s="94"/>
      <c r="Q862" s="94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</row>
    <row r="863" ht="16.5" customHeight="1">
      <c r="A863" s="94"/>
      <c r="B863" s="113"/>
      <c r="C863" s="94"/>
      <c r="D863" s="94"/>
      <c r="E863" s="94"/>
      <c r="F863" s="113"/>
      <c r="G863" s="113"/>
      <c r="H863" s="42"/>
      <c r="I863" s="42"/>
      <c r="J863" s="42"/>
      <c r="K863" s="94"/>
      <c r="L863" s="94"/>
      <c r="M863" s="94"/>
      <c r="N863" s="94"/>
      <c r="O863" s="94"/>
      <c r="P863" s="94"/>
      <c r="Q863" s="94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</row>
    <row r="864" ht="16.5" customHeight="1">
      <c r="A864" s="94"/>
      <c r="B864" s="113"/>
      <c r="C864" s="94"/>
      <c r="D864" s="94"/>
      <c r="E864" s="94"/>
      <c r="F864" s="113"/>
      <c r="G864" s="113"/>
      <c r="H864" s="42"/>
      <c r="I864" s="42"/>
      <c r="J864" s="42"/>
      <c r="K864" s="94"/>
      <c r="L864" s="94"/>
      <c r="M864" s="94"/>
      <c r="N864" s="94"/>
      <c r="O864" s="94"/>
      <c r="P864" s="94"/>
      <c r="Q864" s="94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</row>
    <row r="865" ht="16.5" customHeight="1">
      <c r="A865" s="94"/>
      <c r="B865" s="113"/>
      <c r="C865" s="94"/>
      <c r="D865" s="94"/>
      <c r="E865" s="94"/>
      <c r="F865" s="113"/>
      <c r="G865" s="113"/>
      <c r="H865" s="42"/>
      <c r="I865" s="42"/>
      <c r="J865" s="42"/>
      <c r="K865" s="94"/>
      <c r="L865" s="94"/>
      <c r="M865" s="94"/>
      <c r="N865" s="94"/>
      <c r="O865" s="94"/>
      <c r="P865" s="94"/>
      <c r="Q865" s="94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</row>
    <row r="866" ht="16.5" customHeight="1">
      <c r="A866" s="94"/>
      <c r="B866" s="113"/>
      <c r="C866" s="94"/>
      <c r="D866" s="94"/>
      <c r="E866" s="94"/>
      <c r="F866" s="113"/>
      <c r="G866" s="113"/>
      <c r="H866" s="42"/>
      <c r="I866" s="42"/>
      <c r="J866" s="42"/>
      <c r="K866" s="94"/>
      <c r="L866" s="94"/>
      <c r="M866" s="94"/>
      <c r="N866" s="94"/>
      <c r="O866" s="94"/>
      <c r="P866" s="94"/>
      <c r="Q866" s="94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</row>
    <row r="867" ht="16.5" customHeight="1">
      <c r="A867" s="94"/>
      <c r="B867" s="113"/>
      <c r="C867" s="94"/>
      <c r="D867" s="94"/>
      <c r="E867" s="94"/>
      <c r="F867" s="113"/>
      <c r="G867" s="113"/>
      <c r="H867" s="42"/>
      <c r="I867" s="42"/>
      <c r="J867" s="42"/>
      <c r="K867" s="94"/>
      <c r="L867" s="94"/>
      <c r="M867" s="94"/>
      <c r="N867" s="94"/>
      <c r="O867" s="94"/>
      <c r="P867" s="94"/>
      <c r="Q867" s="94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</row>
    <row r="868" ht="16.5" customHeight="1">
      <c r="A868" s="94"/>
      <c r="B868" s="113"/>
      <c r="C868" s="94"/>
      <c r="D868" s="94"/>
      <c r="E868" s="94"/>
      <c r="F868" s="113"/>
      <c r="G868" s="113"/>
      <c r="H868" s="42"/>
      <c r="I868" s="42"/>
      <c r="J868" s="42"/>
      <c r="K868" s="94"/>
      <c r="L868" s="94"/>
      <c r="M868" s="94"/>
      <c r="N868" s="94"/>
      <c r="O868" s="94"/>
      <c r="P868" s="94"/>
      <c r="Q868" s="94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</row>
    <row r="869" ht="16.5" customHeight="1">
      <c r="A869" s="94"/>
      <c r="B869" s="113"/>
      <c r="C869" s="94"/>
      <c r="D869" s="94"/>
      <c r="E869" s="94"/>
      <c r="F869" s="113"/>
      <c r="G869" s="113"/>
      <c r="H869" s="42"/>
      <c r="I869" s="42"/>
      <c r="J869" s="42"/>
      <c r="K869" s="94"/>
      <c r="L869" s="94"/>
      <c r="M869" s="94"/>
      <c r="N869" s="94"/>
      <c r="O869" s="94"/>
      <c r="P869" s="94"/>
      <c r="Q869" s="94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</row>
    <row r="870" ht="16.5" customHeight="1">
      <c r="A870" s="94"/>
      <c r="B870" s="113"/>
      <c r="C870" s="94"/>
      <c r="D870" s="94"/>
      <c r="E870" s="94"/>
      <c r="F870" s="113"/>
      <c r="G870" s="113"/>
      <c r="H870" s="42"/>
      <c r="I870" s="42"/>
      <c r="J870" s="42"/>
      <c r="K870" s="94"/>
      <c r="L870" s="94"/>
      <c r="M870" s="94"/>
      <c r="N870" s="94"/>
      <c r="O870" s="94"/>
      <c r="P870" s="94"/>
      <c r="Q870" s="94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</row>
    <row r="871" ht="16.5" customHeight="1">
      <c r="A871" s="94"/>
      <c r="B871" s="113"/>
      <c r="C871" s="94"/>
      <c r="D871" s="94"/>
      <c r="E871" s="94"/>
      <c r="F871" s="113"/>
      <c r="G871" s="113"/>
      <c r="H871" s="42"/>
      <c r="I871" s="42"/>
      <c r="J871" s="42"/>
      <c r="K871" s="94"/>
      <c r="L871" s="94"/>
      <c r="M871" s="94"/>
      <c r="N871" s="94"/>
      <c r="O871" s="94"/>
      <c r="P871" s="94"/>
      <c r="Q871" s="94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</row>
    <row r="872" ht="16.5" customHeight="1">
      <c r="A872" s="94"/>
      <c r="B872" s="113"/>
      <c r="C872" s="94"/>
      <c r="D872" s="94"/>
      <c r="E872" s="94"/>
      <c r="F872" s="113"/>
      <c r="G872" s="113"/>
      <c r="H872" s="42"/>
      <c r="I872" s="42"/>
      <c r="J872" s="42"/>
      <c r="K872" s="94"/>
      <c r="L872" s="94"/>
      <c r="M872" s="94"/>
      <c r="N872" s="94"/>
      <c r="O872" s="94"/>
      <c r="P872" s="94"/>
      <c r="Q872" s="94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</row>
    <row r="873" ht="16.5" customHeight="1">
      <c r="A873" s="94"/>
      <c r="B873" s="113"/>
      <c r="C873" s="94"/>
      <c r="D873" s="94"/>
      <c r="E873" s="94"/>
      <c r="F873" s="113"/>
      <c r="G873" s="113"/>
      <c r="H873" s="42"/>
      <c r="I873" s="42"/>
      <c r="J873" s="42"/>
      <c r="K873" s="94"/>
      <c r="L873" s="94"/>
      <c r="M873" s="94"/>
      <c r="N873" s="94"/>
      <c r="O873" s="94"/>
      <c r="P873" s="94"/>
      <c r="Q873" s="94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</row>
    <row r="874" ht="16.5" customHeight="1">
      <c r="A874" s="94"/>
      <c r="B874" s="113"/>
      <c r="C874" s="94"/>
      <c r="D874" s="94"/>
      <c r="E874" s="94"/>
      <c r="F874" s="113"/>
      <c r="G874" s="113"/>
      <c r="H874" s="42"/>
      <c r="I874" s="42"/>
      <c r="J874" s="42"/>
      <c r="K874" s="94"/>
      <c r="L874" s="94"/>
      <c r="M874" s="94"/>
      <c r="N874" s="94"/>
      <c r="O874" s="94"/>
      <c r="P874" s="94"/>
      <c r="Q874" s="94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</row>
    <row r="875" ht="16.5" customHeight="1">
      <c r="A875" s="94"/>
      <c r="B875" s="113"/>
      <c r="C875" s="94"/>
      <c r="D875" s="94"/>
      <c r="E875" s="94"/>
      <c r="F875" s="113"/>
      <c r="G875" s="113"/>
      <c r="H875" s="42"/>
      <c r="I875" s="42"/>
      <c r="J875" s="42"/>
      <c r="K875" s="94"/>
      <c r="L875" s="94"/>
      <c r="M875" s="94"/>
      <c r="N875" s="94"/>
      <c r="O875" s="94"/>
      <c r="P875" s="94"/>
      <c r="Q875" s="94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</row>
    <row r="876" ht="16.5" customHeight="1">
      <c r="A876" s="94"/>
      <c r="B876" s="113"/>
      <c r="C876" s="94"/>
      <c r="D876" s="94"/>
      <c r="E876" s="94"/>
      <c r="F876" s="113"/>
      <c r="G876" s="113"/>
      <c r="H876" s="42"/>
      <c r="I876" s="42"/>
      <c r="J876" s="42"/>
      <c r="K876" s="94"/>
      <c r="L876" s="94"/>
      <c r="M876" s="94"/>
      <c r="N876" s="94"/>
      <c r="O876" s="94"/>
      <c r="P876" s="94"/>
      <c r="Q876" s="94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</row>
    <row r="877" ht="16.5" customHeight="1">
      <c r="A877" s="94"/>
      <c r="B877" s="113"/>
      <c r="C877" s="94"/>
      <c r="D877" s="94"/>
      <c r="E877" s="94"/>
      <c r="F877" s="113"/>
      <c r="G877" s="113"/>
      <c r="H877" s="42"/>
      <c r="I877" s="42"/>
      <c r="J877" s="42"/>
      <c r="K877" s="94"/>
      <c r="L877" s="94"/>
      <c r="M877" s="94"/>
      <c r="N877" s="94"/>
      <c r="O877" s="94"/>
      <c r="P877" s="94"/>
      <c r="Q877" s="94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</row>
    <row r="878" ht="16.5" customHeight="1">
      <c r="A878" s="94"/>
      <c r="B878" s="113"/>
      <c r="C878" s="94"/>
      <c r="D878" s="94"/>
      <c r="E878" s="94"/>
      <c r="F878" s="113"/>
      <c r="G878" s="113"/>
      <c r="H878" s="42"/>
      <c r="I878" s="42"/>
      <c r="J878" s="42"/>
      <c r="K878" s="94"/>
      <c r="L878" s="94"/>
      <c r="M878" s="94"/>
      <c r="N878" s="94"/>
      <c r="O878" s="94"/>
      <c r="P878" s="94"/>
      <c r="Q878" s="94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</row>
    <row r="879" ht="16.5" customHeight="1">
      <c r="A879" s="94"/>
      <c r="B879" s="113"/>
      <c r="C879" s="94"/>
      <c r="D879" s="94"/>
      <c r="E879" s="94"/>
      <c r="F879" s="113"/>
      <c r="G879" s="113"/>
      <c r="H879" s="42"/>
      <c r="I879" s="42"/>
      <c r="J879" s="42"/>
      <c r="K879" s="94"/>
      <c r="L879" s="94"/>
      <c r="M879" s="94"/>
      <c r="N879" s="94"/>
      <c r="O879" s="94"/>
      <c r="P879" s="94"/>
      <c r="Q879" s="94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</row>
    <row r="880" ht="16.5" customHeight="1">
      <c r="A880" s="94"/>
      <c r="B880" s="113"/>
      <c r="C880" s="94"/>
      <c r="D880" s="94"/>
      <c r="E880" s="94"/>
      <c r="F880" s="113"/>
      <c r="G880" s="113"/>
      <c r="H880" s="42"/>
      <c r="I880" s="42"/>
      <c r="J880" s="42"/>
      <c r="K880" s="94"/>
      <c r="L880" s="94"/>
      <c r="M880" s="94"/>
      <c r="N880" s="94"/>
      <c r="O880" s="94"/>
      <c r="P880" s="94"/>
      <c r="Q880" s="94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</row>
    <row r="881" ht="16.5" customHeight="1">
      <c r="A881" s="94"/>
      <c r="B881" s="113"/>
      <c r="C881" s="94"/>
      <c r="D881" s="94"/>
      <c r="E881" s="94"/>
      <c r="F881" s="113"/>
      <c r="G881" s="113"/>
      <c r="H881" s="42"/>
      <c r="I881" s="42"/>
      <c r="J881" s="42"/>
      <c r="K881" s="94"/>
      <c r="L881" s="94"/>
      <c r="M881" s="94"/>
      <c r="N881" s="94"/>
      <c r="O881" s="94"/>
      <c r="P881" s="94"/>
      <c r="Q881" s="94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</row>
    <row r="882" ht="16.5" customHeight="1">
      <c r="A882" s="94"/>
      <c r="B882" s="113"/>
      <c r="C882" s="94"/>
      <c r="D882" s="94"/>
      <c r="E882" s="94"/>
      <c r="F882" s="113"/>
      <c r="G882" s="113"/>
      <c r="H882" s="42"/>
      <c r="I882" s="42"/>
      <c r="J882" s="42"/>
      <c r="K882" s="94"/>
      <c r="L882" s="94"/>
      <c r="M882" s="94"/>
      <c r="N882" s="94"/>
      <c r="O882" s="94"/>
      <c r="P882" s="94"/>
      <c r="Q882" s="94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</row>
    <row r="883" ht="16.5" customHeight="1">
      <c r="A883" s="94"/>
      <c r="B883" s="113"/>
      <c r="C883" s="94"/>
      <c r="D883" s="94"/>
      <c r="E883" s="94"/>
      <c r="F883" s="113"/>
      <c r="G883" s="113"/>
      <c r="H883" s="42"/>
      <c r="I883" s="42"/>
      <c r="J883" s="42"/>
      <c r="K883" s="94"/>
      <c r="L883" s="94"/>
      <c r="M883" s="94"/>
      <c r="N883" s="94"/>
      <c r="O883" s="94"/>
      <c r="P883" s="94"/>
      <c r="Q883" s="94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</row>
    <row r="884" ht="16.5" customHeight="1">
      <c r="A884" s="94"/>
      <c r="B884" s="113"/>
      <c r="C884" s="94"/>
      <c r="D884" s="94"/>
      <c r="E884" s="94"/>
      <c r="F884" s="113"/>
      <c r="G884" s="113"/>
      <c r="H884" s="42"/>
      <c r="I884" s="42"/>
      <c r="J884" s="42"/>
      <c r="K884" s="94"/>
      <c r="L884" s="94"/>
      <c r="M884" s="94"/>
      <c r="N884" s="94"/>
      <c r="O884" s="94"/>
      <c r="P884" s="94"/>
      <c r="Q884" s="94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</row>
    <row r="885" ht="16.5" customHeight="1">
      <c r="A885" s="94"/>
      <c r="B885" s="113"/>
      <c r="C885" s="94"/>
      <c r="D885" s="94"/>
      <c r="E885" s="94"/>
      <c r="F885" s="113"/>
      <c r="G885" s="113"/>
      <c r="H885" s="42"/>
      <c r="I885" s="42"/>
      <c r="J885" s="42"/>
      <c r="K885" s="94"/>
      <c r="L885" s="94"/>
      <c r="M885" s="94"/>
      <c r="N885" s="94"/>
      <c r="O885" s="94"/>
      <c r="P885" s="94"/>
      <c r="Q885" s="94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</row>
    <row r="886" ht="16.5" customHeight="1">
      <c r="A886" s="94"/>
      <c r="B886" s="113"/>
      <c r="C886" s="94"/>
      <c r="D886" s="94"/>
      <c r="E886" s="94"/>
      <c r="F886" s="113"/>
      <c r="G886" s="113"/>
      <c r="H886" s="42"/>
      <c r="I886" s="42"/>
      <c r="J886" s="42"/>
      <c r="K886" s="94"/>
      <c r="L886" s="94"/>
      <c r="M886" s="94"/>
      <c r="N886" s="94"/>
      <c r="O886" s="94"/>
      <c r="P886" s="94"/>
      <c r="Q886" s="94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</row>
    <row r="887" ht="16.5" customHeight="1">
      <c r="A887" s="94"/>
      <c r="B887" s="113"/>
      <c r="C887" s="94"/>
      <c r="D887" s="94"/>
      <c r="E887" s="94"/>
      <c r="F887" s="113"/>
      <c r="G887" s="113"/>
      <c r="H887" s="42"/>
      <c r="I887" s="42"/>
      <c r="J887" s="42"/>
      <c r="K887" s="94"/>
      <c r="L887" s="94"/>
      <c r="M887" s="94"/>
      <c r="N887" s="94"/>
      <c r="O887" s="94"/>
      <c r="P887" s="94"/>
      <c r="Q887" s="94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</row>
    <row r="888" ht="16.5" customHeight="1">
      <c r="A888" s="94"/>
      <c r="B888" s="113"/>
      <c r="C888" s="94"/>
      <c r="D888" s="94"/>
      <c r="E888" s="94"/>
      <c r="F888" s="113"/>
      <c r="G888" s="113"/>
      <c r="H888" s="42"/>
      <c r="I888" s="42"/>
      <c r="J888" s="42"/>
      <c r="K888" s="94"/>
      <c r="L888" s="94"/>
      <c r="M888" s="94"/>
      <c r="N888" s="94"/>
      <c r="O888" s="94"/>
      <c r="P888" s="94"/>
      <c r="Q888" s="94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</row>
    <row r="889" ht="16.5" customHeight="1">
      <c r="A889" s="94"/>
      <c r="B889" s="113"/>
      <c r="C889" s="94"/>
      <c r="D889" s="94"/>
      <c r="E889" s="94"/>
      <c r="F889" s="113"/>
      <c r="G889" s="113"/>
      <c r="H889" s="42"/>
      <c r="I889" s="42"/>
      <c r="J889" s="42"/>
      <c r="K889" s="94"/>
      <c r="L889" s="94"/>
      <c r="M889" s="94"/>
      <c r="N889" s="94"/>
      <c r="O889" s="94"/>
      <c r="P889" s="94"/>
      <c r="Q889" s="94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</row>
    <row r="890" ht="16.5" customHeight="1">
      <c r="A890" s="94"/>
      <c r="B890" s="113"/>
      <c r="C890" s="94"/>
      <c r="D890" s="94"/>
      <c r="E890" s="94"/>
      <c r="F890" s="113"/>
      <c r="G890" s="113"/>
      <c r="H890" s="42"/>
      <c r="I890" s="42"/>
      <c r="J890" s="42"/>
      <c r="K890" s="94"/>
      <c r="L890" s="94"/>
      <c r="M890" s="94"/>
      <c r="N890" s="94"/>
      <c r="O890" s="94"/>
      <c r="P890" s="94"/>
      <c r="Q890" s="94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</row>
    <row r="891" ht="16.5" customHeight="1">
      <c r="A891" s="94"/>
      <c r="B891" s="113"/>
      <c r="C891" s="94"/>
      <c r="D891" s="94"/>
      <c r="E891" s="94"/>
      <c r="F891" s="113"/>
      <c r="G891" s="113"/>
      <c r="H891" s="42"/>
      <c r="I891" s="42"/>
      <c r="J891" s="42"/>
      <c r="K891" s="94"/>
      <c r="L891" s="94"/>
      <c r="M891" s="94"/>
      <c r="N891" s="94"/>
      <c r="O891" s="94"/>
      <c r="P891" s="94"/>
      <c r="Q891" s="94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</row>
    <row r="892" ht="16.5" customHeight="1">
      <c r="A892" s="94"/>
      <c r="B892" s="113"/>
      <c r="C892" s="94"/>
      <c r="D892" s="94"/>
      <c r="E892" s="94"/>
      <c r="F892" s="113"/>
      <c r="G892" s="113"/>
      <c r="H892" s="42"/>
      <c r="I892" s="42"/>
      <c r="J892" s="42"/>
      <c r="K892" s="94"/>
      <c r="L892" s="94"/>
      <c r="M892" s="94"/>
      <c r="N892" s="94"/>
      <c r="O892" s="94"/>
      <c r="P892" s="94"/>
      <c r="Q892" s="94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</row>
    <row r="893" ht="16.5" customHeight="1">
      <c r="A893" s="94"/>
      <c r="B893" s="113"/>
      <c r="C893" s="94"/>
      <c r="D893" s="94"/>
      <c r="E893" s="94"/>
      <c r="F893" s="113"/>
      <c r="G893" s="113"/>
      <c r="H893" s="42"/>
      <c r="I893" s="42"/>
      <c r="J893" s="42"/>
      <c r="K893" s="94"/>
      <c r="L893" s="94"/>
      <c r="M893" s="94"/>
      <c r="N893" s="94"/>
      <c r="O893" s="94"/>
      <c r="P893" s="94"/>
      <c r="Q893" s="94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</row>
    <row r="894" ht="16.5" customHeight="1">
      <c r="A894" s="94"/>
      <c r="B894" s="113"/>
      <c r="C894" s="94"/>
      <c r="D894" s="94"/>
      <c r="E894" s="94"/>
      <c r="F894" s="113"/>
      <c r="G894" s="113"/>
      <c r="H894" s="42"/>
      <c r="I894" s="42"/>
      <c r="J894" s="42"/>
      <c r="K894" s="94"/>
      <c r="L894" s="94"/>
      <c r="M894" s="94"/>
      <c r="N894" s="94"/>
      <c r="O894" s="94"/>
      <c r="P894" s="94"/>
      <c r="Q894" s="94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</row>
    <row r="895" ht="16.5" customHeight="1">
      <c r="A895" s="94"/>
      <c r="B895" s="113"/>
      <c r="C895" s="94"/>
      <c r="D895" s="94"/>
      <c r="E895" s="94"/>
      <c r="F895" s="113"/>
      <c r="G895" s="113"/>
      <c r="H895" s="42"/>
      <c r="I895" s="42"/>
      <c r="J895" s="42"/>
      <c r="K895" s="94"/>
      <c r="L895" s="94"/>
      <c r="M895" s="94"/>
      <c r="N895" s="94"/>
      <c r="O895" s="94"/>
      <c r="P895" s="94"/>
      <c r="Q895" s="94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</row>
    <row r="896" ht="16.5" customHeight="1">
      <c r="A896" s="94"/>
      <c r="B896" s="113"/>
      <c r="C896" s="94"/>
      <c r="D896" s="94"/>
      <c r="E896" s="94"/>
      <c r="F896" s="113"/>
      <c r="G896" s="113"/>
      <c r="H896" s="42"/>
      <c r="I896" s="42"/>
      <c r="J896" s="42"/>
      <c r="K896" s="94"/>
      <c r="L896" s="94"/>
      <c r="M896" s="94"/>
      <c r="N896" s="94"/>
      <c r="O896" s="94"/>
      <c r="P896" s="94"/>
      <c r="Q896" s="94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</row>
    <row r="897" ht="16.5" customHeight="1">
      <c r="A897" s="94"/>
      <c r="B897" s="113"/>
      <c r="C897" s="94"/>
      <c r="D897" s="94"/>
      <c r="E897" s="94"/>
      <c r="F897" s="113"/>
      <c r="G897" s="113"/>
      <c r="H897" s="42"/>
      <c r="I897" s="42"/>
      <c r="J897" s="42"/>
      <c r="K897" s="94"/>
      <c r="L897" s="94"/>
      <c r="M897" s="94"/>
      <c r="N897" s="94"/>
      <c r="O897" s="94"/>
      <c r="P897" s="94"/>
      <c r="Q897" s="94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</row>
    <row r="898" ht="16.5" customHeight="1">
      <c r="A898" s="94"/>
      <c r="B898" s="113"/>
      <c r="C898" s="94"/>
      <c r="D898" s="94"/>
      <c r="E898" s="94"/>
      <c r="F898" s="113"/>
      <c r="G898" s="113"/>
      <c r="H898" s="42"/>
      <c r="I898" s="42"/>
      <c r="J898" s="42"/>
      <c r="K898" s="94"/>
      <c r="L898" s="94"/>
      <c r="M898" s="94"/>
      <c r="N898" s="94"/>
      <c r="O898" s="94"/>
      <c r="P898" s="94"/>
      <c r="Q898" s="94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</row>
    <row r="899" ht="16.5" customHeight="1">
      <c r="A899" s="94"/>
      <c r="B899" s="113"/>
      <c r="C899" s="94"/>
      <c r="D899" s="94"/>
      <c r="E899" s="94"/>
      <c r="F899" s="113"/>
      <c r="G899" s="113"/>
      <c r="H899" s="42"/>
      <c r="I899" s="42"/>
      <c r="J899" s="42"/>
      <c r="K899" s="94"/>
      <c r="L899" s="94"/>
      <c r="M899" s="94"/>
      <c r="N899" s="94"/>
      <c r="O899" s="94"/>
      <c r="P899" s="94"/>
      <c r="Q899" s="94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</row>
    <row r="900" ht="16.5" customHeight="1">
      <c r="A900" s="94"/>
      <c r="B900" s="113"/>
      <c r="C900" s="94"/>
      <c r="D900" s="94"/>
      <c r="E900" s="94"/>
      <c r="F900" s="113"/>
      <c r="G900" s="113"/>
      <c r="H900" s="42"/>
      <c r="I900" s="42"/>
      <c r="J900" s="42"/>
      <c r="K900" s="94"/>
      <c r="L900" s="94"/>
      <c r="M900" s="94"/>
      <c r="N900" s="94"/>
      <c r="O900" s="94"/>
      <c r="P900" s="94"/>
      <c r="Q900" s="94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</row>
    <row r="901" ht="16.5" customHeight="1">
      <c r="A901" s="94"/>
      <c r="B901" s="113"/>
      <c r="C901" s="94"/>
      <c r="D901" s="94"/>
      <c r="E901" s="94"/>
      <c r="F901" s="113"/>
      <c r="G901" s="113"/>
      <c r="H901" s="42"/>
      <c r="I901" s="42"/>
      <c r="J901" s="42"/>
      <c r="K901" s="94"/>
      <c r="L901" s="94"/>
      <c r="M901" s="94"/>
      <c r="N901" s="94"/>
      <c r="O901" s="94"/>
      <c r="P901" s="94"/>
      <c r="Q901" s="94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</row>
    <row r="902" ht="16.5" customHeight="1">
      <c r="A902" s="94"/>
      <c r="B902" s="113"/>
      <c r="C902" s="94"/>
      <c r="D902" s="94"/>
      <c r="E902" s="94"/>
      <c r="F902" s="113"/>
      <c r="G902" s="113"/>
      <c r="H902" s="42"/>
      <c r="I902" s="42"/>
      <c r="J902" s="42"/>
      <c r="K902" s="94"/>
      <c r="L902" s="94"/>
      <c r="M902" s="94"/>
      <c r="N902" s="94"/>
      <c r="O902" s="94"/>
      <c r="P902" s="94"/>
      <c r="Q902" s="94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</row>
    <row r="903" ht="16.5" customHeight="1">
      <c r="A903" s="94"/>
      <c r="B903" s="113"/>
      <c r="C903" s="94"/>
      <c r="D903" s="94"/>
      <c r="E903" s="94"/>
      <c r="F903" s="113"/>
      <c r="G903" s="113"/>
      <c r="H903" s="42"/>
      <c r="I903" s="42"/>
      <c r="J903" s="42"/>
      <c r="K903" s="94"/>
      <c r="L903" s="94"/>
      <c r="M903" s="94"/>
      <c r="N903" s="94"/>
      <c r="O903" s="94"/>
      <c r="P903" s="94"/>
      <c r="Q903" s="94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</row>
    <row r="904" ht="16.5" customHeight="1">
      <c r="A904" s="94"/>
      <c r="B904" s="113"/>
      <c r="C904" s="94"/>
      <c r="D904" s="94"/>
      <c r="E904" s="94"/>
      <c r="F904" s="113"/>
      <c r="G904" s="113"/>
      <c r="H904" s="42"/>
      <c r="I904" s="42"/>
      <c r="J904" s="42"/>
      <c r="K904" s="94"/>
      <c r="L904" s="94"/>
      <c r="M904" s="94"/>
      <c r="N904" s="94"/>
      <c r="O904" s="94"/>
      <c r="P904" s="94"/>
      <c r="Q904" s="94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</row>
    <row r="905" ht="16.5" customHeight="1">
      <c r="A905" s="94"/>
      <c r="B905" s="113"/>
      <c r="C905" s="94"/>
      <c r="D905" s="94"/>
      <c r="E905" s="94"/>
      <c r="F905" s="113"/>
      <c r="G905" s="113"/>
      <c r="H905" s="42"/>
      <c r="I905" s="42"/>
      <c r="J905" s="42"/>
      <c r="K905" s="94"/>
      <c r="L905" s="94"/>
      <c r="M905" s="94"/>
      <c r="N905" s="94"/>
      <c r="O905" s="94"/>
      <c r="P905" s="94"/>
      <c r="Q905" s="94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</row>
    <row r="906" ht="16.5" customHeight="1">
      <c r="A906" s="94"/>
      <c r="B906" s="113"/>
      <c r="C906" s="94"/>
      <c r="D906" s="94"/>
      <c r="E906" s="94"/>
      <c r="F906" s="113"/>
      <c r="G906" s="113"/>
      <c r="H906" s="42"/>
      <c r="I906" s="42"/>
      <c r="J906" s="42"/>
      <c r="K906" s="94"/>
      <c r="L906" s="94"/>
      <c r="M906" s="94"/>
      <c r="N906" s="94"/>
      <c r="O906" s="94"/>
      <c r="P906" s="94"/>
      <c r="Q906" s="94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</row>
    <row r="907" ht="16.5" customHeight="1">
      <c r="A907" s="94"/>
      <c r="B907" s="113"/>
      <c r="C907" s="94"/>
      <c r="D907" s="94"/>
      <c r="E907" s="94"/>
      <c r="F907" s="113"/>
      <c r="G907" s="113"/>
      <c r="H907" s="42"/>
      <c r="I907" s="42"/>
      <c r="J907" s="42"/>
      <c r="K907" s="94"/>
      <c r="L907" s="94"/>
      <c r="M907" s="94"/>
      <c r="N907" s="94"/>
      <c r="O907" s="94"/>
      <c r="P907" s="94"/>
      <c r="Q907" s="94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</row>
    <row r="908" ht="16.5" customHeight="1">
      <c r="A908" s="94"/>
      <c r="B908" s="113"/>
      <c r="C908" s="94"/>
      <c r="D908" s="94"/>
      <c r="E908" s="94"/>
      <c r="F908" s="113"/>
      <c r="G908" s="113"/>
      <c r="H908" s="42"/>
      <c r="I908" s="42"/>
      <c r="J908" s="42"/>
      <c r="K908" s="94"/>
      <c r="L908" s="94"/>
      <c r="M908" s="94"/>
      <c r="N908" s="94"/>
      <c r="O908" s="94"/>
      <c r="P908" s="94"/>
      <c r="Q908" s="94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</row>
    <row r="909" ht="16.5" customHeight="1">
      <c r="A909" s="94"/>
      <c r="B909" s="113"/>
      <c r="C909" s="94"/>
      <c r="D909" s="94"/>
      <c r="E909" s="94"/>
      <c r="F909" s="113"/>
      <c r="G909" s="113"/>
      <c r="H909" s="42"/>
      <c r="I909" s="42"/>
      <c r="J909" s="42"/>
      <c r="K909" s="94"/>
      <c r="L909" s="94"/>
      <c r="M909" s="94"/>
      <c r="N909" s="94"/>
      <c r="O909" s="94"/>
      <c r="P909" s="94"/>
      <c r="Q909" s="94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</row>
    <row r="910" ht="16.5" customHeight="1">
      <c r="A910" s="94"/>
      <c r="B910" s="113"/>
      <c r="C910" s="94"/>
      <c r="D910" s="94"/>
      <c r="E910" s="94"/>
      <c r="F910" s="113"/>
      <c r="G910" s="113"/>
      <c r="H910" s="42"/>
      <c r="I910" s="42"/>
      <c r="J910" s="42"/>
      <c r="K910" s="94"/>
      <c r="L910" s="94"/>
      <c r="M910" s="94"/>
      <c r="N910" s="94"/>
      <c r="O910" s="94"/>
      <c r="P910" s="94"/>
      <c r="Q910" s="94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</row>
    <row r="911" ht="16.5" customHeight="1">
      <c r="A911" s="94"/>
      <c r="B911" s="113"/>
      <c r="C911" s="94"/>
      <c r="D911" s="94"/>
      <c r="E911" s="94"/>
      <c r="F911" s="113"/>
      <c r="G911" s="113"/>
      <c r="H911" s="42"/>
      <c r="I911" s="42"/>
      <c r="J911" s="42"/>
      <c r="K911" s="94"/>
      <c r="L911" s="94"/>
      <c r="M911" s="94"/>
      <c r="N911" s="94"/>
      <c r="O911" s="94"/>
      <c r="P911" s="94"/>
      <c r="Q911" s="94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</row>
    <row r="912" ht="16.5" customHeight="1">
      <c r="A912" s="94"/>
      <c r="B912" s="113"/>
      <c r="C912" s="94"/>
      <c r="D912" s="94"/>
      <c r="E912" s="94"/>
      <c r="F912" s="113"/>
      <c r="G912" s="113"/>
      <c r="H912" s="42"/>
      <c r="I912" s="42"/>
      <c r="J912" s="42"/>
      <c r="K912" s="94"/>
      <c r="L912" s="94"/>
      <c r="M912" s="94"/>
      <c r="N912" s="94"/>
      <c r="O912" s="94"/>
      <c r="P912" s="94"/>
      <c r="Q912" s="94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</row>
    <row r="913" ht="16.5" customHeight="1">
      <c r="A913" s="94"/>
      <c r="B913" s="113"/>
      <c r="C913" s="94"/>
      <c r="D913" s="94"/>
      <c r="E913" s="94"/>
      <c r="F913" s="113"/>
      <c r="G913" s="113"/>
      <c r="H913" s="42"/>
      <c r="I913" s="42"/>
      <c r="J913" s="42"/>
      <c r="K913" s="94"/>
      <c r="L913" s="94"/>
      <c r="M913" s="94"/>
      <c r="N913" s="94"/>
      <c r="O913" s="94"/>
      <c r="P913" s="94"/>
      <c r="Q913" s="94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</row>
    <row r="914" ht="16.5" customHeight="1">
      <c r="A914" s="94"/>
      <c r="B914" s="113"/>
      <c r="C914" s="94"/>
      <c r="D914" s="94"/>
      <c r="E914" s="94"/>
      <c r="F914" s="113"/>
      <c r="G914" s="113"/>
      <c r="H914" s="42"/>
      <c r="I914" s="42"/>
      <c r="J914" s="42"/>
      <c r="K914" s="94"/>
      <c r="L914" s="94"/>
      <c r="M914" s="94"/>
      <c r="N914" s="94"/>
      <c r="O914" s="94"/>
      <c r="P914" s="94"/>
      <c r="Q914" s="94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</row>
    <row r="915" ht="16.5" customHeight="1">
      <c r="A915" s="94"/>
      <c r="B915" s="113"/>
      <c r="C915" s="94"/>
      <c r="D915" s="94"/>
      <c r="E915" s="94"/>
      <c r="F915" s="113"/>
      <c r="G915" s="113"/>
      <c r="H915" s="42"/>
      <c r="I915" s="42"/>
      <c r="J915" s="42"/>
      <c r="K915" s="94"/>
      <c r="L915" s="94"/>
      <c r="M915" s="94"/>
      <c r="N915" s="94"/>
      <c r="O915" s="94"/>
      <c r="P915" s="94"/>
      <c r="Q915" s="94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</row>
    <row r="916" ht="16.5" customHeight="1">
      <c r="A916" s="94"/>
      <c r="B916" s="113"/>
      <c r="C916" s="94"/>
      <c r="D916" s="94"/>
      <c r="E916" s="94"/>
      <c r="F916" s="113"/>
      <c r="G916" s="113"/>
      <c r="H916" s="42"/>
      <c r="I916" s="42"/>
      <c r="J916" s="42"/>
      <c r="K916" s="94"/>
      <c r="L916" s="94"/>
      <c r="M916" s="94"/>
      <c r="N916" s="94"/>
      <c r="O916" s="94"/>
      <c r="P916" s="94"/>
      <c r="Q916" s="94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</row>
    <row r="917" ht="16.5" customHeight="1">
      <c r="A917" s="94"/>
      <c r="B917" s="113"/>
      <c r="C917" s="94"/>
      <c r="D917" s="94"/>
      <c r="E917" s="94"/>
      <c r="F917" s="113"/>
      <c r="G917" s="113"/>
      <c r="H917" s="42"/>
      <c r="I917" s="42"/>
      <c r="J917" s="42"/>
      <c r="K917" s="94"/>
      <c r="L917" s="94"/>
      <c r="M917" s="94"/>
      <c r="N917" s="94"/>
      <c r="O917" s="94"/>
      <c r="P917" s="94"/>
      <c r="Q917" s="94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</row>
    <row r="918" ht="16.5" customHeight="1">
      <c r="A918" s="94"/>
      <c r="B918" s="113"/>
      <c r="C918" s="94"/>
      <c r="D918" s="94"/>
      <c r="E918" s="94"/>
      <c r="F918" s="113"/>
      <c r="G918" s="113"/>
      <c r="H918" s="42"/>
      <c r="I918" s="42"/>
      <c r="J918" s="42"/>
      <c r="K918" s="94"/>
      <c r="L918" s="94"/>
      <c r="M918" s="94"/>
      <c r="N918" s="94"/>
      <c r="O918" s="94"/>
      <c r="P918" s="94"/>
      <c r="Q918" s="94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</row>
    <row r="919" ht="16.5" customHeight="1">
      <c r="A919" s="94"/>
      <c r="B919" s="113"/>
      <c r="C919" s="94"/>
      <c r="D919" s="94"/>
      <c r="E919" s="94"/>
      <c r="F919" s="113"/>
      <c r="G919" s="113"/>
      <c r="H919" s="42"/>
      <c r="I919" s="42"/>
      <c r="J919" s="42"/>
      <c r="K919" s="94"/>
      <c r="L919" s="94"/>
      <c r="M919" s="94"/>
      <c r="N919" s="94"/>
      <c r="O919" s="94"/>
      <c r="P919" s="94"/>
      <c r="Q919" s="94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</row>
    <row r="920" ht="16.5" customHeight="1">
      <c r="A920" s="94"/>
      <c r="B920" s="113"/>
      <c r="C920" s="94"/>
      <c r="D920" s="94"/>
      <c r="E920" s="94"/>
      <c r="F920" s="113"/>
      <c r="G920" s="113"/>
      <c r="H920" s="42"/>
      <c r="I920" s="42"/>
      <c r="J920" s="42"/>
      <c r="K920" s="94"/>
      <c r="L920" s="94"/>
      <c r="M920" s="94"/>
      <c r="N920" s="94"/>
      <c r="O920" s="94"/>
      <c r="P920" s="94"/>
      <c r="Q920" s="94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</row>
    <row r="921" ht="16.5" customHeight="1">
      <c r="A921" s="94"/>
      <c r="B921" s="113"/>
      <c r="C921" s="94"/>
      <c r="D921" s="94"/>
      <c r="E921" s="94"/>
      <c r="F921" s="113"/>
      <c r="G921" s="113"/>
      <c r="H921" s="42"/>
      <c r="I921" s="42"/>
      <c r="J921" s="42"/>
      <c r="K921" s="94"/>
      <c r="L921" s="94"/>
      <c r="M921" s="94"/>
      <c r="N921" s="94"/>
      <c r="O921" s="94"/>
      <c r="P921" s="94"/>
      <c r="Q921" s="94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</row>
    <row r="922" ht="16.5" customHeight="1">
      <c r="A922" s="94"/>
      <c r="B922" s="113"/>
      <c r="C922" s="94"/>
      <c r="D922" s="94"/>
      <c r="E922" s="94"/>
      <c r="F922" s="113"/>
      <c r="G922" s="113"/>
      <c r="H922" s="42"/>
      <c r="I922" s="42"/>
      <c r="J922" s="42"/>
      <c r="K922" s="94"/>
      <c r="L922" s="94"/>
      <c r="M922" s="94"/>
      <c r="N922" s="94"/>
      <c r="O922" s="94"/>
      <c r="P922" s="94"/>
      <c r="Q922" s="94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</row>
    <row r="923" ht="16.5" customHeight="1">
      <c r="A923" s="94"/>
      <c r="B923" s="113"/>
      <c r="C923" s="94"/>
      <c r="D923" s="94"/>
      <c r="E923" s="94"/>
      <c r="F923" s="113"/>
      <c r="G923" s="113"/>
      <c r="H923" s="42"/>
      <c r="I923" s="42"/>
      <c r="J923" s="42"/>
      <c r="K923" s="94"/>
      <c r="L923" s="94"/>
      <c r="M923" s="94"/>
      <c r="N923" s="94"/>
      <c r="O923" s="94"/>
      <c r="P923" s="94"/>
      <c r="Q923" s="94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</row>
    <row r="924" ht="16.5" customHeight="1">
      <c r="A924" s="94"/>
      <c r="B924" s="113"/>
      <c r="C924" s="94"/>
      <c r="D924" s="94"/>
      <c r="E924" s="94"/>
      <c r="F924" s="113"/>
      <c r="G924" s="113"/>
      <c r="H924" s="42"/>
      <c r="I924" s="42"/>
      <c r="J924" s="42"/>
      <c r="K924" s="94"/>
      <c r="L924" s="94"/>
      <c r="M924" s="94"/>
      <c r="N924" s="94"/>
      <c r="O924" s="94"/>
      <c r="P924" s="94"/>
      <c r="Q924" s="94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</row>
    <row r="925" ht="16.5" customHeight="1">
      <c r="A925" s="94"/>
      <c r="B925" s="113"/>
      <c r="C925" s="94"/>
      <c r="D925" s="94"/>
      <c r="E925" s="94"/>
      <c r="F925" s="113"/>
      <c r="G925" s="113"/>
      <c r="H925" s="42"/>
      <c r="I925" s="42"/>
      <c r="J925" s="42"/>
      <c r="K925" s="94"/>
      <c r="L925" s="94"/>
      <c r="M925" s="94"/>
      <c r="N925" s="94"/>
      <c r="O925" s="94"/>
      <c r="P925" s="94"/>
      <c r="Q925" s="94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</row>
    <row r="926" ht="16.5" customHeight="1">
      <c r="A926" s="94"/>
      <c r="B926" s="113"/>
      <c r="C926" s="94"/>
      <c r="D926" s="94"/>
      <c r="E926" s="94"/>
      <c r="F926" s="113"/>
      <c r="G926" s="113"/>
      <c r="H926" s="42"/>
      <c r="I926" s="42"/>
      <c r="J926" s="42"/>
      <c r="K926" s="94"/>
      <c r="L926" s="94"/>
      <c r="M926" s="94"/>
      <c r="N926" s="94"/>
      <c r="O926" s="94"/>
      <c r="P926" s="94"/>
      <c r="Q926" s="94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</row>
    <row r="927" ht="16.5" customHeight="1">
      <c r="A927" s="94"/>
      <c r="B927" s="113"/>
      <c r="C927" s="94"/>
      <c r="D927" s="94"/>
      <c r="E927" s="94"/>
      <c r="F927" s="113"/>
      <c r="G927" s="113"/>
      <c r="H927" s="42"/>
      <c r="I927" s="42"/>
      <c r="J927" s="42"/>
      <c r="K927" s="94"/>
      <c r="L927" s="94"/>
      <c r="M927" s="94"/>
      <c r="N927" s="94"/>
      <c r="O927" s="94"/>
      <c r="P927" s="94"/>
      <c r="Q927" s="94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</row>
    <row r="928" ht="16.5" customHeight="1">
      <c r="A928" s="94"/>
      <c r="B928" s="113"/>
      <c r="C928" s="94"/>
      <c r="D928" s="94"/>
      <c r="E928" s="94"/>
      <c r="F928" s="113"/>
      <c r="G928" s="113"/>
      <c r="H928" s="42"/>
      <c r="I928" s="42"/>
      <c r="J928" s="42"/>
      <c r="K928" s="94"/>
      <c r="L928" s="94"/>
      <c r="M928" s="94"/>
      <c r="N928" s="94"/>
      <c r="O928" s="94"/>
      <c r="P928" s="94"/>
      <c r="Q928" s="94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</row>
    <row r="929" ht="16.5" customHeight="1">
      <c r="A929" s="94"/>
      <c r="B929" s="113"/>
      <c r="C929" s="94"/>
      <c r="D929" s="94"/>
      <c r="E929" s="94"/>
      <c r="F929" s="113"/>
      <c r="G929" s="113"/>
      <c r="H929" s="42"/>
      <c r="I929" s="42"/>
      <c r="J929" s="42"/>
      <c r="K929" s="94"/>
      <c r="L929" s="94"/>
      <c r="M929" s="94"/>
      <c r="N929" s="94"/>
      <c r="O929" s="94"/>
      <c r="P929" s="94"/>
      <c r="Q929" s="94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</row>
    <row r="930" ht="16.5" customHeight="1">
      <c r="A930" s="94"/>
      <c r="B930" s="113"/>
      <c r="C930" s="94"/>
      <c r="D930" s="94"/>
      <c r="E930" s="94"/>
      <c r="F930" s="113"/>
      <c r="G930" s="113"/>
      <c r="H930" s="42"/>
      <c r="I930" s="42"/>
      <c r="J930" s="42"/>
      <c r="K930" s="94"/>
      <c r="L930" s="94"/>
      <c r="M930" s="94"/>
      <c r="N930" s="94"/>
      <c r="O930" s="94"/>
      <c r="P930" s="94"/>
      <c r="Q930" s="94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</row>
    <row r="931" ht="16.5" customHeight="1">
      <c r="A931" s="94"/>
      <c r="B931" s="113"/>
      <c r="C931" s="94"/>
      <c r="D931" s="94"/>
      <c r="E931" s="94"/>
      <c r="F931" s="113"/>
      <c r="G931" s="113"/>
      <c r="H931" s="42"/>
      <c r="I931" s="42"/>
      <c r="J931" s="42"/>
      <c r="K931" s="94"/>
      <c r="L931" s="94"/>
      <c r="M931" s="94"/>
      <c r="N931" s="94"/>
      <c r="O931" s="94"/>
      <c r="P931" s="94"/>
      <c r="Q931" s="94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</row>
    <row r="932" ht="16.5" customHeight="1">
      <c r="A932" s="94"/>
      <c r="B932" s="113"/>
      <c r="C932" s="94"/>
      <c r="D932" s="94"/>
      <c r="E932" s="94"/>
      <c r="F932" s="113"/>
      <c r="G932" s="113"/>
      <c r="H932" s="42"/>
      <c r="I932" s="42"/>
      <c r="J932" s="42"/>
      <c r="K932" s="94"/>
      <c r="L932" s="94"/>
      <c r="M932" s="94"/>
      <c r="N932" s="94"/>
      <c r="O932" s="94"/>
      <c r="P932" s="94"/>
      <c r="Q932" s="94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</row>
    <row r="933" ht="16.5" customHeight="1">
      <c r="A933" s="94"/>
      <c r="B933" s="113"/>
      <c r="C933" s="94"/>
      <c r="D933" s="94"/>
      <c r="E933" s="94"/>
      <c r="F933" s="113"/>
      <c r="G933" s="113"/>
      <c r="H933" s="42"/>
      <c r="I933" s="42"/>
      <c r="J933" s="42"/>
      <c r="K933" s="94"/>
      <c r="L933" s="94"/>
      <c r="M933" s="94"/>
      <c r="N933" s="94"/>
      <c r="O933" s="94"/>
      <c r="P933" s="94"/>
      <c r="Q933" s="94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</row>
    <row r="934" ht="16.5" customHeight="1">
      <c r="A934" s="94"/>
      <c r="B934" s="113"/>
      <c r="C934" s="94"/>
      <c r="D934" s="94"/>
      <c r="E934" s="94"/>
      <c r="F934" s="113"/>
      <c r="G934" s="113"/>
      <c r="H934" s="42"/>
      <c r="I934" s="42"/>
      <c r="J934" s="42"/>
      <c r="K934" s="94"/>
      <c r="L934" s="94"/>
      <c r="M934" s="94"/>
      <c r="N934" s="94"/>
      <c r="O934" s="94"/>
      <c r="P934" s="94"/>
      <c r="Q934" s="94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</row>
    <row r="935" ht="16.5" customHeight="1">
      <c r="A935" s="94"/>
      <c r="B935" s="113"/>
      <c r="C935" s="94"/>
      <c r="D935" s="94"/>
      <c r="E935" s="94"/>
      <c r="F935" s="113"/>
      <c r="G935" s="113"/>
      <c r="H935" s="42"/>
      <c r="I935" s="42"/>
      <c r="J935" s="42"/>
      <c r="K935" s="94"/>
      <c r="L935" s="94"/>
      <c r="M935" s="94"/>
      <c r="N935" s="94"/>
      <c r="O935" s="94"/>
      <c r="P935" s="94"/>
      <c r="Q935" s="94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</row>
    <row r="936" ht="16.5" customHeight="1">
      <c r="A936" s="94"/>
      <c r="B936" s="113"/>
      <c r="C936" s="94"/>
      <c r="D936" s="94"/>
      <c r="E936" s="94"/>
      <c r="F936" s="113"/>
      <c r="G936" s="113"/>
      <c r="H936" s="42"/>
      <c r="I936" s="42"/>
      <c r="J936" s="42"/>
      <c r="K936" s="94"/>
      <c r="L936" s="94"/>
      <c r="M936" s="94"/>
      <c r="N936" s="94"/>
      <c r="O936" s="94"/>
      <c r="P936" s="94"/>
      <c r="Q936" s="94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</row>
    <row r="937" ht="16.5" customHeight="1">
      <c r="A937" s="94"/>
      <c r="B937" s="113"/>
      <c r="C937" s="94"/>
      <c r="D937" s="94"/>
      <c r="E937" s="94"/>
      <c r="F937" s="113"/>
      <c r="G937" s="113"/>
      <c r="H937" s="42"/>
      <c r="I937" s="42"/>
      <c r="J937" s="42"/>
      <c r="K937" s="94"/>
      <c r="L937" s="94"/>
      <c r="M937" s="94"/>
      <c r="N937" s="94"/>
      <c r="O937" s="94"/>
      <c r="P937" s="94"/>
      <c r="Q937" s="94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</row>
    <row r="938" ht="16.5" customHeight="1">
      <c r="A938" s="94"/>
      <c r="B938" s="113"/>
      <c r="C938" s="94"/>
      <c r="D938" s="94"/>
      <c r="E938" s="94"/>
      <c r="F938" s="113"/>
      <c r="G938" s="113"/>
      <c r="H938" s="42"/>
      <c r="I938" s="42"/>
      <c r="J938" s="42"/>
      <c r="K938" s="94"/>
      <c r="L938" s="94"/>
      <c r="M938" s="94"/>
      <c r="N938" s="94"/>
      <c r="O938" s="94"/>
      <c r="P938" s="94"/>
      <c r="Q938" s="94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</row>
    <row r="939" ht="16.5" customHeight="1">
      <c r="A939" s="94"/>
      <c r="B939" s="113"/>
      <c r="C939" s="94"/>
      <c r="D939" s="94"/>
      <c r="E939" s="94"/>
      <c r="F939" s="113"/>
      <c r="G939" s="113"/>
      <c r="H939" s="42"/>
      <c r="I939" s="42"/>
      <c r="J939" s="42"/>
      <c r="K939" s="94"/>
      <c r="L939" s="94"/>
      <c r="M939" s="94"/>
      <c r="N939" s="94"/>
      <c r="O939" s="94"/>
      <c r="P939" s="94"/>
      <c r="Q939" s="94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</row>
    <row r="940" ht="16.5" customHeight="1">
      <c r="A940" s="94"/>
      <c r="B940" s="113"/>
      <c r="C940" s="94"/>
      <c r="D940" s="94"/>
      <c r="E940" s="94"/>
      <c r="F940" s="113"/>
      <c r="G940" s="113"/>
      <c r="H940" s="42"/>
      <c r="I940" s="42"/>
      <c r="J940" s="42"/>
      <c r="K940" s="94"/>
      <c r="L940" s="94"/>
      <c r="M940" s="94"/>
      <c r="N940" s="94"/>
      <c r="O940" s="94"/>
      <c r="P940" s="94"/>
      <c r="Q940" s="94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</row>
    <row r="941" ht="16.5" customHeight="1">
      <c r="A941" s="94"/>
      <c r="B941" s="113"/>
      <c r="C941" s="94"/>
      <c r="D941" s="94"/>
      <c r="E941" s="94"/>
      <c r="F941" s="113"/>
      <c r="G941" s="113"/>
      <c r="H941" s="42"/>
      <c r="I941" s="42"/>
      <c r="J941" s="42"/>
      <c r="K941" s="94"/>
      <c r="L941" s="94"/>
      <c r="M941" s="94"/>
      <c r="N941" s="94"/>
      <c r="O941" s="94"/>
      <c r="P941" s="94"/>
      <c r="Q941" s="94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</row>
    <row r="942" ht="16.5" customHeight="1">
      <c r="A942" s="94"/>
      <c r="B942" s="113"/>
      <c r="C942" s="94"/>
      <c r="D942" s="94"/>
      <c r="E942" s="94"/>
      <c r="F942" s="113"/>
      <c r="G942" s="113"/>
      <c r="H942" s="42"/>
      <c r="I942" s="42"/>
      <c r="J942" s="42"/>
      <c r="K942" s="94"/>
      <c r="L942" s="94"/>
      <c r="M942" s="94"/>
      <c r="N942" s="94"/>
      <c r="O942" s="94"/>
      <c r="P942" s="94"/>
      <c r="Q942" s="94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</row>
    <row r="943" ht="16.5" customHeight="1">
      <c r="A943" s="94"/>
      <c r="B943" s="113"/>
      <c r="C943" s="94"/>
      <c r="D943" s="94"/>
      <c r="E943" s="94"/>
      <c r="F943" s="113"/>
      <c r="G943" s="113"/>
      <c r="H943" s="42"/>
      <c r="I943" s="42"/>
      <c r="J943" s="42"/>
      <c r="K943" s="94"/>
      <c r="L943" s="94"/>
      <c r="M943" s="94"/>
      <c r="N943" s="94"/>
      <c r="O943" s="94"/>
      <c r="P943" s="94"/>
      <c r="Q943" s="94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</row>
    <row r="944" ht="16.5" customHeight="1">
      <c r="A944" s="94"/>
      <c r="B944" s="113"/>
      <c r="C944" s="94"/>
      <c r="D944" s="94"/>
      <c r="E944" s="94"/>
      <c r="F944" s="113"/>
      <c r="G944" s="113"/>
      <c r="H944" s="42"/>
      <c r="I944" s="42"/>
      <c r="J944" s="42"/>
      <c r="K944" s="94"/>
      <c r="L944" s="94"/>
      <c r="M944" s="94"/>
      <c r="N944" s="94"/>
      <c r="O944" s="94"/>
      <c r="P944" s="94"/>
      <c r="Q944" s="94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</row>
    <row r="945" ht="16.5" customHeight="1">
      <c r="A945" s="94"/>
      <c r="B945" s="113"/>
      <c r="C945" s="94"/>
      <c r="D945" s="94"/>
      <c r="E945" s="94"/>
      <c r="F945" s="113"/>
      <c r="G945" s="113"/>
      <c r="H945" s="42"/>
      <c r="I945" s="42"/>
      <c r="J945" s="42"/>
      <c r="K945" s="94"/>
      <c r="L945" s="94"/>
      <c r="M945" s="94"/>
      <c r="N945" s="94"/>
      <c r="O945" s="94"/>
      <c r="P945" s="94"/>
      <c r="Q945" s="94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</row>
    <row r="946" ht="16.5" customHeight="1">
      <c r="A946" s="94"/>
      <c r="B946" s="113"/>
      <c r="C946" s="94"/>
      <c r="D946" s="94"/>
      <c r="E946" s="94"/>
      <c r="F946" s="113"/>
      <c r="G946" s="113"/>
      <c r="H946" s="42"/>
      <c r="I946" s="42"/>
      <c r="J946" s="42"/>
      <c r="K946" s="94"/>
      <c r="L946" s="94"/>
      <c r="M946" s="94"/>
      <c r="N946" s="94"/>
      <c r="O946" s="94"/>
      <c r="P946" s="94"/>
      <c r="Q946" s="94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</row>
    <row r="947" ht="16.5" customHeight="1">
      <c r="A947" s="94"/>
      <c r="B947" s="113"/>
      <c r="C947" s="94"/>
      <c r="D947" s="94"/>
      <c r="E947" s="94"/>
      <c r="F947" s="113"/>
      <c r="G947" s="113"/>
      <c r="H947" s="42"/>
      <c r="I947" s="42"/>
      <c r="J947" s="42"/>
      <c r="K947" s="94"/>
      <c r="L947" s="94"/>
      <c r="M947" s="94"/>
      <c r="N947" s="94"/>
      <c r="O947" s="94"/>
      <c r="P947" s="94"/>
      <c r="Q947" s="94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</row>
    <row r="948" ht="16.5" customHeight="1">
      <c r="A948" s="94"/>
      <c r="B948" s="113"/>
      <c r="C948" s="94"/>
      <c r="D948" s="94"/>
      <c r="E948" s="94"/>
      <c r="F948" s="113"/>
      <c r="G948" s="113"/>
      <c r="H948" s="42"/>
      <c r="I948" s="42"/>
      <c r="J948" s="42"/>
      <c r="K948" s="94"/>
      <c r="L948" s="94"/>
      <c r="M948" s="94"/>
      <c r="N948" s="94"/>
      <c r="O948" s="94"/>
      <c r="P948" s="94"/>
      <c r="Q948" s="94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</row>
    <row r="949" ht="16.5" customHeight="1">
      <c r="A949" s="94"/>
      <c r="B949" s="113"/>
      <c r="C949" s="94"/>
      <c r="D949" s="94"/>
      <c r="E949" s="94"/>
      <c r="F949" s="113"/>
      <c r="G949" s="113"/>
      <c r="H949" s="42"/>
      <c r="I949" s="42"/>
      <c r="J949" s="42"/>
      <c r="K949" s="94"/>
      <c r="L949" s="94"/>
      <c r="M949" s="94"/>
      <c r="N949" s="94"/>
      <c r="O949" s="94"/>
      <c r="P949" s="94"/>
      <c r="Q949" s="94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</row>
    <row r="950" ht="16.5" customHeight="1">
      <c r="A950" s="94"/>
      <c r="B950" s="113"/>
      <c r="C950" s="94"/>
      <c r="D950" s="94"/>
      <c r="E950" s="94"/>
      <c r="F950" s="113"/>
      <c r="G950" s="113"/>
      <c r="H950" s="42"/>
      <c r="I950" s="42"/>
      <c r="J950" s="42"/>
      <c r="K950" s="94"/>
      <c r="L950" s="94"/>
      <c r="M950" s="94"/>
      <c r="N950" s="94"/>
      <c r="O950" s="94"/>
      <c r="P950" s="94"/>
      <c r="Q950" s="94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</row>
    <row r="951" ht="16.5" customHeight="1">
      <c r="A951" s="94"/>
      <c r="B951" s="113"/>
      <c r="C951" s="94"/>
      <c r="D951" s="94"/>
      <c r="E951" s="94"/>
      <c r="F951" s="113"/>
      <c r="G951" s="113"/>
      <c r="H951" s="42"/>
      <c r="I951" s="42"/>
      <c r="J951" s="42"/>
      <c r="K951" s="94"/>
      <c r="L951" s="94"/>
      <c r="M951" s="94"/>
      <c r="N951" s="94"/>
      <c r="O951" s="94"/>
      <c r="P951" s="94"/>
      <c r="Q951" s="94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</row>
    <row r="952" ht="16.5" customHeight="1">
      <c r="A952" s="94"/>
      <c r="B952" s="113"/>
      <c r="C952" s="94"/>
      <c r="D952" s="94"/>
      <c r="E952" s="94"/>
      <c r="F952" s="113"/>
      <c r="G952" s="113"/>
      <c r="H952" s="42"/>
      <c r="I952" s="42"/>
      <c r="J952" s="42"/>
      <c r="K952" s="94"/>
      <c r="L952" s="94"/>
      <c r="M952" s="94"/>
      <c r="N952" s="94"/>
      <c r="O952" s="94"/>
      <c r="P952" s="94"/>
      <c r="Q952" s="94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</row>
    <row r="953" ht="16.5" customHeight="1">
      <c r="A953" s="94"/>
      <c r="B953" s="113"/>
      <c r="C953" s="94"/>
      <c r="D953" s="94"/>
      <c r="E953" s="94"/>
      <c r="F953" s="113"/>
      <c r="G953" s="113"/>
      <c r="H953" s="42"/>
      <c r="I953" s="42"/>
      <c r="J953" s="42"/>
      <c r="K953" s="94"/>
      <c r="L953" s="94"/>
      <c r="M953" s="94"/>
      <c r="N953" s="94"/>
      <c r="O953" s="94"/>
      <c r="P953" s="94"/>
      <c r="Q953" s="94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</row>
    <row r="954" ht="16.5" customHeight="1">
      <c r="A954" s="94"/>
      <c r="B954" s="113"/>
      <c r="C954" s="94"/>
      <c r="D954" s="94"/>
      <c r="E954" s="94"/>
      <c r="F954" s="113"/>
      <c r="G954" s="113"/>
      <c r="H954" s="42"/>
      <c r="I954" s="42"/>
      <c r="J954" s="42"/>
      <c r="K954" s="94"/>
      <c r="L954" s="94"/>
      <c r="M954" s="94"/>
      <c r="N954" s="94"/>
      <c r="O954" s="94"/>
      <c r="P954" s="94"/>
      <c r="Q954" s="94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</row>
    <row r="955" ht="16.5" customHeight="1">
      <c r="A955" s="94"/>
      <c r="B955" s="113"/>
      <c r="C955" s="94"/>
      <c r="D955" s="94"/>
      <c r="E955" s="94"/>
      <c r="F955" s="113"/>
      <c r="G955" s="113"/>
      <c r="H955" s="42"/>
      <c r="I955" s="42"/>
      <c r="J955" s="42"/>
      <c r="K955" s="94"/>
      <c r="L955" s="94"/>
      <c r="M955" s="94"/>
      <c r="N955" s="94"/>
      <c r="O955" s="94"/>
      <c r="P955" s="94"/>
      <c r="Q955" s="94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</row>
    <row r="956" ht="16.5" customHeight="1">
      <c r="A956" s="94"/>
      <c r="B956" s="113"/>
      <c r="C956" s="94"/>
      <c r="D956" s="94"/>
      <c r="E956" s="94"/>
      <c r="F956" s="113"/>
      <c r="G956" s="113"/>
      <c r="H956" s="42"/>
      <c r="I956" s="42"/>
      <c r="J956" s="42"/>
      <c r="K956" s="94"/>
      <c r="L956" s="94"/>
      <c r="M956" s="94"/>
      <c r="N956" s="94"/>
      <c r="O956" s="94"/>
      <c r="P956" s="94"/>
      <c r="Q956" s="94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</row>
    <row r="957" ht="16.5" customHeight="1">
      <c r="A957" s="94"/>
      <c r="B957" s="113"/>
      <c r="C957" s="94"/>
      <c r="D957" s="94"/>
      <c r="E957" s="94"/>
      <c r="F957" s="113"/>
      <c r="G957" s="113"/>
      <c r="H957" s="42"/>
      <c r="I957" s="42"/>
      <c r="J957" s="42"/>
      <c r="K957" s="94"/>
      <c r="L957" s="94"/>
      <c r="M957" s="94"/>
      <c r="N957" s="94"/>
      <c r="O957" s="94"/>
      <c r="P957" s="94"/>
      <c r="Q957" s="94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</row>
    <row r="958" ht="16.5" customHeight="1">
      <c r="A958" s="94"/>
      <c r="B958" s="113"/>
      <c r="C958" s="94"/>
      <c r="D958" s="94"/>
      <c r="E958" s="94"/>
      <c r="F958" s="113"/>
      <c r="G958" s="113"/>
      <c r="H958" s="42"/>
      <c r="I958" s="42"/>
      <c r="J958" s="42"/>
      <c r="K958" s="94"/>
      <c r="L958" s="94"/>
      <c r="M958" s="94"/>
      <c r="N958" s="94"/>
      <c r="O958" s="94"/>
      <c r="P958" s="94"/>
      <c r="Q958" s="94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</row>
    <row r="959" ht="16.5" customHeight="1">
      <c r="A959" s="94"/>
      <c r="B959" s="113"/>
      <c r="C959" s="94"/>
      <c r="D959" s="94"/>
      <c r="E959" s="94"/>
      <c r="F959" s="113"/>
      <c r="G959" s="113"/>
      <c r="H959" s="42"/>
      <c r="I959" s="42"/>
      <c r="J959" s="42"/>
      <c r="K959" s="94"/>
      <c r="L959" s="94"/>
      <c r="M959" s="94"/>
      <c r="N959" s="94"/>
      <c r="O959" s="94"/>
      <c r="P959" s="94"/>
      <c r="Q959" s="94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</row>
    <row r="960" ht="16.5" customHeight="1">
      <c r="A960" s="94"/>
      <c r="B960" s="113"/>
      <c r="C960" s="94"/>
      <c r="D960" s="94"/>
      <c r="E960" s="94"/>
      <c r="F960" s="113"/>
      <c r="G960" s="113"/>
      <c r="H960" s="42"/>
      <c r="I960" s="42"/>
      <c r="J960" s="42"/>
      <c r="K960" s="94"/>
      <c r="L960" s="94"/>
      <c r="M960" s="94"/>
      <c r="N960" s="94"/>
      <c r="O960" s="94"/>
      <c r="P960" s="94"/>
      <c r="Q960" s="94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</row>
    <row r="961" ht="16.5" customHeight="1">
      <c r="A961" s="94"/>
      <c r="B961" s="113"/>
      <c r="C961" s="94"/>
      <c r="D961" s="94"/>
      <c r="E961" s="94"/>
      <c r="F961" s="113"/>
      <c r="G961" s="113"/>
      <c r="H961" s="42"/>
      <c r="I961" s="42"/>
      <c r="J961" s="42"/>
      <c r="K961" s="94"/>
      <c r="L961" s="94"/>
      <c r="M961" s="94"/>
      <c r="N961" s="94"/>
      <c r="O961" s="94"/>
      <c r="P961" s="94"/>
      <c r="Q961" s="94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</row>
    <row r="962" ht="16.5" customHeight="1">
      <c r="A962" s="94"/>
      <c r="B962" s="113"/>
      <c r="C962" s="94"/>
      <c r="D962" s="94"/>
      <c r="E962" s="94"/>
      <c r="F962" s="113"/>
      <c r="G962" s="113"/>
      <c r="H962" s="42"/>
      <c r="I962" s="42"/>
      <c r="J962" s="42"/>
      <c r="K962" s="94"/>
      <c r="L962" s="94"/>
      <c r="M962" s="94"/>
      <c r="N962" s="94"/>
      <c r="O962" s="94"/>
      <c r="P962" s="94"/>
      <c r="Q962" s="94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</row>
    <row r="963" ht="16.5" customHeight="1">
      <c r="A963" s="94"/>
      <c r="B963" s="113"/>
      <c r="C963" s="94"/>
      <c r="D963" s="94"/>
      <c r="E963" s="94"/>
      <c r="F963" s="113"/>
      <c r="G963" s="113"/>
      <c r="H963" s="42"/>
      <c r="I963" s="42"/>
      <c r="J963" s="42"/>
      <c r="K963" s="94"/>
      <c r="L963" s="94"/>
      <c r="M963" s="94"/>
      <c r="N963" s="94"/>
      <c r="O963" s="94"/>
      <c r="P963" s="94"/>
      <c r="Q963" s="94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</row>
    <row r="964" ht="16.5" customHeight="1">
      <c r="A964" s="94"/>
      <c r="B964" s="113"/>
      <c r="C964" s="94"/>
      <c r="D964" s="94"/>
      <c r="E964" s="94"/>
      <c r="F964" s="113"/>
      <c r="G964" s="113"/>
      <c r="H964" s="42"/>
      <c r="I964" s="42"/>
      <c r="J964" s="42"/>
      <c r="K964" s="94"/>
      <c r="L964" s="94"/>
      <c r="M964" s="94"/>
      <c r="N964" s="94"/>
      <c r="O964" s="94"/>
      <c r="P964" s="94"/>
      <c r="Q964" s="94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</row>
    <row r="965" ht="16.5" customHeight="1">
      <c r="A965" s="94"/>
      <c r="B965" s="113"/>
      <c r="C965" s="94"/>
      <c r="D965" s="94"/>
      <c r="E965" s="94"/>
      <c r="F965" s="113"/>
      <c r="G965" s="113"/>
      <c r="H965" s="42"/>
      <c r="I965" s="42"/>
      <c r="J965" s="42"/>
      <c r="K965" s="94"/>
      <c r="L965" s="94"/>
      <c r="M965" s="94"/>
      <c r="N965" s="94"/>
      <c r="O965" s="94"/>
      <c r="P965" s="94"/>
      <c r="Q965" s="94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</row>
    <row r="966" ht="16.5" customHeight="1">
      <c r="A966" s="94"/>
      <c r="B966" s="113"/>
      <c r="C966" s="94"/>
      <c r="D966" s="94"/>
      <c r="E966" s="94"/>
      <c r="F966" s="113"/>
      <c r="G966" s="113"/>
      <c r="H966" s="42"/>
      <c r="I966" s="42"/>
      <c r="J966" s="42"/>
      <c r="K966" s="94"/>
      <c r="L966" s="94"/>
      <c r="M966" s="94"/>
      <c r="N966" s="94"/>
      <c r="O966" s="94"/>
      <c r="P966" s="94"/>
      <c r="Q966" s="94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</row>
    <row r="967" ht="16.5" customHeight="1">
      <c r="A967" s="94"/>
      <c r="B967" s="113"/>
      <c r="C967" s="94"/>
      <c r="D967" s="94"/>
      <c r="E967" s="94"/>
      <c r="F967" s="113"/>
      <c r="G967" s="113"/>
      <c r="H967" s="42"/>
      <c r="I967" s="42"/>
      <c r="J967" s="42"/>
      <c r="K967" s="94"/>
      <c r="L967" s="94"/>
      <c r="M967" s="94"/>
      <c r="N967" s="94"/>
      <c r="O967" s="94"/>
      <c r="P967" s="94"/>
      <c r="Q967" s="94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</row>
    <row r="968" ht="16.5" customHeight="1">
      <c r="A968" s="94"/>
      <c r="B968" s="113"/>
      <c r="C968" s="94"/>
      <c r="D968" s="94"/>
      <c r="E968" s="94"/>
      <c r="F968" s="113"/>
      <c r="G968" s="113"/>
      <c r="H968" s="42"/>
      <c r="I968" s="42"/>
      <c r="J968" s="42"/>
      <c r="K968" s="94"/>
      <c r="L968" s="94"/>
      <c r="M968" s="94"/>
      <c r="N968" s="94"/>
      <c r="O968" s="94"/>
      <c r="P968" s="94"/>
      <c r="Q968" s="94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</row>
    <row r="969" ht="16.5" customHeight="1">
      <c r="A969" s="94"/>
      <c r="B969" s="113"/>
      <c r="C969" s="94"/>
      <c r="D969" s="94"/>
      <c r="E969" s="94"/>
      <c r="F969" s="113"/>
      <c r="G969" s="113"/>
      <c r="H969" s="42"/>
      <c r="I969" s="42"/>
      <c r="J969" s="42"/>
      <c r="K969" s="94"/>
      <c r="L969" s="94"/>
      <c r="M969" s="94"/>
      <c r="N969" s="94"/>
      <c r="O969" s="94"/>
      <c r="P969" s="94"/>
      <c r="Q969" s="94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</row>
    <row r="970" ht="16.5" customHeight="1">
      <c r="A970" s="94"/>
      <c r="B970" s="113"/>
      <c r="C970" s="94"/>
      <c r="D970" s="94"/>
      <c r="E970" s="94"/>
      <c r="F970" s="113"/>
      <c r="G970" s="113"/>
      <c r="H970" s="42"/>
      <c r="I970" s="42"/>
      <c r="J970" s="42"/>
      <c r="K970" s="94"/>
      <c r="L970" s="94"/>
      <c r="M970" s="94"/>
      <c r="N970" s="94"/>
      <c r="O970" s="94"/>
      <c r="P970" s="94"/>
      <c r="Q970" s="94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</row>
    <row r="971" ht="16.5" customHeight="1">
      <c r="A971" s="94"/>
      <c r="B971" s="113"/>
      <c r="C971" s="94"/>
      <c r="D971" s="94"/>
      <c r="E971" s="94"/>
      <c r="F971" s="113"/>
      <c r="G971" s="113"/>
      <c r="H971" s="42"/>
      <c r="I971" s="42"/>
      <c r="J971" s="42"/>
      <c r="K971" s="94"/>
      <c r="L971" s="94"/>
      <c r="M971" s="94"/>
      <c r="N971" s="94"/>
      <c r="O971" s="94"/>
      <c r="P971" s="94"/>
      <c r="Q971" s="94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</row>
    <row r="972" ht="16.5" customHeight="1">
      <c r="A972" s="94"/>
      <c r="B972" s="113"/>
      <c r="C972" s="94"/>
      <c r="D972" s="94"/>
      <c r="E972" s="94"/>
      <c r="F972" s="113"/>
      <c r="G972" s="113"/>
      <c r="H972" s="42"/>
      <c r="I972" s="42"/>
      <c r="J972" s="42"/>
      <c r="K972" s="94"/>
      <c r="L972" s="94"/>
      <c r="M972" s="94"/>
      <c r="N972" s="94"/>
      <c r="O972" s="94"/>
      <c r="P972" s="94"/>
      <c r="Q972" s="94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</row>
    <row r="973" ht="16.5" customHeight="1">
      <c r="A973" s="94"/>
      <c r="B973" s="113"/>
      <c r="C973" s="94"/>
      <c r="D973" s="94"/>
      <c r="E973" s="94"/>
      <c r="F973" s="113"/>
      <c r="G973" s="113"/>
      <c r="H973" s="42"/>
      <c r="I973" s="42"/>
      <c r="J973" s="42"/>
      <c r="K973" s="94"/>
      <c r="L973" s="94"/>
      <c r="M973" s="94"/>
      <c r="N973" s="94"/>
      <c r="O973" s="94"/>
      <c r="P973" s="94"/>
      <c r="Q973" s="94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</row>
    <row r="974" ht="16.5" customHeight="1">
      <c r="A974" s="94"/>
      <c r="B974" s="113"/>
      <c r="C974" s="94"/>
      <c r="D974" s="94"/>
      <c r="E974" s="94"/>
      <c r="F974" s="113"/>
      <c r="G974" s="113"/>
      <c r="H974" s="42"/>
      <c r="I974" s="42"/>
      <c r="J974" s="42"/>
      <c r="K974" s="94"/>
      <c r="L974" s="94"/>
      <c r="M974" s="94"/>
      <c r="N974" s="94"/>
      <c r="O974" s="94"/>
      <c r="P974" s="94"/>
      <c r="Q974" s="94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</row>
    <row r="975" ht="16.5" customHeight="1">
      <c r="A975" s="94"/>
      <c r="B975" s="113"/>
      <c r="C975" s="94"/>
      <c r="D975" s="94"/>
      <c r="E975" s="94"/>
      <c r="F975" s="113"/>
      <c r="G975" s="113"/>
      <c r="H975" s="42"/>
      <c r="I975" s="42"/>
      <c r="J975" s="42"/>
      <c r="K975" s="94"/>
      <c r="L975" s="94"/>
      <c r="M975" s="94"/>
      <c r="N975" s="94"/>
      <c r="O975" s="94"/>
      <c r="P975" s="94"/>
      <c r="Q975" s="94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</row>
    <row r="976" ht="16.5" customHeight="1">
      <c r="A976" s="94"/>
      <c r="B976" s="113"/>
      <c r="C976" s="94"/>
      <c r="D976" s="94"/>
      <c r="E976" s="94"/>
      <c r="F976" s="113"/>
      <c r="G976" s="113"/>
      <c r="H976" s="42"/>
      <c r="I976" s="42"/>
      <c r="J976" s="42"/>
      <c r="K976" s="94"/>
      <c r="L976" s="94"/>
      <c r="M976" s="94"/>
      <c r="N976" s="94"/>
      <c r="O976" s="94"/>
      <c r="P976" s="94"/>
      <c r="Q976" s="94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</row>
    <row r="977" ht="16.5" customHeight="1">
      <c r="A977" s="94"/>
      <c r="B977" s="113"/>
      <c r="C977" s="94"/>
      <c r="D977" s="94"/>
      <c r="E977" s="94"/>
      <c r="F977" s="113"/>
      <c r="G977" s="113"/>
      <c r="H977" s="42"/>
      <c r="I977" s="42"/>
      <c r="J977" s="42"/>
      <c r="K977" s="94"/>
      <c r="L977" s="94"/>
      <c r="M977" s="94"/>
      <c r="N977" s="94"/>
      <c r="O977" s="94"/>
      <c r="P977" s="94"/>
      <c r="Q977" s="94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</row>
    <row r="978" ht="16.5" customHeight="1">
      <c r="A978" s="94"/>
      <c r="B978" s="113"/>
      <c r="C978" s="94"/>
      <c r="D978" s="94"/>
      <c r="E978" s="94"/>
      <c r="F978" s="113"/>
      <c r="G978" s="113"/>
      <c r="H978" s="42"/>
      <c r="I978" s="42"/>
      <c r="J978" s="42"/>
      <c r="K978" s="94"/>
      <c r="L978" s="94"/>
      <c r="M978" s="94"/>
      <c r="N978" s="94"/>
      <c r="O978" s="94"/>
      <c r="P978" s="94"/>
      <c r="Q978" s="94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</row>
    <row r="979" ht="16.5" customHeight="1">
      <c r="A979" s="94"/>
      <c r="B979" s="113"/>
      <c r="C979" s="94"/>
      <c r="D979" s="94"/>
      <c r="E979" s="94"/>
      <c r="F979" s="113"/>
      <c r="G979" s="113"/>
      <c r="H979" s="42"/>
      <c r="I979" s="42"/>
      <c r="J979" s="42"/>
      <c r="K979" s="94"/>
      <c r="L979" s="94"/>
      <c r="M979" s="94"/>
      <c r="N979" s="94"/>
      <c r="O979" s="94"/>
      <c r="P979" s="94"/>
      <c r="Q979" s="94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</row>
    <row r="980" ht="16.5" customHeight="1">
      <c r="A980" s="94"/>
      <c r="B980" s="113"/>
      <c r="C980" s="94"/>
      <c r="D980" s="94"/>
      <c r="E980" s="94"/>
      <c r="F980" s="113"/>
      <c r="G980" s="113"/>
      <c r="H980" s="42"/>
      <c r="I980" s="42"/>
      <c r="J980" s="42"/>
      <c r="K980" s="94"/>
      <c r="L980" s="94"/>
      <c r="M980" s="94"/>
      <c r="N980" s="94"/>
      <c r="O980" s="94"/>
      <c r="P980" s="94"/>
      <c r="Q980" s="94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</row>
    <row r="981" ht="16.5" customHeight="1">
      <c r="A981" s="94"/>
      <c r="B981" s="113"/>
      <c r="C981" s="94"/>
      <c r="D981" s="94"/>
      <c r="E981" s="94"/>
      <c r="F981" s="113"/>
      <c r="G981" s="113"/>
      <c r="H981" s="42"/>
      <c r="I981" s="42"/>
      <c r="J981" s="42"/>
      <c r="K981" s="94"/>
      <c r="L981" s="94"/>
      <c r="M981" s="94"/>
      <c r="N981" s="94"/>
      <c r="O981" s="94"/>
      <c r="P981" s="94"/>
      <c r="Q981" s="94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</row>
    <row r="982" ht="16.5" customHeight="1">
      <c r="A982" s="94"/>
      <c r="B982" s="113"/>
      <c r="C982" s="94"/>
      <c r="D982" s="94"/>
      <c r="E982" s="94"/>
      <c r="F982" s="113"/>
      <c r="G982" s="113"/>
      <c r="H982" s="42"/>
      <c r="I982" s="42"/>
      <c r="J982" s="42"/>
      <c r="K982" s="94"/>
      <c r="L982" s="94"/>
      <c r="M982" s="94"/>
      <c r="N982" s="94"/>
      <c r="O982" s="94"/>
      <c r="P982" s="94"/>
      <c r="Q982" s="94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</row>
    <row r="983" ht="16.5" customHeight="1">
      <c r="A983" s="94"/>
      <c r="B983" s="113"/>
      <c r="C983" s="94"/>
      <c r="D983" s="94"/>
      <c r="E983" s="94"/>
      <c r="F983" s="113"/>
      <c r="G983" s="113"/>
      <c r="H983" s="42"/>
      <c r="I983" s="42"/>
      <c r="J983" s="42"/>
      <c r="K983" s="94"/>
      <c r="L983" s="94"/>
      <c r="M983" s="94"/>
      <c r="N983" s="94"/>
      <c r="O983" s="94"/>
      <c r="P983" s="94"/>
      <c r="Q983" s="94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</row>
    <row r="984" ht="16.5" customHeight="1">
      <c r="A984" s="94"/>
      <c r="B984" s="113"/>
      <c r="C984" s="94"/>
      <c r="D984" s="94"/>
      <c r="E984" s="94"/>
      <c r="F984" s="113"/>
      <c r="G984" s="113"/>
      <c r="H984" s="42"/>
      <c r="I984" s="42"/>
      <c r="J984" s="42"/>
      <c r="K984" s="94"/>
      <c r="L984" s="94"/>
      <c r="M984" s="94"/>
      <c r="N984" s="94"/>
      <c r="O984" s="94"/>
      <c r="P984" s="94"/>
      <c r="Q984" s="94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</row>
    <row r="985" ht="16.5" customHeight="1">
      <c r="A985" s="94"/>
      <c r="B985" s="113"/>
      <c r="C985" s="94"/>
      <c r="D985" s="94"/>
      <c r="E985" s="94"/>
      <c r="F985" s="113"/>
      <c r="G985" s="113"/>
      <c r="H985" s="42"/>
      <c r="I985" s="42"/>
      <c r="J985" s="42"/>
      <c r="K985" s="94"/>
      <c r="L985" s="94"/>
      <c r="M985" s="94"/>
      <c r="N985" s="94"/>
      <c r="O985" s="94"/>
      <c r="P985" s="94"/>
      <c r="Q985" s="94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</row>
    <row r="986" ht="16.5" customHeight="1">
      <c r="A986" s="94"/>
      <c r="B986" s="113"/>
      <c r="C986" s="94"/>
      <c r="D986" s="94"/>
      <c r="E986" s="94"/>
      <c r="F986" s="113"/>
      <c r="G986" s="113"/>
      <c r="H986" s="42"/>
      <c r="I986" s="42"/>
      <c r="J986" s="42"/>
      <c r="K986" s="94"/>
      <c r="L986" s="94"/>
      <c r="M986" s="94"/>
      <c r="N986" s="94"/>
      <c r="O986" s="94"/>
      <c r="P986" s="94"/>
      <c r="Q986" s="94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</row>
    <row r="987" ht="16.5" customHeight="1">
      <c r="A987" s="94"/>
      <c r="B987" s="113"/>
      <c r="C987" s="94"/>
      <c r="D987" s="94"/>
      <c r="E987" s="94"/>
      <c r="F987" s="113"/>
      <c r="G987" s="113"/>
      <c r="H987" s="42"/>
      <c r="I987" s="42"/>
      <c r="J987" s="42"/>
      <c r="K987" s="94"/>
      <c r="L987" s="94"/>
      <c r="M987" s="94"/>
      <c r="N987" s="94"/>
      <c r="O987" s="94"/>
      <c r="P987" s="94"/>
      <c r="Q987" s="94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</row>
    <row r="988" ht="16.5" customHeight="1">
      <c r="A988" s="94"/>
      <c r="B988" s="113"/>
      <c r="C988" s="94"/>
      <c r="D988" s="94"/>
      <c r="E988" s="94"/>
      <c r="F988" s="113"/>
      <c r="G988" s="113"/>
      <c r="H988" s="42"/>
      <c r="I988" s="42"/>
      <c r="J988" s="42"/>
      <c r="K988" s="94"/>
      <c r="L988" s="94"/>
      <c r="M988" s="94"/>
      <c r="N988" s="94"/>
      <c r="O988" s="94"/>
      <c r="P988" s="94"/>
      <c r="Q988" s="94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</row>
    <row r="989" ht="16.5" customHeight="1">
      <c r="A989" s="94"/>
      <c r="B989" s="113"/>
      <c r="C989" s="94"/>
      <c r="D989" s="94"/>
      <c r="E989" s="94"/>
      <c r="F989" s="113"/>
      <c r="G989" s="113"/>
      <c r="H989" s="42"/>
      <c r="I989" s="42"/>
      <c r="J989" s="42"/>
      <c r="K989" s="94"/>
      <c r="L989" s="94"/>
      <c r="M989" s="94"/>
      <c r="N989" s="94"/>
      <c r="O989" s="94"/>
      <c r="P989" s="94"/>
      <c r="Q989" s="94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</row>
    <row r="990" ht="16.5" customHeight="1">
      <c r="A990" s="94"/>
      <c r="B990" s="113"/>
      <c r="C990" s="94"/>
      <c r="D990" s="94"/>
      <c r="E990" s="94"/>
      <c r="F990" s="113"/>
      <c r="G990" s="113"/>
      <c r="H990" s="42"/>
      <c r="I990" s="42"/>
      <c r="J990" s="42"/>
      <c r="K990" s="94"/>
      <c r="L990" s="94"/>
      <c r="M990" s="94"/>
      <c r="N990" s="94"/>
      <c r="O990" s="94"/>
      <c r="P990" s="94"/>
      <c r="Q990" s="94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</row>
    <row r="991" ht="16.5" customHeight="1">
      <c r="A991" s="94"/>
      <c r="B991" s="113"/>
      <c r="C991" s="94"/>
      <c r="D991" s="94"/>
      <c r="E991" s="94"/>
      <c r="F991" s="113"/>
      <c r="G991" s="113"/>
      <c r="H991" s="42"/>
      <c r="I991" s="42"/>
      <c r="J991" s="42"/>
      <c r="K991" s="94"/>
      <c r="L991" s="94"/>
      <c r="M991" s="94"/>
      <c r="N991" s="94"/>
      <c r="O991" s="94"/>
      <c r="P991" s="94"/>
      <c r="Q991" s="94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</row>
    <row r="992" ht="16.5" customHeight="1">
      <c r="A992" s="94"/>
      <c r="B992" s="113"/>
      <c r="C992" s="94"/>
      <c r="D992" s="94"/>
      <c r="E992" s="94"/>
      <c r="F992" s="113"/>
      <c r="G992" s="113"/>
      <c r="H992" s="42"/>
      <c r="I992" s="42"/>
      <c r="J992" s="42"/>
      <c r="K992" s="94"/>
      <c r="L992" s="94"/>
      <c r="M992" s="94"/>
      <c r="N992" s="94"/>
      <c r="O992" s="94"/>
      <c r="P992" s="94"/>
      <c r="Q992" s="94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</row>
    <row r="993" ht="16.5" customHeight="1">
      <c r="A993" s="94"/>
      <c r="B993" s="113"/>
      <c r="C993" s="94"/>
      <c r="D993" s="94"/>
      <c r="E993" s="94"/>
      <c r="F993" s="113"/>
      <c r="G993" s="113"/>
      <c r="H993" s="42"/>
      <c r="I993" s="42"/>
      <c r="J993" s="42"/>
      <c r="K993" s="94"/>
      <c r="L993" s="94"/>
      <c r="M993" s="94"/>
      <c r="N993" s="94"/>
      <c r="O993" s="94"/>
      <c r="P993" s="94"/>
      <c r="Q993" s="94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  <c r="AC993" s="42"/>
    </row>
    <row r="994" ht="16.5" customHeight="1">
      <c r="A994" s="94"/>
      <c r="B994" s="113"/>
      <c r="C994" s="94"/>
      <c r="D994" s="94"/>
      <c r="E994" s="94"/>
      <c r="F994" s="113"/>
      <c r="G994" s="113"/>
      <c r="H994" s="42"/>
      <c r="I994" s="42"/>
      <c r="J994" s="42"/>
      <c r="K994" s="94"/>
      <c r="L994" s="94"/>
      <c r="M994" s="94"/>
      <c r="N994" s="94"/>
      <c r="O994" s="94"/>
      <c r="P994" s="94"/>
      <c r="Q994" s="94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  <c r="AC994" s="42"/>
    </row>
    <row r="995" ht="16.5" customHeight="1">
      <c r="A995" s="94"/>
      <c r="B995" s="113"/>
      <c r="C995" s="94"/>
      <c r="D995" s="94"/>
      <c r="E995" s="94"/>
      <c r="F995" s="113"/>
      <c r="G995" s="113"/>
      <c r="H995" s="42"/>
      <c r="I995" s="42"/>
      <c r="J995" s="42"/>
      <c r="K995" s="94"/>
      <c r="L995" s="94"/>
      <c r="M995" s="94"/>
      <c r="N995" s="94"/>
      <c r="O995" s="94"/>
      <c r="P995" s="94"/>
      <c r="Q995" s="94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  <c r="AC995" s="42"/>
    </row>
    <row r="996" ht="16.5" customHeight="1">
      <c r="A996" s="94"/>
      <c r="B996" s="113"/>
      <c r="C996" s="94"/>
      <c r="D996" s="94"/>
      <c r="E996" s="94"/>
      <c r="F996" s="113"/>
      <c r="G996" s="113"/>
      <c r="H996" s="42"/>
      <c r="I996" s="42"/>
      <c r="J996" s="42"/>
      <c r="K996" s="94"/>
      <c r="L996" s="94"/>
      <c r="M996" s="94"/>
      <c r="N996" s="94"/>
      <c r="O996" s="94"/>
      <c r="P996" s="94"/>
      <c r="Q996" s="94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</row>
    <row r="997" ht="16.5" customHeight="1">
      <c r="A997" s="94"/>
      <c r="B997" s="113"/>
      <c r="C997" s="94"/>
      <c r="D997" s="94"/>
      <c r="E997" s="94"/>
      <c r="F997" s="113"/>
      <c r="G997" s="113"/>
      <c r="H997" s="42"/>
      <c r="I997" s="42"/>
      <c r="J997" s="42"/>
      <c r="K997" s="94"/>
      <c r="L997" s="94"/>
      <c r="M997" s="94"/>
      <c r="N997" s="94"/>
      <c r="O997" s="94"/>
      <c r="P997" s="94"/>
      <c r="Q997" s="94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  <c r="AC997" s="42"/>
    </row>
    <row r="998" ht="16.5" customHeight="1">
      <c r="A998" s="94"/>
      <c r="B998" s="113"/>
      <c r="C998" s="94"/>
      <c r="D998" s="94"/>
      <c r="E998" s="94"/>
      <c r="F998" s="113"/>
      <c r="G998" s="113"/>
      <c r="H998" s="42"/>
      <c r="I998" s="42"/>
      <c r="J998" s="42"/>
      <c r="K998" s="94"/>
      <c r="L998" s="94"/>
      <c r="M998" s="94"/>
      <c r="N998" s="94"/>
      <c r="O998" s="94"/>
      <c r="P998" s="94"/>
      <c r="Q998" s="94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  <c r="AC998" s="42"/>
    </row>
    <row r="999" ht="16.5" customHeight="1">
      <c r="A999" s="94"/>
      <c r="B999" s="113"/>
      <c r="C999" s="94"/>
      <c r="D999" s="94"/>
      <c r="E999" s="94"/>
      <c r="F999" s="113"/>
      <c r="G999" s="113"/>
      <c r="H999" s="42"/>
      <c r="I999" s="42"/>
      <c r="J999" s="42"/>
      <c r="K999" s="94"/>
      <c r="L999" s="94"/>
      <c r="M999" s="94"/>
      <c r="N999" s="94"/>
      <c r="O999" s="94"/>
      <c r="P999" s="94"/>
      <c r="Q999" s="94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</row>
  </sheetData>
  <mergeCells count="1">
    <mergeCell ref="K12:Q12"/>
  </mergeCells>
  <conditionalFormatting sqref="H4 H7 H10">
    <cfRule type="cellIs" dxfId="3" priority="1" operator="lessThan">
      <formula>0</formula>
    </cfRule>
  </conditionalFormatting>
  <conditionalFormatting sqref="H14 H17">
    <cfRule type="cellIs" dxfId="3" priority="2" operator="lessThan">
      <formula>0</formula>
    </cfRule>
  </conditionalFormatting>
  <conditionalFormatting sqref="H17">
    <cfRule type="cellIs" dxfId="3" priority="3" operator="lessThan">
      <formula>0</formula>
    </cfRule>
  </conditionalFormatting>
  <conditionalFormatting sqref="H4 H7 H10">
    <cfRule type="cellIs" dxfId="4" priority="4" operator="equal">
      <formula>0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63"/>
    <col customWidth="1" min="2" max="2" width="20.25"/>
    <col customWidth="1" min="3" max="3" width="7.25"/>
    <col customWidth="1" min="4" max="4" width="7.75"/>
    <col customWidth="1" min="5" max="5" width="8.88"/>
    <col customWidth="1" min="6" max="6" width="8.0"/>
    <col customWidth="1" min="7" max="7" width="10.38"/>
    <col customWidth="1" min="8" max="8" width="13.25"/>
    <col customWidth="1" min="9" max="9" width="2.25"/>
    <col customWidth="1" min="10" max="10" width="15.5"/>
    <col customWidth="1" hidden="1" min="11" max="11" width="9.63"/>
    <col customWidth="1" min="12" max="17" width="9.63"/>
    <col customWidth="1" min="18" max="29" width="7.25"/>
  </cols>
  <sheetData>
    <row r="1" ht="16.5" customHeight="1">
      <c r="A1" s="89" t="s">
        <v>86</v>
      </c>
      <c r="B1" s="89" t="s">
        <v>11</v>
      </c>
      <c r="C1" s="89" t="s">
        <v>15</v>
      </c>
      <c r="D1" s="89" t="s">
        <v>88</v>
      </c>
      <c r="E1" s="89" t="s">
        <v>89</v>
      </c>
      <c r="F1" s="89" t="s">
        <v>90</v>
      </c>
      <c r="G1" s="89" t="s">
        <v>91</v>
      </c>
      <c r="H1" s="90"/>
      <c r="I1" s="90"/>
      <c r="J1" s="90"/>
      <c r="K1" s="89">
        <v>2022.0</v>
      </c>
      <c r="L1" s="89">
        <v>2023.0</v>
      </c>
      <c r="M1" s="89">
        <v>2024.0</v>
      </c>
      <c r="N1" s="89">
        <v>2025.0</v>
      </c>
      <c r="O1" s="89">
        <v>2026.0</v>
      </c>
      <c r="P1" s="89">
        <v>2027.0</v>
      </c>
      <c r="Q1" s="89">
        <v>2028.0</v>
      </c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</row>
    <row r="2" ht="16.5" customHeight="1">
      <c r="A2" s="91" t="str">
        <f>VLOOKUP($B2,Players,2,FALSE)</f>
        <v>QB</v>
      </c>
      <c r="B2" s="111" t="s">
        <v>439</v>
      </c>
      <c r="C2" s="93">
        <f>VLOOKUP($B2,Players,4,FALSE)</f>
        <v>11</v>
      </c>
      <c r="D2" s="91">
        <f>VLOOKUP($B2,Players,5,FALSE)</f>
        <v>2023</v>
      </c>
      <c r="E2" s="94">
        <f>IF(COUNTA(D2)=1,D2-(Master!$C$2-1),"")</f>
        <v>1</v>
      </c>
      <c r="F2" s="95">
        <f>VLOOKUP($B2,Players,7,FALSE)</f>
        <v>500</v>
      </c>
      <c r="G2" s="96" t="str">
        <f>VLOOKUP($B2,Players,8,FALSE)</f>
        <v>Rookie</v>
      </c>
      <c r="H2" s="97" t="s">
        <v>1</v>
      </c>
      <c r="I2" s="42"/>
      <c r="J2" s="98" t="s">
        <v>696</v>
      </c>
      <c r="K2" s="99"/>
      <c r="L2" s="99"/>
      <c r="M2" s="99">
        <v>2.0</v>
      </c>
      <c r="N2" s="99">
        <v>1.0</v>
      </c>
      <c r="O2" s="99">
        <v>1.0</v>
      </c>
      <c r="P2" s="99">
        <v>1.0</v>
      </c>
      <c r="Q2" s="99">
        <v>1.0</v>
      </c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</row>
    <row r="3" ht="16.5" customHeight="1">
      <c r="A3" s="91" t="str">
        <f>VLOOKUP($B3,Players,2,FALSE)</f>
        <v>QB</v>
      </c>
      <c r="B3" s="111" t="s">
        <v>524</v>
      </c>
      <c r="C3" s="93">
        <f>VLOOKUP($B3,Players,4,FALSE)</f>
        <v>2</v>
      </c>
      <c r="D3" s="91">
        <f>VLOOKUP($B3,Players,5,FALSE)</f>
        <v>2023</v>
      </c>
      <c r="E3" s="94">
        <f>IF(COUNTA(D3)=1,D3-(Master!$C$2-1),"")</f>
        <v>1</v>
      </c>
      <c r="F3" s="95">
        <f>VLOOKUP($B3,Players,7,FALSE)</f>
        <v>500</v>
      </c>
      <c r="G3" s="96" t="str">
        <f>VLOOKUP($B3,Players,8,FALSE)</f>
        <v/>
      </c>
      <c r="H3" s="101" t="s">
        <v>84</v>
      </c>
      <c r="I3" s="42"/>
      <c r="J3" s="32"/>
      <c r="K3" s="99"/>
      <c r="L3" s="99"/>
      <c r="M3" s="99">
        <v>3.0</v>
      </c>
      <c r="N3" s="99">
        <v>2.0</v>
      </c>
      <c r="O3" s="99">
        <v>2.0</v>
      </c>
      <c r="P3" s="99">
        <v>2.0</v>
      </c>
      <c r="Q3" s="99">
        <v>2.0</v>
      </c>
      <c r="R3" s="42"/>
      <c r="S3" s="38"/>
      <c r="T3" s="42"/>
      <c r="U3" s="42"/>
      <c r="V3" s="42"/>
      <c r="W3" s="42"/>
      <c r="X3" s="42"/>
      <c r="Y3" s="42"/>
      <c r="Z3" s="42"/>
      <c r="AA3" s="42"/>
      <c r="AB3" s="42"/>
      <c r="AC3" s="42"/>
    </row>
    <row r="4" ht="16.5" customHeight="1">
      <c r="A4" s="91" t="str">
        <f>VLOOKUP($B4,Players,2,FALSE)</f>
        <v>QB</v>
      </c>
      <c r="B4" s="111" t="s">
        <v>549</v>
      </c>
      <c r="C4" s="93">
        <f>VLOOKUP($B4,Players,4,FALSE)</f>
        <v>1</v>
      </c>
      <c r="D4" s="91">
        <f>VLOOKUP($B4,Players,5,FALSE)</f>
        <v>2023</v>
      </c>
      <c r="E4" s="94">
        <f>IF(COUNTA(D4)=1,D4-(Master!$C$2-1),"")</f>
        <v>1</v>
      </c>
      <c r="F4" s="95">
        <f>VLOOKUP($B4,Players,7,FALSE)</f>
        <v>500</v>
      </c>
      <c r="G4" s="96" t="str">
        <f>VLOOKUP($B4,Players,8,FALSE)</f>
        <v/>
      </c>
      <c r="H4" s="102">
        <f>Master!C15-(SUMIF(E2:E26,"&gt;0",C2:C26)+(IF(Master!C2=2022,K13,IF(Master!C2=2023,L13,IF(Master!C2=2024,M13,IF(Master!C2=2025,N13,IF(Master!C2=2026,O13,IF(Master!C2=2027,P13,IF(Master!C2=2028,Q13)))))))))</f>
        <v>1</v>
      </c>
      <c r="I4" s="42"/>
      <c r="J4" s="32"/>
      <c r="K4" s="99"/>
      <c r="L4" s="99"/>
      <c r="M4" s="99">
        <v>4.0</v>
      </c>
      <c r="N4" s="99">
        <v>3.0</v>
      </c>
      <c r="O4" s="99">
        <v>3.0</v>
      </c>
      <c r="P4" s="99">
        <v>3.0</v>
      </c>
      <c r="Q4" s="99">
        <v>3.0</v>
      </c>
      <c r="R4" s="42"/>
      <c r="S4" s="38"/>
      <c r="T4" s="42"/>
      <c r="U4" s="42"/>
      <c r="V4" s="42"/>
      <c r="W4" s="42"/>
      <c r="X4" s="42"/>
      <c r="Y4" s="42"/>
      <c r="Z4" s="42"/>
      <c r="AA4" s="42"/>
      <c r="AB4" s="42"/>
      <c r="AC4" s="42"/>
    </row>
    <row r="5" ht="16.5" customHeight="1">
      <c r="A5" s="91" t="str">
        <f>VLOOKUP($B5,Players,2,FALSE)</f>
        <v>QB</v>
      </c>
      <c r="B5" s="111" t="s">
        <v>541</v>
      </c>
      <c r="C5" s="93">
        <f>VLOOKUP($B5,Players,4,FALSE)</f>
        <v>1</v>
      </c>
      <c r="D5" s="91">
        <f>VLOOKUP($B5,Players,5,FALSE)</f>
        <v>2023</v>
      </c>
      <c r="E5" s="94">
        <f>IF(COUNTA(D5)=1,D5-(Master!$C$2-1),"")</f>
        <v>1</v>
      </c>
      <c r="F5" s="95">
        <f>VLOOKUP($B5,Players,7,FALSE)</f>
        <v>500</v>
      </c>
      <c r="G5" s="96" t="str">
        <f>VLOOKUP($B5,Players,8,FALSE)</f>
        <v>Ext by Trevor ('22)</v>
      </c>
      <c r="H5" s="32"/>
      <c r="I5" s="42"/>
      <c r="J5" s="32"/>
      <c r="K5" s="99"/>
      <c r="L5" s="99"/>
      <c r="M5" s="99"/>
      <c r="N5" s="99">
        <v>4.0</v>
      </c>
      <c r="O5" s="99">
        <v>4.0</v>
      </c>
      <c r="P5" s="99">
        <v>4.0</v>
      </c>
      <c r="Q5" s="99">
        <v>4.0</v>
      </c>
      <c r="R5" s="42"/>
      <c r="S5" s="38"/>
      <c r="T5" s="42"/>
      <c r="U5" s="42"/>
      <c r="V5" s="42"/>
      <c r="W5" s="42"/>
      <c r="X5" s="42"/>
      <c r="Y5" s="42"/>
      <c r="Z5" s="42"/>
      <c r="AA5" s="42"/>
      <c r="AB5" s="42"/>
      <c r="AC5" s="42"/>
    </row>
    <row r="6" ht="16.5" customHeight="1">
      <c r="A6" s="91" t="str">
        <f>VLOOKUP($B6,Players,2,FALSE)</f>
        <v>RB</v>
      </c>
      <c r="B6" s="111" t="s">
        <v>354</v>
      </c>
      <c r="C6" s="93">
        <f>VLOOKUP($B6,Players,4,FALSE)</f>
        <v>58</v>
      </c>
      <c r="D6" s="91">
        <f>VLOOKUP($B6,Players,5,FALSE)</f>
        <v>2023</v>
      </c>
      <c r="E6" s="94">
        <f>IF(COUNTA(D6)=1,D6-(Master!$C$2-1),"")</f>
        <v>1</v>
      </c>
      <c r="F6" s="95">
        <f>VLOOKUP($B6,Players,7,FALSE)</f>
        <v>500</v>
      </c>
      <c r="G6" s="96" t="str">
        <f>VLOOKUP($B6,Players,8,FALSE)</f>
        <v/>
      </c>
      <c r="H6" s="101" t="s">
        <v>695</v>
      </c>
      <c r="I6" s="42"/>
      <c r="J6" s="32"/>
      <c r="K6" s="99"/>
      <c r="L6" s="99"/>
      <c r="M6" s="99"/>
      <c r="N6" s="99" t="s">
        <v>756</v>
      </c>
      <c r="O6" s="99"/>
      <c r="P6" s="99"/>
      <c r="Q6" s="99"/>
      <c r="R6" s="42"/>
      <c r="S6" s="38"/>
      <c r="T6" s="42"/>
      <c r="U6" s="42"/>
      <c r="V6" s="42"/>
      <c r="W6" s="42"/>
      <c r="X6" s="42"/>
      <c r="Y6" s="42"/>
      <c r="Z6" s="42"/>
      <c r="AA6" s="42"/>
      <c r="AB6" s="42"/>
      <c r="AC6" s="42"/>
    </row>
    <row r="7" ht="16.5" customHeight="1">
      <c r="A7" s="91" t="str">
        <f>VLOOKUP($B7,Players,2,FALSE)</f>
        <v>RB</v>
      </c>
      <c r="B7" s="111" t="s">
        <v>357</v>
      </c>
      <c r="C7" s="93">
        <f>VLOOKUP($B7,Players,4,FALSE)</f>
        <v>54</v>
      </c>
      <c r="D7" s="91">
        <f>VLOOKUP($B7,Players,5,FALSE)</f>
        <v>2024</v>
      </c>
      <c r="E7" s="94">
        <f>IF(COUNTA(D7)=1,D7-(Master!$C$2-1),"")</f>
        <v>2</v>
      </c>
      <c r="F7" s="95">
        <f>VLOOKUP($B7,Players,7,FALSE)</f>
        <v>500</v>
      </c>
      <c r="G7" s="96" t="str">
        <f>VLOOKUP($B7,Players,8,FALSE)</f>
        <v/>
      </c>
      <c r="H7" s="89">
        <f>Master!C4-SUMIF(E2:E26,"&gt;0",E2:E26)</f>
        <v>28</v>
      </c>
      <c r="I7" s="42"/>
      <c r="J7" s="32"/>
      <c r="K7" s="99"/>
      <c r="L7" s="99"/>
      <c r="M7" s="99"/>
      <c r="N7" s="99"/>
      <c r="O7" s="99"/>
      <c r="P7" s="99"/>
      <c r="Q7" s="99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</row>
    <row r="8" ht="16.5" customHeight="1">
      <c r="A8" s="91" t="str">
        <f>VLOOKUP($B8,Players,2,FALSE)</f>
        <v>RB</v>
      </c>
      <c r="B8" s="111" t="s">
        <v>419</v>
      </c>
      <c r="C8" s="93">
        <f>VLOOKUP($B8,Players,4,FALSE)</f>
        <v>16</v>
      </c>
      <c r="D8" s="91">
        <f>VLOOKUP($B8,Players,5,FALSE)</f>
        <v>2023</v>
      </c>
      <c r="E8" s="94">
        <f>IF(COUNTA(D8)=1,D8-(Master!$C$2-1),"")</f>
        <v>1</v>
      </c>
      <c r="F8" s="95">
        <f>VLOOKUP($B8,Players,7,FALSE)</f>
        <v>500</v>
      </c>
      <c r="G8" s="96" t="str">
        <f>VLOOKUP($B8,Players,8,FALSE)</f>
        <v/>
      </c>
      <c r="H8" s="32"/>
      <c r="I8" s="32"/>
      <c r="J8" s="32"/>
      <c r="K8" s="99"/>
      <c r="L8" s="99"/>
      <c r="M8" s="99"/>
      <c r="N8" s="99"/>
      <c r="O8" s="99"/>
      <c r="P8" s="99"/>
      <c r="Q8" s="99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</row>
    <row r="9" ht="16.5" customHeight="1">
      <c r="A9" s="91" t="str">
        <f>VLOOKUP($B9,Players,2,FALSE)</f>
        <v>RB</v>
      </c>
      <c r="B9" s="111" t="s">
        <v>474</v>
      </c>
      <c r="C9" s="93">
        <f>VLOOKUP($B9,Players,4,FALSE)</f>
        <v>6</v>
      </c>
      <c r="D9" s="91">
        <f>VLOOKUP($B9,Players,5,FALSE)</f>
        <v>2025</v>
      </c>
      <c r="E9" s="94">
        <f>IF(COUNTA(D9)=1,D9-(Master!$C$2-1),"")</f>
        <v>3</v>
      </c>
      <c r="F9" s="95">
        <f>VLOOKUP($B9,Players,7,FALSE)</f>
        <v>500</v>
      </c>
      <c r="G9" s="96" t="str">
        <f>VLOOKUP($B9,Players,8,FALSE)</f>
        <v/>
      </c>
      <c r="H9" s="101" t="s">
        <v>85</v>
      </c>
      <c r="I9" s="42"/>
      <c r="J9" s="32"/>
      <c r="K9" s="104"/>
      <c r="L9" s="104"/>
      <c r="M9" s="104"/>
      <c r="N9" s="104"/>
      <c r="O9" s="99"/>
      <c r="P9" s="99"/>
      <c r="Q9" s="99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</row>
    <row r="10" ht="16.5" customHeight="1">
      <c r="A10" s="91" t="str">
        <f>VLOOKUP($B10,Players,2,FALSE)</f>
        <v>RB</v>
      </c>
      <c r="B10" s="111" t="s">
        <v>506</v>
      </c>
      <c r="C10" s="93">
        <f>VLOOKUP($B10,Players,4,FALSE)</f>
        <v>3</v>
      </c>
      <c r="D10" s="91">
        <f>VLOOKUP($B10,Players,5,FALSE)</f>
        <v>2023</v>
      </c>
      <c r="E10" s="94">
        <f>IF(COUNTA(D10)=1,D10-(Master!$C$2-1),"")</f>
        <v>1</v>
      </c>
      <c r="F10" s="95">
        <f>VLOOKUP($B10,Players,7,FALSE)</f>
        <v>500</v>
      </c>
      <c r="G10" s="96" t="str">
        <f>VLOOKUP($B10,Players,8,FALSE)</f>
        <v/>
      </c>
      <c r="H10" s="105">
        <f>25-COUNT(D2:D26)</f>
        <v>2</v>
      </c>
      <c r="I10" s="42"/>
      <c r="J10" s="32"/>
      <c r="K10" s="104"/>
      <c r="L10" s="104"/>
      <c r="M10" s="104"/>
      <c r="N10" s="104"/>
      <c r="O10" s="99"/>
      <c r="P10" s="99"/>
      <c r="Q10" s="99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</row>
    <row r="11" ht="16.5" customHeight="1">
      <c r="A11" s="91" t="str">
        <f>VLOOKUP($B11,Players,2,FALSE)</f>
        <v>RB</v>
      </c>
      <c r="B11" s="111" t="s">
        <v>519</v>
      </c>
      <c r="C11" s="93">
        <f>VLOOKUP($B11,Players,4,FALSE)</f>
        <v>2</v>
      </c>
      <c r="D11" s="91">
        <f>VLOOKUP($B11,Players,5,FALSE)</f>
        <v>2023</v>
      </c>
      <c r="E11" s="94">
        <f>IF(COUNTA(D11)=1,D11-(Master!$C$2-1),"")</f>
        <v>1</v>
      </c>
      <c r="F11" s="95">
        <f>VLOOKUP($B11,Players,7,FALSE)</f>
        <v>500</v>
      </c>
      <c r="G11" s="96" t="str">
        <f>VLOOKUP($B11,Players,8,FALSE)</f>
        <v/>
      </c>
      <c r="H11" s="32"/>
      <c r="I11" s="42"/>
      <c r="J11" s="106" t="s">
        <v>770</v>
      </c>
      <c r="K11" s="99">
        <v>1.0</v>
      </c>
      <c r="L11" s="99">
        <v>2.0</v>
      </c>
      <c r="M11" s="99"/>
      <c r="N11" s="99">
        <v>1.0</v>
      </c>
      <c r="O11" s="99">
        <v>1.0</v>
      </c>
      <c r="P11" s="99">
        <v>1.0</v>
      </c>
      <c r="Q11" s="99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</row>
    <row r="12" ht="16.5" customHeight="1">
      <c r="A12" s="91" t="str">
        <f>VLOOKUP($B12,Players,2,FALSE)</f>
        <v>RB</v>
      </c>
      <c r="B12" s="111" t="s">
        <v>526</v>
      </c>
      <c r="C12" s="93">
        <f>VLOOKUP($B12,Players,4,FALSE)</f>
        <v>2</v>
      </c>
      <c r="D12" s="91">
        <f>VLOOKUP($B12,Players,5,FALSE)</f>
        <v>2023</v>
      </c>
      <c r="E12" s="94">
        <f>IF(COUNTA(D12)=1,D12-(Master!$C$2-1),"")</f>
        <v>1</v>
      </c>
      <c r="F12" s="95">
        <f>VLOOKUP($B12,Players,7,FALSE)</f>
        <v>500</v>
      </c>
      <c r="G12" s="96" t="str">
        <f>VLOOKUP($B12,Players,8,FALSE)</f>
        <v/>
      </c>
      <c r="H12" s="97" t="s">
        <v>693</v>
      </c>
      <c r="I12" s="42"/>
      <c r="J12" s="42"/>
      <c r="K12" s="97" t="s">
        <v>771</v>
      </c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</row>
    <row r="13" ht="16.5" customHeight="1">
      <c r="A13" s="91" t="str">
        <f>VLOOKUP($B13,Players,2,FALSE)</f>
        <v>RB</v>
      </c>
      <c r="B13" s="111" t="s">
        <v>82</v>
      </c>
      <c r="C13" s="93">
        <f>VLOOKUP($B13,Players,4,FALSE)</f>
        <v>1</v>
      </c>
      <c r="D13" s="91">
        <f>VLOOKUP($B13,Players,5,FALSE)</f>
        <v>2026</v>
      </c>
      <c r="E13" s="94">
        <f>IF(COUNTA(D13)=1,D13-(Master!$C$2-1),"")</f>
        <v>4</v>
      </c>
      <c r="F13" s="95">
        <f>VLOOKUP($B13,Players,7,FALSE)</f>
        <v>500</v>
      </c>
      <c r="G13" s="96" t="str">
        <f>VLOOKUP($B13,Players,8,FALSE)</f>
        <v>Rls by Sam ($1)</v>
      </c>
      <c r="H13" s="101" t="s">
        <v>84</v>
      </c>
      <c r="I13" s="42"/>
      <c r="J13" s="106" t="s">
        <v>772</v>
      </c>
      <c r="K13" s="107">
        <f t="shared" ref="K13:Q13" si="1">SUM(K14:K52)</f>
        <v>0</v>
      </c>
      <c r="L13" s="107">
        <f t="shared" si="1"/>
        <v>6</v>
      </c>
      <c r="M13" s="107">
        <f t="shared" si="1"/>
        <v>5</v>
      </c>
      <c r="N13" s="107">
        <f t="shared" si="1"/>
        <v>4</v>
      </c>
      <c r="O13" s="107">
        <f t="shared" si="1"/>
        <v>2</v>
      </c>
      <c r="P13" s="107">
        <f t="shared" si="1"/>
        <v>2</v>
      </c>
      <c r="Q13" s="107">
        <f t="shared" si="1"/>
        <v>2</v>
      </c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</row>
    <row r="14" ht="16.5" customHeight="1">
      <c r="A14" s="91" t="str">
        <f>VLOOKUP($B14,Players,2,FALSE)</f>
        <v>WR</v>
      </c>
      <c r="B14" s="111" t="s">
        <v>360</v>
      </c>
      <c r="C14" s="93">
        <f>VLOOKUP($B14,Players,4,FALSE)</f>
        <v>52</v>
      </c>
      <c r="D14" s="91">
        <f>VLOOKUP($B14,Players,5,FALSE)</f>
        <v>2024</v>
      </c>
      <c r="E14" s="94">
        <f>IF(COUNTA(D14)=1,D14-(Master!$C$2-1),"")</f>
        <v>2</v>
      </c>
      <c r="F14" s="95">
        <f>VLOOKUP($B14,Players,7,FALSE)</f>
        <v>500</v>
      </c>
      <c r="G14" s="96" t="str">
        <f>VLOOKUP($B14,Players,8,FALSE)</f>
        <v/>
      </c>
      <c r="H14" s="108">
        <f>if(Master!C8=7,"N/A",(SUMIF(E2:E26,1,C2:C26))+H4+(IF(Master!C2=2022,K13,IF(Master!C2=2023,L13,IF(Master!C2=2024,M13,IF(Master!C2=2025,N13,IF(Master!C2=2026,O13,IF(Master!C2=2027,P13,IF(Master!C2=2028,Q13))))))))-(IF(Master!C2+1=2022,K13,IF(Master!C2+1=2023,L13,IF(Master!C2+1=2024,M13,IF(Master!C2+1=2025,N13,IF(Master!C2+1=2026,O13,IF(Master!C2+1=2027,P13,IF(Master!C2+1=2028,Q13)))))))))</f>
        <v>105</v>
      </c>
      <c r="I14" s="42"/>
      <c r="J14" s="111" t="s">
        <v>57</v>
      </c>
      <c r="K14" s="109"/>
      <c r="L14" s="109">
        <v>2.0</v>
      </c>
      <c r="M14" s="93">
        <v>3.0</v>
      </c>
      <c r="N14" s="93">
        <v>2.0</v>
      </c>
      <c r="O14" s="93">
        <v>2.0</v>
      </c>
      <c r="P14" s="93">
        <v>2.0</v>
      </c>
      <c r="Q14" s="93">
        <v>2.0</v>
      </c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</row>
    <row r="15" ht="16.5" customHeight="1">
      <c r="A15" s="91" t="str">
        <f>VLOOKUP($B15,Players,2,FALSE)</f>
        <v>WR</v>
      </c>
      <c r="B15" s="111" t="s">
        <v>377</v>
      </c>
      <c r="C15" s="93">
        <f>VLOOKUP($B15,Players,4,FALSE)</f>
        <v>38</v>
      </c>
      <c r="D15" s="91">
        <f>VLOOKUP($B15,Players,5,FALSE)</f>
        <v>2024</v>
      </c>
      <c r="E15" s="94">
        <f>IF(COUNTA(D15)=1,D15-(Master!$C$2-1),"")</f>
        <v>2</v>
      </c>
      <c r="F15" s="95">
        <f>VLOOKUP($B15,Players,7,FALSE)</f>
        <v>500</v>
      </c>
      <c r="G15" s="96" t="str">
        <f>VLOOKUP($B15,Players,8,FALSE)</f>
        <v/>
      </c>
      <c r="H15" s="42"/>
      <c r="I15" s="42"/>
      <c r="J15" s="38" t="s">
        <v>536</v>
      </c>
      <c r="K15" s="112"/>
      <c r="L15" s="109">
        <v>1.0</v>
      </c>
      <c r="M15" s="93">
        <v>1.0</v>
      </c>
      <c r="N15" s="93">
        <v>1.0</v>
      </c>
      <c r="O15" s="93"/>
      <c r="P15" s="93"/>
      <c r="Q15" s="93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</row>
    <row r="16" ht="16.5" customHeight="1">
      <c r="A16" s="91" t="str">
        <f>VLOOKUP($B16,Players,2,FALSE)</f>
        <v>WR</v>
      </c>
      <c r="B16" s="111" t="s">
        <v>383</v>
      </c>
      <c r="C16" s="93">
        <f>VLOOKUP($B16,Players,4,FALSE)</f>
        <v>33</v>
      </c>
      <c r="D16" s="91">
        <f>VLOOKUP($B16,Players,5,FALSE)</f>
        <v>2026</v>
      </c>
      <c r="E16" s="94">
        <f>IF(COUNTA(D16)=1,D16-(Master!$C$2-1),"")</f>
        <v>4</v>
      </c>
      <c r="F16" s="95">
        <f>VLOOKUP($B16,Players,7,FALSE)</f>
        <v>500</v>
      </c>
      <c r="G16" s="96" t="str">
        <f>VLOOKUP($B16,Players,8,FALSE)</f>
        <v/>
      </c>
      <c r="H16" s="101" t="s">
        <v>695</v>
      </c>
      <c r="I16" s="42"/>
      <c r="J16" s="111" t="s">
        <v>653</v>
      </c>
      <c r="K16" s="112"/>
      <c r="L16" s="109">
        <v>1.0</v>
      </c>
      <c r="M16" s="93">
        <v>1.0</v>
      </c>
      <c r="N16" s="93">
        <v>1.0</v>
      </c>
      <c r="O16" s="93"/>
      <c r="P16" s="93"/>
      <c r="Q16" s="93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</row>
    <row r="17" ht="16.5" customHeight="1">
      <c r="A17" s="91" t="str">
        <f>VLOOKUP($B17,Players,2,FALSE)</f>
        <v>WR</v>
      </c>
      <c r="B17" s="111" t="s">
        <v>412</v>
      </c>
      <c r="C17" s="93">
        <f>VLOOKUP($B17,Players,4,FALSE)</f>
        <v>17</v>
      </c>
      <c r="D17" s="91">
        <f>VLOOKUP($B17,Players,5,FALSE)</f>
        <v>2024</v>
      </c>
      <c r="E17" s="94">
        <f>IF(COUNTA(D17)=1,D17-(Master!$C$2-1),"")</f>
        <v>2</v>
      </c>
      <c r="F17" s="95">
        <f>VLOOKUP($B17,Players,7,FALSE)</f>
        <v>500</v>
      </c>
      <c r="G17" s="96" t="str">
        <f>VLOOKUP($B17,Players,8,FALSE)</f>
        <v/>
      </c>
      <c r="H17" s="89">
        <f>if(Master!C8=7,"N/A",(Master!C6+COUNTIF(E2:E26,"&gt;0"))-SUMIF(E2:E26,"&gt;0",E2:E26))</f>
        <v>43</v>
      </c>
      <c r="I17" s="42"/>
      <c r="J17" s="111" t="s">
        <v>626</v>
      </c>
      <c r="K17" s="112"/>
      <c r="L17" s="109">
        <v>1.0</v>
      </c>
      <c r="M17" s="110"/>
      <c r="N17" s="93"/>
      <c r="O17" s="93"/>
      <c r="P17" s="93"/>
      <c r="Q17" s="93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</row>
    <row r="18" ht="16.5" customHeight="1">
      <c r="A18" s="91" t="str">
        <f>VLOOKUP($B18,Players,2,FALSE)</f>
        <v>WR</v>
      </c>
      <c r="B18" s="111" t="s">
        <v>500</v>
      </c>
      <c r="C18" s="93">
        <f>VLOOKUP($B18,Players,4,FALSE)</f>
        <v>3</v>
      </c>
      <c r="D18" s="91">
        <f>VLOOKUP($B18,Players,5,FALSE)</f>
        <v>2026</v>
      </c>
      <c r="E18" s="94">
        <f>IF(COUNTA(D18)=1,D18-(Master!$C$2-1),"")</f>
        <v>4</v>
      </c>
      <c r="F18" s="95">
        <f>VLOOKUP($B18,Players,7,FALSE)</f>
        <v>500</v>
      </c>
      <c r="G18" s="96" t="str">
        <f>VLOOKUP($B18,Players,8,FALSE)</f>
        <v/>
      </c>
      <c r="H18" s="42"/>
      <c r="I18" s="42"/>
      <c r="J18" s="111" t="s">
        <v>627</v>
      </c>
      <c r="K18" s="112"/>
      <c r="L18" s="109">
        <v>1.0</v>
      </c>
      <c r="M18" s="110"/>
      <c r="N18" s="93"/>
      <c r="O18" s="93"/>
      <c r="P18" s="93"/>
      <c r="Q18" s="93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</row>
    <row r="19" ht="16.5" customHeight="1">
      <c r="A19" s="91" t="str">
        <f>VLOOKUP($B19,Players,2,FALSE)</f>
        <v>WR</v>
      </c>
      <c r="B19" s="111" t="s">
        <v>538</v>
      </c>
      <c r="C19" s="93">
        <f>VLOOKUP($B19,Players,4,FALSE)</f>
        <v>1</v>
      </c>
      <c r="D19" s="91">
        <f>VLOOKUP($B19,Players,5,FALSE)</f>
        <v>2023</v>
      </c>
      <c r="E19" s="94">
        <f>IF(COUNTA(D19)=1,D19-(Master!$C$2-1),"")</f>
        <v>1</v>
      </c>
      <c r="F19" s="95">
        <f>VLOOKUP($B19,Players,7,FALSE)</f>
        <v>500</v>
      </c>
      <c r="G19" s="96" t="str">
        <f>VLOOKUP($B19,Players,8,FALSE)</f>
        <v/>
      </c>
      <c r="H19" s="101" t="s">
        <v>85</v>
      </c>
      <c r="I19" s="42"/>
      <c r="J19" s="111"/>
      <c r="K19" s="112"/>
      <c r="L19" s="112"/>
      <c r="M19" s="110"/>
      <c r="N19" s="93"/>
      <c r="O19" s="93"/>
      <c r="P19" s="93"/>
      <c r="Q19" s="93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</row>
    <row r="20" ht="16.5" customHeight="1">
      <c r="A20" s="91" t="str">
        <f>VLOOKUP($B20,Players,2,FALSE)</f>
        <v>WR</v>
      </c>
      <c r="B20" s="111" t="s">
        <v>572</v>
      </c>
      <c r="C20" s="93">
        <f>VLOOKUP($B20,Players,4,FALSE)</f>
        <v>1</v>
      </c>
      <c r="D20" s="91">
        <f>VLOOKUP($B20,Players,5,FALSE)</f>
        <v>2023</v>
      </c>
      <c r="E20" s="94">
        <f>IF(COUNTA(D20)=1,D20-(Master!$C$2-1),"")</f>
        <v>1</v>
      </c>
      <c r="F20" s="95">
        <f>VLOOKUP($B20,Players,7,FALSE)</f>
        <v>500</v>
      </c>
      <c r="G20" s="96" t="str">
        <f>VLOOKUP($B20,Players,8,FALSE)</f>
        <v/>
      </c>
      <c r="H20" s="105">
        <f>25-COUNT(E2:E26)+COUNTIF(E2:E26,"&lt;2")</f>
        <v>16</v>
      </c>
      <c r="I20" s="42"/>
      <c r="J20" s="111"/>
      <c r="K20" s="112"/>
      <c r="L20" s="112"/>
      <c r="M20" s="110"/>
      <c r="N20" s="93"/>
      <c r="O20" s="93"/>
      <c r="P20" s="93"/>
      <c r="Q20" s="93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</row>
    <row r="21" ht="16.5" customHeight="1">
      <c r="A21" s="91" t="str">
        <f>VLOOKUP($B21,Players,2,FALSE)</f>
        <v>WR</v>
      </c>
      <c r="B21" s="111" t="s">
        <v>566</v>
      </c>
      <c r="C21" s="93">
        <f>VLOOKUP($B21,Players,4,FALSE)</f>
        <v>1</v>
      </c>
      <c r="D21" s="91">
        <f>VLOOKUP($B21,Players,5,FALSE)</f>
        <v>2023</v>
      </c>
      <c r="E21" s="94">
        <f>IF(COUNTA(D21)=1,D21-(Master!$C$2-1),"")</f>
        <v>1</v>
      </c>
      <c r="F21" s="95">
        <f>VLOOKUP($B21,Players,7,FALSE)</f>
        <v>500</v>
      </c>
      <c r="G21" s="96" t="str">
        <f>VLOOKUP($B21,Players,8,FALSE)</f>
        <v>Rookie</v>
      </c>
      <c r="H21" s="42"/>
      <c r="I21" s="42"/>
      <c r="J21" s="111"/>
      <c r="K21" s="112"/>
      <c r="L21" s="112"/>
      <c r="M21" s="110"/>
      <c r="N21" s="93"/>
      <c r="O21" s="93"/>
      <c r="P21" s="93"/>
      <c r="Q21" s="93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</row>
    <row r="22" ht="16.5" customHeight="1">
      <c r="A22" s="91" t="str">
        <f>VLOOKUP($B22,Players,2,FALSE)</f>
        <v>TE</v>
      </c>
      <c r="B22" s="111" t="s">
        <v>430</v>
      </c>
      <c r="C22" s="93">
        <f>VLOOKUP($B22,Players,4,FALSE)</f>
        <v>11</v>
      </c>
      <c r="D22" s="91">
        <f>VLOOKUP($B22,Players,5,FALSE)</f>
        <v>2026</v>
      </c>
      <c r="E22" s="94">
        <f>IF(COUNTA(D22)=1,D22-(Master!$C$2-1),"")</f>
        <v>4</v>
      </c>
      <c r="F22" s="95">
        <f>VLOOKUP($B22,Players,7,FALSE)</f>
        <v>500</v>
      </c>
      <c r="G22" s="96" t="str">
        <f>VLOOKUP($B22,Players,8,FALSE)</f>
        <v/>
      </c>
      <c r="H22" s="42"/>
      <c r="I22" s="42"/>
      <c r="J22" s="111"/>
      <c r="K22" s="112"/>
      <c r="L22" s="112"/>
      <c r="M22" s="110"/>
      <c r="N22" s="93"/>
      <c r="O22" s="93"/>
      <c r="P22" s="93"/>
      <c r="Q22" s="93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</row>
    <row r="23" ht="16.5" customHeight="1">
      <c r="A23" s="91" t="str">
        <f>VLOOKUP($B23,Players,2,FALSE)</f>
        <v>TE</v>
      </c>
      <c r="B23" s="111" t="s">
        <v>508</v>
      </c>
      <c r="C23" s="93">
        <f>VLOOKUP($B23,Players,4,FALSE)</f>
        <v>3</v>
      </c>
      <c r="D23" s="91">
        <f>VLOOKUP($B23,Players,5,FALSE)</f>
        <v>2023</v>
      </c>
      <c r="E23" s="94">
        <f>IF(COUNTA(D23)=1,D23-(Master!$C$2-1),"")</f>
        <v>1</v>
      </c>
      <c r="F23" s="95">
        <f>VLOOKUP($B23,Players,7,FALSE)</f>
        <v>500</v>
      </c>
      <c r="G23" s="96" t="str">
        <f>VLOOKUP($B23,Players,8,FALSE)</f>
        <v/>
      </c>
      <c r="H23" s="42"/>
      <c r="I23" s="42"/>
      <c r="J23" s="111"/>
      <c r="K23" s="112"/>
      <c r="L23" s="112"/>
      <c r="M23" s="110"/>
      <c r="N23" s="93"/>
      <c r="O23" s="93"/>
      <c r="P23" s="93"/>
      <c r="Q23" s="93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</row>
    <row r="24" ht="16.5" customHeight="1">
      <c r="A24" s="91" t="str">
        <f>VLOOKUP($B24,Players,2,FALSE)</f>
        <v>TE</v>
      </c>
      <c r="B24" s="111" t="s">
        <v>546</v>
      </c>
      <c r="C24" s="93">
        <f>VLOOKUP($B24,Players,4,FALSE)</f>
        <v>1</v>
      </c>
      <c r="D24" s="91">
        <f>VLOOKUP($B24,Players,5,FALSE)</f>
        <v>2023</v>
      </c>
      <c r="E24" s="94">
        <f>IF(COUNTA(D24)=1,D24-(Master!$C$2-1),"")</f>
        <v>1</v>
      </c>
      <c r="F24" s="95">
        <f>VLOOKUP($B24,Players,7,FALSE)</f>
        <v>500</v>
      </c>
      <c r="G24" s="96" t="str">
        <f>VLOOKUP($B24,Players,8,FALSE)</f>
        <v/>
      </c>
      <c r="H24" s="42"/>
      <c r="I24" s="42"/>
      <c r="J24" s="111"/>
      <c r="K24" s="112"/>
      <c r="L24" s="112"/>
      <c r="M24" s="110"/>
      <c r="N24" s="93"/>
      <c r="O24" s="93"/>
      <c r="P24" s="93"/>
      <c r="Q24" s="93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</row>
    <row r="25" ht="16.5" customHeight="1">
      <c r="A25" s="91" t="str">
        <f>VLOOKUP($B25,Players,2,FALSE)</f>
        <v/>
      </c>
      <c r="B25" s="111" t="s">
        <v>345</v>
      </c>
      <c r="C25" s="93" t="str">
        <f>VLOOKUP($B25,Players,4,FALSE)</f>
        <v/>
      </c>
      <c r="D25" s="91" t="str">
        <f>VLOOKUP($B25,Players,5,FALSE)</f>
        <v/>
      </c>
      <c r="E25" s="94" t="str">
        <f>IF(COUNTA(D25)=1,D25-(Master!$C$2-1),"")</f>
        <v/>
      </c>
      <c r="F25" s="95" t="str">
        <f>VLOOKUP($B25,Players,7,FALSE)</f>
        <v/>
      </c>
      <c r="G25" s="96" t="str">
        <f>VLOOKUP($B25,Players,8,FALSE)</f>
        <v/>
      </c>
      <c r="H25" s="42"/>
      <c r="I25" s="42"/>
      <c r="J25" s="111"/>
      <c r="K25" s="112"/>
      <c r="L25" s="112"/>
      <c r="M25" s="110"/>
      <c r="N25" s="93"/>
      <c r="O25" s="93"/>
      <c r="P25" s="93"/>
      <c r="Q25" s="93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</row>
    <row r="26" ht="16.5" customHeight="1">
      <c r="A26" s="91" t="str">
        <f>VLOOKUP($B26,Players,2,FALSE)</f>
        <v/>
      </c>
      <c r="B26" s="111" t="s">
        <v>345</v>
      </c>
      <c r="C26" s="93" t="str">
        <f>VLOOKUP($B26,Players,4,FALSE)</f>
        <v/>
      </c>
      <c r="D26" s="91" t="str">
        <f>VLOOKUP($B26,Players,5,FALSE)</f>
        <v/>
      </c>
      <c r="E26" s="94" t="str">
        <f>IF(COUNTA(D26)=1,D26-(Master!$C$2-1),"")</f>
        <v/>
      </c>
      <c r="F26" s="95" t="str">
        <f>VLOOKUP($B26,Players,7,FALSE)</f>
        <v/>
      </c>
      <c r="G26" s="96" t="str">
        <f>VLOOKUP($B26,Players,8,FALSE)</f>
        <v/>
      </c>
      <c r="H26" s="42"/>
      <c r="I26" s="42"/>
      <c r="J26" s="111"/>
      <c r="K26" s="112"/>
      <c r="L26" s="112"/>
      <c r="M26" s="110"/>
      <c r="N26" s="93"/>
      <c r="O26" s="93"/>
      <c r="P26" s="93"/>
      <c r="Q26" s="93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</row>
    <row r="27" ht="16.5" customHeight="1">
      <c r="A27" s="94"/>
      <c r="B27" s="94"/>
      <c r="C27" s="94"/>
      <c r="D27" s="94"/>
      <c r="E27" s="94"/>
      <c r="F27" s="113"/>
      <c r="G27" s="113"/>
      <c r="H27" s="42"/>
      <c r="I27" s="42"/>
      <c r="J27" s="111"/>
      <c r="K27" s="112"/>
      <c r="L27" s="112"/>
      <c r="M27" s="110"/>
      <c r="N27" s="93"/>
      <c r="O27" s="93"/>
      <c r="P27" s="93"/>
      <c r="Q27" s="93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</row>
    <row r="28" ht="16.5" customHeight="1">
      <c r="A28" s="94"/>
      <c r="B28" s="113"/>
      <c r="C28" s="94"/>
      <c r="D28" s="94"/>
      <c r="E28" s="94"/>
      <c r="F28" s="113"/>
      <c r="G28" s="113"/>
      <c r="H28" s="42"/>
      <c r="I28" s="42"/>
      <c r="J28" s="111"/>
      <c r="K28" s="112"/>
      <c r="L28" s="112"/>
      <c r="M28" s="110"/>
      <c r="N28" s="93"/>
      <c r="O28" s="93"/>
      <c r="P28" s="93"/>
      <c r="Q28" s="93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</row>
    <row r="29" ht="16.5" customHeight="1">
      <c r="A29" s="94"/>
      <c r="B29" s="113"/>
      <c r="C29" s="94"/>
      <c r="D29" s="94"/>
      <c r="E29" s="94"/>
      <c r="F29" s="113"/>
      <c r="G29" s="113"/>
      <c r="H29" s="42"/>
      <c r="I29" s="42"/>
      <c r="J29" s="111"/>
      <c r="K29" s="112"/>
      <c r="L29" s="112"/>
      <c r="M29" s="110"/>
      <c r="N29" s="93"/>
      <c r="O29" s="93"/>
      <c r="P29" s="93"/>
      <c r="Q29" s="93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</row>
    <row r="30" ht="16.5" customHeight="1">
      <c r="A30" s="94"/>
      <c r="B30" s="113"/>
      <c r="C30" s="94"/>
      <c r="D30" s="94"/>
      <c r="E30" s="94"/>
      <c r="F30" s="113"/>
      <c r="G30" s="113"/>
      <c r="H30" s="42"/>
      <c r="I30" s="42"/>
      <c r="J30" s="111"/>
      <c r="K30" s="112"/>
      <c r="L30" s="112"/>
      <c r="M30" s="110"/>
      <c r="N30" s="93"/>
      <c r="O30" s="93"/>
      <c r="P30" s="93"/>
      <c r="Q30" s="93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</row>
    <row r="31" ht="16.5" customHeight="1">
      <c r="A31" s="94"/>
      <c r="B31" s="113"/>
      <c r="C31" s="94"/>
      <c r="D31" s="94"/>
      <c r="E31" s="94"/>
      <c r="F31" s="113"/>
      <c r="G31" s="113"/>
      <c r="H31" s="42"/>
      <c r="I31" s="42"/>
      <c r="J31" s="111"/>
      <c r="K31" s="112"/>
      <c r="L31" s="112"/>
      <c r="M31" s="110"/>
      <c r="N31" s="93"/>
      <c r="O31" s="93"/>
      <c r="P31" s="93"/>
      <c r="Q31" s="93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</row>
    <row r="32" ht="16.5" customHeight="1">
      <c r="A32" s="94"/>
      <c r="B32" s="113"/>
      <c r="C32" s="94"/>
      <c r="D32" s="94"/>
      <c r="E32" s="94"/>
      <c r="F32" s="113"/>
      <c r="G32" s="113"/>
      <c r="H32" s="42"/>
      <c r="I32" s="42"/>
      <c r="J32" s="111"/>
      <c r="K32" s="112"/>
      <c r="L32" s="112"/>
      <c r="M32" s="110"/>
      <c r="N32" s="93"/>
      <c r="O32" s="93"/>
      <c r="P32" s="110"/>
      <c r="Q32" s="93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</row>
    <row r="33" ht="16.5" customHeight="1">
      <c r="A33" s="94"/>
      <c r="B33" s="113"/>
      <c r="C33" s="94"/>
      <c r="D33" s="94"/>
      <c r="E33" s="94"/>
      <c r="F33" s="113"/>
      <c r="G33" s="113"/>
      <c r="H33" s="42"/>
      <c r="I33" s="42"/>
      <c r="J33" s="111"/>
      <c r="K33" s="112"/>
      <c r="L33" s="112"/>
      <c r="M33" s="110"/>
      <c r="N33" s="93"/>
      <c r="O33" s="93"/>
      <c r="P33" s="110"/>
      <c r="Q33" s="93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</row>
    <row r="34" ht="16.5" customHeight="1">
      <c r="A34" s="94"/>
      <c r="B34" s="113"/>
      <c r="C34" s="94"/>
      <c r="D34" s="94"/>
      <c r="E34" s="94"/>
      <c r="F34" s="113"/>
      <c r="G34" s="113"/>
      <c r="H34" s="42"/>
      <c r="I34" s="42"/>
      <c r="J34" s="111"/>
      <c r="K34" s="112"/>
      <c r="L34" s="112"/>
      <c r="M34" s="110"/>
      <c r="N34" s="110"/>
      <c r="O34" s="93"/>
      <c r="P34" s="110"/>
      <c r="Q34" s="93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</row>
    <row r="35" ht="16.5" customHeight="1">
      <c r="A35" s="94"/>
      <c r="B35" s="113"/>
      <c r="C35" s="94"/>
      <c r="D35" s="94"/>
      <c r="E35" s="94"/>
      <c r="F35" s="113"/>
      <c r="G35" s="113"/>
      <c r="H35" s="42"/>
      <c r="I35" s="42"/>
      <c r="J35" s="111"/>
      <c r="K35" s="112"/>
      <c r="L35" s="112"/>
      <c r="M35" s="110"/>
      <c r="N35" s="110"/>
      <c r="O35" s="93"/>
      <c r="P35" s="110"/>
      <c r="Q35" s="93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</row>
    <row r="36" ht="16.5" customHeight="1">
      <c r="A36" s="94"/>
      <c r="B36" s="113"/>
      <c r="C36" s="94"/>
      <c r="D36" s="94"/>
      <c r="E36" s="94"/>
      <c r="F36" s="113"/>
      <c r="G36" s="113"/>
      <c r="H36" s="42"/>
      <c r="I36" s="42"/>
      <c r="J36" s="111"/>
      <c r="K36" s="112"/>
      <c r="L36" s="112"/>
      <c r="M36" s="110"/>
      <c r="N36" s="110"/>
      <c r="O36" s="93"/>
      <c r="P36" s="110"/>
      <c r="Q36" s="93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</row>
    <row r="37" ht="16.5" customHeight="1">
      <c r="A37" s="94"/>
      <c r="B37" s="113"/>
      <c r="C37" s="94"/>
      <c r="D37" s="94"/>
      <c r="E37" s="94"/>
      <c r="F37" s="113"/>
      <c r="G37" s="113"/>
      <c r="H37" s="42"/>
      <c r="I37" s="42"/>
      <c r="J37" s="111"/>
      <c r="K37" s="112"/>
      <c r="L37" s="112"/>
      <c r="M37" s="110"/>
      <c r="N37" s="110"/>
      <c r="O37" s="93"/>
      <c r="P37" s="93"/>
      <c r="Q37" s="93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</row>
    <row r="38" ht="16.5" customHeight="1">
      <c r="A38" s="94"/>
      <c r="B38" s="113"/>
      <c r="C38" s="94"/>
      <c r="D38" s="94"/>
      <c r="E38" s="94"/>
      <c r="F38" s="113"/>
      <c r="G38" s="113"/>
      <c r="H38" s="42"/>
      <c r="I38" s="42"/>
      <c r="J38" s="111"/>
      <c r="K38" s="112"/>
      <c r="L38" s="112"/>
      <c r="M38" s="110"/>
      <c r="N38" s="110"/>
      <c r="O38" s="93"/>
      <c r="P38" s="93"/>
      <c r="Q38" s="93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</row>
    <row r="39" ht="16.5" customHeight="1">
      <c r="A39" s="94"/>
      <c r="B39" s="113"/>
      <c r="C39" s="94"/>
      <c r="D39" s="94"/>
      <c r="E39" s="94"/>
      <c r="F39" s="113"/>
      <c r="G39" s="113"/>
      <c r="H39" s="42"/>
      <c r="I39" s="42"/>
      <c r="J39" s="111"/>
      <c r="K39" s="112"/>
      <c r="L39" s="112"/>
      <c r="M39" s="110"/>
      <c r="N39" s="110"/>
      <c r="O39" s="93"/>
      <c r="P39" s="93"/>
      <c r="Q39" s="93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</row>
    <row r="40" ht="16.5" customHeight="1">
      <c r="A40" s="94"/>
      <c r="B40" s="113"/>
      <c r="C40" s="94"/>
      <c r="D40" s="94"/>
      <c r="E40" s="94"/>
      <c r="F40" s="113"/>
      <c r="G40" s="113"/>
      <c r="H40" s="42"/>
      <c r="I40" s="42"/>
      <c r="J40" s="111"/>
      <c r="K40" s="112"/>
      <c r="L40" s="112"/>
      <c r="M40" s="110"/>
      <c r="N40" s="93"/>
      <c r="O40" s="93"/>
      <c r="P40" s="93"/>
      <c r="Q40" s="93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</row>
    <row r="41" ht="16.5" customHeight="1">
      <c r="A41" s="94"/>
      <c r="B41" s="113"/>
      <c r="C41" s="94"/>
      <c r="D41" s="94"/>
      <c r="E41" s="94"/>
      <c r="F41" s="113"/>
      <c r="G41" s="113"/>
      <c r="H41" s="42"/>
      <c r="I41" s="42"/>
      <c r="J41" s="111"/>
      <c r="K41" s="112"/>
      <c r="L41" s="112"/>
      <c r="M41" s="110"/>
      <c r="N41" s="93"/>
      <c r="O41" s="93"/>
      <c r="P41" s="93"/>
      <c r="Q41" s="93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</row>
    <row r="42" ht="16.5" customHeight="1">
      <c r="A42" s="94"/>
      <c r="B42" s="113"/>
      <c r="C42" s="94"/>
      <c r="D42" s="94"/>
      <c r="E42" s="94"/>
      <c r="F42" s="113"/>
      <c r="G42" s="113"/>
      <c r="H42" s="42"/>
      <c r="I42" s="42"/>
      <c r="J42" s="111"/>
      <c r="K42" s="112"/>
      <c r="L42" s="112"/>
      <c r="M42" s="110"/>
      <c r="N42" s="93"/>
      <c r="O42" s="93"/>
      <c r="P42" s="93"/>
      <c r="Q42" s="93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</row>
    <row r="43" ht="16.5" customHeight="1">
      <c r="A43" s="94"/>
      <c r="B43" s="113"/>
      <c r="C43" s="94"/>
      <c r="D43" s="94"/>
      <c r="E43" s="94"/>
      <c r="F43" s="113"/>
      <c r="G43" s="113"/>
      <c r="H43" s="42"/>
      <c r="I43" s="42"/>
      <c r="J43" s="111"/>
      <c r="K43" s="112"/>
      <c r="L43" s="112"/>
      <c r="M43" s="110"/>
      <c r="N43" s="93"/>
      <c r="O43" s="93"/>
      <c r="P43" s="93"/>
      <c r="Q43" s="93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</row>
    <row r="44" ht="16.5" customHeight="1">
      <c r="A44" s="94"/>
      <c r="B44" s="113"/>
      <c r="C44" s="94"/>
      <c r="D44" s="94"/>
      <c r="E44" s="94"/>
      <c r="F44" s="113"/>
      <c r="G44" s="113"/>
      <c r="H44" s="42"/>
      <c r="I44" s="42"/>
      <c r="J44" s="111"/>
      <c r="K44" s="112"/>
      <c r="L44" s="112"/>
      <c r="M44" s="110"/>
      <c r="N44" s="93"/>
      <c r="O44" s="93"/>
      <c r="P44" s="110"/>
      <c r="Q44" s="93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</row>
    <row r="45" ht="16.5" customHeight="1">
      <c r="A45" s="94"/>
      <c r="B45" s="113"/>
      <c r="C45" s="94"/>
      <c r="D45" s="94"/>
      <c r="E45" s="94"/>
      <c r="F45" s="113"/>
      <c r="G45" s="113"/>
      <c r="H45" s="42"/>
      <c r="I45" s="42"/>
      <c r="J45" s="111"/>
      <c r="K45" s="112"/>
      <c r="L45" s="112"/>
      <c r="M45" s="110"/>
      <c r="N45" s="93"/>
      <c r="O45" s="93"/>
      <c r="P45" s="110"/>
      <c r="Q45" s="93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</row>
    <row r="46" ht="16.5" customHeight="1">
      <c r="A46" s="94"/>
      <c r="B46" s="113"/>
      <c r="C46" s="94"/>
      <c r="D46" s="94"/>
      <c r="E46" s="94"/>
      <c r="F46" s="113"/>
      <c r="G46" s="113"/>
      <c r="H46" s="42"/>
      <c r="I46" s="42"/>
      <c r="J46" s="111"/>
      <c r="K46" s="112"/>
      <c r="L46" s="112"/>
      <c r="M46" s="110"/>
      <c r="N46" s="110"/>
      <c r="O46" s="93"/>
      <c r="P46" s="110"/>
      <c r="Q46" s="93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</row>
    <row r="47" ht="16.5" customHeight="1">
      <c r="A47" s="94"/>
      <c r="B47" s="113"/>
      <c r="C47" s="94"/>
      <c r="D47" s="94"/>
      <c r="E47" s="94"/>
      <c r="F47" s="113"/>
      <c r="G47" s="113"/>
      <c r="H47" s="42"/>
      <c r="I47" s="42"/>
      <c r="J47" s="111"/>
      <c r="K47" s="112"/>
      <c r="L47" s="112"/>
      <c r="M47" s="110"/>
      <c r="N47" s="110"/>
      <c r="O47" s="93"/>
      <c r="P47" s="110"/>
      <c r="Q47" s="93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</row>
    <row r="48" ht="16.5" customHeight="1">
      <c r="A48" s="94"/>
      <c r="B48" s="113"/>
      <c r="C48" s="94"/>
      <c r="D48" s="94"/>
      <c r="E48" s="94"/>
      <c r="F48" s="113"/>
      <c r="G48" s="113"/>
      <c r="H48" s="42"/>
      <c r="I48" s="42"/>
      <c r="J48" s="111"/>
      <c r="K48" s="112"/>
      <c r="L48" s="112"/>
      <c r="M48" s="110"/>
      <c r="N48" s="110"/>
      <c r="O48" s="93"/>
      <c r="P48" s="110"/>
      <c r="Q48" s="93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</row>
    <row r="49" ht="16.5" customHeight="1">
      <c r="A49" s="94"/>
      <c r="B49" s="113"/>
      <c r="C49" s="94"/>
      <c r="D49" s="94"/>
      <c r="E49" s="94"/>
      <c r="F49" s="113"/>
      <c r="G49" s="113"/>
      <c r="H49" s="42"/>
      <c r="I49" s="42"/>
      <c r="J49" s="111"/>
      <c r="K49" s="112"/>
      <c r="L49" s="112"/>
      <c r="M49" s="110"/>
      <c r="N49" s="110"/>
      <c r="O49" s="93"/>
      <c r="P49" s="93"/>
      <c r="Q49" s="93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</row>
    <row r="50" ht="16.5" customHeight="1">
      <c r="A50" s="94"/>
      <c r="B50" s="113"/>
      <c r="C50" s="94"/>
      <c r="D50" s="94"/>
      <c r="E50" s="94"/>
      <c r="F50" s="113"/>
      <c r="G50" s="113"/>
      <c r="H50" s="42"/>
      <c r="I50" s="42"/>
      <c r="J50" s="111"/>
      <c r="K50" s="112"/>
      <c r="L50" s="112"/>
      <c r="M50" s="110"/>
      <c r="N50" s="110"/>
      <c r="O50" s="93"/>
      <c r="P50" s="93"/>
      <c r="Q50" s="93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</row>
    <row r="51" ht="16.5" customHeight="1">
      <c r="A51" s="94"/>
      <c r="B51" s="113"/>
      <c r="C51" s="94"/>
      <c r="D51" s="94"/>
      <c r="E51" s="94"/>
      <c r="F51" s="113"/>
      <c r="G51" s="113"/>
      <c r="H51" s="42"/>
      <c r="I51" s="42"/>
      <c r="J51" s="111"/>
      <c r="K51" s="112"/>
      <c r="L51" s="112"/>
      <c r="M51" s="110"/>
      <c r="N51" s="110"/>
      <c r="O51" s="93"/>
      <c r="P51" s="93"/>
      <c r="Q51" s="93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</row>
    <row r="52" ht="16.5" customHeight="1">
      <c r="A52" s="94"/>
      <c r="B52" s="113"/>
      <c r="C52" s="94"/>
      <c r="D52" s="94"/>
      <c r="E52" s="94"/>
      <c r="F52" s="113"/>
      <c r="G52" s="113"/>
      <c r="H52" s="42"/>
      <c r="I52" s="42"/>
      <c r="J52" s="38"/>
      <c r="K52" s="112"/>
      <c r="L52" s="112"/>
      <c r="M52" s="110"/>
      <c r="N52" s="110"/>
      <c r="O52" s="110"/>
      <c r="P52" s="110"/>
      <c r="Q52" s="93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</row>
    <row r="53" ht="16.5" customHeight="1">
      <c r="A53" s="94"/>
      <c r="B53" s="113"/>
      <c r="C53" s="94"/>
      <c r="D53" s="94"/>
      <c r="E53" s="94"/>
      <c r="F53" s="113"/>
      <c r="G53" s="113"/>
      <c r="H53" s="42"/>
      <c r="I53" s="42"/>
      <c r="J53" s="42"/>
      <c r="K53" s="104"/>
      <c r="L53" s="104"/>
      <c r="M53" s="94"/>
      <c r="N53" s="94"/>
      <c r="O53" s="94"/>
      <c r="P53" s="94"/>
      <c r="Q53" s="94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</row>
    <row r="54" ht="16.5" customHeight="1">
      <c r="A54" s="94"/>
      <c r="B54" s="113"/>
      <c r="C54" s="94"/>
      <c r="D54" s="94"/>
      <c r="E54" s="94"/>
      <c r="F54" s="113"/>
      <c r="G54" s="113"/>
      <c r="H54" s="42"/>
      <c r="I54" s="42"/>
      <c r="J54" s="42"/>
      <c r="K54" s="104"/>
      <c r="L54" s="104"/>
      <c r="M54" s="94"/>
      <c r="N54" s="94"/>
      <c r="O54" s="94"/>
      <c r="P54" s="94"/>
      <c r="Q54" s="94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</row>
    <row r="55" ht="16.5" customHeight="1">
      <c r="A55" s="94"/>
      <c r="B55" s="113"/>
      <c r="C55" s="94"/>
      <c r="D55" s="94"/>
      <c r="E55" s="94"/>
      <c r="F55" s="113"/>
      <c r="G55" s="113"/>
      <c r="H55" s="42"/>
      <c r="I55" s="42"/>
      <c r="J55" s="42"/>
      <c r="K55" s="104"/>
      <c r="L55" s="104"/>
      <c r="M55" s="94"/>
      <c r="N55" s="94"/>
      <c r="O55" s="94"/>
      <c r="P55" s="94"/>
      <c r="Q55" s="94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</row>
    <row r="56" ht="16.5" customHeight="1">
      <c r="A56" s="94"/>
      <c r="B56" s="113"/>
      <c r="C56" s="94"/>
      <c r="D56" s="94"/>
      <c r="E56" s="94"/>
      <c r="F56" s="113"/>
      <c r="G56" s="113"/>
      <c r="H56" s="42"/>
      <c r="I56" s="42"/>
      <c r="J56" s="42"/>
      <c r="K56" s="104"/>
      <c r="L56" s="104"/>
      <c r="M56" s="94"/>
      <c r="N56" s="94"/>
      <c r="O56" s="94"/>
      <c r="P56" s="94"/>
      <c r="Q56" s="94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</row>
    <row r="57" ht="16.5" customHeight="1">
      <c r="A57" s="94"/>
      <c r="B57" s="113"/>
      <c r="C57" s="94"/>
      <c r="D57" s="94"/>
      <c r="E57" s="94"/>
      <c r="F57" s="113"/>
      <c r="G57" s="113"/>
      <c r="H57" s="42"/>
      <c r="I57" s="42"/>
      <c r="J57" s="42"/>
      <c r="K57" s="104"/>
      <c r="L57" s="104"/>
      <c r="M57" s="94"/>
      <c r="N57" s="94"/>
      <c r="O57" s="94"/>
      <c r="P57" s="94"/>
      <c r="Q57" s="94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</row>
    <row r="58" ht="16.5" customHeight="1">
      <c r="A58" s="94"/>
      <c r="B58" s="113"/>
      <c r="C58" s="94"/>
      <c r="D58" s="94"/>
      <c r="E58" s="94"/>
      <c r="F58" s="113"/>
      <c r="G58" s="113"/>
      <c r="H58" s="42"/>
      <c r="I58" s="42"/>
      <c r="J58" s="42"/>
      <c r="K58" s="104"/>
      <c r="L58" s="104"/>
      <c r="M58" s="94"/>
      <c r="N58" s="94"/>
      <c r="O58" s="94"/>
      <c r="P58" s="94"/>
      <c r="Q58" s="94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</row>
    <row r="59" ht="16.5" customHeight="1">
      <c r="A59" s="94"/>
      <c r="B59" s="113"/>
      <c r="C59" s="94"/>
      <c r="D59" s="94"/>
      <c r="E59" s="94"/>
      <c r="F59" s="113"/>
      <c r="G59" s="113"/>
      <c r="H59" s="42"/>
      <c r="I59" s="42"/>
      <c r="J59" s="42"/>
      <c r="K59" s="104"/>
      <c r="L59" s="104"/>
      <c r="M59" s="94"/>
      <c r="N59" s="94"/>
      <c r="O59" s="94"/>
      <c r="P59" s="94"/>
      <c r="Q59" s="94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</row>
    <row r="60" ht="16.5" customHeight="1">
      <c r="A60" s="94"/>
      <c r="B60" s="113"/>
      <c r="C60" s="94"/>
      <c r="D60" s="94"/>
      <c r="E60" s="94"/>
      <c r="F60" s="113"/>
      <c r="G60" s="113"/>
      <c r="H60" s="42"/>
      <c r="I60" s="42"/>
      <c r="J60" s="42"/>
      <c r="K60" s="104"/>
      <c r="L60" s="104"/>
      <c r="M60" s="94"/>
      <c r="N60" s="94"/>
      <c r="O60" s="94"/>
      <c r="P60" s="94"/>
      <c r="Q60" s="94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</row>
    <row r="61" ht="16.5" customHeight="1">
      <c r="A61" s="94"/>
      <c r="B61" s="113"/>
      <c r="C61" s="94"/>
      <c r="D61" s="94"/>
      <c r="E61" s="94"/>
      <c r="F61" s="113"/>
      <c r="G61" s="113"/>
      <c r="H61" s="42"/>
      <c r="I61" s="42"/>
      <c r="J61" s="42"/>
      <c r="K61" s="104"/>
      <c r="L61" s="104"/>
      <c r="M61" s="94"/>
      <c r="N61" s="94"/>
      <c r="O61" s="94"/>
      <c r="P61" s="94"/>
      <c r="Q61" s="94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</row>
    <row r="62" ht="16.5" customHeight="1">
      <c r="A62" s="94"/>
      <c r="B62" s="113"/>
      <c r="C62" s="94"/>
      <c r="D62" s="94"/>
      <c r="E62" s="94"/>
      <c r="F62" s="113"/>
      <c r="G62" s="113"/>
      <c r="H62" s="42"/>
      <c r="I62" s="42"/>
      <c r="J62" s="42"/>
      <c r="K62" s="104"/>
      <c r="L62" s="104"/>
      <c r="M62" s="94"/>
      <c r="N62" s="94"/>
      <c r="O62" s="94"/>
      <c r="P62" s="94"/>
      <c r="Q62" s="94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</row>
    <row r="63" ht="16.5" customHeight="1">
      <c r="A63" s="94"/>
      <c r="B63" s="113"/>
      <c r="C63" s="94"/>
      <c r="D63" s="94"/>
      <c r="E63" s="94"/>
      <c r="F63" s="113"/>
      <c r="G63" s="113"/>
      <c r="H63" s="42"/>
      <c r="I63" s="42"/>
      <c r="J63" s="42"/>
      <c r="K63" s="104"/>
      <c r="L63" s="104"/>
      <c r="M63" s="94"/>
      <c r="N63" s="94"/>
      <c r="O63" s="94"/>
      <c r="P63" s="94"/>
      <c r="Q63" s="94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</row>
    <row r="64" ht="16.5" customHeight="1">
      <c r="A64" s="94"/>
      <c r="B64" s="113"/>
      <c r="C64" s="94"/>
      <c r="D64" s="94"/>
      <c r="E64" s="94"/>
      <c r="F64" s="113"/>
      <c r="G64" s="113"/>
      <c r="H64" s="42"/>
      <c r="I64" s="42"/>
      <c r="J64" s="42"/>
      <c r="K64" s="104"/>
      <c r="L64" s="104"/>
      <c r="M64" s="94"/>
      <c r="N64" s="94"/>
      <c r="O64" s="94"/>
      <c r="P64" s="94"/>
      <c r="Q64" s="94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</row>
    <row r="65" ht="16.5" customHeight="1">
      <c r="A65" s="94"/>
      <c r="B65" s="113"/>
      <c r="C65" s="94"/>
      <c r="D65" s="94"/>
      <c r="E65" s="94"/>
      <c r="F65" s="113"/>
      <c r="G65" s="113"/>
      <c r="H65" s="42"/>
      <c r="I65" s="42"/>
      <c r="J65" s="42"/>
      <c r="K65" s="104"/>
      <c r="L65" s="104"/>
      <c r="M65" s="94"/>
      <c r="N65" s="94"/>
      <c r="O65" s="94"/>
      <c r="P65" s="94"/>
      <c r="Q65" s="94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</row>
    <row r="66" ht="16.5" customHeight="1">
      <c r="A66" s="94"/>
      <c r="B66" s="113"/>
      <c r="C66" s="94"/>
      <c r="D66" s="94"/>
      <c r="E66" s="94"/>
      <c r="F66" s="113"/>
      <c r="G66" s="113"/>
      <c r="H66" s="42"/>
      <c r="I66" s="42"/>
      <c r="J66" s="42"/>
      <c r="K66" s="104"/>
      <c r="L66" s="104"/>
      <c r="M66" s="94"/>
      <c r="N66" s="94"/>
      <c r="O66" s="94"/>
      <c r="P66" s="94"/>
      <c r="Q66" s="94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</row>
    <row r="67" ht="16.5" customHeight="1">
      <c r="A67" s="94"/>
      <c r="B67" s="113"/>
      <c r="C67" s="94"/>
      <c r="D67" s="94"/>
      <c r="E67" s="94"/>
      <c r="F67" s="113"/>
      <c r="G67" s="113"/>
      <c r="H67" s="42"/>
      <c r="I67" s="42"/>
      <c r="J67" s="42"/>
      <c r="K67" s="104"/>
      <c r="L67" s="104"/>
      <c r="M67" s="94"/>
      <c r="N67" s="94"/>
      <c r="O67" s="94"/>
      <c r="P67" s="94"/>
      <c r="Q67" s="94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</row>
    <row r="68" ht="16.5" customHeight="1">
      <c r="A68" s="94"/>
      <c r="B68" s="113"/>
      <c r="C68" s="94"/>
      <c r="D68" s="94"/>
      <c r="E68" s="94"/>
      <c r="F68" s="113"/>
      <c r="G68" s="113"/>
      <c r="H68" s="42"/>
      <c r="I68" s="42"/>
      <c r="J68" s="42"/>
      <c r="K68" s="104"/>
      <c r="L68" s="104"/>
      <c r="M68" s="94"/>
      <c r="N68" s="94"/>
      <c r="O68" s="94"/>
      <c r="P68" s="94"/>
      <c r="Q68" s="94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</row>
    <row r="69" ht="16.5" customHeight="1">
      <c r="A69" s="94"/>
      <c r="B69" s="113"/>
      <c r="C69" s="94"/>
      <c r="D69" s="94"/>
      <c r="E69" s="94"/>
      <c r="F69" s="113"/>
      <c r="G69" s="113"/>
      <c r="H69" s="42"/>
      <c r="I69" s="42"/>
      <c r="J69" s="42"/>
      <c r="K69" s="104"/>
      <c r="L69" s="104"/>
      <c r="M69" s="94"/>
      <c r="N69" s="94"/>
      <c r="O69" s="94"/>
      <c r="P69" s="94"/>
      <c r="Q69" s="94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</row>
    <row r="70" ht="16.5" customHeight="1">
      <c r="A70" s="94"/>
      <c r="B70" s="113"/>
      <c r="C70" s="94"/>
      <c r="D70" s="94"/>
      <c r="E70" s="94"/>
      <c r="F70" s="113"/>
      <c r="G70" s="113"/>
      <c r="H70" s="42"/>
      <c r="I70" s="42"/>
      <c r="J70" s="42"/>
      <c r="K70" s="104"/>
      <c r="L70" s="104"/>
      <c r="M70" s="94"/>
      <c r="N70" s="94"/>
      <c r="O70" s="94"/>
      <c r="P70" s="94"/>
      <c r="Q70" s="94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</row>
    <row r="71" ht="16.5" customHeight="1">
      <c r="A71" s="94"/>
      <c r="B71" s="113"/>
      <c r="C71" s="94"/>
      <c r="D71" s="94"/>
      <c r="E71" s="94"/>
      <c r="F71" s="113"/>
      <c r="G71" s="113"/>
      <c r="H71" s="42"/>
      <c r="I71" s="42"/>
      <c r="J71" s="42"/>
      <c r="K71" s="104"/>
      <c r="L71" s="104"/>
      <c r="M71" s="94"/>
      <c r="N71" s="94"/>
      <c r="O71" s="94"/>
      <c r="P71" s="94"/>
      <c r="Q71" s="94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</row>
    <row r="72" ht="16.5" customHeight="1">
      <c r="A72" s="94"/>
      <c r="B72" s="113"/>
      <c r="C72" s="94"/>
      <c r="D72" s="94"/>
      <c r="E72" s="94"/>
      <c r="F72" s="113"/>
      <c r="G72" s="113"/>
      <c r="H72" s="42"/>
      <c r="I72" s="42"/>
      <c r="J72" s="42"/>
      <c r="K72" s="104"/>
      <c r="L72" s="104"/>
      <c r="M72" s="94"/>
      <c r="N72" s="94"/>
      <c r="O72" s="94"/>
      <c r="P72" s="94"/>
      <c r="Q72" s="94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</row>
    <row r="73" ht="16.5" customHeight="1">
      <c r="A73" s="94"/>
      <c r="B73" s="113"/>
      <c r="C73" s="94"/>
      <c r="D73" s="94"/>
      <c r="E73" s="94"/>
      <c r="F73" s="113"/>
      <c r="G73" s="113"/>
      <c r="H73" s="42"/>
      <c r="I73" s="42"/>
      <c r="J73" s="42"/>
      <c r="K73" s="104"/>
      <c r="L73" s="104"/>
      <c r="M73" s="94"/>
      <c r="N73" s="94"/>
      <c r="O73" s="94"/>
      <c r="P73" s="94"/>
      <c r="Q73" s="94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</row>
    <row r="74" ht="16.5" customHeight="1">
      <c r="A74" s="94"/>
      <c r="B74" s="113"/>
      <c r="C74" s="94"/>
      <c r="D74" s="94"/>
      <c r="E74" s="94"/>
      <c r="F74" s="113"/>
      <c r="G74" s="113"/>
      <c r="H74" s="42"/>
      <c r="I74" s="42"/>
      <c r="J74" s="42"/>
      <c r="K74" s="104"/>
      <c r="L74" s="104"/>
      <c r="M74" s="94"/>
      <c r="N74" s="94"/>
      <c r="O74" s="94"/>
      <c r="P74" s="94"/>
      <c r="Q74" s="94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</row>
    <row r="75" ht="16.5" customHeight="1">
      <c r="A75" s="94"/>
      <c r="B75" s="113"/>
      <c r="C75" s="94"/>
      <c r="D75" s="94"/>
      <c r="E75" s="94"/>
      <c r="F75" s="113"/>
      <c r="G75" s="113"/>
      <c r="H75" s="42"/>
      <c r="I75" s="42"/>
      <c r="J75" s="42"/>
      <c r="K75" s="104"/>
      <c r="L75" s="104"/>
      <c r="M75" s="94"/>
      <c r="N75" s="94"/>
      <c r="O75" s="94"/>
      <c r="P75" s="94"/>
      <c r="Q75" s="94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</row>
    <row r="76" ht="16.5" customHeight="1">
      <c r="A76" s="94"/>
      <c r="B76" s="113"/>
      <c r="C76" s="94"/>
      <c r="D76" s="94"/>
      <c r="E76" s="94"/>
      <c r="F76" s="113"/>
      <c r="G76" s="113"/>
      <c r="H76" s="42"/>
      <c r="I76" s="42"/>
      <c r="J76" s="42"/>
      <c r="K76" s="104"/>
      <c r="L76" s="104"/>
      <c r="M76" s="94"/>
      <c r="N76" s="94"/>
      <c r="O76" s="94"/>
      <c r="P76" s="94"/>
      <c r="Q76" s="94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</row>
    <row r="77" ht="16.5" customHeight="1">
      <c r="A77" s="94"/>
      <c r="B77" s="113"/>
      <c r="C77" s="94"/>
      <c r="D77" s="94"/>
      <c r="E77" s="94"/>
      <c r="F77" s="113"/>
      <c r="G77" s="113"/>
      <c r="H77" s="42"/>
      <c r="I77" s="42"/>
      <c r="J77" s="42"/>
      <c r="K77" s="104"/>
      <c r="L77" s="104"/>
      <c r="M77" s="94"/>
      <c r="N77" s="94"/>
      <c r="O77" s="94"/>
      <c r="P77" s="94"/>
      <c r="Q77" s="94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</row>
    <row r="78" ht="16.5" customHeight="1">
      <c r="A78" s="94"/>
      <c r="B78" s="113"/>
      <c r="C78" s="94"/>
      <c r="D78" s="94"/>
      <c r="E78" s="94"/>
      <c r="F78" s="113"/>
      <c r="G78" s="113"/>
      <c r="H78" s="42"/>
      <c r="I78" s="42"/>
      <c r="J78" s="42"/>
      <c r="K78" s="104"/>
      <c r="L78" s="104"/>
      <c r="M78" s="94"/>
      <c r="N78" s="94"/>
      <c r="O78" s="94"/>
      <c r="P78" s="94"/>
      <c r="Q78" s="94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</row>
    <row r="79" ht="16.5" customHeight="1">
      <c r="A79" s="94"/>
      <c r="B79" s="113"/>
      <c r="C79" s="94"/>
      <c r="D79" s="94"/>
      <c r="E79" s="94"/>
      <c r="F79" s="113"/>
      <c r="G79" s="113"/>
      <c r="H79" s="42"/>
      <c r="I79" s="42"/>
      <c r="J79" s="42"/>
      <c r="K79" s="104"/>
      <c r="L79" s="104"/>
      <c r="M79" s="94"/>
      <c r="N79" s="94"/>
      <c r="O79" s="94"/>
      <c r="P79" s="94"/>
      <c r="Q79" s="94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</row>
    <row r="80" ht="16.5" customHeight="1">
      <c r="A80" s="94"/>
      <c r="B80" s="113"/>
      <c r="C80" s="94"/>
      <c r="D80" s="94"/>
      <c r="E80" s="94"/>
      <c r="F80" s="113"/>
      <c r="G80" s="113"/>
      <c r="H80" s="42"/>
      <c r="I80" s="42"/>
      <c r="J80" s="42"/>
      <c r="K80" s="104"/>
      <c r="L80" s="104"/>
      <c r="M80" s="94"/>
      <c r="N80" s="94"/>
      <c r="O80" s="94"/>
      <c r="P80" s="94"/>
      <c r="Q80" s="94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</row>
    <row r="81" ht="16.5" customHeight="1">
      <c r="A81" s="94"/>
      <c r="B81" s="113"/>
      <c r="C81" s="94"/>
      <c r="D81" s="94"/>
      <c r="E81" s="94"/>
      <c r="F81" s="113"/>
      <c r="G81" s="113"/>
      <c r="H81" s="42"/>
      <c r="I81" s="42"/>
      <c r="J81" s="42"/>
      <c r="K81" s="104"/>
      <c r="L81" s="104"/>
      <c r="M81" s="94"/>
      <c r="N81" s="94"/>
      <c r="O81" s="94"/>
      <c r="P81" s="94"/>
      <c r="Q81" s="94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</row>
    <row r="82" ht="16.5" customHeight="1">
      <c r="A82" s="94"/>
      <c r="B82" s="113"/>
      <c r="C82" s="94"/>
      <c r="D82" s="94"/>
      <c r="E82" s="94"/>
      <c r="F82" s="113"/>
      <c r="G82" s="113"/>
      <c r="H82" s="42"/>
      <c r="I82" s="42"/>
      <c r="J82" s="42"/>
      <c r="K82" s="104"/>
      <c r="L82" s="104"/>
      <c r="M82" s="94"/>
      <c r="N82" s="94"/>
      <c r="O82" s="94"/>
      <c r="P82" s="94"/>
      <c r="Q82" s="94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</row>
    <row r="83" ht="16.5" customHeight="1">
      <c r="A83" s="94"/>
      <c r="B83" s="113"/>
      <c r="C83" s="94"/>
      <c r="D83" s="94"/>
      <c r="E83" s="94"/>
      <c r="F83" s="113"/>
      <c r="G83" s="113"/>
      <c r="H83" s="42"/>
      <c r="I83" s="42"/>
      <c r="J83" s="42"/>
      <c r="K83" s="104"/>
      <c r="L83" s="104"/>
      <c r="M83" s="94"/>
      <c r="N83" s="94"/>
      <c r="O83" s="94"/>
      <c r="P83" s="94"/>
      <c r="Q83" s="94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</row>
    <row r="84" ht="16.5" customHeight="1">
      <c r="A84" s="94"/>
      <c r="B84" s="113"/>
      <c r="C84" s="94"/>
      <c r="D84" s="94"/>
      <c r="E84" s="94"/>
      <c r="F84" s="113"/>
      <c r="G84" s="113"/>
      <c r="H84" s="42"/>
      <c r="I84" s="42"/>
      <c r="J84" s="42"/>
      <c r="K84" s="104"/>
      <c r="L84" s="104"/>
      <c r="M84" s="94"/>
      <c r="N84" s="94"/>
      <c r="O84" s="94"/>
      <c r="P84" s="94"/>
      <c r="Q84" s="94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</row>
    <row r="85" ht="16.5" customHeight="1">
      <c r="A85" s="94"/>
      <c r="B85" s="113"/>
      <c r="C85" s="94"/>
      <c r="D85" s="94"/>
      <c r="E85" s="94"/>
      <c r="F85" s="113"/>
      <c r="G85" s="113"/>
      <c r="H85" s="42"/>
      <c r="I85" s="42"/>
      <c r="J85" s="42"/>
      <c r="K85" s="104"/>
      <c r="L85" s="104"/>
      <c r="M85" s="94"/>
      <c r="N85" s="94"/>
      <c r="O85" s="94"/>
      <c r="P85" s="94"/>
      <c r="Q85" s="94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</row>
    <row r="86" ht="16.5" customHeight="1">
      <c r="A86" s="94"/>
      <c r="B86" s="113"/>
      <c r="C86" s="94"/>
      <c r="D86" s="94"/>
      <c r="E86" s="94"/>
      <c r="F86" s="113"/>
      <c r="G86" s="113"/>
      <c r="H86" s="42"/>
      <c r="I86" s="42"/>
      <c r="J86" s="42"/>
      <c r="K86" s="104"/>
      <c r="L86" s="104"/>
      <c r="M86" s="94"/>
      <c r="N86" s="94"/>
      <c r="O86" s="94"/>
      <c r="P86" s="94"/>
      <c r="Q86" s="94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</row>
    <row r="87" ht="16.5" customHeight="1">
      <c r="A87" s="94"/>
      <c r="B87" s="113"/>
      <c r="C87" s="94"/>
      <c r="D87" s="94"/>
      <c r="E87" s="94"/>
      <c r="F87" s="113"/>
      <c r="G87" s="113"/>
      <c r="H87" s="42"/>
      <c r="I87" s="42"/>
      <c r="J87" s="42"/>
      <c r="K87" s="104"/>
      <c r="L87" s="104"/>
      <c r="M87" s="94"/>
      <c r="N87" s="94"/>
      <c r="O87" s="94"/>
      <c r="P87" s="94"/>
      <c r="Q87" s="94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</row>
    <row r="88" ht="16.5" customHeight="1">
      <c r="A88" s="94"/>
      <c r="B88" s="113"/>
      <c r="C88" s="94"/>
      <c r="D88" s="94"/>
      <c r="E88" s="94"/>
      <c r="F88" s="113"/>
      <c r="G88" s="113"/>
      <c r="H88" s="42"/>
      <c r="I88" s="42"/>
      <c r="J88" s="42"/>
      <c r="K88" s="104"/>
      <c r="L88" s="104"/>
      <c r="M88" s="94"/>
      <c r="N88" s="94"/>
      <c r="O88" s="94"/>
      <c r="P88" s="94"/>
      <c r="Q88" s="94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</row>
    <row r="89" ht="16.5" customHeight="1">
      <c r="A89" s="94"/>
      <c r="B89" s="113"/>
      <c r="C89" s="94"/>
      <c r="D89" s="94"/>
      <c r="E89" s="94"/>
      <c r="F89" s="113"/>
      <c r="G89" s="113"/>
      <c r="H89" s="42"/>
      <c r="I89" s="42"/>
      <c r="J89" s="42"/>
      <c r="K89" s="104"/>
      <c r="L89" s="104"/>
      <c r="M89" s="94"/>
      <c r="N89" s="94"/>
      <c r="O89" s="94"/>
      <c r="P89" s="94"/>
      <c r="Q89" s="94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</row>
    <row r="90" ht="16.5" customHeight="1">
      <c r="A90" s="94"/>
      <c r="B90" s="113"/>
      <c r="C90" s="94"/>
      <c r="D90" s="94"/>
      <c r="E90" s="94"/>
      <c r="F90" s="113"/>
      <c r="G90" s="113"/>
      <c r="H90" s="42"/>
      <c r="I90" s="42"/>
      <c r="J90" s="42"/>
      <c r="K90" s="104"/>
      <c r="L90" s="104"/>
      <c r="M90" s="94"/>
      <c r="N90" s="94"/>
      <c r="O90" s="94"/>
      <c r="P90" s="94"/>
      <c r="Q90" s="94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</row>
    <row r="91" ht="16.5" customHeight="1">
      <c r="A91" s="94"/>
      <c r="B91" s="113"/>
      <c r="C91" s="94"/>
      <c r="D91" s="94"/>
      <c r="E91" s="94"/>
      <c r="F91" s="113"/>
      <c r="G91" s="113"/>
      <c r="H91" s="42"/>
      <c r="I91" s="42"/>
      <c r="J91" s="42"/>
      <c r="K91" s="104"/>
      <c r="L91" s="104"/>
      <c r="M91" s="94"/>
      <c r="N91" s="94"/>
      <c r="O91" s="94"/>
      <c r="P91" s="94"/>
      <c r="Q91" s="94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</row>
    <row r="92" ht="16.5" customHeight="1">
      <c r="A92" s="94"/>
      <c r="B92" s="113"/>
      <c r="C92" s="94"/>
      <c r="D92" s="94"/>
      <c r="E92" s="94"/>
      <c r="F92" s="113"/>
      <c r="G92" s="113"/>
      <c r="H92" s="42"/>
      <c r="I92" s="42"/>
      <c r="J92" s="42"/>
      <c r="K92" s="104"/>
      <c r="L92" s="104"/>
      <c r="M92" s="94"/>
      <c r="N92" s="94"/>
      <c r="O92" s="94"/>
      <c r="P92" s="94"/>
      <c r="Q92" s="94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</row>
    <row r="93" ht="16.5" customHeight="1">
      <c r="A93" s="94"/>
      <c r="B93" s="113"/>
      <c r="C93" s="94"/>
      <c r="D93" s="94"/>
      <c r="E93" s="94"/>
      <c r="F93" s="113"/>
      <c r="G93" s="113"/>
      <c r="H93" s="42"/>
      <c r="I93" s="42"/>
      <c r="J93" s="42"/>
      <c r="K93" s="104"/>
      <c r="L93" s="104"/>
      <c r="M93" s="94"/>
      <c r="N93" s="94"/>
      <c r="O93" s="94"/>
      <c r="P93" s="94"/>
      <c r="Q93" s="94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</row>
    <row r="94" ht="16.5" customHeight="1">
      <c r="A94" s="94"/>
      <c r="B94" s="113"/>
      <c r="C94" s="94"/>
      <c r="D94" s="94"/>
      <c r="E94" s="94"/>
      <c r="F94" s="113"/>
      <c r="G94" s="113"/>
      <c r="H94" s="42"/>
      <c r="I94" s="42"/>
      <c r="J94" s="42"/>
      <c r="K94" s="104"/>
      <c r="L94" s="104"/>
      <c r="M94" s="94"/>
      <c r="N94" s="94"/>
      <c r="O94" s="94"/>
      <c r="P94" s="94"/>
      <c r="Q94" s="94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</row>
    <row r="95" ht="16.5" customHeight="1">
      <c r="A95" s="94"/>
      <c r="B95" s="113"/>
      <c r="C95" s="94"/>
      <c r="D95" s="94"/>
      <c r="E95" s="94"/>
      <c r="F95" s="113"/>
      <c r="G95" s="113"/>
      <c r="H95" s="42"/>
      <c r="I95" s="42"/>
      <c r="J95" s="42"/>
      <c r="K95" s="104"/>
      <c r="L95" s="104"/>
      <c r="M95" s="94"/>
      <c r="N95" s="94"/>
      <c r="O95" s="94"/>
      <c r="P95" s="94"/>
      <c r="Q95" s="94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</row>
    <row r="96" ht="16.5" customHeight="1">
      <c r="A96" s="94"/>
      <c r="B96" s="113"/>
      <c r="C96" s="94"/>
      <c r="D96" s="94"/>
      <c r="E96" s="94"/>
      <c r="F96" s="113"/>
      <c r="G96" s="113"/>
      <c r="H96" s="42"/>
      <c r="I96" s="42"/>
      <c r="J96" s="42"/>
      <c r="K96" s="104"/>
      <c r="L96" s="104"/>
      <c r="M96" s="94"/>
      <c r="N96" s="94"/>
      <c r="O96" s="94"/>
      <c r="P96" s="94"/>
      <c r="Q96" s="94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</row>
    <row r="97" ht="16.5" customHeight="1">
      <c r="A97" s="94"/>
      <c r="B97" s="113"/>
      <c r="C97" s="94"/>
      <c r="D97" s="94"/>
      <c r="E97" s="94"/>
      <c r="F97" s="113"/>
      <c r="G97" s="113"/>
      <c r="H97" s="42"/>
      <c r="I97" s="42"/>
      <c r="J97" s="42"/>
      <c r="K97" s="104"/>
      <c r="L97" s="104"/>
      <c r="M97" s="94"/>
      <c r="N97" s="94"/>
      <c r="O97" s="94"/>
      <c r="P97" s="94"/>
      <c r="Q97" s="94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</row>
    <row r="98" ht="16.5" customHeight="1">
      <c r="A98" s="94"/>
      <c r="B98" s="113"/>
      <c r="C98" s="94"/>
      <c r="D98" s="94"/>
      <c r="E98" s="94"/>
      <c r="F98" s="113"/>
      <c r="G98" s="113"/>
      <c r="H98" s="42"/>
      <c r="I98" s="42"/>
      <c r="J98" s="42"/>
      <c r="K98" s="104"/>
      <c r="L98" s="104"/>
      <c r="M98" s="94"/>
      <c r="N98" s="94"/>
      <c r="O98" s="94"/>
      <c r="P98" s="94"/>
      <c r="Q98" s="94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</row>
    <row r="99" ht="16.5" customHeight="1">
      <c r="A99" s="94"/>
      <c r="B99" s="113"/>
      <c r="C99" s="94"/>
      <c r="D99" s="94"/>
      <c r="E99" s="94"/>
      <c r="F99" s="113"/>
      <c r="G99" s="113"/>
      <c r="H99" s="42"/>
      <c r="I99" s="42"/>
      <c r="J99" s="42"/>
      <c r="K99" s="104"/>
      <c r="L99" s="104"/>
      <c r="M99" s="94"/>
      <c r="N99" s="94"/>
      <c r="O99" s="94"/>
      <c r="P99" s="94"/>
      <c r="Q99" s="94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</row>
    <row r="100" ht="16.5" customHeight="1">
      <c r="A100" s="94"/>
      <c r="B100" s="113"/>
      <c r="C100" s="94"/>
      <c r="D100" s="94"/>
      <c r="E100" s="94"/>
      <c r="F100" s="113"/>
      <c r="G100" s="113"/>
      <c r="H100" s="42"/>
      <c r="I100" s="42"/>
      <c r="J100" s="42"/>
      <c r="K100" s="104"/>
      <c r="L100" s="104"/>
      <c r="M100" s="94"/>
      <c r="N100" s="94"/>
      <c r="O100" s="94"/>
      <c r="P100" s="94"/>
      <c r="Q100" s="94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</row>
    <row r="101" ht="16.5" customHeight="1">
      <c r="A101" s="94"/>
      <c r="B101" s="113"/>
      <c r="C101" s="94"/>
      <c r="D101" s="94"/>
      <c r="E101" s="94"/>
      <c r="F101" s="113"/>
      <c r="G101" s="113"/>
      <c r="H101" s="42"/>
      <c r="I101" s="42"/>
      <c r="J101" s="42"/>
      <c r="K101" s="104"/>
      <c r="L101" s="104"/>
      <c r="M101" s="94"/>
      <c r="N101" s="94"/>
      <c r="O101" s="94"/>
      <c r="P101" s="94"/>
      <c r="Q101" s="94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</row>
    <row r="102" ht="16.5" customHeight="1">
      <c r="A102" s="94"/>
      <c r="B102" s="113"/>
      <c r="C102" s="94"/>
      <c r="D102" s="94"/>
      <c r="E102" s="94"/>
      <c r="F102" s="113"/>
      <c r="G102" s="113"/>
      <c r="H102" s="42"/>
      <c r="I102" s="42"/>
      <c r="J102" s="42"/>
      <c r="K102" s="104"/>
      <c r="L102" s="104"/>
      <c r="M102" s="94"/>
      <c r="N102" s="94"/>
      <c r="O102" s="94"/>
      <c r="P102" s="94"/>
      <c r="Q102" s="94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</row>
    <row r="103" ht="16.5" customHeight="1">
      <c r="A103" s="94"/>
      <c r="B103" s="113"/>
      <c r="C103" s="94"/>
      <c r="D103" s="94"/>
      <c r="E103" s="94"/>
      <c r="F103" s="113"/>
      <c r="G103" s="113"/>
      <c r="H103" s="42"/>
      <c r="I103" s="42"/>
      <c r="J103" s="42"/>
      <c r="K103" s="104"/>
      <c r="L103" s="104"/>
      <c r="M103" s="94"/>
      <c r="N103" s="94"/>
      <c r="O103" s="94"/>
      <c r="P103" s="94"/>
      <c r="Q103" s="94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</row>
    <row r="104" ht="16.5" customHeight="1">
      <c r="A104" s="94"/>
      <c r="B104" s="113"/>
      <c r="C104" s="94"/>
      <c r="D104" s="94"/>
      <c r="E104" s="94"/>
      <c r="F104" s="113"/>
      <c r="G104" s="113"/>
      <c r="H104" s="42"/>
      <c r="I104" s="42"/>
      <c r="J104" s="42"/>
      <c r="K104" s="104"/>
      <c r="L104" s="104"/>
      <c r="M104" s="94"/>
      <c r="N104" s="94"/>
      <c r="O104" s="94"/>
      <c r="P104" s="94"/>
      <c r="Q104" s="94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</row>
    <row r="105" ht="16.5" customHeight="1">
      <c r="A105" s="94"/>
      <c r="B105" s="113"/>
      <c r="C105" s="94"/>
      <c r="D105" s="94"/>
      <c r="E105" s="94"/>
      <c r="F105" s="113"/>
      <c r="G105" s="113"/>
      <c r="H105" s="42"/>
      <c r="I105" s="42"/>
      <c r="J105" s="42"/>
      <c r="K105" s="104"/>
      <c r="L105" s="104"/>
      <c r="M105" s="94"/>
      <c r="N105" s="94"/>
      <c r="O105" s="94"/>
      <c r="P105" s="94"/>
      <c r="Q105" s="94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</row>
    <row r="106" ht="16.5" customHeight="1">
      <c r="A106" s="94"/>
      <c r="B106" s="113"/>
      <c r="C106" s="94"/>
      <c r="D106" s="94"/>
      <c r="E106" s="94"/>
      <c r="F106" s="113"/>
      <c r="G106" s="113"/>
      <c r="H106" s="42"/>
      <c r="I106" s="42"/>
      <c r="J106" s="42"/>
      <c r="K106" s="104"/>
      <c r="L106" s="104"/>
      <c r="M106" s="94"/>
      <c r="N106" s="94"/>
      <c r="O106" s="94"/>
      <c r="P106" s="94"/>
      <c r="Q106" s="94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</row>
    <row r="107" ht="16.5" customHeight="1">
      <c r="A107" s="94"/>
      <c r="B107" s="113"/>
      <c r="C107" s="94"/>
      <c r="D107" s="94"/>
      <c r="E107" s="94"/>
      <c r="F107" s="113"/>
      <c r="G107" s="113"/>
      <c r="H107" s="42"/>
      <c r="I107" s="42"/>
      <c r="J107" s="42"/>
      <c r="K107" s="104"/>
      <c r="L107" s="104"/>
      <c r="M107" s="94"/>
      <c r="N107" s="94"/>
      <c r="O107" s="94"/>
      <c r="P107" s="94"/>
      <c r="Q107" s="94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</row>
    <row r="108" ht="16.5" customHeight="1">
      <c r="A108" s="94"/>
      <c r="B108" s="113"/>
      <c r="C108" s="94"/>
      <c r="D108" s="94"/>
      <c r="E108" s="94"/>
      <c r="F108" s="113"/>
      <c r="G108" s="113"/>
      <c r="H108" s="42"/>
      <c r="I108" s="42"/>
      <c r="J108" s="42"/>
      <c r="K108" s="104"/>
      <c r="L108" s="104"/>
      <c r="M108" s="94"/>
      <c r="N108" s="94"/>
      <c r="O108" s="94"/>
      <c r="P108" s="94"/>
      <c r="Q108" s="94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</row>
    <row r="109" ht="16.5" customHeight="1">
      <c r="A109" s="94"/>
      <c r="B109" s="113"/>
      <c r="C109" s="94"/>
      <c r="D109" s="94"/>
      <c r="E109" s="94"/>
      <c r="F109" s="113"/>
      <c r="G109" s="113"/>
      <c r="H109" s="42"/>
      <c r="I109" s="42"/>
      <c r="J109" s="42"/>
      <c r="K109" s="104"/>
      <c r="L109" s="104"/>
      <c r="M109" s="94"/>
      <c r="N109" s="94"/>
      <c r="O109" s="94"/>
      <c r="P109" s="94"/>
      <c r="Q109" s="94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</row>
    <row r="110" ht="16.5" customHeight="1">
      <c r="A110" s="94"/>
      <c r="B110" s="113"/>
      <c r="C110" s="94"/>
      <c r="D110" s="94"/>
      <c r="E110" s="94"/>
      <c r="F110" s="113"/>
      <c r="G110" s="113"/>
      <c r="H110" s="42"/>
      <c r="I110" s="42"/>
      <c r="J110" s="42"/>
      <c r="K110" s="104"/>
      <c r="L110" s="104"/>
      <c r="M110" s="94"/>
      <c r="N110" s="94"/>
      <c r="O110" s="94"/>
      <c r="P110" s="94"/>
      <c r="Q110" s="94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</row>
    <row r="111" ht="16.5" customHeight="1">
      <c r="A111" s="94"/>
      <c r="B111" s="113"/>
      <c r="C111" s="94"/>
      <c r="D111" s="94"/>
      <c r="E111" s="94"/>
      <c r="F111" s="113"/>
      <c r="G111" s="113"/>
      <c r="H111" s="42"/>
      <c r="I111" s="42"/>
      <c r="J111" s="42"/>
      <c r="K111" s="104"/>
      <c r="L111" s="104"/>
      <c r="M111" s="94"/>
      <c r="N111" s="94"/>
      <c r="O111" s="94"/>
      <c r="P111" s="94"/>
      <c r="Q111" s="94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</row>
    <row r="112" ht="16.5" customHeight="1">
      <c r="A112" s="94"/>
      <c r="B112" s="113"/>
      <c r="C112" s="94"/>
      <c r="D112" s="94"/>
      <c r="E112" s="94"/>
      <c r="F112" s="113"/>
      <c r="G112" s="113"/>
      <c r="H112" s="42"/>
      <c r="I112" s="42"/>
      <c r="J112" s="42"/>
      <c r="K112" s="94"/>
      <c r="L112" s="94"/>
      <c r="M112" s="94"/>
      <c r="N112" s="94"/>
      <c r="O112" s="94"/>
      <c r="P112" s="94"/>
      <c r="Q112" s="94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</row>
    <row r="113" ht="16.5" customHeight="1">
      <c r="A113" s="94"/>
      <c r="B113" s="113"/>
      <c r="C113" s="94"/>
      <c r="D113" s="94"/>
      <c r="E113" s="94"/>
      <c r="F113" s="113"/>
      <c r="G113" s="113"/>
      <c r="H113" s="42"/>
      <c r="I113" s="42"/>
      <c r="J113" s="42"/>
      <c r="K113" s="94"/>
      <c r="L113" s="94"/>
      <c r="M113" s="94"/>
      <c r="N113" s="94"/>
      <c r="O113" s="94"/>
      <c r="P113" s="94"/>
      <c r="Q113" s="94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</row>
    <row r="114" ht="16.5" customHeight="1">
      <c r="A114" s="94"/>
      <c r="B114" s="113"/>
      <c r="C114" s="94"/>
      <c r="D114" s="94"/>
      <c r="E114" s="94"/>
      <c r="F114" s="113"/>
      <c r="G114" s="113"/>
      <c r="H114" s="42"/>
      <c r="I114" s="42"/>
      <c r="J114" s="42"/>
      <c r="K114" s="94"/>
      <c r="L114" s="94"/>
      <c r="M114" s="94"/>
      <c r="N114" s="94"/>
      <c r="O114" s="94"/>
      <c r="P114" s="94"/>
      <c r="Q114" s="94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</row>
    <row r="115" ht="16.5" customHeight="1">
      <c r="A115" s="94"/>
      <c r="B115" s="113"/>
      <c r="C115" s="94"/>
      <c r="D115" s="94"/>
      <c r="E115" s="94"/>
      <c r="F115" s="113"/>
      <c r="G115" s="113"/>
      <c r="H115" s="42"/>
      <c r="I115" s="42"/>
      <c r="J115" s="42"/>
      <c r="K115" s="94"/>
      <c r="L115" s="94"/>
      <c r="M115" s="94"/>
      <c r="N115" s="94"/>
      <c r="O115" s="94"/>
      <c r="P115" s="94"/>
      <c r="Q115" s="94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</row>
    <row r="116" ht="16.5" customHeight="1">
      <c r="A116" s="94"/>
      <c r="B116" s="113"/>
      <c r="C116" s="94"/>
      <c r="D116" s="94"/>
      <c r="E116" s="94"/>
      <c r="F116" s="113"/>
      <c r="G116" s="113"/>
      <c r="H116" s="42"/>
      <c r="I116" s="42"/>
      <c r="J116" s="42"/>
      <c r="K116" s="94"/>
      <c r="L116" s="94"/>
      <c r="M116" s="94"/>
      <c r="N116" s="94"/>
      <c r="O116" s="94"/>
      <c r="P116" s="94"/>
      <c r="Q116" s="94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</row>
    <row r="117" ht="16.5" customHeight="1">
      <c r="A117" s="94"/>
      <c r="B117" s="113"/>
      <c r="C117" s="94"/>
      <c r="D117" s="94"/>
      <c r="E117" s="94"/>
      <c r="F117" s="113"/>
      <c r="G117" s="113"/>
      <c r="H117" s="42"/>
      <c r="I117" s="42"/>
      <c r="J117" s="42"/>
      <c r="K117" s="94"/>
      <c r="L117" s="94"/>
      <c r="M117" s="94"/>
      <c r="N117" s="94"/>
      <c r="O117" s="94"/>
      <c r="P117" s="94"/>
      <c r="Q117" s="94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</row>
    <row r="118" ht="16.5" customHeight="1">
      <c r="A118" s="94"/>
      <c r="B118" s="113"/>
      <c r="C118" s="94"/>
      <c r="D118" s="94"/>
      <c r="E118" s="94"/>
      <c r="F118" s="113"/>
      <c r="G118" s="113"/>
      <c r="H118" s="42"/>
      <c r="I118" s="42"/>
      <c r="J118" s="42"/>
      <c r="K118" s="94"/>
      <c r="L118" s="94"/>
      <c r="M118" s="94"/>
      <c r="N118" s="94"/>
      <c r="O118" s="94"/>
      <c r="P118" s="94"/>
      <c r="Q118" s="94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</row>
    <row r="119" ht="16.5" customHeight="1">
      <c r="A119" s="94"/>
      <c r="B119" s="113"/>
      <c r="C119" s="94"/>
      <c r="D119" s="94"/>
      <c r="E119" s="94"/>
      <c r="F119" s="113"/>
      <c r="G119" s="113"/>
      <c r="H119" s="42"/>
      <c r="I119" s="42"/>
      <c r="J119" s="42"/>
      <c r="K119" s="94"/>
      <c r="L119" s="94"/>
      <c r="M119" s="94"/>
      <c r="N119" s="94"/>
      <c r="O119" s="94"/>
      <c r="P119" s="94"/>
      <c r="Q119" s="94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</row>
    <row r="120" ht="16.5" customHeight="1">
      <c r="A120" s="94"/>
      <c r="B120" s="113"/>
      <c r="C120" s="94"/>
      <c r="D120" s="94"/>
      <c r="E120" s="94"/>
      <c r="F120" s="113"/>
      <c r="G120" s="113"/>
      <c r="H120" s="42"/>
      <c r="I120" s="42"/>
      <c r="J120" s="42"/>
      <c r="K120" s="94"/>
      <c r="L120" s="94"/>
      <c r="M120" s="94"/>
      <c r="N120" s="94"/>
      <c r="O120" s="94"/>
      <c r="P120" s="94"/>
      <c r="Q120" s="94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</row>
    <row r="121" ht="16.5" customHeight="1">
      <c r="A121" s="94"/>
      <c r="B121" s="113"/>
      <c r="C121" s="94"/>
      <c r="D121" s="94"/>
      <c r="E121" s="94"/>
      <c r="F121" s="113"/>
      <c r="G121" s="113"/>
      <c r="H121" s="42"/>
      <c r="I121" s="42"/>
      <c r="J121" s="42"/>
      <c r="K121" s="94"/>
      <c r="L121" s="94"/>
      <c r="M121" s="94"/>
      <c r="N121" s="94"/>
      <c r="O121" s="94"/>
      <c r="P121" s="94"/>
      <c r="Q121" s="94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</row>
    <row r="122" ht="16.5" customHeight="1">
      <c r="A122" s="94"/>
      <c r="B122" s="113"/>
      <c r="C122" s="94"/>
      <c r="D122" s="94"/>
      <c r="E122" s="94"/>
      <c r="F122" s="113"/>
      <c r="G122" s="113"/>
      <c r="H122" s="42"/>
      <c r="I122" s="42"/>
      <c r="J122" s="42"/>
      <c r="K122" s="94"/>
      <c r="L122" s="94"/>
      <c r="M122" s="94"/>
      <c r="N122" s="94"/>
      <c r="O122" s="94"/>
      <c r="P122" s="94"/>
      <c r="Q122" s="94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</row>
    <row r="123" ht="16.5" customHeight="1">
      <c r="A123" s="94"/>
      <c r="B123" s="113"/>
      <c r="C123" s="94"/>
      <c r="D123" s="94"/>
      <c r="E123" s="94"/>
      <c r="F123" s="113"/>
      <c r="G123" s="113"/>
      <c r="H123" s="42"/>
      <c r="I123" s="42"/>
      <c r="J123" s="42"/>
      <c r="K123" s="94"/>
      <c r="L123" s="94"/>
      <c r="M123" s="94"/>
      <c r="N123" s="94"/>
      <c r="O123" s="94"/>
      <c r="P123" s="94"/>
      <c r="Q123" s="94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</row>
    <row r="124" ht="16.5" customHeight="1">
      <c r="A124" s="94"/>
      <c r="B124" s="113"/>
      <c r="C124" s="94"/>
      <c r="D124" s="94"/>
      <c r="E124" s="94"/>
      <c r="F124" s="113"/>
      <c r="G124" s="113"/>
      <c r="H124" s="42"/>
      <c r="I124" s="42"/>
      <c r="J124" s="42"/>
      <c r="K124" s="94"/>
      <c r="L124" s="94"/>
      <c r="M124" s="94"/>
      <c r="N124" s="94"/>
      <c r="O124" s="94"/>
      <c r="P124" s="94"/>
      <c r="Q124" s="94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</row>
    <row r="125" ht="16.5" customHeight="1">
      <c r="A125" s="94"/>
      <c r="B125" s="113"/>
      <c r="C125" s="94"/>
      <c r="D125" s="94"/>
      <c r="E125" s="94"/>
      <c r="F125" s="113"/>
      <c r="G125" s="113"/>
      <c r="H125" s="42"/>
      <c r="I125" s="42"/>
      <c r="J125" s="42"/>
      <c r="K125" s="94"/>
      <c r="L125" s="94"/>
      <c r="M125" s="94"/>
      <c r="N125" s="94"/>
      <c r="O125" s="94"/>
      <c r="P125" s="94"/>
      <c r="Q125" s="94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</row>
    <row r="126" ht="16.5" customHeight="1">
      <c r="A126" s="94"/>
      <c r="B126" s="113"/>
      <c r="C126" s="94"/>
      <c r="D126" s="94"/>
      <c r="E126" s="94"/>
      <c r="F126" s="113"/>
      <c r="G126" s="113"/>
      <c r="H126" s="42"/>
      <c r="I126" s="42"/>
      <c r="J126" s="42"/>
      <c r="K126" s="94"/>
      <c r="L126" s="94"/>
      <c r="M126" s="94"/>
      <c r="N126" s="94"/>
      <c r="O126" s="94"/>
      <c r="P126" s="94"/>
      <c r="Q126" s="94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</row>
    <row r="127" ht="16.5" customHeight="1">
      <c r="A127" s="94"/>
      <c r="B127" s="113"/>
      <c r="C127" s="94"/>
      <c r="D127" s="94"/>
      <c r="E127" s="94"/>
      <c r="F127" s="113"/>
      <c r="G127" s="113"/>
      <c r="H127" s="42"/>
      <c r="I127" s="42"/>
      <c r="J127" s="42"/>
      <c r="K127" s="94"/>
      <c r="L127" s="94"/>
      <c r="M127" s="94"/>
      <c r="N127" s="94"/>
      <c r="O127" s="94"/>
      <c r="P127" s="94"/>
      <c r="Q127" s="94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</row>
    <row r="128" ht="16.5" customHeight="1">
      <c r="A128" s="94"/>
      <c r="B128" s="113"/>
      <c r="C128" s="94"/>
      <c r="D128" s="94"/>
      <c r="E128" s="94"/>
      <c r="F128" s="113"/>
      <c r="G128" s="113"/>
      <c r="H128" s="42"/>
      <c r="I128" s="42"/>
      <c r="J128" s="42"/>
      <c r="K128" s="94"/>
      <c r="L128" s="94"/>
      <c r="M128" s="94"/>
      <c r="N128" s="94"/>
      <c r="O128" s="94"/>
      <c r="P128" s="94"/>
      <c r="Q128" s="94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</row>
    <row r="129" ht="16.5" customHeight="1">
      <c r="A129" s="94"/>
      <c r="B129" s="113"/>
      <c r="C129" s="94"/>
      <c r="D129" s="94"/>
      <c r="E129" s="94"/>
      <c r="F129" s="113"/>
      <c r="G129" s="113"/>
      <c r="H129" s="42"/>
      <c r="I129" s="42"/>
      <c r="J129" s="42"/>
      <c r="K129" s="94"/>
      <c r="L129" s="94"/>
      <c r="M129" s="94"/>
      <c r="N129" s="94"/>
      <c r="O129" s="94"/>
      <c r="P129" s="94"/>
      <c r="Q129" s="94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</row>
    <row r="130" ht="16.5" customHeight="1">
      <c r="A130" s="94"/>
      <c r="B130" s="113"/>
      <c r="C130" s="94"/>
      <c r="D130" s="94"/>
      <c r="E130" s="94"/>
      <c r="F130" s="113"/>
      <c r="G130" s="113"/>
      <c r="H130" s="42"/>
      <c r="I130" s="42"/>
      <c r="J130" s="42"/>
      <c r="K130" s="94"/>
      <c r="L130" s="94"/>
      <c r="M130" s="94"/>
      <c r="N130" s="94"/>
      <c r="O130" s="94"/>
      <c r="P130" s="94"/>
      <c r="Q130" s="94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</row>
    <row r="131" ht="16.5" customHeight="1">
      <c r="A131" s="94"/>
      <c r="B131" s="113"/>
      <c r="C131" s="94"/>
      <c r="D131" s="94"/>
      <c r="E131" s="94"/>
      <c r="F131" s="113"/>
      <c r="G131" s="113"/>
      <c r="H131" s="42"/>
      <c r="I131" s="42"/>
      <c r="J131" s="42"/>
      <c r="K131" s="94"/>
      <c r="L131" s="94"/>
      <c r="M131" s="94"/>
      <c r="N131" s="94"/>
      <c r="O131" s="94"/>
      <c r="P131" s="94"/>
      <c r="Q131" s="94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</row>
    <row r="132" ht="16.5" customHeight="1">
      <c r="A132" s="94"/>
      <c r="B132" s="113"/>
      <c r="C132" s="94"/>
      <c r="D132" s="94"/>
      <c r="E132" s="94"/>
      <c r="F132" s="113"/>
      <c r="G132" s="113"/>
      <c r="H132" s="42"/>
      <c r="I132" s="42"/>
      <c r="J132" s="42"/>
      <c r="K132" s="94"/>
      <c r="L132" s="94"/>
      <c r="M132" s="94"/>
      <c r="N132" s="94"/>
      <c r="O132" s="94"/>
      <c r="P132" s="94"/>
      <c r="Q132" s="94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</row>
    <row r="133" ht="16.5" customHeight="1">
      <c r="A133" s="94"/>
      <c r="B133" s="113"/>
      <c r="C133" s="94"/>
      <c r="D133" s="94"/>
      <c r="E133" s="94"/>
      <c r="F133" s="113"/>
      <c r="G133" s="113"/>
      <c r="H133" s="42"/>
      <c r="I133" s="42"/>
      <c r="J133" s="42"/>
      <c r="K133" s="94"/>
      <c r="L133" s="94"/>
      <c r="M133" s="94"/>
      <c r="N133" s="94"/>
      <c r="O133" s="94"/>
      <c r="P133" s="94"/>
      <c r="Q133" s="94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</row>
    <row r="134" ht="16.5" customHeight="1">
      <c r="A134" s="94"/>
      <c r="B134" s="113"/>
      <c r="C134" s="94"/>
      <c r="D134" s="94"/>
      <c r="E134" s="94"/>
      <c r="F134" s="113"/>
      <c r="G134" s="113"/>
      <c r="H134" s="42"/>
      <c r="I134" s="42"/>
      <c r="J134" s="42"/>
      <c r="K134" s="94"/>
      <c r="L134" s="94"/>
      <c r="M134" s="94"/>
      <c r="N134" s="94"/>
      <c r="O134" s="94"/>
      <c r="P134" s="94"/>
      <c r="Q134" s="94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</row>
    <row r="135" ht="16.5" customHeight="1">
      <c r="A135" s="94"/>
      <c r="B135" s="113"/>
      <c r="C135" s="94"/>
      <c r="D135" s="94"/>
      <c r="E135" s="94"/>
      <c r="F135" s="113"/>
      <c r="G135" s="113"/>
      <c r="H135" s="42"/>
      <c r="I135" s="42"/>
      <c r="J135" s="42"/>
      <c r="K135" s="94"/>
      <c r="L135" s="94"/>
      <c r="M135" s="94"/>
      <c r="N135" s="94"/>
      <c r="O135" s="94"/>
      <c r="P135" s="94"/>
      <c r="Q135" s="94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</row>
    <row r="136" ht="16.5" customHeight="1">
      <c r="A136" s="94"/>
      <c r="B136" s="113"/>
      <c r="C136" s="94"/>
      <c r="D136" s="94"/>
      <c r="E136" s="94"/>
      <c r="F136" s="113"/>
      <c r="G136" s="113"/>
      <c r="H136" s="42"/>
      <c r="I136" s="42"/>
      <c r="J136" s="42"/>
      <c r="K136" s="94"/>
      <c r="L136" s="94"/>
      <c r="M136" s="94"/>
      <c r="N136" s="94"/>
      <c r="O136" s="94"/>
      <c r="P136" s="94"/>
      <c r="Q136" s="94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</row>
    <row r="137" ht="16.5" customHeight="1">
      <c r="A137" s="94"/>
      <c r="B137" s="113"/>
      <c r="C137" s="94"/>
      <c r="D137" s="94"/>
      <c r="E137" s="94"/>
      <c r="F137" s="113"/>
      <c r="G137" s="113"/>
      <c r="H137" s="42"/>
      <c r="I137" s="42"/>
      <c r="J137" s="42"/>
      <c r="K137" s="94"/>
      <c r="L137" s="94"/>
      <c r="M137" s="94"/>
      <c r="N137" s="94"/>
      <c r="O137" s="94"/>
      <c r="P137" s="94"/>
      <c r="Q137" s="94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</row>
    <row r="138" ht="16.5" customHeight="1">
      <c r="A138" s="94"/>
      <c r="B138" s="113"/>
      <c r="C138" s="94"/>
      <c r="D138" s="94"/>
      <c r="E138" s="94"/>
      <c r="F138" s="113"/>
      <c r="G138" s="113"/>
      <c r="H138" s="42"/>
      <c r="I138" s="42"/>
      <c r="J138" s="42"/>
      <c r="K138" s="94"/>
      <c r="L138" s="94"/>
      <c r="M138" s="94"/>
      <c r="N138" s="94"/>
      <c r="O138" s="94"/>
      <c r="P138" s="94"/>
      <c r="Q138" s="94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</row>
    <row r="139" ht="16.5" customHeight="1">
      <c r="A139" s="94"/>
      <c r="B139" s="113"/>
      <c r="C139" s="94"/>
      <c r="D139" s="94"/>
      <c r="E139" s="94"/>
      <c r="F139" s="113"/>
      <c r="G139" s="113"/>
      <c r="H139" s="42"/>
      <c r="I139" s="42"/>
      <c r="J139" s="42"/>
      <c r="K139" s="94"/>
      <c r="L139" s="94"/>
      <c r="M139" s="94"/>
      <c r="N139" s="94"/>
      <c r="O139" s="94"/>
      <c r="P139" s="94"/>
      <c r="Q139" s="94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</row>
    <row r="140" ht="16.5" customHeight="1">
      <c r="A140" s="94"/>
      <c r="B140" s="113"/>
      <c r="C140" s="94"/>
      <c r="D140" s="94"/>
      <c r="E140" s="94"/>
      <c r="F140" s="113"/>
      <c r="G140" s="113"/>
      <c r="H140" s="42"/>
      <c r="I140" s="42"/>
      <c r="J140" s="42"/>
      <c r="K140" s="94"/>
      <c r="L140" s="94"/>
      <c r="M140" s="94"/>
      <c r="N140" s="94"/>
      <c r="O140" s="94"/>
      <c r="P140" s="94"/>
      <c r="Q140" s="94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</row>
    <row r="141" ht="16.5" customHeight="1">
      <c r="A141" s="94"/>
      <c r="B141" s="113"/>
      <c r="C141" s="94"/>
      <c r="D141" s="94"/>
      <c r="E141" s="94"/>
      <c r="F141" s="113"/>
      <c r="G141" s="113"/>
      <c r="H141" s="42"/>
      <c r="I141" s="42"/>
      <c r="J141" s="42"/>
      <c r="K141" s="94"/>
      <c r="L141" s="94"/>
      <c r="M141" s="94"/>
      <c r="N141" s="94"/>
      <c r="O141" s="94"/>
      <c r="P141" s="94"/>
      <c r="Q141" s="94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</row>
    <row r="142" ht="16.5" customHeight="1">
      <c r="A142" s="94"/>
      <c r="B142" s="113"/>
      <c r="C142" s="94"/>
      <c r="D142" s="94"/>
      <c r="E142" s="94"/>
      <c r="F142" s="113"/>
      <c r="G142" s="113"/>
      <c r="H142" s="42"/>
      <c r="I142" s="42"/>
      <c r="J142" s="42"/>
      <c r="K142" s="94"/>
      <c r="L142" s="94"/>
      <c r="M142" s="94"/>
      <c r="N142" s="94"/>
      <c r="O142" s="94"/>
      <c r="P142" s="94"/>
      <c r="Q142" s="94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ht="16.5" customHeight="1">
      <c r="A143" s="94"/>
      <c r="B143" s="113"/>
      <c r="C143" s="94"/>
      <c r="D143" s="94"/>
      <c r="E143" s="94"/>
      <c r="F143" s="113"/>
      <c r="G143" s="113"/>
      <c r="H143" s="42"/>
      <c r="I143" s="42"/>
      <c r="J143" s="42"/>
      <c r="K143" s="94"/>
      <c r="L143" s="94"/>
      <c r="M143" s="94"/>
      <c r="N143" s="94"/>
      <c r="O143" s="94"/>
      <c r="P143" s="94"/>
      <c r="Q143" s="94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</row>
    <row r="144" ht="16.5" customHeight="1">
      <c r="A144" s="94"/>
      <c r="B144" s="113"/>
      <c r="C144" s="94"/>
      <c r="D144" s="94"/>
      <c r="E144" s="94"/>
      <c r="F144" s="113"/>
      <c r="G144" s="113"/>
      <c r="H144" s="42"/>
      <c r="I144" s="42"/>
      <c r="J144" s="42"/>
      <c r="K144" s="94"/>
      <c r="L144" s="94"/>
      <c r="M144" s="94"/>
      <c r="N144" s="94"/>
      <c r="O144" s="94"/>
      <c r="P144" s="94"/>
      <c r="Q144" s="94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</row>
    <row r="145" ht="16.5" customHeight="1">
      <c r="A145" s="94"/>
      <c r="B145" s="113"/>
      <c r="C145" s="94"/>
      <c r="D145" s="94"/>
      <c r="E145" s="94"/>
      <c r="F145" s="113"/>
      <c r="G145" s="113"/>
      <c r="H145" s="42"/>
      <c r="I145" s="42"/>
      <c r="J145" s="42"/>
      <c r="K145" s="94"/>
      <c r="L145" s="94"/>
      <c r="M145" s="94"/>
      <c r="N145" s="94"/>
      <c r="O145" s="94"/>
      <c r="P145" s="94"/>
      <c r="Q145" s="94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</row>
    <row r="146" ht="16.5" customHeight="1">
      <c r="A146" s="94"/>
      <c r="B146" s="113"/>
      <c r="C146" s="94"/>
      <c r="D146" s="94"/>
      <c r="E146" s="94"/>
      <c r="F146" s="113"/>
      <c r="G146" s="113"/>
      <c r="H146" s="42"/>
      <c r="I146" s="42"/>
      <c r="J146" s="42"/>
      <c r="K146" s="94"/>
      <c r="L146" s="94"/>
      <c r="M146" s="94"/>
      <c r="N146" s="94"/>
      <c r="O146" s="94"/>
      <c r="P146" s="94"/>
      <c r="Q146" s="94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</row>
    <row r="147" ht="16.5" customHeight="1">
      <c r="A147" s="94"/>
      <c r="B147" s="113"/>
      <c r="C147" s="94"/>
      <c r="D147" s="94"/>
      <c r="E147" s="94"/>
      <c r="F147" s="113"/>
      <c r="G147" s="113"/>
      <c r="H147" s="42"/>
      <c r="I147" s="42"/>
      <c r="J147" s="42"/>
      <c r="K147" s="94"/>
      <c r="L147" s="94"/>
      <c r="M147" s="94"/>
      <c r="N147" s="94"/>
      <c r="O147" s="94"/>
      <c r="P147" s="94"/>
      <c r="Q147" s="94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</row>
    <row r="148" ht="16.5" customHeight="1">
      <c r="A148" s="94"/>
      <c r="B148" s="113"/>
      <c r="C148" s="94"/>
      <c r="D148" s="94"/>
      <c r="E148" s="94"/>
      <c r="F148" s="113"/>
      <c r="G148" s="113"/>
      <c r="H148" s="42"/>
      <c r="I148" s="42"/>
      <c r="J148" s="42"/>
      <c r="K148" s="94"/>
      <c r="L148" s="94"/>
      <c r="M148" s="94"/>
      <c r="N148" s="94"/>
      <c r="O148" s="94"/>
      <c r="P148" s="94"/>
      <c r="Q148" s="94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</row>
    <row r="149" ht="16.5" customHeight="1">
      <c r="A149" s="94"/>
      <c r="B149" s="113"/>
      <c r="C149" s="94"/>
      <c r="D149" s="94"/>
      <c r="E149" s="94"/>
      <c r="F149" s="113"/>
      <c r="G149" s="113"/>
      <c r="H149" s="42"/>
      <c r="I149" s="42"/>
      <c r="J149" s="42"/>
      <c r="K149" s="94"/>
      <c r="L149" s="94"/>
      <c r="M149" s="94"/>
      <c r="N149" s="94"/>
      <c r="O149" s="94"/>
      <c r="P149" s="94"/>
      <c r="Q149" s="94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</row>
    <row r="150" ht="16.5" customHeight="1">
      <c r="A150" s="94"/>
      <c r="B150" s="113"/>
      <c r="C150" s="94"/>
      <c r="D150" s="94"/>
      <c r="E150" s="94"/>
      <c r="F150" s="113"/>
      <c r="G150" s="113"/>
      <c r="H150" s="42"/>
      <c r="I150" s="42"/>
      <c r="J150" s="42"/>
      <c r="K150" s="94"/>
      <c r="L150" s="94"/>
      <c r="M150" s="94"/>
      <c r="N150" s="94"/>
      <c r="O150" s="94"/>
      <c r="P150" s="94"/>
      <c r="Q150" s="94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</row>
    <row r="151" ht="16.5" customHeight="1">
      <c r="A151" s="94"/>
      <c r="B151" s="113"/>
      <c r="C151" s="94"/>
      <c r="D151" s="94"/>
      <c r="E151" s="94"/>
      <c r="F151" s="113"/>
      <c r="G151" s="113"/>
      <c r="H151" s="42"/>
      <c r="I151" s="42"/>
      <c r="J151" s="42"/>
      <c r="K151" s="94"/>
      <c r="L151" s="94"/>
      <c r="M151" s="94"/>
      <c r="N151" s="94"/>
      <c r="O151" s="94"/>
      <c r="P151" s="94"/>
      <c r="Q151" s="94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</row>
    <row r="152" ht="16.5" customHeight="1">
      <c r="A152" s="94"/>
      <c r="B152" s="113"/>
      <c r="C152" s="94"/>
      <c r="D152" s="94"/>
      <c r="E152" s="94"/>
      <c r="F152" s="113"/>
      <c r="G152" s="113"/>
      <c r="H152" s="42"/>
      <c r="I152" s="42"/>
      <c r="J152" s="42"/>
      <c r="K152" s="94"/>
      <c r="L152" s="94"/>
      <c r="M152" s="94"/>
      <c r="N152" s="94"/>
      <c r="O152" s="94"/>
      <c r="P152" s="94"/>
      <c r="Q152" s="94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</row>
    <row r="153" ht="16.5" customHeight="1">
      <c r="A153" s="94"/>
      <c r="B153" s="113"/>
      <c r="C153" s="94"/>
      <c r="D153" s="94"/>
      <c r="E153" s="94"/>
      <c r="F153" s="113"/>
      <c r="G153" s="113"/>
      <c r="H153" s="42"/>
      <c r="I153" s="42"/>
      <c r="J153" s="42"/>
      <c r="K153" s="94"/>
      <c r="L153" s="94"/>
      <c r="M153" s="94"/>
      <c r="N153" s="94"/>
      <c r="O153" s="94"/>
      <c r="P153" s="94"/>
      <c r="Q153" s="94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</row>
    <row r="154" ht="16.5" customHeight="1">
      <c r="A154" s="94"/>
      <c r="B154" s="113"/>
      <c r="C154" s="94"/>
      <c r="D154" s="94"/>
      <c r="E154" s="94"/>
      <c r="F154" s="113"/>
      <c r="G154" s="113"/>
      <c r="H154" s="42"/>
      <c r="I154" s="42"/>
      <c r="J154" s="42"/>
      <c r="K154" s="94"/>
      <c r="L154" s="94"/>
      <c r="M154" s="94"/>
      <c r="N154" s="94"/>
      <c r="O154" s="94"/>
      <c r="P154" s="94"/>
      <c r="Q154" s="94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</row>
    <row r="155" ht="16.5" customHeight="1">
      <c r="A155" s="94"/>
      <c r="B155" s="113"/>
      <c r="C155" s="94"/>
      <c r="D155" s="94"/>
      <c r="E155" s="94"/>
      <c r="F155" s="113"/>
      <c r="G155" s="113"/>
      <c r="H155" s="42"/>
      <c r="I155" s="42"/>
      <c r="J155" s="42"/>
      <c r="K155" s="94"/>
      <c r="L155" s="94"/>
      <c r="M155" s="94"/>
      <c r="N155" s="94"/>
      <c r="O155" s="94"/>
      <c r="P155" s="94"/>
      <c r="Q155" s="94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</row>
    <row r="156" ht="16.5" customHeight="1">
      <c r="A156" s="94"/>
      <c r="B156" s="113"/>
      <c r="C156" s="94"/>
      <c r="D156" s="94"/>
      <c r="E156" s="94"/>
      <c r="F156" s="113"/>
      <c r="G156" s="113"/>
      <c r="H156" s="42"/>
      <c r="I156" s="42"/>
      <c r="J156" s="42"/>
      <c r="K156" s="94"/>
      <c r="L156" s="94"/>
      <c r="M156" s="94"/>
      <c r="N156" s="94"/>
      <c r="O156" s="94"/>
      <c r="P156" s="94"/>
      <c r="Q156" s="94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</row>
    <row r="157" ht="16.5" customHeight="1">
      <c r="A157" s="94"/>
      <c r="B157" s="113"/>
      <c r="C157" s="94"/>
      <c r="D157" s="94"/>
      <c r="E157" s="94"/>
      <c r="F157" s="113"/>
      <c r="G157" s="113"/>
      <c r="H157" s="42"/>
      <c r="I157" s="42"/>
      <c r="J157" s="42"/>
      <c r="K157" s="94"/>
      <c r="L157" s="94"/>
      <c r="M157" s="94"/>
      <c r="N157" s="94"/>
      <c r="O157" s="94"/>
      <c r="P157" s="94"/>
      <c r="Q157" s="94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</row>
    <row r="158" ht="16.5" customHeight="1">
      <c r="A158" s="94"/>
      <c r="B158" s="113"/>
      <c r="C158" s="94"/>
      <c r="D158" s="94"/>
      <c r="E158" s="94"/>
      <c r="F158" s="113"/>
      <c r="G158" s="113"/>
      <c r="H158" s="42"/>
      <c r="I158" s="42"/>
      <c r="J158" s="42"/>
      <c r="K158" s="94"/>
      <c r="L158" s="94"/>
      <c r="M158" s="94"/>
      <c r="N158" s="94"/>
      <c r="O158" s="94"/>
      <c r="P158" s="94"/>
      <c r="Q158" s="94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</row>
    <row r="159" ht="16.5" customHeight="1">
      <c r="A159" s="94"/>
      <c r="B159" s="113"/>
      <c r="C159" s="94"/>
      <c r="D159" s="94"/>
      <c r="E159" s="94"/>
      <c r="F159" s="113"/>
      <c r="G159" s="113"/>
      <c r="H159" s="42"/>
      <c r="I159" s="42"/>
      <c r="J159" s="42"/>
      <c r="K159" s="94"/>
      <c r="L159" s="94"/>
      <c r="M159" s="94"/>
      <c r="N159" s="94"/>
      <c r="O159" s="94"/>
      <c r="P159" s="94"/>
      <c r="Q159" s="94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</row>
    <row r="160" ht="16.5" customHeight="1">
      <c r="A160" s="94"/>
      <c r="B160" s="113"/>
      <c r="C160" s="94"/>
      <c r="D160" s="94"/>
      <c r="E160" s="94"/>
      <c r="F160" s="113"/>
      <c r="G160" s="113"/>
      <c r="H160" s="42"/>
      <c r="I160" s="42"/>
      <c r="J160" s="42"/>
      <c r="K160" s="94"/>
      <c r="L160" s="94"/>
      <c r="M160" s="94"/>
      <c r="N160" s="94"/>
      <c r="O160" s="94"/>
      <c r="P160" s="94"/>
      <c r="Q160" s="94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</row>
    <row r="161" ht="16.5" customHeight="1">
      <c r="A161" s="94"/>
      <c r="B161" s="113"/>
      <c r="C161" s="94"/>
      <c r="D161" s="94"/>
      <c r="E161" s="94"/>
      <c r="F161" s="113"/>
      <c r="G161" s="113"/>
      <c r="H161" s="42"/>
      <c r="I161" s="42"/>
      <c r="J161" s="42"/>
      <c r="K161" s="94"/>
      <c r="L161" s="94"/>
      <c r="M161" s="94"/>
      <c r="N161" s="94"/>
      <c r="O161" s="94"/>
      <c r="P161" s="94"/>
      <c r="Q161" s="94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</row>
    <row r="162" ht="16.5" customHeight="1">
      <c r="A162" s="94"/>
      <c r="B162" s="113"/>
      <c r="C162" s="94"/>
      <c r="D162" s="94"/>
      <c r="E162" s="94"/>
      <c r="F162" s="113"/>
      <c r="G162" s="113"/>
      <c r="H162" s="42"/>
      <c r="I162" s="42"/>
      <c r="J162" s="42"/>
      <c r="K162" s="94"/>
      <c r="L162" s="94"/>
      <c r="M162" s="94"/>
      <c r="N162" s="94"/>
      <c r="O162" s="94"/>
      <c r="P162" s="94"/>
      <c r="Q162" s="94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</row>
    <row r="163" ht="16.5" customHeight="1">
      <c r="A163" s="94"/>
      <c r="B163" s="113"/>
      <c r="C163" s="94"/>
      <c r="D163" s="94"/>
      <c r="E163" s="94"/>
      <c r="F163" s="113"/>
      <c r="G163" s="113"/>
      <c r="H163" s="42"/>
      <c r="I163" s="42"/>
      <c r="J163" s="42"/>
      <c r="K163" s="94"/>
      <c r="L163" s="94"/>
      <c r="M163" s="94"/>
      <c r="N163" s="94"/>
      <c r="O163" s="94"/>
      <c r="P163" s="94"/>
      <c r="Q163" s="94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</row>
    <row r="164" ht="16.5" customHeight="1">
      <c r="A164" s="94"/>
      <c r="B164" s="113"/>
      <c r="C164" s="94"/>
      <c r="D164" s="94"/>
      <c r="E164" s="94"/>
      <c r="F164" s="113"/>
      <c r="G164" s="113"/>
      <c r="H164" s="42"/>
      <c r="I164" s="42"/>
      <c r="J164" s="42"/>
      <c r="K164" s="94"/>
      <c r="L164" s="94"/>
      <c r="M164" s="94"/>
      <c r="N164" s="94"/>
      <c r="O164" s="94"/>
      <c r="P164" s="94"/>
      <c r="Q164" s="94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</row>
    <row r="165" ht="16.5" customHeight="1">
      <c r="A165" s="94"/>
      <c r="B165" s="113"/>
      <c r="C165" s="94"/>
      <c r="D165" s="94"/>
      <c r="E165" s="94"/>
      <c r="F165" s="113"/>
      <c r="G165" s="113"/>
      <c r="H165" s="42"/>
      <c r="I165" s="42"/>
      <c r="J165" s="42"/>
      <c r="K165" s="94"/>
      <c r="L165" s="94"/>
      <c r="M165" s="94"/>
      <c r="N165" s="94"/>
      <c r="O165" s="94"/>
      <c r="P165" s="94"/>
      <c r="Q165" s="94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</row>
    <row r="166" ht="16.5" customHeight="1">
      <c r="A166" s="94"/>
      <c r="B166" s="113"/>
      <c r="C166" s="94"/>
      <c r="D166" s="94"/>
      <c r="E166" s="94"/>
      <c r="F166" s="113"/>
      <c r="G166" s="113"/>
      <c r="H166" s="42"/>
      <c r="I166" s="42"/>
      <c r="J166" s="42"/>
      <c r="K166" s="94"/>
      <c r="L166" s="94"/>
      <c r="M166" s="94"/>
      <c r="N166" s="94"/>
      <c r="O166" s="94"/>
      <c r="P166" s="94"/>
      <c r="Q166" s="94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</row>
    <row r="167" ht="16.5" customHeight="1">
      <c r="A167" s="94"/>
      <c r="B167" s="113"/>
      <c r="C167" s="94"/>
      <c r="D167" s="94"/>
      <c r="E167" s="94"/>
      <c r="F167" s="113"/>
      <c r="G167" s="113"/>
      <c r="H167" s="42"/>
      <c r="I167" s="42"/>
      <c r="J167" s="42"/>
      <c r="K167" s="94"/>
      <c r="L167" s="94"/>
      <c r="M167" s="94"/>
      <c r="N167" s="94"/>
      <c r="O167" s="94"/>
      <c r="P167" s="94"/>
      <c r="Q167" s="94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</row>
    <row r="168" ht="16.5" customHeight="1">
      <c r="A168" s="94"/>
      <c r="B168" s="113"/>
      <c r="C168" s="94"/>
      <c r="D168" s="94"/>
      <c r="E168" s="94"/>
      <c r="F168" s="113"/>
      <c r="G168" s="113"/>
      <c r="H168" s="42"/>
      <c r="I168" s="42"/>
      <c r="J168" s="42"/>
      <c r="K168" s="94"/>
      <c r="L168" s="94"/>
      <c r="M168" s="94"/>
      <c r="N168" s="94"/>
      <c r="O168" s="94"/>
      <c r="P168" s="94"/>
      <c r="Q168" s="94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</row>
    <row r="169" ht="16.5" customHeight="1">
      <c r="A169" s="94"/>
      <c r="B169" s="113"/>
      <c r="C169" s="94"/>
      <c r="D169" s="94"/>
      <c r="E169" s="94"/>
      <c r="F169" s="113"/>
      <c r="G169" s="113"/>
      <c r="H169" s="42"/>
      <c r="I169" s="42"/>
      <c r="J169" s="42"/>
      <c r="K169" s="94"/>
      <c r="L169" s="94"/>
      <c r="M169" s="94"/>
      <c r="N169" s="94"/>
      <c r="O169" s="94"/>
      <c r="P169" s="94"/>
      <c r="Q169" s="94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</row>
    <row r="170" ht="16.5" customHeight="1">
      <c r="A170" s="94"/>
      <c r="B170" s="113"/>
      <c r="C170" s="94"/>
      <c r="D170" s="94"/>
      <c r="E170" s="94"/>
      <c r="F170" s="113"/>
      <c r="G170" s="113"/>
      <c r="H170" s="42"/>
      <c r="I170" s="42"/>
      <c r="J170" s="42"/>
      <c r="K170" s="94"/>
      <c r="L170" s="94"/>
      <c r="M170" s="94"/>
      <c r="N170" s="94"/>
      <c r="O170" s="94"/>
      <c r="P170" s="94"/>
      <c r="Q170" s="94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</row>
    <row r="171" ht="16.5" customHeight="1">
      <c r="A171" s="94"/>
      <c r="B171" s="113"/>
      <c r="C171" s="94"/>
      <c r="D171" s="94"/>
      <c r="E171" s="94"/>
      <c r="F171" s="113"/>
      <c r="G171" s="113"/>
      <c r="H171" s="42"/>
      <c r="I171" s="42"/>
      <c r="J171" s="42"/>
      <c r="K171" s="94"/>
      <c r="L171" s="94"/>
      <c r="M171" s="94"/>
      <c r="N171" s="94"/>
      <c r="O171" s="94"/>
      <c r="P171" s="94"/>
      <c r="Q171" s="94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</row>
    <row r="172" ht="16.5" customHeight="1">
      <c r="A172" s="94"/>
      <c r="B172" s="113"/>
      <c r="C172" s="94"/>
      <c r="D172" s="94"/>
      <c r="E172" s="94"/>
      <c r="F172" s="113"/>
      <c r="G172" s="113"/>
      <c r="H172" s="42"/>
      <c r="I172" s="42"/>
      <c r="J172" s="42"/>
      <c r="K172" s="94"/>
      <c r="L172" s="94"/>
      <c r="M172" s="94"/>
      <c r="N172" s="94"/>
      <c r="O172" s="94"/>
      <c r="P172" s="94"/>
      <c r="Q172" s="94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</row>
    <row r="173" ht="16.5" customHeight="1">
      <c r="A173" s="94"/>
      <c r="B173" s="113"/>
      <c r="C173" s="94"/>
      <c r="D173" s="94"/>
      <c r="E173" s="94"/>
      <c r="F173" s="113"/>
      <c r="G173" s="113"/>
      <c r="H173" s="42"/>
      <c r="I173" s="42"/>
      <c r="J173" s="42"/>
      <c r="K173" s="94"/>
      <c r="L173" s="94"/>
      <c r="M173" s="94"/>
      <c r="N173" s="94"/>
      <c r="O173" s="94"/>
      <c r="P173" s="94"/>
      <c r="Q173" s="94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</row>
    <row r="174" ht="16.5" customHeight="1">
      <c r="A174" s="94"/>
      <c r="B174" s="113"/>
      <c r="C174" s="94"/>
      <c r="D174" s="94"/>
      <c r="E174" s="94"/>
      <c r="F174" s="113"/>
      <c r="G174" s="113"/>
      <c r="H174" s="42"/>
      <c r="I174" s="42"/>
      <c r="J174" s="42"/>
      <c r="K174" s="94"/>
      <c r="L174" s="94"/>
      <c r="M174" s="94"/>
      <c r="N174" s="94"/>
      <c r="O174" s="94"/>
      <c r="P174" s="94"/>
      <c r="Q174" s="94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</row>
    <row r="175" ht="16.5" customHeight="1">
      <c r="A175" s="94"/>
      <c r="B175" s="113"/>
      <c r="C175" s="94"/>
      <c r="D175" s="94"/>
      <c r="E175" s="94"/>
      <c r="F175" s="113"/>
      <c r="G175" s="113"/>
      <c r="H175" s="42"/>
      <c r="I175" s="42"/>
      <c r="J175" s="42"/>
      <c r="K175" s="94"/>
      <c r="L175" s="94"/>
      <c r="M175" s="94"/>
      <c r="N175" s="94"/>
      <c r="O175" s="94"/>
      <c r="P175" s="94"/>
      <c r="Q175" s="94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</row>
    <row r="176" ht="16.5" customHeight="1">
      <c r="A176" s="94"/>
      <c r="B176" s="113"/>
      <c r="C176" s="94"/>
      <c r="D176" s="94"/>
      <c r="E176" s="94"/>
      <c r="F176" s="113"/>
      <c r="G176" s="113"/>
      <c r="H176" s="42"/>
      <c r="I176" s="42"/>
      <c r="J176" s="42"/>
      <c r="K176" s="94"/>
      <c r="L176" s="94"/>
      <c r="M176" s="94"/>
      <c r="N176" s="94"/>
      <c r="O176" s="94"/>
      <c r="P176" s="94"/>
      <c r="Q176" s="94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</row>
    <row r="177" ht="16.5" customHeight="1">
      <c r="A177" s="94"/>
      <c r="B177" s="113"/>
      <c r="C177" s="94"/>
      <c r="D177" s="94"/>
      <c r="E177" s="94"/>
      <c r="F177" s="113"/>
      <c r="G177" s="113"/>
      <c r="H177" s="42"/>
      <c r="I177" s="42"/>
      <c r="J177" s="42"/>
      <c r="K177" s="94"/>
      <c r="L177" s="94"/>
      <c r="M177" s="94"/>
      <c r="N177" s="94"/>
      <c r="O177" s="94"/>
      <c r="P177" s="94"/>
      <c r="Q177" s="94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</row>
    <row r="178" ht="16.5" customHeight="1">
      <c r="A178" s="94"/>
      <c r="B178" s="113"/>
      <c r="C178" s="94"/>
      <c r="D178" s="94"/>
      <c r="E178" s="94"/>
      <c r="F178" s="113"/>
      <c r="G178" s="113"/>
      <c r="H178" s="42"/>
      <c r="I178" s="42"/>
      <c r="J178" s="42"/>
      <c r="K178" s="94"/>
      <c r="L178" s="94"/>
      <c r="M178" s="94"/>
      <c r="N178" s="94"/>
      <c r="O178" s="94"/>
      <c r="P178" s="94"/>
      <c r="Q178" s="94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</row>
    <row r="179" ht="16.5" customHeight="1">
      <c r="A179" s="94"/>
      <c r="B179" s="113"/>
      <c r="C179" s="94"/>
      <c r="D179" s="94"/>
      <c r="E179" s="94"/>
      <c r="F179" s="113"/>
      <c r="G179" s="113"/>
      <c r="H179" s="42"/>
      <c r="I179" s="42"/>
      <c r="J179" s="42"/>
      <c r="K179" s="94"/>
      <c r="L179" s="94"/>
      <c r="M179" s="94"/>
      <c r="N179" s="94"/>
      <c r="O179" s="94"/>
      <c r="P179" s="94"/>
      <c r="Q179" s="94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</row>
    <row r="180" ht="16.5" customHeight="1">
      <c r="A180" s="94"/>
      <c r="B180" s="113"/>
      <c r="C180" s="94"/>
      <c r="D180" s="94"/>
      <c r="E180" s="94"/>
      <c r="F180" s="113"/>
      <c r="G180" s="113"/>
      <c r="H180" s="42"/>
      <c r="I180" s="42"/>
      <c r="J180" s="42"/>
      <c r="K180" s="94"/>
      <c r="L180" s="94"/>
      <c r="M180" s="94"/>
      <c r="N180" s="94"/>
      <c r="O180" s="94"/>
      <c r="P180" s="94"/>
      <c r="Q180" s="94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</row>
    <row r="181" ht="16.5" customHeight="1">
      <c r="A181" s="94"/>
      <c r="B181" s="113"/>
      <c r="C181" s="94"/>
      <c r="D181" s="94"/>
      <c r="E181" s="94"/>
      <c r="F181" s="113"/>
      <c r="G181" s="113"/>
      <c r="H181" s="42"/>
      <c r="I181" s="42"/>
      <c r="J181" s="42"/>
      <c r="K181" s="94"/>
      <c r="L181" s="94"/>
      <c r="M181" s="94"/>
      <c r="N181" s="94"/>
      <c r="O181" s="94"/>
      <c r="P181" s="94"/>
      <c r="Q181" s="94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</row>
    <row r="182" ht="16.5" customHeight="1">
      <c r="A182" s="94"/>
      <c r="B182" s="113"/>
      <c r="C182" s="94"/>
      <c r="D182" s="94"/>
      <c r="E182" s="94"/>
      <c r="F182" s="113"/>
      <c r="G182" s="113"/>
      <c r="H182" s="42"/>
      <c r="I182" s="42"/>
      <c r="J182" s="42"/>
      <c r="K182" s="94"/>
      <c r="L182" s="94"/>
      <c r="M182" s="94"/>
      <c r="N182" s="94"/>
      <c r="O182" s="94"/>
      <c r="P182" s="94"/>
      <c r="Q182" s="94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</row>
    <row r="183" ht="16.5" customHeight="1">
      <c r="A183" s="94"/>
      <c r="B183" s="113"/>
      <c r="C183" s="94"/>
      <c r="D183" s="94"/>
      <c r="E183" s="94"/>
      <c r="F183" s="113"/>
      <c r="G183" s="113"/>
      <c r="H183" s="42"/>
      <c r="I183" s="42"/>
      <c r="J183" s="42"/>
      <c r="K183" s="94"/>
      <c r="L183" s="94"/>
      <c r="M183" s="94"/>
      <c r="N183" s="94"/>
      <c r="O183" s="94"/>
      <c r="P183" s="94"/>
      <c r="Q183" s="94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</row>
    <row r="184" ht="16.5" customHeight="1">
      <c r="A184" s="94"/>
      <c r="B184" s="113"/>
      <c r="C184" s="94"/>
      <c r="D184" s="94"/>
      <c r="E184" s="94"/>
      <c r="F184" s="113"/>
      <c r="G184" s="113"/>
      <c r="H184" s="42"/>
      <c r="I184" s="42"/>
      <c r="J184" s="42"/>
      <c r="K184" s="94"/>
      <c r="L184" s="94"/>
      <c r="M184" s="94"/>
      <c r="N184" s="94"/>
      <c r="O184" s="94"/>
      <c r="P184" s="94"/>
      <c r="Q184" s="94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</row>
    <row r="185" ht="16.5" customHeight="1">
      <c r="A185" s="94"/>
      <c r="B185" s="113"/>
      <c r="C185" s="94"/>
      <c r="D185" s="94"/>
      <c r="E185" s="94"/>
      <c r="F185" s="113"/>
      <c r="G185" s="113"/>
      <c r="H185" s="42"/>
      <c r="I185" s="42"/>
      <c r="J185" s="42"/>
      <c r="K185" s="94"/>
      <c r="L185" s="94"/>
      <c r="M185" s="94"/>
      <c r="N185" s="94"/>
      <c r="O185" s="94"/>
      <c r="P185" s="94"/>
      <c r="Q185" s="94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</row>
    <row r="186" ht="16.5" customHeight="1">
      <c r="A186" s="94"/>
      <c r="B186" s="113"/>
      <c r="C186" s="94"/>
      <c r="D186" s="94"/>
      <c r="E186" s="94"/>
      <c r="F186" s="113"/>
      <c r="G186" s="113"/>
      <c r="H186" s="42"/>
      <c r="I186" s="42"/>
      <c r="J186" s="42"/>
      <c r="K186" s="94"/>
      <c r="L186" s="94"/>
      <c r="M186" s="94"/>
      <c r="N186" s="94"/>
      <c r="O186" s="94"/>
      <c r="P186" s="94"/>
      <c r="Q186" s="94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</row>
    <row r="187" ht="16.5" customHeight="1">
      <c r="A187" s="94"/>
      <c r="B187" s="113"/>
      <c r="C187" s="94"/>
      <c r="D187" s="94"/>
      <c r="E187" s="94"/>
      <c r="F187" s="113"/>
      <c r="G187" s="113"/>
      <c r="H187" s="42"/>
      <c r="I187" s="42"/>
      <c r="J187" s="42"/>
      <c r="K187" s="94"/>
      <c r="L187" s="94"/>
      <c r="M187" s="94"/>
      <c r="N187" s="94"/>
      <c r="O187" s="94"/>
      <c r="P187" s="94"/>
      <c r="Q187" s="94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</row>
    <row r="188" ht="16.5" customHeight="1">
      <c r="A188" s="94"/>
      <c r="B188" s="113"/>
      <c r="C188" s="94"/>
      <c r="D188" s="94"/>
      <c r="E188" s="94"/>
      <c r="F188" s="113"/>
      <c r="G188" s="113"/>
      <c r="H188" s="42"/>
      <c r="I188" s="42"/>
      <c r="J188" s="42"/>
      <c r="K188" s="94"/>
      <c r="L188" s="94"/>
      <c r="M188" s="94"/>
      <c r="N188" s="94"/>
      <c r="O188" s="94"/>
      <c r="P188" s="94"/>
      <c r="Q188" s="94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</row>
    <row r="189" ht="16.5" customHeight="1">
      <c r="A189" s="94"/>
      <c r="B189" s="113"/>
      <c r="C189" s="94"/>
      <c r="D189" s="94"/>
      <c r="E189" s="94"/>
      <c r="F189" s="113"/>
      <c r="G189" s="113"/>
      <c r="H189" s="42"/>
      <c r="I189" s="42"/>
      <c r="J189" s="42"/>
      <c r="K189" s="94"/>
      <c r="L189" s="94"/>
      <c r="M189" s="94"/>
      <c r="N189" s="94"/>
      <c r="O189" s="94"/>
      <c r="P189" s="94"/>
      <c r="Q189" s="94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</row>
    <row r="190" ht="16.5" customHeight="1">
      <c r="A190" s="94"/>
      <c r="B190" s="113"/>
      <c r="C190" s="94"/>
      <c r="D190" s="94"/>
      <c r="E190" s="94"/>
      <c r="F190" s="113"/>
      <c r="G190" s="113"/>
      <c r="H190" s="42"/>
      <c r="I190" s="42"/>
      <c r="J190" s="42"/>
      <c r="K190" s="94"/>
      <c r="L190" s="94"/>
      <c r="M190" s="94"/>
      <c r="N190" s="94"/>
      <c r="O190" s="94"/>
      <c r="P190" s="94"/>
      <c r="Q190" s="94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</row>
    <row r="191" ht="16.5" customHeight="1">
      <c r="A191" s="94"/>
      <c r="B191" s="113"/>
      <c r="C191" s="94"/>
      <c r="D191" s="94"/>
      <c r="E191" s="94"/>
      <c r="F191" s="113"/>
      <c r="G191" s="113"/>
      <c r="H191" s="42"/>
      <c r="I191" s="42"/>
      <c r="J191" s="42"/>
      <c r="K191" s="94"/>
      <c r="L191" s="94"/>
      <c r="M191" s="94"/>
      <c r="N191" s="94"/>
      <c r="O191" s="94"/>
      <c r="P191" s="94"/>
      <c r="Q191" s="94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</row>
    <row r="192" ht="16.5" customHeight="1">
      <c r="A192" s="94"/>
      <c r="B192" s="113"/>
      <c r="C192" s="94"/>
      <c r="D192" s="94"/>
      <c r="E192" s="94"/>
      <c r="F192" s="113"/>
      <c r="G192" s="113"/>
      <c r="H192" s="42"/>
      <c r="I192" s="42"/>
      <c r="J192" s="42"/>
      <c r="K192" s="94"/>
      <c r="L192" s="94"/>
      <c r="M192" s="94"/>
      <c r="N192" s="94"/>
      <c r="O192" s="94"/>
      <c r="P192" s="94"/>
      <c r="Q192" s="94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</row>
    <row r="193" ht="16.5" customHeight="1">
      <c r="A193" s="94"/>
      <c r="B193" s="113"/>
      <c r="C193" s="94"/>
      <c r="D193" s="94"/>
      <c r="E193" s="94"/>
      <c r="F193" s="113"/>
      <c r="G193" s="113"/>
      <c r="H193" s="42"/>
      <c r="I193" s="42"/>
      <c r="J193" s="42"/>
      <c r="K193" s="94"/>
      <c r="L193" s="94"/>
      <c r="M193" s="94"/>
      <c r="N193" s="94"/>
      <c r="O193" s="94"/>
      <c r="P193" s="94"/>
      <c r="Q193" s="94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</row>
    <row r="194" ht="16.5" customHeight="1">
      <c r="A194" s="94"/>
      <c r="B194" s="113"/>
      <c r="C194" s="94"/>
      <c r="D194" s="94"/>
      <c r="E194" s="94"/>
      <c r="F194" s="113"/>
      <c r="G194" s="113"/>
      <c r="H194" s="42"/>
      <c r="I194" s="42"/>
      <c r="J194" s="42"/>
      <c r="K194" s="94"/>
      <c r="L194" s="94"/>
      <c r="M194" s="94"/>
      <c r="N194" s="94"/>
      <c r="O194" s="94"/>
      <c r="P194" s="94"/>
      <c r="Q194" s="94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</row>
    <row r="195" ht="16.5" customHeight="1">
      <c r="A195" s="94"/>
      <c r="B195" s="113"/>
      <c r="C195" s="94"/>
      <c r="D195" s="94"/>
      <c r="E195" s="94"/>
      <c r="F195" s="113"/>
      <c r="G195" s="113"/>
      <c r="H195" s="42"/>
      <c r="I195" s="42"/>
      <c r="J195" s="42"/>
      <c r="K195" s="94"/>
      <c r="L195" s="94"/>
      <c r="M195" s="94"/>
      <c r="N195" s="94"/>
      <c r="O195" s="94"/>
      <c r="P195" s="94"/>
      <c r="Q195" s="94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</row>
    <row r="196" ht="16.5" customHeight="1">
      <c r="A196" s="94"/>
      <c r="B196" s="113"/>
      <c r="C196" s="94"/>
      <c r="D196" s="94"/>
      <c r="E196" s="94"/>
      <c r="F196" s="113"/>
      <c r="G196" s="113"/>
      <c r="H196" s="42"/>
      <c r="I196" s="42"/>
      <c r="J196" s="42"/>
      <c r="K196" s="94"/>
      <c r="L196" s="94"/>
      <c r="M196" s="94"/>
      <c r="N196" s="94"/>
      <c r="O196" s="94"/>
      <c r="P196" s="94"/>
      <c r="Q196" s="94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</row>
    <row r="197" ht="16.5" customHeight="1">
      <c r="A197" s="94"/>
      <c r="B197" s="113"/>
      <c r="C197" s="94"/>
      <c r="D197" s="94"/>
      <c r="E197" s="94"/>
      <c r="F197" s="113"/>
      <c r="G197" s="113"/>
      <c r="H197" s="42"/>
      <c r="I197" s="42"/>
      <c r="J197" s="42"/>
      <c r="K197" s="94"/>
      <c r="L197" s="94"/>
      <c r="M197" s="94"/>
      <c r="N197" s="94"/>
      <c r="O197" s="94"/>
      <c r="P197" s="94"/>
      <c r="Q197" s="94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</row>
    <row r="198" ht="16.5" customHeight="1">
      <c r="A198" s="94"/>
      <c r="B198" s="113"/>
      <c r="C198" s="94"/>
      <c r="D198" s="94"/>
      <c r="E198" s="94"/>
      <c r="F198" s="113"/>
      <c r="G198" s="113"/>
      <c r="H198" s="42"/>
      <c r="I198" s="42"/>
      <c r="J198" s="42"/>
      <c r="K198" s="94"/>
      <c r="L198" s="94"/>
      <c r="M198" s="94"/>
      <c r="N198" s="94"/>
      <c r="O198" s="94"/>
      <c r="P198" s="94"/>
      <c r="Q198" s="94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</row>
    <row r="199" ht="16.5" customHeight="1">
      <c r="A199" s="94"/>
      <c r="B199" s="113"/>
      <c r="C199" s="94"/>
      <c r="D199" s="94"/>
      <c r="E199" s="94"/>
      <c r="F199" s="113"/>
      <c r="G199" s="113"/>
      <c r="H199" s="42"/>
      <c r="I199" s="42"/>
      <c r="J199" s="42"/>
      <c r="K199" s="94"/>
      <c r="L199" s="94"/>
      <c r="M199" s="94"/>
      <c r="N199" s="94"/>
      <c r="O199" s="94"/>
      <c r="P199" s="94"/>
      <c r="Q199" s="94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</row>
    <row r="200" ht="16.5" customHeight="1">
      <c r="A200" s="94"/>
      <c r="B200" s="113"/>
      <c r="C200" s="94"/>
      <c r="D200" s="94"/>
      <c r="E200" s="94"/>
      <c r="F200" s="113"/>
      <c r="G200" s="113"/>
      <c r="H200" s="42"/>
      <c r="I200" s="42"/>
      <c r="J200" s="42"/>
      <c r="K200" s="94"/>
      <c r="L200" s="94"/>
      <c r="M200" s="94"/>
      <c r="N200" s="94"/>
      <c r="O200" s="94"/>
      <c r="P200" s="94"/>
      <c r="Q200" s="94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</row>
    <row r="201" ht="16.5" customHeight="1">
      <c r="A201" s="94"/>
      <c r="B201" s="113"/>
      <c r="C201" s="94"/>
      <c r="D201" s="94"/>
      <c r="E201" s="94"/>
      <c r="F201" s="113"/>
      <c r="G201" s="113"/>
      <c r="H201" s="42"/>
      <c r="I201" s="42"/>
      <c r="J201" s="42"/>
      <c r="K201" s="94"/>
      <c r="L201" s="94"/>
      <c r="M201" s="94"/>
      <c r="N201" s="94"/>
      <c r="O201" s="94"/>
      <c r="P201" s="94"/>
      <c r="Q201" s="94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</row>
    <row r="202" ht="16.5" customHeight="1">
      <c r="A202" s="94"/>
      <c r="B202" s="113"/>
      <c r="C202" s="94"/>
      <c r="D202" s="94"/>
      <c r="E202" s="94"/>
      <c r="F202" s="113"/>
      <c r="G202" s="113"/>
      <c r="H202" s="42"/>
      <c r="I202" s="42"/>
      <c r="J202" s="42"/>
      <c r="K202" s="94"/>
      <c r="L202" s="94"/>
      <c r="M202" s="94"/>
      <c r="N202" s="94"/>
      <c r="O202" s="94"/>
      <c r="P202" s="94"/>
      <c r="Q202" s="94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</row>
    <row r="203" ht="16.5" customHeight="1">
      <c r="A203" s="94"/>
      <c r="B203" s="113"/>
      <c r="C203" s="94"/>
      <c r="D203" s="94"/>
      <c r="E203" s="94"/>
      <c r="F203" s="113"/>
      <c r="G203" s="113"/>
      <c r="H203" s="42"/>
      <c r="I203" s="42"/>
      <c r="J203" s="42"/>
      <c r="K203" s="94"/>
      <c r="L203" s="94"/>
      <c r="M203" s="94"/>
      <c r="N203" s="94"/>
      <c r="O203" s="94"/>
      <c r="P203" s="94"/>
      <c r="Q203" s="94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</row>
    <row r="204" ht="16.5" customHeight="1">
      <c r="A204" s="94"/>
      <c r="B204" s="113"/>
      <c r="C204" s="94"/>
      <c r="D204" s="94"/>
      <c r="E204" s="94"/>
      <c r="F204" s="113"/>
      <c r="G204" s="113"/>
      <c r="H204" s="42"/>
      <c r="I204" s="42"/>
      <c r="J204" s="42"/>
      <c r="K204" s="94"/>
      <c r="L204" s="94"/>
      <c r="M204" s="94"/>
      <c r="N204" s="94"/>
      <c r="O204" s="94"/>
      <c r="P204" s="94"/>
      <c r="Q204" s="94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</row>
    <row r="205" ht="16.5" customHeight="1">
      <c r="A205" s="94"/>
      <c r="B205" s="113"/>
      <c r="C205" s="94"/>
      <c r="D205" s="94"/>
      <c r="E205" s="94"/>
      <c r="F205" s="113"/>
      <c r="G205" s="113"/>
      <c r="H205" s="42"/>
      <c r="I205" s="42"/>
      <c r="J205" s="42"/>
      <c r="K205" s="94"/>
      <c r="L205" s="94"/>
      <c r="M205" s="94"/>
      <c r="N205" s="94"/>
      <c r="O205" s="94"/>
      <c r="P205" s="94"/>
      <c r="Q205" s="94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</row>
    <row r="206" ht="16.5" customHeight="1">
      <c r="A206" s="94"/>
      <c r="B206" s="113"/>
      <c r="C206" s="94"/>
      <c r="D206" s="94"/>
      <c r="E206" s="94"/>
      <c r="F206" s="113"/>
      <c r="G206" s="113"/>
      <c r="H206" s="42"/>
      <c r="I206" s="42"/>
      <c r="J206" s="42"/>
      <c r="K206" s="94"/>
      <c r="L206" s="94"/>
      <c r="M206" s="94"/>
      <c r="N206" s="94"/>
      <c r="O206" s="94"/>
      <c r="P206" s="94"/>
      <c r="Q206" s="94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</row>
    <row r="207" ht="16.5" customHeight="1">
      <c r="A207" s="94"/>
      <c r="B207" s="113"/>
      <c r="C207" s="94"/>
      <c r="D207" s="94"/>
      <c r="E207" s="94"/>
      <c r="F207" s="113"/>
      <c r="G207" s="113"/>
      <c r="H207" s="42"/>
      <c r="I207" s="42"/>
      <c r="J207" s="42"/>
      <c r="K207" s="94"/>
      <c r="L207" s="94"/>
      <c r="M207" s="94"/>
      <c r="N207" s="94"/>
      <c r="O207" s="94"/>
      <c r="P207" s="94"/>
      <c r="Q207" s="94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</row>
    <row r="208" ht="16.5" customHeight="1">
      <c r="A208" s="94"/>
      <c r="B208" s="113"/>
      <c r="C208" s="94"/>
      <c r="D208" s="94"/>
      <c r="E208" s="94"/>
      <c r="F208" s="113"/>
      <c r="G208" s="113"/>
      <c r="H208" s="42"/>
      <c r="I208" s="42"/>
      <c r="J208" s="42"/>
      <c r="K208" s="94"/>
      <c r="L208" s="94"/>
      <c r="M208" s="94"/>
      <c r="N208" s="94"/>
      <c r="O208" s="94"/>
      <c r="P208" s="94"/>
      <c r="Q208" s="94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</row>
    <row r="209" ht="16.5" customHeight="1">
      <c r="A209" s="94"/>
      <c r="B209" s="113"/>
      <c r="C209" s="94"/>
      <c r="D209" s="94"/>
      <c r="E209" s="94"/>
      <c r="F209" s="113"/>
      <c r="G209" s="113"/>
      <c r="H209" s="42"/>
      <c r="I209" s="42"/>
      <c r="J209" s="42"/>
      <c r="K209" s="94"/>
      <c r="L209" s="94"/>
      <c r="M209" s="94"/>
      <c r="N209" s="94"/>
      <c r="O209" s="94"/>
      <c r="P209" s="94"/>
      <c r="Q209" s="94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</row>
    <row r="210" ht="16.5" customHeight="1">
      <c r="A210" s="94"/>
      <c r="B210" s="113"/>
      <c r="C210" s="94"/>
      <c r="D210" s="94"/>
      <c r="E210" s="94"/>
      <c r="F210" s="113"/>
      <c r="G210" s="113"/>
      <c r="H210" s="42"/>
      <c r="I210" s="42"/>
      <c r="J210" s="42"/>
      <c r="K210" s="94"/>
      <c r="L210" s="94"/>
      <c r="M210" s="94"/>
      <c r="N210" s="94"/>
      <c r="O210" s="94"/>
      <c r="P210" s="94"/>
      <c r="Q210" s="94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</row>
    <row r="211" ht="16.5" customHeight="1">
      <c r="A211" s="94"/>
      <c r="B211" s="113"/>
      <c r="C211" s="94"/>
      <c r="D211" s="94"/>
      <c r="E211" s="94"/>
      <c r="F211" s="113"/>
      <c r="G211" s="113"/>
      <c r="H211" s="42"/>
      <c r="I211" s="42"/>
      <c r="J211" s="42"/>
      <c r="K211" s="94"/>
      <c r="L211" s="94"/>
      <c r="M211" s="94"/>
      <c r="N211" s="94"/>
      <c r="O211" s="94"/>
      <c r="P211" s="94"/>
      <c r="Q211" s="94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</row>
    <row r="212" ht="16.5" customHeight="1">
      <c r="A212" s="94"/>
      <c r="B212" s="113"/>
      <c r="C212" s="94"/>
      <c r="D212" s="94"/>
      <c r="E212" s="94"/>
      <c r="F212" s="113"/>
      <c r="G212" s="113"/>
      <c r="H212" s="42"/>
      <c r="I212" s="42"/>
      <c r="J212" s="42"/>
      <c r="K212" s="94"/>
      <c r="L212" s="94"/>
      <c r="M212" s="94"/>
      <c r="N212" s="94"/>
      <c r="O212" s="94"/>
      <c r="P212" s="94"/>
      <c r="Q212" s="94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</row>
    <row r="213" ht="16.5" customHeight="1">
      <c r="A213" s="94"/>
      <c r="B213" s="113"/>
      <c r="C213" s="94"/>
      <c r="D213" s="94"/>
      <c r="E213" s="94"/>
      <c r="F213" s="113"/>
      <c r="G213" s="113"/>
      <c r="H213" s="42"/>
      <c r="I213" s="42"/>
      <c r="J213" s="42"/>
      <c r="K213" s="94"/>
      <c r="L213" s="94"/>
      <c r="M213" s="94"/>
      <c r="N213" s="94"/>
      <c r="O213" s="94"/>
      <c r="P213" s="94"/>
      <c r="Q213" s="94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</row>
    <row r="214" ht="16.5" customHeight="1">
      <c r="A214" s="94"/>
      <c r="B214" s="113"/>
      <c r="C214" s="94"/>
      <c r="D214" s="94"/>
      <c r="E214" s="94"/>
      <c r="F214" s="113"/>
      <c r="G214" s="113"/>
      <c r="H214" s="42"/>
      <c r="I214" s="42"/>
      <c r="J214" s="42"/>
      <c r="K214" s="94"/>
      <c r="L214" s="94"/>
      <c r="M214" s="94"/>
      <c r="N214" s="94"/>
      <c r="O214" s="94"/>
      <c r="P214" s="94"/>
      <c r="Q214" s="94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</row>
    <row r="215" ht="16.5" customHeight="1">
      <c r="A215" s="94"/>
      <c r="B215" s="113"/>
      <c r="C215" s="94"/>
      <c r="D215" s="94"/>
      <c r="E215" s="94"/>
      <c r="F215" s="113"/>
      <c r="G215" s="113"/>
      <c r="H215" s="42"/>
      <c r="I215" s="42"/>
      <c r="J215" s="42"/>
      <c r="K215" s="94"/>
      <c r="L215" s="94"/>
      <c r="M215" s="94"/>
      <c r="N215" s="94"/>
      <c r="O215" s="94"/>
      <c r="P215" s="94"/>
      <c r="Q215" s="94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</row>
    <row r="216" ht="16.5" customHeight="1">
      <c r="A216" s="94"/>
      <c r="B216" s="113"/>
      <c r="C216" s="94"/>
      <c r="D216" s="94"/>
      <c r="E216" s="94"/>
      <c r="F216" s="113"/>
      <c r="G216" s="113"/>
      <c r="H216" s="42"/>
      <c r="I216" s="42"/>
      <c r="J216" s="42"/>
      <c r="K216" s="94"/>
      <c r="L216" s="94"/>
      <c r="M216" s="94"/>
      <c r="N216" s="94"/>
      <c r="O216" s="94"/>
      <c r="P216" s="94"/>
      <c r="Q216" s="94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</row>
    <row r="217" ht="16.5" customHeight="1">
      <c r="A217" s="94"/>
      <c r="B217" s="113"/>
      <c r="C217" s="94"/>
      <c r="D217" s="94"/>
      <c r="E217" s="94"/>
      <c r="F217" s="113"/>
      <c r="G217" s="113"/>
      <c r="H217" s="42"/>
      <c r="I217" s="42"/>
      <c r="J217" s="42"/>
      <c r="K217" s="94"/>
      <c r="L217" s="94"/>
      <c r="M217" s="94"/>
      <c r="N217" s="94"/>
      <c r="O217" s="94"/>
      <c r="P217" s="94"/>
      <c r="Q217" s="94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</row>
    <row r="218" ht="16.5" customHeight="1">
      <c r="A218" s="94"/>
      <c r="B218" s="113"/>
      <c r="C218" s="94"/>
      <c r="D218" s="94"/>
      <c r="E218" s="94"/>
      <c r="F218" s="113"/>
      <c r="G218" s="113"/>
      <c r="H218" s="42"/>
      <c r="I218" s="42"/>
      <c r="J218" s="42"/>
      <c r="K218" s="94"/>
      <c r="L218" s="94"/>
      <c r="M218" s="94"/>
      <c r="N218" s="94"/>
      <c r="O218" s="94"/>
      <c r="P218" s="94"/>
      <c r="Q218" s="94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</row>
    <row r="219" ht="16.5" customHeight="1">
      <c r="A219" s="94"/>
      <c r="B219" s="113"/>
      <c r="C219" s="94"/>
      <c r="D219" s="94"/>
      <c r="E219" s="94"/>
      <c r="F219" s="113"/>
      <c r="G219" s="113"/>
      <c r="H219" s="42"/>
      <c r="I219" s="42"/>
      <c r="J219" s="42"/>
      <c r="K219" s="94"/>
      <c r="L219" s="94"/>
      <c r="M219" s="94"/>
      <c r="N219" s="94"/>
      <c r="O219" s="94"/>
      <c r="P219" s="94"/>
      <c r="Q219" s="94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</row>
    <row r="220" ht="16.5" customHeight="1">
      <c r="A220" s="94"/>
      <c r="B220" s="113"/>
      <c r="C220" s="94"/>
      <c r="D220" s="94"/>
      <c r="E220" s="94"/>
      <c r="F220" s="113"/>
      <c r="G220" s="113"/>
      <c r="H220" s="42"/>
      <c r="I220" s="42"/>
      <c r="J220" s="42"/>
      <c r="K220" s="94"/>
      <c r="L220" s="94"/>
      <c r="M220" s="94"/>
      <c r="N220" s="94"/>
      <c r="O220" s="94"/>
      <c r="P220" s="94"/>
      <c r="Q220" s="94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</row>
    <row r="221" ht="16.5" customHeight="1">
      <c r="A221" s="94"/>
      <c r="B221" s="113"/>
      <c r="C221" s="94"/>
      <c r="D221" s="94"/>
      <c r="E221" s="94"/>
      <c r="F221" s="113"/>
      <c r="G221" s="113"/>
      <c r="H221" s="42"/>
      <c r="I221" s="42"/>
      <c r="J221" s="42"/>
      <c r="K221" s="94"/>
      <c r="L221" s="94"/>
      <c r="M221" s="94"/>
      <c r="N221" s="94"/>
      <c r="O221" s="94"/>
      <c r="P221" s="94"/>
      <c r="Q221" s="94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</row>
    <row r="222" ht="16.5" customHeight="1">
      <c r="A222" s="94"/>
      <c r="B222" s="113"/>
      <c r="C222" s="94"/>
      <c r="D222" s="94"/>
      <c r="E222" s="94"/>
      <c r="F222" s="113"/>
      <c r="G222" s="113"/>
      <c r="H222" s="42"/>
      <c r="I222" s="42"/>
      <c r="J222" s="42"/>
      <c r="K222" s="94"/>
      <c r="L222" s="94"/>
      <c r="M222" s="94"/>
      <c r="N222" s="94"/>
      <c r="O222" s="94"/>
      <c r="P222" s="94"/>
      <c r="Q222" s="94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</row>
    <row r="223" ht="16.5" customHeight="1">
      <c r="A223" s="94"/>
      <c r="B223" s="113"/>
      <c r="C223" s="94"/>
      <c r="D223" s="94"/>
      <c r="E223" s="94"/>
      <c r="F223" s="113"/>
      <c r="G223" s="113"/>
      <c r="H223" s="42"/>
      <c r="I223" s="42"/>
      <c r="J223" s="42"/>
      <c r="K223" s="94"/>
      <c r="L223" s="94"/>
      <c r="M223" s="94"/>
      <c r="N223" s="94"/>
      <c r="O223" s="94"/>
      <c r="P223" s="94"/>
      <c r="Q223" s="94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</row>
    <row r="224" ht="16.5" customHeight="1">
      <c r="A224" s="94"/>
      <c r="B224" s="113"/>
      <c r="C224" s="94"/>
      <c r="D224" s="94"/>
      <c r="E224" s="94"/>
      <c r="F224" s="113"/>
      <c r="G224" s="113"/>
      <c r="H224" s="42"/>
      <c r="I224" s="42"/>
      <c r="J224" s="42"/>
      <c r="K224" s="94"/>
      <c r="L224" s="94"/>
      <c r="M224" s="94"/>
      <c r="N224" s="94"/>
      <c r="O224" s="94"/>
      <c r="P224" s="94"/>
      <c r="Q224" s="94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</row>
    <row r="225" ht="16.5" customHeight="1">
      <c r="A225" s="94"/>
      <c r="B225" s="113"/>
      <c r="C225" s="94"/>
      <c r="D225" s="94"/>
      <c r="E225" s="94"/>
      <c r="F225" s="113"/>
      <c r="G225" s="113"/>
      <c r="H225" s="42"/>
      <c r="I225" s="42"/>
      <c r="J225" s="42"/>
      <c r="K225" s="94"/>
      <c r="L225" s="94"/>
      <c r="M225" s="94"/>
      <c r="N225" s="94"/>
      <c r="O225" s="94"/>
      <c r="P225" s="94"/>
      <c r="Q225" s="94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</row>
    <row r="226" ht="16.5" customHeight="1">
      <c r="A226" s="94"/>
      <c r="B226" s="113"/>
      <c r="C226" s="94"/>
      <c r="D226" s="94"/>
      <c r="E226" s="94"/>
      <c r="F226" s="113"/>
      <c r="G226" s="113"/>
      <c r="H226" s="42"/>
      <c r="I226" s="42"/>
      <c r="J226" s="42"/>
      <c r="K226" s="94"/>
      <c r="L226" s="94"/>
      <c r="M226" s="94"/>
      <c r="N226" s="94"/>
      <c r="O226" s="94"/>
      <c r="P226" s="94"/>
      <c r="Q226" s="94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</row>
    <row r="227" ht="16.5" customHeight="1">
      <c r="A227" s="94"/>
      <c r="B227" s="113"/>
      <c r="C227" s="94"/>
      <c r="D227" s="94"/>
      <c r="E227" s="94"/>
      <c r="F227" s="113"/>
      <c r="G227" s="113"/>
      <c r="H227" s="42"/>
      <c r="I227" s="42"/>
      <c r="J227" s="42"/>
      <c r="K227" s="94"/>
      <c r="L227" s="94"/>
      <c r="M227" s="94"/>
      <c r="N227" s="94"/>
      <c r="O227" s="94"/>
      <c r="P227" s="94"/>
      <c r="Q227" s="94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</row>
    <row r="228" ht="16.5" customHeight="1">
      <c r="A228" s="94"/>
      <c r="B228" s="113"/>
      <c r="C228" s="94"/>
      <c r="D228" s="94"/>
      <c r="E228" s="94"/>
      <c r="F228" s="113"/>
      <c r="G228" s="113"/>
      <c r="H228" s="42"/>
      <c r="I228" s="42"/>
      <c r="J228" s="42"/>
      <c r="K228" s="94"/>
      <c r="L228" s="94"/>
      <c r="M228" s="94"/>
      <c r="N228" s="94"/>
      <c r="O228" s="94"/>
      <c r="P228" s="94"/>
      <c r="Q228" s="94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</row>
    <row r="229" ht="16.5" customHeight="1">
      <c r="A229" s="94"/>
      <c r="B229" s="113"/>
      <c r="C229" s="94"/>
      <c r="D229" s="94"/>
      <c r="E229" s="94"/>
      <c r="F229" s="113"/>
      <c r="G229" s="113"/>
      <c r="H229" s="42"/>
      <c r="I229" s="42"/>
      <c r="J229" s="42"/>
      <c r="K229" s="94"/>
      <c r="L229" s="94"/>
      <c r="M229" s="94"/>
      <c r="N229" s="94"/>
      <c r="O229" s="94"/>
      <c r="P229" s="94"/>
      <c r="Q229" s="94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</row>
    <row r="230" ht="16.5" customHeight="1">
      <c r="A230" s="94"/>
      <c r="B230" s="113"/>
      <c r="C230" s="94"/>
      <c r="D230" s="94"/>
      <c r="E230" s="94"/>
      <c r="F230" s="113"/>
      <c r="G230" s="113"/>
      <c r="H230" s="42"/>
      <c r="I230" s="42"/>
      <c r="J230" s="42"/>
      <c r="K230" s="94"/>
      <c r="L230" s="94"/>
      <c r="M230" s="94"/>
      <c r="N230" s="94"/>
      <c r="O230" s="94"/>
      <c r="P230" s="94"/>
      <c r="Q230" s="94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</row>
    <row r="231" ht="16.5" customHeight="1">
      <c r="A231" s="94"/>
      <c r="B231" s="113"/>
      <c r="C231" s="94"/>
      <c r="D231" s="94"/>
      <c r="E231" s="94"/>
      <c r="F231" s="113"/>
      <c r="G231" s="113"/>
      <c r="H231" s="42"/>
      <c r="I231" s="42"/>
      <c r="J231" s="42"/>
      <c r="K231" s="94"/>
      <c r="L231" s="94"/>
      <c r="M231" s="94"/>
      <c r="N231" s="94"/>
      <c r="O231" s="94"/>
      <c r="P231" s="94"/>
      <c r="Q231" s="94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</row>
    <row r="232" ht="16.5" customHeight="1">
      <c r="A232" s="94"/>
      <c r="B232" s="113"/>
      <c r="C232" s="94"/>
      <c r="D232" s="94"/>
      <c r="E232" s="94"/>
      <c r="F232" s="113"/>
      <c r="G232" s="113"/>
      <c r="H232" s="42"/>
      <c r="I232" s="42"/>
      <c r="J232" s="42"/>
      <c r="K232" s="94"/>
      <c r="L232" s="94"/>
      <c r="M232" s="94"/>
      <c r="N232" s="94"/>
      <c r="O232" s="94"/>
      <c r="P232" s="94"/>
      <c r="Q232" s="94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</row>
    <row r="233" ht="16.5" customHeight="1">
      <c r="A233" s="94"/>
      <c r="B233" s="113"/>
      <c r="C233" s="94"/>
      <c r="D233" s="94"/>
      <c r="E233" s="94"/>
      <c r="F233" s="113"/>
      <c r="G233" s="113"/>
      <c r="H233" s="42"/>
      <c r="I233" s="42"/>
      <c r="J233" s="42"/>
      <c r="K233" s="94"/>
      <c r="L233" s="94"/>
      <c r="M233" s="94"/>
      <c r="N233" s="94"/>
      <c r="O233" s="94"/>
      <c r="P233" s="94"/>
      <c r="Q233" s="94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</row>
    <row r="234" ht="16.5" customHeight="1">
      <c r="A234" s="94"/>
      <c r="B234" s="113"/>
      <c r="C234" s="94"/>
      <c r="D234" s="94"/>
      <c r="E234" s="94"/>
      <c r="F234" s="113"/>
      <c r="G234" s="113"/>
      <c r="H234" s="42"/>
      <c r="I234" s="42"/>
      <c r="J234" s="42"/>
      <c r="K234" s="94"/>
      <c r="L234" s="94"/>
      <c r="M234" s="94"/>
      <c r="N234" s="94"/>
      <c r="O234" s="94"/>
      <c r="P234" s="94"/>
      <c r="Q234" s="94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</row>
    <row r="235" ht="16.5" customHeight="1">
      <c r="A235" s="94"/>
      <c r="B235" s="113"/>
      <c r="C235" s="94"/>
      <c r="D235" s="94"/>
      <c r="E235" s="94"/>
      <c r="F235" s="113"/>
      <c r="G235" s="113"/>
      <c r="H235" s="42"/>
      <c r="I235" s="42"/>
      <c r="J235" s="42"/>
      <c r="K235" s="94"/>
      <c r="L235" s="94"/>
      <c r="M235" s="94"/>
      <c r="N235" s="94"/>
      <c r="O235" s="94"/>
      <c r="P235" s="94"/>
      <c r="Q235" s="94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</row>
    <row r="236" ht="16.5" customHeight="1">
      <c r="A236" s="94"/>
      <c r="B236" s="113"/>
      <c r="C236" s="94"/>
      <c r="D236" s="94"/>
      <c r="E236" s="94"/>
      <c r="F236" s="113"/>
      <c r="G236" s="113"/>
      <c r="H236" s="42"/>
      <c r="I236" s="42"/>
      <c r="J236" s="42"/>
      <c r="K236" s="94"/>
      <c r="L236" s="94"/>
      <c r="M236" s="94"/>
      <c r="N236" s="94"/>
      <c r="O236" s="94"/>
      <c r="P236" s="94"/>
      <c r="Q236" s="94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</row>
    <row r="237" ht="16.5" customHeight="1">
      <c r="A237" s="94"/>
      <c r="B237" s="113"/>
      <c r="C237" s="94"/>
      <c r="D237" s="94"/>
      <c r="E237" s="94"/>
      <c r="F237" s="113"/>
      <c r="G237" s="113"/>
      <c r="H237" s="42"/>
      <c r="I237" s="42"/>
      <c r="J237" s="42"/>
      <c r="K237" s="94"/>
      <c r="L237" s="94"/>
      <c r="M237" s="94"/>
      <c r="N237" s="94"/>
      <c r="O237" s="94"/>
      <c r="P237" s="94"/>
      <c r="Q237" s="94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</row>
    <row r="238" ht="16.5" customHeight="1">
      <c r="A238" s="94"/>
      <c r="B238" s="113"/>
      <c r="C238" s="94"/>
      <c r="D238" s="94"/>
      <c r="E238" s="94"/>
      <c r="F238" s="113"/>
      <c r="G238" s="113"/>
      <c r="H238" s="42"/>
      <c r="I238" s="42"/>
      <c r="J238" s="42"/>
      <c r="K238" s="94"/>
      <c r="L238" s="94"/>
      <c r="M238" s="94"/>
      <c r="N238" s="94"/>
      <c r="O238" s="94"/>
      <c r="P238" s="94"/>
      <c r="Q238" s="94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</row>
    <row r="239" ht="16.5" customHeight="1">
      <c r="A239" s="94"/>
      <c r="B239" s="113"/>
      <c r="C239" s="94"/>
      <c r="D239" s="94"/>
      <c r="E239" s="94"/>
      <c r="F239" s="113"/>
      <c r="G239" s="113"/>
      <c r="H239" s="42"/>
      <c r="I239" s="42"/>
      <c r="J239" s="42"/>
      <c r="K239" s="94"/>
      <c r="L239" s="94"/>
      <c r="M239" s="94"/>
      <c r="N239" s="94"/>
      <c r="O239" s="94"/>
      <c r="P239" s="94"/>
      <c r="Q239" s="94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</row>
    <row r="240" ht="16.5" customHeight="1">
      <c r="A240" s="94"/>
      <c r="B240" s="113"/>
      <c r="C240" s="94"/>
      <c r="D240" s="94"/>
      <c r="E240" s="94"/>
      <c r="F240" s="113"/>
      <c r="G240" s="113"/>
      <c r="H240" s="42"/>
      <c r="I240" s="42"/>
      <c r="J240" s="42"/>
      <c r="K240" s="94"/>
      <c r="L240" s="94"/>
      <c r="M240" s="94"/>
      <c r="N240" s="94"/>
      <c r="O240" s="94"/>
      <c r="P240" s="94"/>
      <c r="Q240" s="94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</row>
    <row r="241" ht="16.5" customHeight="1">
      <c r="A241" s="94"/>
      <c r="B241" s="113"/>
      <c r="C241" s="94"/>
      <c r="D241" s="94"/>
      <c r="E241" s="94"/>
      <c r="F241" s="113"/>
      <c r="G241" s="113"/>
      <c r="H241" s="42"/>
      <c r="I241" s="42"/>
      <c r="J241" s="42"/>
      <c r="K241" s="94"/>
      <c r="L241" s="94"/>
      <c r="M241" s="94"/>
      <c r="N241" s="94"/>
      <c r="O241" s="94"/>
      <c r="P241" s="94"/>
      <c r="Q241" s="94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</row>
    <row r="242" ht="16.5" customHeight="1">
      <c r="A242" s="94"/>
      <c r="B242" s="113"/>
      <c r="C242" s="94"/>
      <c r="D242" s="94"/>
      <c r="E242" s="94"/>
      <c r="F242" s="113"/>
      <c r="G242" s="113"/>
      <c r="H242" s="42"/>
      <c r="I242" s="42"/>
      <c r="J242" s="42"/>
      <c r="K242" s="94"/>
      <c r="L242" s="94"/>
      <c r="M242" s="94"/>
      <c r="N242" s="94"/>
      <c r="O242" s="94"/>
      <c r="P242" s="94"/>
      <c r="Q242" s="94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</row>
    <row r="243" ht="16.5" customHeight="1">
      <c r="A243" s="94"/>
      <c r="B243" s="113"/>
      <c r="C243" s="94"/>
      <c r="D243" s="94"/>
      <c r="E243" s="94"/>
      <c r="F243" s="113"/>
      <c r="G243" s="113"/>
      <c r="H243" s="42"/>
      <c r="I243" s="42"/>
      <c r="J243" s="42"/>
      <c r="K243" s="94"/>
      <c r="L243" s="94"/>
      <c r="M243" s="94"/>
      <c r="N243" s="94"/>
      <c r="O243" s="94"/>
      <c r="P243" s="94"/>
      <c r="Q243" s="94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</row>
    <row r="244" ht="16.5" customHeight="1">
      <c r="A244" s="94"/>
      <c r="B244" s="113"/>
      <c r="C244" s="94"/>
      <c r="D244" s="94"/>
      <c r="E244" s="94"/>
      <c r="F244" s="113"/>
      <c r="G244" s="113"/>
      <c r="H244" s="42"/>
      <c r="I244" s="42"/>
      <c r="J244" s="42"/>
      <c r="K244" s="94"/>
      <c r="L244" s="94"/>
      <c r="M244" s="94"/>
      <c r="N244" s="94"/>
      <c r="O244" s="94"/>
      <c r="P244" s="94"/>
      <c r="Q244" s="94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</row>
    <row r="245" ht="16.5" customHeight="1">
      <c r="A245" s="94"/>
      <c r="B245" s="113"/>
      <c r="C245" s="94"/>
      <c r="D245" s="94"/>
      <c r="E245" s="94"/>
      <c r="F245" s="113"/>
      <c r="G245" s="113"/>
      <c r="H245" s="42"/>
      <c r="I245" s="42"/>
      <c r="J245" s="42"/>
      <c r="K245" s="94"/>
      <c r="L245" s="94"/>
      <c r="M245" s="94"/>
      <c r="N245" s="94"/>
      <c r="O245" s="94"/>
      <c r="P245" s="94"/>
      <c r="Q245" s="94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</row>
    <row r="246" ht="16.5" customHeight="1">
      <c r="A246" s="94"/>
      <c r="B246" s="113"/>
      <c r="C246" s="94"/>
      <c r="D246" s="94"/>
      <c r="E246" s="94"/>
      <c r="F246" s="113"/>
      <c r="G246" s="113"/>
      <c r="H246" s="42"/>
      <c r="I246" s="42"/>
      <c r="J246" s="42"/>
      <c r="K246" s="94"/>
      <c r="L246" s="94"/>
      <c r="M246" s="94"/>
      <c r="N246" s="94"/>
      <c r="O246" s="94"/>
      <c r="P246" s="94"/>
      <c r="Q246" s="94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</row>
    <row r="247" ht="16.5" customHeight="1">
      <c r="A247" s="94"/>
      <c r="B247" s="113"/>
      <c r="C247" s="94"/>
      <c r="D247" s="94"/>
      <c r="E247" s="94"/>
      <c r="F247" s="113"/>
      <c r="G247" s="113"/>
      <c r="H247" s="42"/>
      <c r="I247" s="42"/>
      <c r="J247" s="42"/>
      <c r="K247" s="94"/>
      <c r="L247" s="94"/>
      <c r="M247" s="94"/>
      <c r="N247" s="94"/>
      <c r="O247" s="94"/>
      <c r="P247" s="94"/>
      <c r="Q247" s="94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</row>
    <row r="248" ht="16.5" customHeight="1">
      <c r="A248" s="94"/>
      <c r="B248" s="113"/>
      <c r="C248" s="94"/>
      <c r="D248" s="94"/>
      <c r="E248" s="94"/>
      <c r="F248" s="113"/>
      <c r="G248" s="113"/>
      <c r="H248" s="42"/>
      <c r="I248" s="42"/>
      <c r="J248" s="42"/>
      <c r="K248" s="94"/>
      <c r="L248" s="94"/>
      <c r="M248" s="94"/>
      <c r="N248" s="94"/>
      <c r="O248" s="94"/>
      <c r="P248" s="94"/>
      <c r="Q248" s="94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</row>
    <row r="249" ht="16.5" customHeight="1">
      <c r="A249" s="94"/>
      <c r="B249" s="113"/>
      <c r="C249" s="94"/>
      <c r="D249" s="94"/>
      <c r="E249" s="94"/>
      <c r="F249" s="113"/>
      <c r="G249" s="113"/>
      <c r="H249" s="42"/>
      <c r="I249" s="42"/>
      <c r="J249" s="42"/>
      <c r="K249" s="94"/>
      <c r="L249" s="94"/>
      <c r="M249" s="94"/>
      <c r="N249" s="94"/>
      <c r="O249" s="94"/>
      <c r="P249" s="94"/>
      <c r="Q249" s="94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</row>
    <row r="250" ht="16.5" customHeight="1">
      <c r="A250" s="94"/>
      <c r="B250" s="113"/>
      <c r="C250" s="94"/>
      <c r="D250" s="94"/>
      <c r="E250" s="94"/>
      <c r="F250" s="113"/>
      <c r="G250" s="113"/>
      <c r="H250" s="42"/>
      <c r="I250" s="42"/>
      <c r="J250" s="42"/>
      <c r="K250" s="94"/>
      <c r="L250" s="94"/>
      <c r="M250" s="94"/>
      <c r="N250" s="94"/>
      <c r="O250" s="94"/>
      <c r="P250" s="94"/>
      <c r="Q250" s="94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</row>
    <row r="251" ht="16.5" customHeight="1">
      <c r="A251" s="94"/>
      <c r="B251" s="113"/>
      <c r="C251" s="94"/>
      <c r="D251" s="94"/>
      <c r="E251" s="94"/>
      <c r="F251" s="113"/>
      <c r="G251" s="113"/>
      <c r="H251" s="42"/>
      <c r="I251" s="42"/>
      <c r="J251" s="42"/>
      <c r="K251" s="94"/>
      <c r="L251" s="94"/>
      <c r="M251" s="94"/>
      <c r="N251" s="94"/>
      <c r="O251" s="94"/>
      <c r="P251" s="94"/>
      <c r="Q251" s="94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</row>
    <row r="252" ht="16.5" customHeight="1">
      <c r="A252" s="94"/>
      <c r="B252" s="113"/>
      <c r="C252" s="94"/>
      <c r="D252" s="94"/>
      <c r="E252" s="94"/>
      <c r="F252" s="113"/>
      <c r="G252" s="113"/>
      <c r="H252" s="42"/>
      <c r="I252" s="42"/>
      <c r="J252" s="42"/>
      <c r="K252" s="94"/>
      <c r="L252" s="94"/>
      <c r="M252" s="94"/>
      <c r="N252" s="94"/>
      <c r="O252" s="94"/>
      <c r="P252" s="94"/>
      <c r="Q252" s="94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</row>
    <row r="253" ht="16.5" customHeight="1">
      <c r="A253" s="94"/>
      <c r="B253" s="113"/>
      <c r="C253" s="94"/>
      <c r="D253" s="94"/>
      <c r="E253" s="94"/>
      <c r="F253" s="113"/>
      <c r="G253" s="113"/>
      <c r="H253" s="42"/>
      <c r="I253" s="42"/>
      <c r="J253" s="42"/>
      <c r="K253" s="94"/>
      <c r="L253" s="94"/>
      <c r="M253" s="94"/>
      <c r="N253" s="94"/>
      <c r="O253" s="94"/>
      <c r="P253" s="94"/>
      <c r="Q253" s="94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</row>
    <row r="254" ht="16.5" customHeight="1">
      <c r="A254" s="94"/>
      <c r="B254" s="113"/>
      <c r="C254" s="94"/>
      <c r="D254" s="94"/>
      <c r="E254" s="94"/>
      <c r="F254" s="113"/>
      <c r="G254" s="113"/>
      <c r="H254" s="42"/>
      <c r="I254" s="42"/>
      <c r="J254" s="42"/>
      <c r="K254" s="94"/>
      <c r="L254" s="94"/>
      <c r="M254" s="94"/>
      <c r="N254" s="94"/>
      <c r="O254" s="94"/>
      <c r="P254" s="94"/>
      <c r="Q254" s="94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</row>
    <row r="255" ht="16.5" customHeight="1">
      <c r="A255" s="94"/>
      <c r="B255" s="113"/>
      <c r="C255" s="94"/>
      <c r="D255" s="94"/>
      <c r="E255" s="94"/>
      <c r="F255" s="113"/>
      <c r="G255" s="113"/>
      <c r="H255" s="42"/>
      <c r="I255" s="42"/>
      <c r="J255" s="42"/>
      <c r="K255" s="94"/>
      <c r="L255" s="94"/>
      <c r="M255" s="94"/>
      <c r="N255" s="94"/>
      <c r="O255" s="94"/>
      <c r="P255" s="94"/>
      <c r="Q255" s="94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</row>
    <row r="256" ht="16.5" customHeight="1">
      <c r="A256" s="94"/>
      <c r="B256" s="113"/>
      <c r="C256" s="94"/>
      <c r="D256" s="94"/>
      <c r="E256" s="94"/>
      <c r="F256" s="113"/>
      <c r="G256" s="113"/>
      <c r="H256" s="42"/>
      <c r="I256" s="42"/>
      <c r="J256" s="42"/>
      <c r="K256" s="94"/>
      <c r="L256" s="94"/>
      <c r="M256" s="94"/>
      <c r="N256" s="94"/>
      <c r="O256" s="94"/>
      <c r="P256" s="94"/>
      <c r="Q256" s="94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</row>
    <row r="257" ht="16.5" customHeight="1">
      <c r="A257" s="94"/>
      <c r="B257" s="113"/>
      <c r="C257" s="94"/>
      <c r="D257" s="94"/>
      <c r="E257" s="94"/>
      <c r="F257" s="113"/>
      <c r="G257" s="113"/>
      <c r="H257" s="42"/>
      <c r="I257" s="42"/>
      <c r="J257" s="42"/>
      <c r="K257" s="94"/>
      <c r="L257" s="94"/>
      <c r="M257" s="94"/>
      <c r="N257" s="94"/>
      <c r="O257" s="94"/>
      <c r="P257" s="94"/>
      <c r="Q257" s="94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</row>
    <row r="258" ht="16.5" customHeight="1">
      <c r="A258" s="94"/>
      <c r="B258" s="113"/>
      <c r="C258" s="94"/>
      <c r="D258" s="94"/>
      <c r="E258" s="94"/>
      <c r="F258" s="113"/>
      <c r="G258" s="113"/>
      <c r="H258" s="42"/>
      <c r="I258" s="42"/>
      <c r="J258" s="42"/>
      <c r="K258" s="94"/>
      <c r="L258" s="94"/>
      <c r="M258" s="94"/>
      <c r="N258" s="94"/>
      <c r="O258" s="94"/>
      <c r="P258" s="94"/>
      <c r="Q258" s="94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</row>
    <row r="259" ht="16.5" customHeight="1">
      <c r="A259" s="94"/>
      <c r="B259" s="113"/>
      <c r="C259" s="94"/>
      <c r="D259" s="94"/>
      <c r="E259" s="94"/>
      <c r="F259" s="113"/>
      <c r="G259" s="113"/>
      <c r="H259" s="42"/>
      <c r="I259" s="42"/>
      <c r="J259" s="42"/>
      <c r="K259" s="94"/>
      <c r="L259" s="94"/>
      <c r="M259" s="94"/>
      <c r="N259" s="94"/>
      <c r="O259" s="94"/>
      <c r="P259" s="94"/>
      <c r="Q259" s="94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</row>
    <row r="260" ht="16.5" customHeight="1">
      <c r="A260" s="94"/>
      <c r="B260" s="113"/>
      <c r="C260" s="94"/>
      <c r="D260" s="94"/>
      <c r="E260" s="94"/>
      <c r="F260" s="113"/>
      <c r="G260" s="113"/>
      <c r="H260" s="42"/>
      <c r="I260" s="42"/>
      <c r="J260" s="42"/>
      <c r="K260" s="94"/>
      <c r="L260" s="94"/>
      <c r="M260" s="94"/>
      <c r="N260" s="94"/>
      <c r="O260" s="94"/>
      <c r="P260" s="94"/>
      <c r="Q260" s="94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</row>
    <row r="261" ht="16.5" customHeight="1">
      <c r="A261" s="94"/>
      <c r="B261" s="113"/>
      <c r="C261" s="94"/>
      <c r="D261" s="94"/>
      <c r="E261" s="94"/>
      <c r="F261" s="113"/>
      <c r="G261" s="113"/>
      <c r="H261" s="42"/>
      <c r="I261" s="42"/>
      <c r="J261" s="42"/>
      <c r="K261" s="94"/>
      <c r="L261" s="94"/>
      <c r="M261" s="94"/>
      <c r="N261" s="94"/>
      <c r="O261" s="94"/>
      <c r="P261" s="94"/>
      <c r="Q261" s="94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</row>
    <row r="262" ht="16.5" customHeight="1">
      <c r="A262" s="94"/>
      <c r="B262" s="113"/>
      <c r="C262" s="94"/>
      <c r="D262" s="94"/>
      <c r="E262" s="94"/>
      <c r="F262" s="113"/>
      <c r="G262" s="113"/>
      <c r="H262" s="42"/>
      <c r="I262" s="42"/>
      <c r="J262" s="42"/>
      <c r="K262" s="94"/>
      <c r="L262" s="94"/>
      <c r="M262" s="94"/>
      <c r="N262" s="94"/>
      <c r="O262" s="94"/>
      <c r="P262" s="94"/>
      <c r="Q262" s="94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</row>
    <row r="263" ht="16.5" customHeight="1">
      <c r="A263" s="94"/>
      <c r="B263" s="113"/>
      <c r="C263" s="94"/>
      <c r="D263" s="94"/>
      <c r="E263" s="94"/>
      <c r="F263" s="113"/>
      <c r="G263" s="113"/>
      <c r="H263" s="42"/>
      <c r="I263" s="42"/>
      <c r="J263" s="42"/>
      <c r="K263" s="94"/>
      <c r="L263" s="94"/>
      <c r="M263" s="94"/>
      <c r="N263" s="94"/>
      <c r="O263" s="94"/>
      <c r="P263" s="94"/>
      <c r="Q263" s="94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</row>
    <row r="264" ht="16.5" customHeight="1">
      <c r="A264" s="94"/>
      <c r="B264" s="113"/>
      <c r="C264" s="94"/>
      <c r="D264" s="94"/>
      <c r="E264" s="94"/>
      <c r="F264" s="113"/>
      <c r="G264" s="113"/>
      <c r="H264" s="42"/>
      <c r="I264" s="42"/>
      <c r="J264" s="42"/>
      <c r="K264" s="94"/>
      <c r="L264" s="94"/>
      <c r="M264" s="94"/>
      <c r="N264" s="94"/>
      <c r="O264" s="94"/>
      <c r="P264" s="94"/>
      <c r="Q264" s="94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</row>
    <row r="265" ht="16.5" customHeight="1">
      <c r="A265" s="94"/>
      <c r="B265" s="113"/>
      <c r="C265" s="94"/>
      <c r="D265" s="94"/>
      <c r="E265" s="94"/>
      <c r="F265" s="113"/>
      <c r="G265" s="113"/>
      <c r="H265" s="42"/>
      <c r="I265" s="42"/>
      <c r="J265" s="42"/>
      <c r="K265" s="94"/>
      <c r="L265" s="94"/>
      <c r="M265" s="94"/>
      <c r="N265" s="94"/>
      <c r="O265" s="94"/>
      <c r="P265" s="94"/>
      <c r="Q265" s="94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</row>
    <row r="266" ht="16.5" customHeight="1">
      <c r="A266" s="94"/>
      <c r="B266" s="113"/>
      <c r="C266" s="94"/>
      <c r="D266" s="94"/>
      <c r="E266" s="94"/>
      <c r="F266" s="113"/>
      <c r="G266" s="113"/>
      <c r="H266" s="42"/>
      <c r="I266" s="42"/>
      <c r="J266" s="42"/>
      <c r="K266" s="94"/>
      <c r="L266" s="94"/>
      <c r="M266" s="94"/>
      <c r="N266" s="94"/>
      <c r="O266" s="94"/>
      <c r="P266" s="94"/>
      <c r="Q266" s="94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</row>
    <row r="267" ht="16.5" customHeight="1">
      <c r="A267" s="94"/>
      <c r="B267" s="113"/>
      <c r="C267" s="94"/>
      <c r="D267" s="94"/>
      <c r="E267" s="94"/>
      <c r="F267" s="113"/>
      <c r="G267" s="113"/>
      <c r="H267" s="42"/>
      <c r="I267" s="42"/>
      <c r="J267" s="42"/>
      <c r="K267" s="94"/>
      <c r="L267" s="94"/>
      <c r="M267" s="94"/>
      <c r="N267" s="94"/>
      <c r="O267" s="94"/>
      <c r="P267" s="94"/>
      <c r="Q267" s="94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</row>
    <row r="268" ht="16.5" customHeight="1">
      <c r="A268" s="94"/>
      <c r="B268" s="113"/>
      <c r="C268" s="94"/>
      <c r="D268" s="94"/>
      <c r="E268" s="94"/>
      <c r="F268" s="113"/>
      <c r="G268" s="113"/>
      <c r="H268" s="42"/>
      <c r="I268" s="42"/>
      <c r="J268" s="42"/>
      <c r="K268" s="94"/>
      <c r="L268" s="94"/>
      <c r="M268" s="94"/>
      <c r="N268" s="94"/>
      <c r="O268" s="94"/>
      <c r="P268" s="94"/>
      <c r="Q268" s="94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</row>
    <row r="269" ht="16.5" customHeight="1">
      <c r="A269" s="94"/>
      <c r="B269" s="113"/>
      <c r="C269" s="94"/>
      <c r="D269" s="94"/>
      <c r="E269" s="94"/>
      <c r="F269" s="113"/>
      <c r="G269" s="113"/>
      <c r="H269" s="42"/>
      <c r="I269" s="42"/>
      <c r="J269" s="42"/>
      <c r="K269" s="94"/>
      <c r="L269" s="94"/>
      <c r="M269" s="94"/>
      <c r="N269" s="94"/>
      <c r="O269" s="94"/>
      <c r="P269" s="94"/>
      <c r="Q269" s="94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</row>
    <row r="270" ht="16.5" customHeight="1">
      <c r="A270" s="94"/>
      <c r="B270" s="113"/>
      <c r="C270" s="94"/>
      <c r="D270" s="94"/>
      <c r="E270" s="94"/>
      <c r="F270" s="113"/>
      <c r="G270" s="113"/>
      <c r="H270" s="42"/>
      <c r="I270" s="42"/>
      <c r="J270" s="42"/>
      <c r="K270" s="94"/>
      <c r="L270" s="94"/>
      <c r="M270" s="94"/>
      <c r="N270" s="94"/>
      <c r="O270" s="94"/>
      <c r="P270" s="94"/>
      <c r="Q270" s="94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</row>
    <row r="271" ht="16.5" customHeight="1">
      <c r="A271" s="94"/>
      <c r="B271" s="113"/>
      <c r="C271" s="94"/>
      <c r="D271" s="94"/>
      <c r="E271" s="94"/>
      <c r="F271" s="113"/>
      <c r="G271" s="113"/>
      <c r="H271" s="42"/>
      <c r="I271" s="42"/>
      <c r="J271" s="42"/>
      <c r="K271" s="94"/>
      <c r="L271" s="94"/>
      <c r="M271" s="94"/>
      <c r="N271" s="94"/>
      <c r="O271" s="94"/>
      <c r="P271" s="94"/>
      <c r="Q271" s="94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</row>
    <row r="272" ht="16.5" customHeight="1">
      <c r="A272" s="94"/>
      <c r="B272" s="113"/>
      <c r="C272" s="94"/>
      <c r="D272" s="94"/>
      <c r="E272" s="94"/>
      <c r="F272" s="113"/>
      <c r="G272" s="113"/>
      <c r="H272" s="42"/>
      <c r="I272" s="42"/>
      <c r="J272" s="42"/>
      <c r="K272" s="94"/>
      <c r="L272" s="94"/>
      <c r="M272" s="94"/>
      <c r="N272" s="94"/>
      <c r="O272" s="94"/>
      <c r="P272" s="94"/>
      <c r="Q272" s="94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</row>
    <row r="273" ht="16.5" customHeight="1">
      <c r="A273" s="94"/>
      <c r="B273" s="113"/>
      <c r="C273" s="94"/>
      <c r="D273" s="94"/>
      <c r="E273" s="94"/>
      <c r="F273" s="113"/>
      <c r="G273" s="113"/>
      <c r="H273" s="42"/>
      <c r="I273" s="42"/>
      <c r="J273" s="42"/>
      <c r="K273" s="94"/>
      <c r="L273" s="94"/>
      <c r="M273" s="94"/>
      <c r="N273" s="94"/>
      <c r="O273" s="94"/>
      <c r="P273" s="94"/>
      <c r="Q273" s="94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</row>
    <row r="274" ht="16.5" customHeight="1">
      <c r="A274" s="94"/>
      <c r="B274" s="113"/>
      <c r="C274" s="94"/>
      <c r="D274" s="94"/>
      <c r="E274" s="94"/>
      <c r="F274" s="113"/>
      <c r="G274" s="113"/>
      <c r="H274" s="42"/>
      <c r="I274" s="42"/>
      <c r="J274" s="42"/>
      <c r="K274" s="94"/>
      <c r="L274" s="94"/>
      <c r="M274" s="94"/>
      <c r="N274" s="94"/>
      <c r="O274" s="94"/>
      <c r="P274" s="94"/>
      <c r="Q274" s="94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</row>
    <row r="275" ht="16.5" customHeight="1">
      <c r="A275" s="94"/>
      <c r="B275" s="113"/>
      <c r="C275" s="94"/>
      <c r="D275" s="94"/>
      <c r="E275" s="94"/>
      <c r="F275" s="113"/>
      <c r="G275" s="113"/>
      <c r="H275" s="42"/>
      <c r="I275" s="42"/>
      <c r="J275" s="42"/>
      <c r="K275" s="94"/>
      <c r="L275" s="94"/>
      <c r="M275" s="94"/>
      <c r="N275" s="94"/>
      <c r="O275" s="94"/>
      <c r="P275" s="94"/>
      <c r="Q275" s="94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</row>
    <row r="276" ht="16.5" customHeight="1">
      <c r="A276" s="94"/>
      <c r="B276" s="113"/>
      <c r="C276" s="94"/>
      <c r="D276" s="94"/>
      <c r="E276" s="94"/>
      <c r="F276" s="113"/>
      <c r="G276" s="113"/>
      <c r="H276" s="42"/>
      <c r="I276" s="42"/>
      <c r="J276" s="42"/>
      <c r="K276" s="94"/>
      <c r="L276" s="94"/>
      <c r="M276" s="94"/>
      <c r="N276" s="94"/>
      <c r="O276" s="94"/>
      <c r="P276" s="94"/>
      <c r="Q276" s="94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</row>
    <row r="277" ht="16.5" customHeight="1">
      <c r="A277" s="94"/>
      <c r="B277" s="113"/>
      <c r="C277" s="94"/>
      <c r="D277" s="94"/>
      <c r="E277" s="94"/>
      <c r="F277" s="113"/>
      <c r="G277" s="113"/>
      <c r="H277" s="42"/>
      <c r="I277" s="42"/>
      <c r="J277" s="42"/>
      <c r="K277" s="94"/>
      <c r="L277" s="94"/>
      <c r="M277" s="94"/>
      <c r="N277" s="94"/>
      <c r="O277" s="94"/>
      <c r="P277" s="94"/>
      <c r="Q277" s="94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</row>
    <row r="278" ht="16.5" customHeight="1">
      <c r="A278" s="94"/>
      <c r="B278" s="113"/>
      <c r="C278" s="94"/>
      <c r="D278" s="94"/>
      <c r="E278" s="94"/>
      <c r="F278" s="113"/>
      <c r="G278" s="113"/>
      <c r="H278" s="42"/>
      <c r="I278" s="42"/>
      <c r="J278" s="42"/>
      <c r="K278" s="94"/>
      <c r="L278" s="94"/>
      <c r="M278" s="94"/>
      <c r="N278" s="94"/>
      <c r="O278" s="94"/>
      <c r="P278" s="94"/>
      <c r="Q278" s="94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</row>
    <row r="279" ht="16.5" customHeight="1">
      <c r="A279" s="94"/>
      <c r="B279" s="113"/>
      <c r="C279" s="94"/>
      <c r="D279" s="94"/>
      <c r="E279" s="94"/>
      <c r="F279" s="113"/>
      <c r="G279" s="113"/>
      <c r="H279" s="42"/>
      <c r="I279" s="42"/>
      <c r="J279" s="42"/>
      <c r="K279" s="94"/>
      <c r="L279" s="94"/>
      <c r="M279" s="94"/>
      <c r="N279" s="94"/>
      <c r="O279" s="94"/>
      <c r="P279" s="94"/>
      <c r="Q279" s="94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</row>
    <row r="280" ht="16.5" customHeight="1">
      <c r="A280" s="94"/>
      <c r="B280" s="113"/>
      <c r="C280" s="94"/>
      <c r="D280" s="94"/>
      <c r="E280" s="94"/>
      <c r="F280" s="113"/>
      <c r="G280" s="113"/>
      <c r="H280" s="42"/>
      <c r="I280" s="42"/>
      <c r="J280" s="42"/>
      <c r="K280" s="94"/>
      <c r="L280" s="94"/>
      <c r="M280" s="94"/>
      <c r="N280" s="94"/>
      <c r="O280" s="94"/>
      <c r="P280" s="94"/>
      <c r="Q280" s="94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</row>
    <row r="281" ht="16.5" customHeight="1">
      <c r="A281" s="94"/>
      <c r="B281" s="113"/>
      <c r="C281" s="94"/>
      <c r="D281" s="94"/>
      <c r="E281" s="94"/>
      <c r="F281" s="113"/>
      <c r="G281" s="113"/>
      <c r="H281" s="42"/>
      <c r="I281" s="42"/>
      <c r="J281" s="42"/>
      <c r="K281" s="94"/>
      <c r="L281" s="94"/>
      <c r="M281" s="94"/>
      <c r="N281" s="94"/>
      <c r="O281" s="94"/>
      <c r="P281" s="94"/>
      <c r="Q281" s="94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</row>
    <row r="282" ht="16.5" customHeight="1">
      <c r="A282" s="94"/>
      <c r="B282" s="113"/>
      <c r="C282" s="94"/>
      <c r="D282" s="94"/>
      <c r="E282" s="94"/>
      <c r="F282" s="113"/>
      <c r="G282" s="113"/>
      <c r="H282" s="42"/>
      <c r="I282" s="42"/>
      <c r="J282" s="42"/>
      <c r="K282" s="94"/>
      <c r="L282" s="94"/>
      <c r="M282" s="94"/>
      <c r="N282" s="94"/>
      <c r="O282" s="94"/>
      <c r="P282" s="94"/>
      <c r="Q282" s="94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</row>
    <row r="283" ht="16.5" customHeight="1">
      <c r="A283" s="94"/>
      <c r="B283" s="113"/>
      <c r="C283" s="94"/>
      <c r="D283" s="94"/>
      <c r="E283" s="94"/>
      <c r="F283" s="113"/>
      <c r="G283" s="113"/>
      <c r="H283" s="42"/>
      <c r="I283" s="42"/>
      <c r="J283" s="42"/>
      <c r="K283" s="94"/>
      <c r="L283" s="94"/>
      <c r="M283" s="94"/>
      <c r="N283" s="94"/>
      <c r="O283" s="94"/>
      <c r="P283" s="94"/>
      <c r="Q283" s="94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</row>
    <row r="284" ht="16.5" customHeight="1">
      <c r="A284" s="94"/>
      <c r="B284" s="113"/>
      <c r="C284" s="94"/>
      <c r="D284" s="94"/>
      <c r="E284" s="94"/>
      <c r="F284" s="113"/>
      <c r="G284" s="113"/>
      <c r="H284" s="42"/>
      <c r="I284" s="42"/>
      <c r="J284" s="42"/>
      <c r="K284" s="94"/>
      <c r="L284" s="94"/>
      <c r="M284" s="94"/>
      <c r="N284" s="94"/>
      <c r="O284" s="94"/>
      <c r="P284" s="94"/>
      <c r="Q284" s="94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</row>
    <row r="285" ht="16.5" customHeight="1">
      <c r="A285" s="94"/>
      <c r="B285" s="113"/>
      <c r="C285" s="94"/>
      <c r="D285" s="94"/>
      <c r="E285" s="94"/>
      <c r="F285" s="113"/>
      <c r="G285" s="113"/>
      <c r="H285" s="42"/>
      <c r="I285" s="42"/>
      <c r="J285" s="42"/>
      <c r="K285" s="94"/>
      <c r="L285" s="94"/>
      <c r="M285" s="94"/>
      <c r="N285" s="94"/>
      <c r="O285" s="94"/>
      <c r="P285" s="94"/>
      <c r="Q285" s="94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</row>
    <row r="286" ht="16.5" customHeight="1">
      <c r="A286" s="94"/>
      <c r="B286" s="113"/>
      <c r="C286" s="94"/>
      <c r="D286" s="94"/>
      <c r="E286" s="94"/>
      <c r="F286" s="113"/>
      <c r="G286" s="113"/>
      <c r="H286" s="42"/>
      <c r="I286" s="42"/>
      <c r="J286" s="42"/>
      <c r="K286" s="94"/>
      <c r="L286" s="94"/>
      <c r="M286" s="94"/>
      <c r="N286" s="94"/>
      <c r="O286" s="94"/>
      <c r="P286" s="94"/>
      <c r="Q286" s="94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</row>
    <row r="287" ht="16.5" customHeight="1">
      <c r="A287" s="94"/>
      <c r="B287" s="113"/>
      <c r="C287" s="94"/>
      <c r="D287" s="94"/>
      <c r="E287" s="94"/>
      <c r="F287" s="113"/>
      <c r="G287" s="113"/>
      <c r="H287" s="42"/>
      <c r="I287" s="42"/>
      <c r="J287" s="42"/>
      <c r="K287" s="94"/>
      <c r="L287" s="94"/>
      <c r="M287" s="94"/>
      <c r="N287" s="94"/>
      <c r="O287" s="94"/>
      <c r="P287" s="94"/>
      <c r="Q287" s="94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</row>
    <row r="288" ht="16.5" customHeight="1">
      <c r="A288" s="94"/>
      <c r="B288" s="113"/>
      <c r="C288" s="94"/>
      <c r="D288" s="94"/>
      <c r="E288" s="94"/>
      <c r="F288" s="113"/>
      <c r="G288" s="113"/>
      <c r="H288" s="42"/>
      <c r="I288" s="42"/>
      <c r="J288" s="42"/>
      <c r="K288" s="94"/>
      <c r="L288" s="94"/>
      <c r="M288" s="94"/>
      <c r="N288" s="94"/>
      <c r="O288" s="94"/>
      <c r="P288" s="94"/>
      <c r="Q288" s="94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</row>
    <row r="289" ht="16.5" customHeight="1">
      <c r="A289" s="94"/>
      <c r="B289" s="113"/>
      <c r="C289" s="94"/>
      <c r="D289" s="94"/>
      <c r="E289" s="94"/>
      <c r="F289" s="113"/>
      <c r="G289" s="113"/>
      <c r="H289" s="42"/>
      <c r="I289" s="42"/>
      <c r="J289" s="42"/>
      <c r="K289" s="94"/>
      <c r="L289" s="94"/>
      <c r="M289" s="94"/>
      <c r="N289" s="94"/>
      <c r="O289" s="94"/>
      <c r="P289" s="94"/>
      <c r="Q289" s="94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</row>
    <row r="290" ht="16.5" customHeight="1">
      <c r="A290" s="94"/>
      <c r="B290" s="113"/>
      <c r="C290" s="94"/>
      <c r="D290" s="94"/>
      <c r="E290" s="94"/>
      <c r="F290" s="113"/>
      <c r="G290" s="113"/>
      <c r="H290" s="42"/>
      <c r="I290" s="42"/>
      <c r="J290" s="42"/>
      <c r="K290" s="94"/>
      <c r="L290" s="94"/>
      <c r="M290" s="94"/>
      <c r="N290" s="94"/>
      <c r="O290" s="94"/>
      <c r="P290" s="94"/>
      <c r="Q290" s="94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</row>
    <row r="291" ht="16.5" customHeight="1">
      <c r="A291" s="94"/>
      <c r="B291" s="113"/>
      <c r="C291" s="94"/>
      <c r="D291" s="94"/>
      <c r="E291" s="94"/>
      <c r="F291" s="113"/>
      <c r="G291" s="113"/>
      <c r="H291" s="42"/>
      <c r="I291" s="42"/>
      <c r="J291" s="42"/>
      <c r="K291" s="94"/>
      <c r="L291" s="94"/>
      <c r="M291" s="94"/>
      <c r="N291" s="94"/>
      <c r="O291" s="94"/>
      <c r="P291" s="94"/>
      <c r="Q291" s="94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</row>
    <row r="292" ht="16.5" customHeight="1">
      <c r="A292" s="94"/>
      <c r="B292" s="113"/>
      <c r="C292" s="94"/>
      <c r="D292" s="94"/>
      <c r="E292" s="94"/>
      <c r="F292" s="113"/>
      <c r="G292" s="113"/>
      <c r="H292" s="42"/>
      <c r="I292" s="42"/>
      <c r="J292" s="42"/>
      <c r="K292" s="94"/>
      <c r="L292" s="94"/>
      <c r="M292" s="94"/>
      <c r="N292" s="94"/>
      <c r="O292" s="94"/>
      <c r="P292" s="94"/>
      <c r="Q292" s="94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</row>
    <row r="293" ht="16.5" customHeight="1">
      <c r="A293" s="94"/>
      <c r="B293" s="113"/>
      <c r="C293" s="94"/>
      <c r="D293" s="94"/>
      <c r="E293" s="94"/>
      <c r="F293" s="113"/>
      <c r="G293" s="113"/>
      <c r="H293" s="42"/>
      <c r="I293" s="42"/>
      <c r="J293" s="42"/>
      <c r="K293" s="94"/>
      <c r="L293" s="94"/>
      <c r="M293" s="94"/>
      <c r="N293" s="94"/>
      <c r="O293" s="94"/>
      <c r="P293" s="94"/>
      <c r="Q293" s="94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</row>
    <row r="294" ht="16.5" customHeight="1">
      <c r="A294" s="94"/>
      <c r="B294" s="113"/>
      <c r="C294" s="94"/>
      <c r="D294" s="94"/>
      <c r="E294" s="94"/>
      <c r="F294" s="113"/>
      <c r="G294" s="113"/>
      <c r="H294" s="42"/>
      <c r="I294" s="42"/>
      <c r="J294" s="42"/>
      <c r="K294" s="94"/>
      <c r="L294" s="94"/>
      <c r="M294" s="94"/>
      <c r="N294" s="94"/>
      <c r="O294" s="94"/>
      <c r="P294" s="94"/>
      <c r="Q294" s="94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</row>
    <row r="295" ht="16.5" customHeight="1">
      <c r="A295" s="94"/>
      <c r="B295" s="113"/>
      <c r="C295" s="94"/>
      <c r="D295" s="94"/>
      <c r="E295" s="94"/>
      <c r="F295" s="113"/>
      <c r="G295" s="113"/>
      <c r="H295" s="42"/>
      <c r="I295" s="42"/>
      <c r="J295" s="42"/>
      <c r="K295" s="94"/>
      <c r="L295" s="94"/>
      <c r="M295" s="94"/>
      <c r="N295" s="94"/>
      <c r="O295" s="94"/>
      <c r="P295" s="94"/>
      <c r="Q295" s="94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</row>
    <row r="296" ht="16.5" customHeight="1">
      <c r="A296" s="94"/>
      <c r="B296" s="113"/>
      <c r="C296" s="94"/>
      <c r="D296" s="94"/>
      <c r="E296" s="94"/>
      <c r="F296" s="113"/>
      <c r="G296" s="113"/>
      <c r="H296" s="42"/>
      <c r="I296" s="42"/>
      <c r="J296" s="42"/>
      <c r="K296" s="94"/>
      <c r="L296" s="94"/>
      <c r="M296" s="94"/>
      <c r="N296" s="94"/>
      <c r="O296" s="94"/>
      <c r="P296" s="94"/>
      <c r="Q296" s="94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</row>
    <row r="297" ht="16.5" customHeight="1">
      <c r="A297" s="94"/>
      <c r="B297" s="113"/>
      <c r="C297" s="94"/>
      <c r="D297" s="94"/>
      <c r="E297" s="94"/>
      <c r="F297" s="113"/>
      <c r="G297" s="113"/>
      <c r="H297" s="42"/>
      <c r="I297" s="42"/>
      <c r="J297" s="42"/>
      <c r="K297" s="94"/>
      <c r="L297" s="94"/>
      <c r="M297" s="94"/>
      <c r="N297" s="94"/>
      <c r="O297" s="94"/>
      <c r="P297" s="94"/>
      <c r="Q297" s="94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</row>
    <row r="298" ht="16.5" customHeight="1">
      <c r="A298" s="94"/>
      <c r="B298" s="113"/>
      <c r="C298" s="94"/>
      <c r="D298" s="94"/>
      <c r="E298" s="94"/>
      <c r="F298" s="113"/>
      <c r="G298" s="113"/>
      <c r="H298" s="42"/>
      <c r="I298" s="42"/>
      <c r="J298" s="42"/>
      <c r="K298" s="94"/>
      <c r="L298" s="94"/>
      <c r="M298" s="94"/>
      <c r="N298" s="94"/>
      <c r="O298" s="94"/>
      <c r="P298" s="94"/>
      <c r="Q298" s="94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</row>
    <row r="299" ht="16.5" customHeight="1">
      <c r="A299" s="94"/>
      <c r="B299" s="113"/>
      <c r="C299" s="94"/>
      <c r="D299" s="94"/>
      <c r="E299" s="94"/>
      <c r="F299" s="113"/>
      <c r="G299" s="113"/>
      <c r="H299" s="42"/>
      <c r="I299" s="42"/>
      <c r="J299" s="42"/>
      <c r="K299" s="94"/>
      <c r="L299" s="94"/>
      <c r="M299" s="94"/>
      <c r="N299" s="94"/>
      <c r="O299" s="94"/>
      <c r="P299" s="94"/>
      <c r="Q299" s="94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</row>
    <row r="300" ht="16.5" customHeight="1">
      <c r="A300" s="94"/>
      <c r="B300" s="113"/>
      <c r="C300" s="94"/>
      <c r="D300" s="94"/>
      <c r="E300" s="94"/>
      <c r="F300" s="113"/>
      <c r="G300" s="113"/>
      <c r="H300" s="42"/>
      <c r="I300" s="42"/>
      <c r="J300" s="42"/>
      <c r="K300" s="94"/>
      <c r="L300" s="94"/>
      <c r="M300" s="94"/>
      <c r="N300" s="94"/>
      <c r="O300" s="94"/>
      <c r="P300" s="94"/>
      <c r="Q300" s="94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</row>
    <row r="301" ht="16.5" customHeight="1">
      <c r="A301" s="94"/>
      <c r="B301" s="113"/>
      <c r="C301" s="94"/>
      <c r="D301" s="94"/>
      <c r="E301" s="94"/>
      <c r="F301" s="113"/>
      <c r="G301" s="113"/>
      <c r="H301" s="42"/>
      <c r="I301" s="42"/>
      <c r="J301" s="42"/>
      <c r="K301" s="94"/>
      <c r="L301" s="94"/>
      <c r="M301" s="94"/>
      <c r="N301" s="94"/>
      <c r="O301" s="94"/>
      <c r="P301" s="94"/>
      <c r="Q301" s="94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</row>
    <row r="302" ht="16.5" customHeight="1">
      <c r="A302" s="94"/>
      <c r="B302" s="113"/>
      <c r="C302" s="94"/>
      <c r="D302" s="94"/>
      <c r="E302" s="94"/>
      <c r="F302" s="113"/>
      <c r="G302" s="113"/>
      <c r="H302" s="42"/>
      <c r="I302" s="42"/>
      <c r="J302" s="42"/>
      <c r="K302" s="94"/>
      <c r="L302" s="94"/>
      <c r="M302" s="94"/>
      <c r="N302" s="94"/>
      <c r="O302" s="94"/>
      <c r="P302" s="94"/>
      <c r="Q302" s="94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</row>
    <row r="303" ht="16.5" customHeight="1">
      <c r="A303" s="94"/>
      <c r="B303" s="113"/>
      <c r="C303" s="94"/>
      <c r="D303" s="94"/>
      <c r="E303" s="94"/>
      <c r="F303" s="113"/>
      <c r="G303" s="113"/>
      <c r="H303" s="42"/>
      <c r="I303" s="42"/>
      <c r="J303" s="42"/>
      <c r="K303" s="94"/>
      <c r="L303" s="94"/>
      <c r="M303" s="94"/>
      <c r="N303" s="94"/>
      <c r="O303" s="94"/>
      <c r="P303" s="94"/>
      <c r="Q303" s="94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</row>
    <row r="304" ht="16.5" customHeight="1">
      <c r="A304" s="94"/>
      <c r="B304" s="113"/>
      <c r="C304" s="94"/>
      <c r="D304" s="94"/>
      <c r="E304" s="94"/>
      <c r="F304" s="113"/>
      <c r="G304" s="113"/>
      <c r="H304" s="42"/>
      <c r="I304" s="42"/>
      <c r="J304" s="42"/>
      <c r="K304" s="94"/>
      <c r="L304" s="94"/>
      <c r="M304" s="94"/>
      <c r="N304" s="94"/>
      <c r="O304" s="94"/>
      <c r="P304" s="94"/>
      <c r="Q304" s="94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</row>
    <row r="305" ht="16.5" customHeight="1">
      <c r="A305" s="94"/>
      <c r="B305" s="113"/>
      <c r="C305" s="94"/>
      <c r="D305" s="94"/>
      <c r="E305" s="94"/>
      <c r="F305" s="113"/>
      <c r="G305" s="113"/>
      <c r="H305" s="42"/>
      <c r="I305" s="42"/>
      <c r="J305" s="42"/>
      <c r="K305" s="94"/>
      <c r="L305" s="94"/>
      <c r="M305" s="94"/>
      <c r="N305" s="94"/>
      <c r="O305" s="94"/>
      <c r="P305" s="94"/>
      <c r="Q305" s="94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</row>
    <row r="306" ht="16.5" customHeight="1">
      <c r="A306" s="94"/>
      <c r="B306" s="113"/>
      <c r="C306" s="94"/>
      <c r="D306" s="94"/>
      <c r="E306" s="94"/>
      <c r="F306" s="113"/>
      <c r="G306" s="113"/>
      <c r="H306" s="42"/>
      <c r="I306" s="42"/>
      <c r="J306" s="42"/>
      <c r="K306" s="94"/>
      <c r="L306" s="94"/>
      <c r="M306" s="94"/>
      <c r="N306" s="94"/>
      <c r="O306" s="94"/>
      <c r="P306" s="94"/>
      <c r="Q306" s="94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</row>
    <row r="307" ht="16.5" customHeight="1">
      <c r="A307" s="94"/>
      <c r="B307" s="113"/>
      <c r="C307" s="94"/>
      <c r="D307" s="94"/>
      <c r="E307" s="94"/>
      <c r="F307" s="113"/>
      <c r="G307" s="113"/>
      <c r="H307" s="42"/>
      <c r="I307" s="42"/>
      <c r="J307" s="42"/>
      <c r="K307" s="94"/>
      <c r="L307" s="94"/>
      <c r="M307" s="94"/>
      <c r="N307" s="94"/>
      <c r="O307" s="94"/>
      <c r="P307" s="94"/>
      <c r="Q307" s="94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</row>
    <row r="308" ht="16.5" customHeight="1">
      <c r="A308" s="94"/>
      <c r="B308" s="113"/>
      <c r="C308" s="94"/>
      <c r="D308" s="94"/>
      <c r="E308" s="94"/>
      <c r="F308" s="113"/>
      <c r="G308" s="113"/>
      <c r="H308" s="42"/>
      <c r="I308" s="42"/>
      <c r="J308" s="42"/>
      <c r="K308" s="94"/>
      <c r="L308" s="94"/>
      <c r="M308" s="94"/>
      <c r="N308" s="94"/>
      <c r="O308" s="94"/>
      <c r="P308" s="94"/>
      <c r="Q308" s="94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</row>
    <row r="309" ht="16.5" customHeight="1">
      <c r="A309" s="94"/>
      <c r="B309" s="113"/>
      <c r="C309" s="94"/>
      <c r="D309" s="94"/>
      <c r="E309" s="94"/>
      <c r="F309" s="113"/>
      <c r="G309" s="113"/>
      <c r="H309" s="42"/>
      <c r="I309" s="42"/>
      <c r="J309" s="42"/>
      <c r="K309" s="94"/>
      <c r="L309" s="94"/>
      <c r="M309" s="94"/>
      <c r="N309" s="94"/>
      <c r="O309" s="94"/>
      <c r="P309" s="94"/>
      <c r="Q309" s="94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</row>
    <row r="310" ht="16.5" customHeight="1">
      <c r="A310" s="94"/>
      <c r="B310" s="113"/>
      <c r="C310" s="94"/>
      <c r="D310" s="94"/>
      <c r="E310" s="94"/>
      <c r="F310" s="113"/>
      <c r="G310" s="113"/>
      <c r="H310" s="42"/>
      <c r="I310" s="42"/>
      <c r="J310" s="42"/>
      <c r="K310" s="94"/>
      <c r="L310" s="94"/>
      <c r="M310" s="94"/>
      <c r="N310" s="94"/>
      <c r="O310" s="94"/>
      <c r="P310" s="94"/>
      <c r="Q310" s="94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</row>
    <row r="311" ht="16.5" customHeight="1">
      <c r="A311" s="94"/>
      <c r="B311" s="113"/>
      <c r="C311" s="94"/>
      <c r="D311" s="94"/>
      <c r="E311" s="94"/>
      <c r="F311" s="113"/>
      <c r="G311" s="113"/>
      <c r="H311" s="42"/>
      <c r="I311" s="42"/>
      <c r="J311" s="42"/>
      <c r="K311" s="94"/>
      <c r="L311" s="94"/>
      <c r="M311" s="94"/>
      <c r="N311" s="94"/>
      <c r="O311" s="94"/>
      <c r="P311" s="94"/>
      <c r="Q311" s="94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</row>
    <row r="312" ht="16.5" customHeight="1">
      <c r="A312" s="94"/>
      <c r="B312" s="113"/>
      <c r="C312" s="94"/>
      <c r="D312" s="94"/>
      <c r="E312" s="94"/>
      <c r="F312" s="113"/>
      <c r="G312" s="113"/>
      <c r="H312" s="42"/>
      <c r="I312" s="42"/>
      <c r="J312" s="42"/>
      <c r="K312" s="94"/>
      <c r="L312" s="94"/>
      <c r="M312" s="94"/>
      <c r="N312" s="94"/>
      <c r="O312" s="94"/>
      <c r="P312" s="94"/>
      <c r="Q312" s="94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</row>
    <row r="313" ht="16.5" customHeight="1">
      <c r="A313" s="94"/>
      <c r="B313" s="113"/>
      <c r="C313" s="94"/>
      <c r="D313" s="94"/>
      <c r="E313" s="94"/>
      <c r="F313" s="113"/>
      <c r="G313" s="113"/>
      <c r="H313" s="42"/>
      <c r="I313" s="42"/>
      <c r="J313" s="42"/>
      <c r="K313" s="94"/>
      <c r="L313" s="94"/>
      <c r="M313" s="94"/>
      <c r="N313" s="94"/>
      <c r="O313" s="94"/>
      <c r="P313" s="94"/>
      <c r="Q313" s="94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</row>
    <row r="314" ht="16.5" customHeight="1">
      <c r="A314" s="94"/>
      <c r="B314" s="113"/>
      <c r="C314" s="94"/>
      <c r="D314" s="94"/>
      <c r="E314" s="94"/>
      <c r="F314" s="113"/>
      <c r="G314" s="113"/>
      <c r="H314" s="42"/>
      <c r="I314" s="42"/>
      <c r="J314" s="42"/>
      <c r="K314" s="94"/>
      <c r="L314" s="94"/>
      <c r="M314" s="94"/>
      <c r="N314" s="94"/>
      <c r="O314" s="94"/>
      <c r="P314" s="94"/>
      <c r="Q314" s="94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</row>
    <row r="315" ht="16.5" customHeight="1">
      <c r="A315" s="94"/>
      <c r="B315" s="113"/>
      <c r="C315" s="94"/>
      <c r="D315" s="94"/>
      <c r="E315" s="94"/>
      <c r="F315" s="113"/>
      <c r="G315" s="113"/>
      <c r="H315" s="42"/>
      <c r="I315" s="42"/>
      <c r="J315" s="42"/>
      <c r="K315" s="94"/>
      <c r="L315" s="94"/>
      <c r="M315" s="94"/>
      <c r="N315" s="94"/>
      <c r="O315" s="94"/>
      <c r="P315" s="94"/>
      <c r="Q315" s="94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</row>
    <row r="316" ht="16.5" customHeight="1">
      <c r="A316" s="94"/>
      <c r="B316" s="113"/>
      <c r="C316" s="94"/>
      <c r="D316" s="94"/>
      <c r="E316" s="94"/>
      <c r="F316" s="113"/>
      <c r="G316" s="113"/>
      <c r="H316" s="42"/>
      <c r="I316" s="42"/>
      <c r="J316" s="42"/>
      <c r="K316" s="94"/>
      <c r="L316" s="94"/>
      <c r="M316" s="94"/>
      <c r="N316" s="94"/>
      <c r="O316" s="94"/>
      <c r="P316" s="94"/>
      <c r="Q316" s="94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</row>
    <row r="317" ht="16.5" customHeight="1">
      <c r="A317" s="94"/>
      <c r="B317" s="113"/>
      <c r="C317" s="94"/>
      <c r="D317" s="94"/>
      <c r="E317" s="94"/>
      <c r="F317" s="113"/>
      <c r="G317" s="113"/>
      <c r="H317" s="42"/>
      <c r="I317" s="42"/>
      <c r="J317" s="42"/>
      <c r="K317" s="94"/>
      <c r="L317" s="94"/>
      <c r="M317" s="94"/>
      <c r="N317" s="94"/>
      <c r="O317" s="94"/>
      <c r="P317" s="94"/>
      <c r="Q317" s="94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</row>
    <row r="318" ht="16.5" customHeight="1">
      <c r="A318" s="94"/>
      <c r="B318" s="113"/>
      <c r="C318" s="94"/>
      <c r="D318" s="94"/>
      <c r="E318" s="94"/>
      <c r="F318" s="113"/>
      <c r="G318" s="113"/>
      <c r="H318" s="42"/>
      <c r="I318" s="42"/>
      <c r="J318" s="42"/>
      <c r="K318" s="94"/>
      <c r="L318" s="94"/>
      <c r="M318" s="94"/>
      <c r="N318" s="94"/>
      <c r="O318" s="94"/>
      <c r="P318" s="94"/>
      <c r="Q318" s="94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</row>
    <row r="319" ht="16.5" customHeight="1">
      <c r="A319" s="94"/>
      <c r="B319" s="113"/>
      <c r="C319" s="94"/>
      <c r="D319" s="94"/>
      <c r="E319" s="94"/>
      <c r="F319" s="113"/>
      <c r="G319" s="113"/>
      <c r="H319" s="42"/>
      <c r="I319" s="42"/>
      <c r="J319" s="42"/>
      <c r="K319" s="94"/>
      <c r="L319" s="94"/>
      <c r="M319" s="94"/>
      <c r="N319" s="94"/>
      <c r="O319" s="94"/>
      <c r="P319" s="94"/>
      <c r="Q319" s="94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</row>
    <row r="320" ht="16.5" customHeight="1">
      <c r="A320" s="94"/>
      <c r="B320" s="113"/>
      <c r="C320" s="94"/>
      <c r="D320" s="94"/>
      <c r="E320" s="94"/>
      <c r="F320" s="113"/>
      <c r="G320" s="113"/>
      <c r="H320" s="42"/>
      <c r="I320" s="42"/>
      <c r="J320" s="42"/>
      <c r="K320" s="94"/>
      <c r="L320" s="94"/>
      <c r="M320" s="94"/>
      <c r="N320" s="94"/>
      <c r="O320" s="94"/>
      <c r="P320" s="94"/>
      <c r="Q320" s="94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</row>
    <row r="321" ht="16.5" customHeight="1">
      <c r="A321" s="94"/>
      <c r="B321" s="113"/>
      <c r="C321" s="94"/>
      <c r="D321" s="94"/>
      <c r="E321" s="94"/>
      <c r="F321" s="113"/>
      <c r="G321" s="113"/>
      <c r="H321" s="42"/>
      <c r="I321" s="42"/>
      <c r="J321" s="42"/>
      <c r="K321" s="94"/>
      <c r="L321" s="94"/>
      <c r="M321" s="94"/>
      <c r="N321" s="94"/>
      <c r="O321" s="94"/>
      <c r="P321" s="94"/>
      <c r="Q321" s="94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</row>
    <row r="322" ht="16.5" customHeight="1">
      <c r="A322" s="94"/>
      <c r="B322" s="113"/>
      <c r="C322" s="94"/>
      <c r="D322" s="94"/>
      <c r="E322" s="94"/>
      <c r="F322" s="113"/>
      <c r="G322" s="113"/>
      <c r="H322" s="42"/>
      <c r="I322" s="42"/>
      <c r="J322" s="42"/>
      <c r="K322" s="94"/>
      <c r="L322" s="94"/>
      <c r="M322" s="94"/>
      <c r="N322" s="94"/>
      <c r="O322" s="94"/>
      <c r="P322" s="94"/>
      <c r="Q322" s="94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</row>
    <row r="323" ht="16.5" customHeight="1">
      <c r="A323" s="94"/>
      <c r="B323" s="113"/>
      <c r="C323" s="94"/>
      <c r="D323" s="94"/>
      <c r="E323" s="94"/>
      <c r="F323" s="113"/>
      <c r="G323" s="113"/>
      <c r="H323" s="42"/>
      <c r="I323" s="42"/>
      <c r="J323" s="42"/>
      <c r="K323" s="94"/>
      <c r="L323" s="94"/>
      <c r="M323" s="94"/>
      <c r="N323" s="94"/>
      <c r="O323" s="94"/>
      <c r="P323" s="94"/>
      <c r="Q323" s="94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</row>
    <row r="324" ht="16.5" customHeight="1">
      <c r="A324" s="94"/>
      <c r="B324" s="113"/>
      <c r="C324" s="94"/>
      <c r="D324" s="94"/>
      <c r="E324" s="94"/>
      <c r="F324" s="113"/>
      <c r="G324" s="113"/>
      <c r="H324" s="42"/>
      <c r="I324" s="42"/>
      <c r="J324" s="42"/>
      <c r="K324" s="94"/>
      <c r="L324" s="94"/>
      <c r="M324" s="94"/>
      <c r="N324" s="94"/>
      <c r="O324" s="94"/>
      <c r="P324" s="94"/>
      <c r="Q324" s="94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</row>
    <row r="325" ht="16.5" customHeight="1">
      <c r="A325" s="94"/>
      <c r="B325" s="113"/>
      <c r="C325" s="94"/>
      <c r="D325" s="94"/>
      <c r="E325" s="94"/>
      <c r="F325" s="113"/>
      <c r="G325" s="113"/>
      <c r="H325" s="42"/>
      <c r="I325" s="42"/>
      <c r="J325" s="42"/>
      <c r="K325" s="94"/>
      <c r="L325" s="94"/>
      <c r="M325" s="94"/>
      <c r="N325" s="94"/>
      <c r="O325" s="94"/>
      <c r="P325" s="94"/>
      <c r="Q325" s="94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</row>
    <row r="326" ht="16.5" customHeight="1">
      <c r="A326" s="94"/>
      <c r="B326" s="113"/>
      <c r="C326" s="94"/>
      <c r="D326" s="94"/>
      <c r="E326" s="94"/>
      <c r="F326" s="113"/>
      <c r="G326" s="113"/>
      <c r="H326" s="42"/>
      <c r="I326" s="42"/>
      <c r="J326" s="42"/>
      <c r="K326" s="94"/>
      <c r="L326" s="94"/>
      <c r="M326" s="94"/>
      <c r="N326" s="94"/>
      <c r="O326" s="94"/>
      <c r="P326" s="94"/>
      <c r="Q326" s="94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</row>
    <row r="327" ht="16.5" customHeight="1">
      <c r="A327" s="94"/>
      <c r="B327" s="113"/>
      <c r="C327" s="94"/>
      <c r="D327" s="94"/>
      <c r="E327" s="94"/>
      <c r="F327" s="113"/>
      <c r="G327" s="113"/>
      <c r="H327" s="42"/>
      <c r="I327" s="42"/>
      <c r="J327" s="42"/>
      <c r="K327" s="94"/>
      <c r="L327" s="94"/>
      <c r="M327" s="94"/>
      <c r="N327" s="94"/>
      <c r="O327" s="94"/>
      <c r="P327" s="94"/>
      <c r="Q327" s="94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</row>
    <row r="328" ht="16.5" customHeight="1">
      <c r="A328" s="94"/>
      <c r="B328" s="113"/>
      <c r="C328" s="94"/>
      <c r="D328" s="94"/>
      <c r="E328" s="94"/>
      <c r="F328" s="113"/>
      <c r="G328" s="113"/>
      <c r="H328" s="42"/>
      <c r="I328" s="42"/>
      <c r="J328" s="42"/>
      <c r="K328" s="94"/>
      <c r="L328" s="94"/>
      <c r="M328" s="94"/>
      <c r="N328" s="94"/>
      <c r="O328" s="94"/>
      <c r="P328" s="94"/>
      <c r="Q328" s="94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</row>
    <row r="329" ht="16.5" customHeight="1">
      <c r="A329" s="94"/>
      <c r="B329" s="113"/>
      <c r="C329" s="94"/>
      <c r="D329" s="94"/>
      <c r="E329" s="94"/>
      <c r="F329" s="113"/>
      <c r="G329" s="113"/>
      <c r="H329" s="42"/>
      <c r="I329" s="42"/>
      <c r="J329" s="42"/>
      <c r="K329" s="94"/>
      <c r="L329" s="94"/>
      <c r="M329" s="94"/>
      <c r="N329" s="94"/>
      <c r="O329" s="94"/>
      <c r="P329" s="94"/>
      <c r="Q329" s="94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</row>
    <row r="330" ht="16.5" customHeight="1">
      <c r="A330" s="94"/>
      <c r="B330" s="113"/>
      <c r="C330" s="94"/>
      <c r="D330" s="94"/>
      <c r="E330" s="94"/>
      <c r="F330" s="113"/>
      <c r="G330" s="113"/>
      <c r="H330" s="42"/>
      <c r="I330" s="42"/>
      <c r="J330" s="42"/>
      <c r="K330" s="94"/>
      <c r="L330" s="94"/>
      <c r="M330" s="94"/>
      <c r="N330" s="94"/>
      <c r="O330" s="94"/>
      <c r="P330" s="94"/>
      <c r="Q330" s="94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</row>
    <row r="331" ht="16.5" customHeight="1">
      <c r="A331" s="94"/>
      <c r="B331" s="113"/>
      <c r="C331" s="94"/>
      <c r="D331" s="94"/>
      <c r="E331" s="94"/>
      <c r="F331" s="113"/>
      <c r="G331" s="113"/>
      <c r="H331" s="42"/>
      <c r="I331" s="42"/>
      <c r="J331" s="42"/>
      <c r="K331" s="94"/>
      <c r="L331" s="94"/>
      <c r="M331" s="94"/>
      <c r="N331" s="94"/>
      <c r="O331" s="94"/>
      <c r="P331" s="94"/>
      <c r="Q331" s="94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</row>
    <row r="332" ht="16.5" customHeight="1">
      <c r="A332" s="94"/>
      <c r="B332" s="113"/>
      <c r="C332" s="94"/>
      <c r="D332" s="94"/>
      <c r="E332" s="94"/>
      <c r="F332" s="113"/>
      <c r="G332" s="113"/>
      <c r="H332" s="42"/>
      <c r="I332" s="42"/>
      <c r="J332" s="42"/>
      <c r="K332" s="94"/>
      <c r="L332" s="94"/>
      <c r="M332" s="94"/>
      <c r="N332" s="94"/>
      <c r="O332" s="94"/>
      <c r="P332" s="94"/>
      <c r="Q332" s="94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</row>
    <row r="333" ht="16.5" customHeight="1">
      <c r="A333" s="94"/>
      <c r="B333" s="113"/>
      <c r="C333" s="94"/>
      <c r="D333" s="94"/>
      <c r="E333" s="94"/>
      <c r="F333" s="113"/>
      <c r="G333" s="113"/>
      <c r="H333" s="42"/>
      <c r="I333" s="42"/>
      <c r="J333" s="42"/>
      <c r="K333" s="94"/>
      <c r="L333" s="94"/>
      <c r="M333" s="94"/>
      <c r="N333" s="94"/>
      <c r="O333" s="94"/>
      <c r="P333" s="94"/>
      <c r="Q333" s="94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</row>
    <row r="334" ht="16.5" customHeight="1">
      <c r="A334" s="94"/>
      <c r="B334" s="113"/>
      <c r="C334" s="94"/>
      <c r="D334" s="94"/>
      <c r="E334" s="94"/>
      <c r="F334" s="113"/>
      <c r="G334" s="113"/>
      <c r="H334" s="42"/>
      <c r="I334" s="42"/>
      <c r="J334" s="42"/>
      <c r="K334" s="94"/>
      <c r="L334" s="94"/>
      <c r="M334" s="94"/>
      <c r="N334" s="94"/>
      <c r="O334" s="94"/>
      <c r="P334" s="94"/>
      <c r="Q334" s="94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</row>
    <row r="335" ht="16.5" customHeight="1">
      <c r="A335" s="94"/>
      <c r="B335" s="113"/>
      <c r="C335" s="94"/>
      <c r="D335" s="94"/>
      <c r="E335" s="94"/>
      <c r="F335" s="113"/>
      <c r="G335" s="113"/>
      <c r="H335" s="42"/>
      <c r="I335" s="42"/>
      <c r="J335" s="42"/>
      <c r="K335" s="94"/>
      <c r="L335" s="94"/>
      <c r="M335" s="94"/>
      <c r="N335" s="94"/>
      <c r="O335" s="94"/>
      <c r="P335" s="94"/>
      <c r="Q335" s="94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</row>
    <row r="336" ht="16.5" customHeight="1">
      <c r="A336" s="94"/>
      <c r="B336" s="113"/>
      <c r="C336" s="94"/>
      <c r="D336" s="94"/>
      <c r="E336" s="94"/>
      <c r="F336" s="113"/>
      <c r="G336" s="113"/>
      <c r="H336" s="42"/>
      <c r="I336" s="42"/>
      <c r="J336" s="42"/>
      <c r="K336" s="94"/>
      <c r="L336" s="94"/>
      <c r="M336" s="94"/>
      <c r="N336" s="94"/>
      <c r="O336" s="94"/>
      <c r="P336" s="94"/>
      <c r="Q336" s="94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</row>
    <row r="337" ht="16.5" customHeight="1">
      <c r="A337" s="94"/>
      <c r="B337" s="113"/>
      <c r="C337" s="94"/>
      <c r="D337" s="94"/>
      <c r="E337" s="94"/>
      <c r="F337" s="113"/>
      <c r="G337" s="113"/>
      <c r="H337" s="42"/>
      <c r="I337" s="42"/>
      <c r="J337" s="42"/>
      <c r="K337" s="94"/>
      <c r="L337" s="94"/>
      <c r="M337" s="94"/>
      <c r="N337" s="94"/>
      <c r="O337" s="94"/>
      <c r="P337" s="94"/>
      <c r="Q337" s="94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</row>
    <row r="338" ht="16.5" customHeight="1">
      <c r="A338" s="94"/>
      <c r="B338" s="113"/>
      <c r="C338" s="94"/>
      <c r="D338" s="94"/>
      <c r="E338" s="94"/>
      <c r="F338" s="113"/>
      <c r="G338" s="113"/>
      <c r="H338" s="42"/>
      <c r="I338" s="42"/>
      <c r="J338" s="42"/>
      <c r="K338" s="94"/>
      <c r="L338" s="94"/>
      <c r="M338" s="94"/>
      <c r="N338" s="94"/>
      <c r="O338" s="94"/>
      <c r="P338" s="94"/>
      <c r="Q338" s="94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</row>
    <row r="339" ht="16.5" customHeight="1">
      <c r="A339" s="94"/>
      <c r="B339" s="113"/>
      <c r="C339" s="94"/>
      <c r="D339" s="94"/>
      <c r="E339" s="94"/>
      <c r="F339" s="113"/>
      <c r="G339" s="113"/>
      <c r="H339" s="42"/>
      <c r="I339" s="42"/>
      <c r="J339" s="42"/>
      <c r="K339" s="94"/>
      <c r="L339" s="94"/>
      <c r="M339" s="94"/>
      <c r="N339" s="94"/>
      <c r="O339" s="94"/>
      <c r="P339" s="94"/>
      <c r="Q339" s="94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</row>
    <row r="340" ht="16.5" customHeight="1">
      <c r="A340" s="94"/>
      <c r="B340" s="113"/>
      <c r="C340" s="94"/>
      <c r="D340" s="94"/>
      <c r="E340" s="94"/>
      <c r="F340" s="113"/>
      <c r="G340" s="113"/>
      <c r="H340" s="42"/>
      <c r="I340" s="42"/>
      <c r="J340" s="42"/>
      <c r="K340" s="94"/>
      <c r="L340" s="94"/>
      <c r="M340" s="94"/>
      <c r="N340" s="94"/>
      <c r="O340" s="94"/>
      <c r="P340" s="94"/>
      <c r="Q340" s="94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</row>
    <row r="341" ht="16.5" customHeight="1">
      <c r="A341" s="94"/>
      <c r="B341" s="113"/>
      <c r="C341" s="94"/>
      <c r="D341" s="94"/>
      <c r="E341" s="94"/>
      <c r="F341" s="113"/>
      <c r="G341" s="113"/>
      <c r="H341" s="42"/>
      <c r="I341" s="42"/>
      <c r="J341" s="42"/>
      <c r="K341" s="94"/>
      <c r="L341" s="94"/>
      <c r="M341" s="94"/>
      <c r="N341" s="94"/>
      <c r="O341" s="94"/>
      <c r="P341" s="94"/>
      <c r="Q341" s="94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</row>
    <row r="342" ht="16.5" customHeight="1">
      <c r="A342" s="94"/>
      <c r="B342" s="113"/>
      <c r="C342" s="94"/>
      <c r="D342" s="94"/>
      <c r="E342" s="94"/>
      <c r="F342" s="113"/>
      <c r="G342" s="113"/>
      <c r="H342" s="42"/>
      <c r="I342" s="42"/>
      <c r="J342" s="42"/>
      <c r="K342" s="94"/>
      <c r="L342" s="94"/>
      <c r="M342" s="94"/>
      <c r="N342" s="94"/>
      <c r="O342" s="94"/>
      <c r="P342" s="94"/>
      <c r="Q342" s="94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</row>
    <row r="343" ht="16.5" customHeight="1">
      <c r="A343" s="94"/>
      <c r="B343" s="113"/>
      <c r="C343" s="94"/>
      <c r="D343" s="94"/>
      <c r="E343" s="94"/>
      <c r="F343" s="113"/>
      <c r="G343" s="113"/>
      <c r="H343" s="42"/>
      <c r="I343" s="42"/>
      <c r="J343" s="42"/>
      <c r="K343" s="94"/>
      <c r="L343" s="94"/>
      <c r="M343" s="94"/>
      <c r="N343" s="94"/>
      <c r="O343" s="94"/>
      <c r="P343" s="94"/>
      <c r="Q343" s="94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</row>
    <row r="344" ht="16.5" customHeight="1">
      <c r="A344" s="94"/>
      <c r="B344" s="113"/>
      <c r="C344" s="94"/>
      <c r="D344" s="94"/>
      <c r="E344" s="94"/>
      <c r="F344" s="113"/>
      <c r="G344" s="113"/>
      <c r="H344" s="42"/>
      <c r="I344" s="42"/>
      <c r="J344" s="42"/>
      <c r="K344" s="94"/>
      <c r="L344" s="94"/>
      <c r="M344" s="94"/>
      <c r="N344" s="94"/>
      <c r="O344" s="94"/>
      <c r="P344" s="94"/>
      <c r="Q344" s="94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</row>
    <row r="345" ht="16.5" customHeight="1">
      <c r="A345" s="94"/>
      <c r="B345" s="113"/>
      <c r="C345" s="94"/>
      <c r="D345" s="94"/>
      <c r="E345" s="94"/>
      <c r="F345" s="113"/>
      <c r="G345" s="113"/>
      <c r="H345" s="42"/>
      <c r="I345" s="42"/>
      <c r="J345" s="42"/>
      <c r="K345" s="94"/>
      <c r="L345" s="94"/>
      <c r="M345" s="94"/>
      <c r="N345" s="94"/>
      <c r="O345" s="94"/>
      <c r="P345" s="94"/>
      <c r="Q345" s="94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</row>
    <row r="346" ht="16.5" customHeight="1">
      <c r="A346" s="94"/>
      <c r="B346" s="113"/>
      <c r="C346" s="94"/>
      <c r="D346" s="94"/>
      <c r="E346" s="94"/>
      <c r="F346" s="113"/>
      <c r="G346" s="113"/>
      <c r="H346" s="42"/>
      <c r="I346" s="42"/>
      <c r="J346" s="42"/>
      <c r="K346" s="94"/>
      <c r="L346" s="94"/>
      <c r="M346" s="94"/>
      <c r="N346" s="94"/>
      <c r="O346" s="94"/>
      <c r="P346" s="94"/>
      <c r="Q346" s="94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</row>
    <row r="347" ht="16.5" customHeight="1">
      <c r="A347" s="94"/>
      <c r="B347" s="113"/>
      <c r="C347" s="94"/>
      <c r="D347" s="94"/>
      <c r="E347" s="94"/>
      <c r="F347" s="113"/>
      <c r="G347" s="113"/>
      <c r="H347" s="42"/>
      <c r="I347" s="42"/>
      <c r="J347" s="42"/>
      <c r="K347" s="94"/>
      <c r="L347" s="94"/>
      <c r="M347" s="94"/>
      <c r="N347" s="94"/>
      <c r="O347" s="94"/>
      <c r="P347" s="94"/>
      <c r="Q347" s="94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</row>
    <row r="348" ht="16.5" customHeight="1">
      <c r="A348" s="94"/>
      <c r="B348" s="113"/>
      <c r="C348" s="94"/>
      <c r="D348" s="94"/>
      <c r="E348" s="94"/>
      <c r="F348" s="113"/>
      <c r="G348" s="113"/>
      <c r="H348" s="42"/>
      <c r="I348" s="42"/>
      <c r="J348" s="42"/>
      <c r="K348" s="94"/>
      <c r="L348" s="94"/>
      <c r="M348" s="94"/>
      <c r="N348" s="94"/>
      <c r="O348" s="94"/>
      <c r="P348" s="94"/>
      <c r="Q348" s="94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</row>
    <row r="349" ht="16.5" customHeight="1">
      <c r="A349" s="94"/>
      <c r="B349" s="113"/>
      <c r="C349" s="94"/>
      <c r="D349" s="94"/>
      <c r="E349" s="94"/>
      <c r="F349" s="113"/>
      <c r="G349" s="113"/>
      <c r="H349" s="42"/>
      <c r="I349" s="42"/>
      <c r="J349" s="42"/>
      <c r="K349" s="94"/>
      <c r="L349" s="94"/>
      <c r="M349" s="94"/>
      <c r="N349" s="94"/>
      <c r="O349" s="94"/>
      <c r="P349" s="94"/>
      <c r="Q349" s="94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</row>
    <row r="350" ht="16.5" customHeight="1">
      <c r="A350" s="94"/>
      <c r="B350" s="113"/>
      <c r="C350" s="94"/>
      <c r="D350" s="94"/>
      <c r="E350" s="94"/>
      <c r="F350" s="113"/>
      <c r="G350" s="113"/>
      <c r="H350" s="42"/>
      <c r="I350" s="42"/>
      <c r="J350" s="42"/>
      <c r="K350" s="94"/>
      <c r="L350" s="94"/>
      <c r="M350" s="94"/>
      <c r="N350" s="94"/>
      <c r="O350" s="94"/>
      <c r="P350" s="94"/>
      <c r="Q350" s="94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</row>
    <row r="351" ht="16.5" customHeight="1">
      <c r="A351" s="94"/>
      <c r="B351" s="113"/>
      <c r="C351" s="94"/>
      <c r="D351" s="94"/>
      <c r="E351" s="94"/>
      <c r="F351" s="113"/>
      <c r="G351" s="113"/>
      <c r="H351" s="42"/>
      <c r="I351" s="42"/>
      <c r="J351" s="42"/>
      <c r="K351" s="94"/>
      <c r="L351" s="94"/>
      <c r="M351" s="94"/>
      <c r="N351" s="94"/>
      <c r="O351" s="94"/>
      <c r="P351" s="94"/>
      <c r="Q351" s="94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</row>
    <row r="352" ht="16.5" customHeight="1">
      <c r="A352" s="94"/>
      <c r="B352" s="113"/>
      <c r="C352" s="94"/>
      <c r="D352" s="94"/>
      <c r="E352" s="94"/>
      <c r="F352" s="113"/>
      <c r="G352" s="113"/>
      <c r="H352" s="42"/>
      <c r="I352" s="42"/>
      <c r="J352" s="42"/>
      <c r="K352" s="94"/>
      <c r="L352" s="94"/>
      <c r="M352" s="94"/>
      <c r="N352" s="94"/>
      <c r="O352" s="94"/>
      <c r="P352" s="94"/>
      <c r="Q352" s="94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</row>
    <row r="353" ht="16.5" customHeight="1">
      <c r="A353" s="94"/>
      <c r="B353" s="113"/>
      <c r="C353" s="94"/>
      <c r="D353" s="94"/>
      <c r="E353" s="94"/>
      <c r="F353" s="113"/>
      <c r="G353" s="113"/>
      <c r="H353" s="42"/>
      <c r="I353" s="42"/>
      <c r="J353" s="42"/>
      <c r="K353" s="94"/>
      <c r="L353" s="94"/>
      <c r="M353" s="94"/>
      <c r="N353" s="94"/>
      <c r="O353" s="94"/>
      <c r="P353" s="94"/>
      <c r="Q353" s="94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</row>
    <row r="354" ht="16.5" customHeight="1">
      <c r="A354" s="94"/>
      <c r="B354" s="113"/>
      <c r="C354" s="94"/>
      <c r="D354" s="94"/>
      <c r="E354" s="94"/>
      <c r="F354" s="113"/>
      <c r="G354" s="113"/>
      <c r="H354" s="42"/>
      <c r="I354" s="42"/>
      <c r="J354" s="42"/>
      <c r="K354" s="94"/>
      <c r="L354" s="94"/>
      <c r="M354" s="94"/>
      <c r="N354" s="94"/>
      <c r="O354" s="94"/>
      <c r="P354" s="94"/>
      <c r="Q354" s="94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</row>
    <row r="355" ht="16.5" customHeight="1">
      <c r="A355" s="94"/>
      <c r="B355" s="113"/>
      <c r="C355" s="94"/>
      <c r="D355" s="94"/>
      <c r="E355" s="94"/>
      <c r="F355" s="113"/>
      <c r="G355" s="113"/>
      <c r="H355" s="42"/>
      <c r="I355" s="42"/>
      <c r="J355" s="42"/>
      <c r="K355" s="94"/>
      <c r="L355" s="94"/>
      <c r="M355" s="94"/>
      <c r="N355" s="94"/>
      <c r="O355" s="94"/>
      <c r="P355" s="94"/>
      <c r="Q355" s="94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</row>
    <row r="356" ht="16.5" customHeight="1">
      <c r="A356" s="94"/>
      <c r="B356" s="113"/>
      <c r="C356" s="94"/>
      <c r="D356" s="94"/>
      <c r="E356" s="94"/>
      <c r="F356" s="113"/>
      <c r="G356" s="113"/>
      <c r="H356" s="42"/>
      <c r="I356" s="42"/>
      <c r="J356" s="42"/>
      <c r="K356" s="94"/>
      <c r="L356" s="94"/>
      <c r="M356" s="94"/>
      <c r="N356" s="94"/>
      <c r="O356" s="94"/>
      <c r="P356" s="94"/>
      <c r="Q356" s="94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</row>
    <row r="357" ht="16.5" customHeight="1">
      <c r="A357" s="94"/>
      <c r="B357" s="113"/>
      <c r="C357" s="94"/>
      <c r="D357" s="94"/>
      <c r="E357" s="94"/>
      <c r="F357" s="113"/>
      <c r="G357" s="113"/>
      <c r="H357" s="42"/>
      <c r="I357" s="42"/>
      <c r="J357" s="42"/>
      <c r="K357" s="94"/>
      <c r="L357" s="94"/>
      <c r="M357" s="94"/>
      <c r="N357" s="94"/>
      <c r="O357" s="94"/>
      <c r="P357" s="94"/>
      <c r="Q357" s="94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</row>
    <row r="358" ht="16.5" customHeight="1">
      <c r="A358" s="94"/>
      <c r="B358" s="113"/>
      <c r="C358" s="94"/>
      <c r="D358" s="94"/>
      <c r="E358" s="94"/>
      <c r="F358" s="113"/>
      <c r="G358" s="113"/>
      <c r="H358" s="42"/>
      <c r="I358" s="42"/>
      <c r="J358" s="42"/>
      <c r="K358" s="94"/>
      <c r="L358" s="94"/>
      <c r="M358" s="94"/>
      <c r="N358" s="94"/>
      <c r="O358" s="94"/>
      <c r="P358" s="94"/>
      <c r="Q358" s="94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</row>
    <row r="359" ht="16.5" customHeight="1">
      <c r="A359" s="94"/>
      <c r="B359" s="113"/>
      <c r="C359" s="94"/>
      <c r="D359" s="94"/>
      <c r="E359" s="94"/>
      <c r="F359" s="113"/>
      <c r="G359" s="113"/>
      <c r="H359" s="42"/>
      <c r="I359" s="42"/>
      <c r="J359" s="42"/>
      <c r="K359" s="94"/>
      <c r="L359" s="94"/>
      <c r="M359" s="94"/>
      <c r="N359" s="94"/>
      <c r="O359" s="94"/>
      <c r="P359" s="94"/>
      <c r="Q359" s="94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</row>
    <row r="360" ht="16.5" customHeight="1">
      <c r="A360" s="94"/>
      <c r="B360" s="113"/>
      <c r="C360" s="94"/>
      <c r="D360" s="94"/>
      <c r="E360" s="94"/>
      <c r="F360" s="113"/>
      <c r="G360" s="113"/>
      <c r="H360" s="42"/>
      <c r="I360" s="42"/>
      <c r="J360" s="42"/>
      <c r="K360" s="94"/>
      <c r="L360" s="94"/>
      <c r="M360" s="94"/>
      <c r="N360" s="94"/>
      <c r="O360" s="94"/>
      <c r="P360" s="94"/>
      <c r="Q360" s="94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</row>
    <row r="361" ht="16.5" customHeight="1">
      <c r="A361" s="94"/>
      <c r="B361" s="113"/>
      <c r="C361" s="94"/>
      <c r="D361" s="94"/>
      <c r="E361" s="94"/>
      <c r="F361" s="113"/>
      <c r="G361" s="113"/>
      <c r="H361" s="42"/>
      <c r="I361" s="42"/>
      <c r="J361" s="42"/>
      <c r="K361" s="94"/>
      <c r="L361" s="94"/>
      <c r="M361" s="94"/>
      <c r="N361" s="94"/>
      <c r="O361" s="94"/>
      <c r="P361" s="94"/>
      <c r="Q361" s="94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</row>
    <row r="362" ht="16.5" customHeight="1">
      <c r="A362" s="94"/>
      <c r="B362" s="113"/>
      <c r="C362" s="94"/>
      <c r="D362" s="94"/>
      <c r="E362" s="94"/>
      <c r="F362" s="113"/>
      <c r="G362" s="113"/>
      <c r="H362" s="42"/>
      <c r="I362" s="42"/>
      <c r="J362" s="42"/>
      <c r="K362" s="94"/>
      <c r="L362" s="94"/>
      <c r="M362" s="94"/>
      <c r="N362" s="94"/>
      <c r="O362" s="94"/>
      <c r="P362" s="94"/>
      <c r="Q362" s="94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</row>
    <row r="363" ht="16.5" customHeight="1">
      <c r="A363" s="94"/>
      <c r="B363" s="113"/>
      <c r="C363" s="94"/>
      <c r="D363" s="94"/>
      <c r="E363" s="94"/>
      <c r="F363" s="113"/>
      <c r="G363" s="113"/>
      <c r="H363" s="42"/>
      <c r="I363" s="42"/>
      <c r="J363" s="42"/>
      <c r="K363" s="94"/>
      <c r="L363" s="94"/>
      <c r="M363" s="94"/>
      <c r="N363" s="94"/>
      <c r="O363" s="94"/>
      <c r="P363" s="94"/>
      <c r="Q363" s="94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</row>
    <row r="364" ht="16.5" customHeight="1">
      <c r="A364" s="94"/>
      <c r="B364" s="113"/>
      <c r="C364" s="94"/>
      <c r="D364" s="94"/>
      <c r="E364" s="94"/>
      <c r="F364" s="113"/>
      <c r="G364" s="113"/>
      <c r="H364" s="42"/>
      <c r="I364" s="42"/>
      <c r="J364" s="42"/>
      <c r="K364" s="94"/>
      <c r="L364" s="94"/>
      <c r="M364" s="94"/>
      <c r="N364" s="94"/>
      <c r="O364" s="94"/>
      <c r="P364" s="94"/>
      <c r="Q364" s="94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</row>
    <row r="365" ht="16.5" customHeight="1">
      <c r="A365" s="94"/>
      <c r="B365" s="113"/>
      <c r="C365" s="94"/>
      <c r="D365" s="94"/>
      <c r="E365" s="94"/>
      <c r="F365" s="113"/>
      <c r="G365" s="113"/>
      <c r="H365" s="42"/>
      <c r="I365" s="42"/>
      <c r="J365" s="42"/>
      <c r="K365" s="94"/>
      <c r="L365" s="94"/>
      <c r="M365" s="94"/>
      <c r="N365" s="94"/>
      <c r="O365" s="94"/>
      <c r="P365" s="94"/>
      <c r="Q365" s="94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</row>
    <row r="366" ht="16.5" customHeight="1">
      <c r="A366" s="94"/>
      <c r="B366" s="113"/>
      <c r="C366" s="94"/>
      <c r="D366" s="94"/>
      <c r="E366" s="94"/>
      <c r="F366" s="113"/>
      <c r="G366" s="113"/>
      <c r="H366" s="42"/>
      <c r="I366" s="42"/>
      <c r="J366" s="42"/>
      <c r="K366" s="94"/>
      <c r="L366" s="94"/>
      <c r="M366" s="94"/>
      <c r="N366" s="94"/>
      <c r="O366" s="94"/>
      <c r="P366" s="94"/>
      <c r="Q366" s="94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</row>
    <row r="367" ht="16.5" customHeight="1">
      <c r="A367" s="94"/>
      <c r="B367" s="113"/>
      <c r="C367" s="94"/>
      <c r="D367" s="94"/>
      <c r="E367" s="94"/>
      <c r="F367" s="113"/>
      <c r="G367" s="113"/>
      <c r="H367" s="42"/>
      <c r="I367" s="42"/>
      <c r="J367" s="42"/>
      <c r="K367" s="94"/>
      <c r="L367" s="94"/>
      <c r="M367" s="94"/>
      <c r="N367" s="94"/>
      <c r="O367" s="94"/>
      <c r="P367" s="94"/>
      <c r="Q367" s="94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</row>
    <row r="368" ht="16.5" customHeight="1">
      <c r="A368" s="94"/>
      <c r="B368" s="113"/>
      <c r="C368" s="94"/>
      <c r="D368" s="94"/>
      <c r="E368" s="94"/>
      <c r="F368" s="113"/>
      <c r="G368" s="113"/>
      <c r="H368" s="42"/>
      <c r="I368" s="42"/>
      <c r="J368" s="42"/>
      <c r="K368" s="94"/>
      <c r="L368" s="94"/>
      <c r="M368" s="94"/>
      <c r="N368" s="94"/>
      <c r="O368" s="94"/>
      <c r="P368" s="94"/>
      <c r="Q368" s="94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</row>
    <row r="369" ht="16.5" customHeight="1">
      <c r="A369" s="94"/>
      <c r="B369" s="113"/>
      <c r="C369" s="94"/>
      <c r="D369" s="94"/>
      <c r="E369" s="94"/>
      <c r="F369" s="113"/>
      <c r="G369" s="113"/>
      <c r="H369" s="42"/>
      <c r="I369" s="42"/>
      <c r="J369" s="42"/>
      <c r="K369" s="94"/>
      <c r="L369" s="94"/>
      <c r="M369" s="94"/>
      <c r="N369" s="94"/>
      <c r="O369" s="94"/>
      <c r="P369" s="94"/>
      <c r="Q369" s="94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</row>
    <row r="370" ht="16.5" customHeight="1">
      <c r="A370" s="94"/>
      <c r="B370" s="113"/>
      <c r="C370" s="94"/>
      <c r="D370" s="94"/>
      <c r="E370" s="94"/>
      <c r="F370" s="113"/>
      <c r="G370" s="113"/>
      <c r="H370" s="42"/>
      <c r="I370" s="42"/>
      <c r="J370" s="42"/>
      <c r="K370" s="94"/>
      <c r="L370" s="94"/>
      <c r="M370" s="94"/>
      <c r="N370" s="94"/>
      <c r="O370" s="94"/>
      <c r="P370" s="94"/>
      <c r="Q370" s="94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</row>
    <row r="371" ht="16.5" customHeight="1">
      <c r="A371" s="94"/>
      <c r="B371" s="113"/>
      <c r="C371" s="94"/>
      <c r="D371" s="94"/>
      <c r="E371" s="94"/>
      <c r="F371" s="113"/>
      <c r="G371" s="113"/>
      <c r="H371" s="42"/>
      <c r="I371" s="42"/>
      <c r="J371" s="42"/>
      <c r="K371" s="94"/>
      <c r="L371" s="94"/>
      <c r="M371" s="94"/>
      <c r="N371" s="94"/>
      <c r="O371" s="94"/>
      <c r="P371" s="94"/>
      <c r="Q371" s="94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</row>
    <row r="372" ht="16.5" customHeight="1">
      <c r="A372" s="94"/>
      <c r="B372" s="113"/>
      <c r="C372" s="94"/>
      <c r="D372" s="94"/>
      <c r="E372" s="94"/>
      <c r="F372" s="113"/>
      <c r="G372" s="113"/>
      <c r="H372" s="42"/>
      <c r="I372" s="42"/>
      <c r="J372" s="42"/>
      <c r="K372" s="94"/>
      <c r="L372" s="94"/>
      <c r="M372" s="94"/>
      <c r="N372" s="94"/>
      <c r="O372" s="94"/>
      <c r="P372" s="94"/>
      <c r="Q372" s="94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</row>
    <row r="373" ht="16.5" customHeight="1">
      <c r="A373" s="94"/>
      <c r="B373" s="113"/>
      <c r="C373" s="94"/>
      <c r="D373" s="94"/>
      <c r="E373" s="94"/>
      <c r="F373" s="113"/>
      <c r="G373" s="113"/>
      <c r="H373" s="42"/>
      <c r="I373" s="42"/>
      <c r="J373" s="42"/>
      <c r="K373" s="94"/>
      <c r="L373" s="94"/>
      <c r="M373" s="94"/>
      <c r="N373" s="94"/>
      <c r="O373" s="94"/>
      <c r="P373" s="94"/>
      <c r="Q373" s="94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</row>
    <row r="374" ht="16.5" customHeight="1">
      <c r="A374" s="94"/>
      <c r="B374" s="113"/>
      <c r="C374" s="94"/>
      <c r="D374" s="94"/>
      <c r="E374" s="94"/>
      <c r="F374" s="113"/>
      <c r="G374" s="113"/>
      <c r="H374" s="42"/>
      <c r="I374" s="42"/>
      <c r="J374" s="42"/>
      <c r="K374" s="94"/>
      <c r="L374" s="94"/>
      <c r="M374" s="94"/>
      <c r="N374" s="94"/>
      <c r="O374" s="94"/>
      <c r="P374" s="94"/>
      <c r="Q374" s="94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</row>
    <row r="375" ht="16.5" customHeight="1">
      <c r="A375" s="94"/>
      <c r="B375" s="113"/>
      <c r="C375" s="94"/>
      <c r="D375" s="94"/>
      <c r="E375" s="94"/>
      <c r="F375" s="113"/>
      <c r="G375" s="113"/>
      <c r="H375" s="42"/>
      <c r="I375" s="42"/>
      <c r="J375" s="42"/>
      <c r="K375" s="94"/>
      <c r="L375" s="94"/>
      <c r="M375" s="94"/>
      <c r="N375" s="94"/>
      <c r="O375" s="94"/>
      <c r="P375" s="94"/>
      <c r="Q375" s="94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</row>
    <row r="376" ht="16.5" customHeight="1">
      <c r="A376" s="94"/>
      <c r="B376" s="113"/>
      <c r="C376" s="94"/>
      <c r="D376" s="94"/>
      <c r="E376" s="94"/>
      <c r="F376" s="113"/>
      <c r="G376" s="113"/>
      <c r="H376" s="42"/>
      <c r="I376" s="42"/>
      <c r="J376" s="42"/>
      <c r="K376" s="94"/>
      <c r="L376" s="94"/>
      <c r="M376" s="94"/>
      <c r="N376" s="94"/>
      <c r="O376" s="94"/>
      <c r="P376" s="94"/>
      <c r="Q376" s="94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</row>
    <row r="377" ht="16.5" customHeight="1">
      <c r="A377" s="94"/>
      <c r="B377" s="113"/>
      <c r="C377" s="94"/>
      <c r="D377" s="94"/>
      <c r="E377" s="94"/>
      <c r="F377" s="113"/>
      <c r="G377" s="113"/>
      <c r="H377" s="42"/>
      <c r="I377" s="42"/>
      <c r="J377" s="42"/>
      <c r="K377" s="94"/>
      <c r="L377" s="94"/>
      <c r="M377" s="94"/>
      <c r="N377" s="94"/>
      <c r="O377" s="94"/>
      <c r="P377" s="94"/>
      <c r="Q377" s="94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</row>
    <row r="378" ht="16.5" customHeight="1">
      <c r="A378" s="94"/>
      <c r="B378" s="113"/>
      <c r="C378" s="94"/>
      <c r="D378" s="94"/>
      <c r="E378" s="94"/>
      <c r="F378" s="113"/>
      <c r="G378" s="113"/>
      <c r="H378" s="42"/>
      <c r="I378" s="42"/>
      <c r="J378" s="42"/>
      <c r="K378" s="94"/>
      <c r="L378" s="94"/>
      <c r="M378" s="94"/>
      <c r="N378" s="94"/>
      <c r="O378" s="94"/>
      <c r="P378" s="94"/>
      <c r="Q378" s="94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</row>
    <row r="379" ht="16.5" customHeight="1">
      <c r="A379" s="94"/>
      <c r="B379" s="113"/>
      <c r="C379" s="94"/>
      <c r="D379" s="94"/>
      <c r="E379" s="94"/>
      <c r="F379" s="113"/>
      <c r="G379" s="113"/>
      <c r="H379" s="42"/>
      <c r="I379" s="42"/>
      <c r="J379" s="42"/>
      <c r="K379" s="94"/>
      <c r="L379" s="94"/>
      <c r="M379" s="94"/>
      <c r="N379" s="94"/>
      <c r="O379" s="94"/>
      <c r="P379" s="94"/>
      <c r="Q379" s="94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</row>
    <row r="380" ht="16.5" customHeight="1">
      <c r="A380" s="94"/>
      <c r="B380" s="113"/>
      <c r="C380" s="94"/>
      <c r="D380" s="94"/>
      <c r="E380" s="94"/>
      <c r="F380" s="113"/>
      <c r="G380" s="113"/>
      <c r="H380" s="42"/>
      <c r="I380" s="42"/>
      <c r="J380" s="42"/>
      <c r="K380" s="94"/>
      <c r="L380" s="94"/>
      <c r="M380" s="94"/>
      <c r="N380" s="94"/>
      <c r="O380" s="94"/>
      <c r="P380" s="94"/>
      <c r="Q380" s="94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</row>
    <row r="381" ht="16.5" customHeight="1">
      <c r="A381" s="94"/>
      <c r="B381" s="113"/>
      <c r="C381" s="94"/>
      <c r="D381" s="94"/>
      <c r="E381" s="94"/>
      <c r="F381" s="113"/>
      <c r="G381" s="113"/>
      <c r="H381" s="42"/>
      <c r="I381" s="42"/>
      <c r="J381" s="42"/>
      <c r="K381" s="94"/>
      <c r="L381" s="94"/>
      <c r="M381" s="94"/>
      <c r="N381" s="94"/>
      <c r="O381" s="94"/>
      <c r="P381" s="94"/>
      <c r="Q381" s="94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</row>
    <row r="382" ht="16.5" customHeight="1">
      <c r="A382" s="94"/>
      <c r="B382" s="113"/>
      <c r="C382" s="94"/>
      <c r="D382" s="94"/>
      <c r="E382" s="94"/>
      <c r="F382" s="113"/>
      <c r="G382" s="113"/>
      <c r="H382" s="42"/>
      <c r="I382" s="42"/>
      <c r="J382" s="42"/>
      <c r="K382" s="94"/>
      <c r="L382" s="94"/>
      <c r="M382" s="94"/>
      <c r="N382" s="94"/>
      <c r="O382" s="94"/>
      <c r="P382" s="94"/>
      <c r="Q382" s="94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</row>
    <row r="383" ht="16.5" customHeight="1">
      <c r="A383" s="94"/>
      <c r="B383" s="113"/>
      <c r="C383" s="94"/>
      <c r="D383" s="94"/>
      <c r="E383" s="94"/>
      <c r="F383" s="113"/>
      <c r="G383" s="113"/>
      <c r="H383" s="42"/>
      <c r="I383" s="42"/>
      <c r="J383" s="42"/>
      <c r="K383" s="94"/>
      <c r="L383" s="94"/>
      <c r="M383" s="94"/>
      <c r="N383" s="94"/>
      <c r="O383" s="94"/>
      <c r="P383" s="94"/>
      <c r="Q383" s="94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</row>
    <row r="384" ht="16.5" customHeight="1">
      <c r="A384" s="94"/>
      <c r="B384" s="113"/>
      <c r="C384" s="94"/>
      <c r="D384" s="94"/>
      <c r="E384" s="94"/>
      <c r="F384" s="113"/>
      <c r="G384" s="113"/>
      <c r="H384" s="42"/>
      <c r="I384" s="42"/>
      <c r="J384" s="42"/>
      <c r="K384" s="94"/>
      <c r="L384" s="94"/>
      <c r="M384" s="94"/>
      <c r="N384" s="94"/>
      <c r="O384" s="94"/>
      <c r="P384" s="94"/>
      <c r="Q384" s="94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</row>
    <row r="385" ht="16.5" customHeight="1">
      <c r="A385" s="94"/>
      <c r="B385" s="113"/>
      <c r="C385" s="94"/>
      <c r="D385" s="94"/>
      <c r="E385" s="94"/>
      <c r="F385" s="113"/>
      <c r="G385" s="113"/>
      <c r="H385" s="42"/>
      <c r="I385" s="42"/>
      <c r="J385" s="42"/>
      <c r="K385" s="94"/>
      <c r="L385" s="94"/>
      <c r="M385" s="94"/>
      <c r="N385" s="94"/>
      <c r="O385" s="94"/>
      <c r="P385" s="94"/>
      <c r="Q385" s="94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</row>
    <row r="386" ht="16.5" customHeight="1">
      <c r="A386" s="94"/>
      <c r="B386" s="113"/>
      <c r="C386" s="94"/>
      <c r="D386" s="94"/>
      <c r="E386" s="94"/>
      <c r="F386" s="113"/>
      <c r="G386" s="113"/>
      <c r="H386" s="42"/>
      <c r="I386" s="42"/>
      <c r="J386" s="42"/>
      <c r="K386" s="94"/>
      <c r="L386" s="94"/>
      <c r="M386" s="94"/>
      <c r="N386" s="94"/>
      <c r="O386" s="94"/>
      <c r="P386" s="94"/>
      <c r="Q386" s="94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</row>
    <row r="387" ht="16.5" customHeight="1">
      <c r="A387" s="94"/>
      <c r="B387" s="113"/>
      <c r="C387" s="94"/>
      <c r="D387" s="94"/>
      <c r="E387" s="94"/>
      <c r="F387" s="113"/>
      <c r="G387" s="113"/>
      <c r="H387" s="42"/>
      <c r="I387" s="42"/>
      <c r="J387" s="42"/>
      <c r="K387" s="94"/>
      <c r="L387" s="94"/>
      <c r="M387" s="94"/>
      <c r="N387" s="94"/>
      <c r="O387" s="94"/>
      <c r="P387" s="94"/>
      <c r="Q387" s="94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</row>
    <row r="388" ht="16.5" customHeight="1">
      <c r="A388" s="94"/>
      <c r="B388" s="113"/>
      <c r="C388" s="94"/>
      <c r="D388" s="94"/>
      <c r="E388" s="94"/>
      <c r="F388" s="113"/>
      <c r="G388" s="113"/>
      <c r="H388" s="42"/>
      <c r="I388" s="42"/>
      <c r="J388" s="42"/>
      <c r="K388" s="94"/>
      <c r="L388" s="94"/>
      <c r="M388" s="94"/>
      <c r="N388" s="94"/>
      <c r="O388" s="94"/>
      <c r="P388" s="94"/>
      <c r="Q388" s="94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</row>
    <row r="389" ht="16.5" customHeight="1">
      <c r="A389" s="94"/>
      <c r="B389" s="113"/>
      <c r="C389" s="94"/>
      <c r="D389" s="94"/>
      <c r="E389" s="94"/>
      <c r="F389" s="113"/>
      <c r="G389" s="113"/>
      <c r="H389" s="42"/>
      <c r="I389" s="42"/>
      <c r="J389" s="42"/>
      <c r="K389" s="94"/>
      <c r="L389" s="94"/>
      <c r="M389" s="94"/>
      <c r="N389" s="94"/>
      <c r="O389" s="94"/>
      <c r="P389" s="94"/>
      <c r="Q389" s="94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</row>
    <row r="390" ht="16.5" customHeight="1">
      <c r="A390" s="94"/>
      <c r="B390" s="113"/>
      <c r="C390" s="94"/>
      <c r="D390" s="94"/>
      <c r="E390" s="94"/>
      <c r="F390" s="113"/>
      <c r="G390" s="113"/>
      <c r="H390" s="42"/>
      <c r="I390" s="42"/>
      <c r="J390" s="42"/>
      <c r="K390" s="94"/>
      <c r="L390" s="94"/>
      <c r="M390" s="94"/>
      <c r="N390" s="94"/>
      <c r="O390" s="94"/>
      <c r="P390" s="94"/>
      <c r="Q390" s="94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</row>
    <row r="391" ht="16.5" customHeight="1">
      <c r="A391" s="94"/>
      <c r="B391" s="113"/>
      <c r="C391" s="94"/>
      <c r="D391" s="94"/>
      <c r="E391" s="94"/>
      <c r="F391" s="113"/>
      <c r="G391" s="113"/>
      <c r="H391" s="42"/>
      <c r="I391" s="42"/>
      <c r="J391" s="42"/>
      <c r="K391" s="94"/>
      <c r="L391" s="94"/>
      <c r="M391" s="94"/>
      <c r="N391" s="94"/>
      <c r="O391" s="94"/>
      <c r="P391" s="94"/>
      <c r="Q391" s="94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</row>
    <row r="392" ht="16.5" customHeight="1">
      <c r="A392" s="94"/>
      <c r="B392" s="113"/>
      <c r="C392" s="94"/>
      <c r="D392" s="94"/>
      <c r="E392" s="94"/>
      <c r="F392" s="113"/>
      <c r="G392" s="113"/>
      <c r="H392" s="42"/>
      <c r="I392" s="42"/>
      <c r="J392" s="42"/>
      <c r="K392" s="94"/>
      <c r="L392" s="94"/>
      <c r="M392" s="94"/>
      <c r="N392" s="94"/>
      <c r="O392" s="94"/>
      <c r="P392" s="94"/>
      <c r="Q392" s="94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</row>
    <row r="393" ht="16.5" customHeight="1">
      <c r="A393" s="94"/>
      <c r="B393" s="113"/>
      <c r="C393" s="94"/>
      <c r="D393" s="94"/>
      <c r="E393" s="94"/>
      <c r="F393" s="113"/>
      <c r="G393" s="113"/>
      <c r="H393" s="42"/>
      <c r="I393" s="42"/>
      <c r="J393" s="42"/>
      <c r="K393" s="94"/>
      <c r="L393" s="94"/>
      <c r="M393" s="94"/>
      <c r="N393" s="94"/>
      <c r="O393" s="94"/>
      <c r="P393" s="94"/>
      <c r="Q393" s="94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</row>
    <row r="394" ht="16.5" customHeight="1">
      <c r="A394" s="94"/>
      <c r="B394" s="113"/>
      <c r="C394" s="94"/>
      <c r="D394" s="94"/>
      <c r="E394" s="94"/>
      <c r="F394" s="113"/>
      <c r="G394" s="113"/>
      <c r="H394" s="42"/>
      <c r="I394" s="42"/>
      <c r="J394" s="42"/>
      <c r="K394" s="94"/>
      <c r="L394" s="94"/>
      <c r="M394" s="94"/>
      <c r="N394" s="94"/>
      <c r="O394" s="94"/>
      <c r="P394" s="94"/>
      <c r="Q394" s="94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</row>
    <row r="395" ht="16.5" customHeight="1">
      <c r="A395" s="94"/>
      <c r="B395" s="113"/>
      <c r="C395" s="94"/>
      <c r="D395" s="94"/>
      <c r="E395" s="94"/>
      <c r="F395" s="113"/>
      <c r="G395" s="113"/>
      <c r="H395" s="42"/>
      <c r="I395" s="42"/>
      <c r="J395" s="42"/>
      <c r="K395" s="94"/>
      <c r="L395" s="94"/>
      <c r="M395" s="94"/>
      <c r="N395" s="94"/>
      <c r="O395" s="94"/>
      <c r="P395" s="94"/>
      <c r="Q395" s="94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</row>
    <row r="396" ht="16.5" customHeight="1">
      <c r="A396" s="94"/>
      <c r="B396" s="113"/>
      <c r="C396" s="94"/>
      <c r="D396" s="94"/>
      <c r="E396" s="94"/>
      <c r="F396" s="113"/>
      <c r="G396" s="113"/>
      <c r="H396" s="42"/>
      <c r="I396" s="42"/>
      <c r="J396" s="42"/>
      <c r="K396" s="94"/>
      <c r="L396" s="94"/>
      <c r="M396" s="94"/>
      <c r="N396" s="94"/>
      <c r="O396" s="94"/>
      <c r="P396" s="94"/>
      <c r="Q396" s="94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</row>
    <row r="397" ht="16.5" customHeight="1">
      <c r="A397" s="94"/>
      <c r="B397" s="113"/>
      <c r="C397" s="94"/>
      <c r="D397" s="94"/>
      <c r="E397" s="94"/>
      <c r="F397" s="113"/>
      <c r="G397" s="113"/>
      <c r="H397" s="42"/>
      <c r="I397" s="42"/>
      <c r="J397" s="42"/>
      <c r="K397" s="94"/>
      <c r="L397" s="94"/>
      <c r="M397" s="94"/>
      <c r="N397" s="94"/>
      <c r="O397" s="94"/>
      <c r="P397" s="94"/>
      <c r="Q397" s="94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</row>
    <row r="398" ht="16.5" customHeight="1">
      <c r="A398" s="94"/>
      <c r="B398" s="113"/>
      <c r="C398" s="94"/>
      <c r="D398" s="94"/>
      <c r="E398" s="94"/>
      <c r="F398" s="113"/>
      <c r="G398" s="113"/>
      <c r="H398" s="42"/>
      <c r="I398" s="42"/>
      <c r="J398" s="42"/>
      <c r="K398" s="94"/>
      <c r="L398" s="94"/>
      <c r="M398" s="94"/>
      <c r="N398" s="94"/>
      <c r="O398" s="94"/>
      <c r="P398" s="94"/>
      <c r="Q398" s="94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</row>
    <row r="399" ht="16.5" customHeight="1">
      <c r="A399" s="94"/>
      <c r="B399" s="113"/>
      <c r="C399" s="94"/>
      <c r="D399" s="94"/>
      <c r="E399" s="94"/>
      <c r="F399" s="113"/>
      <c r="G399" s="113"/>
      <c r="H399" s="42"/>
      <c r="I399" s="42"/>
      <c r="J399" s="42"/>
      <c r="K399" s="94"/>
      <c r="L399" s="94"/>
      <c r="M399" s="94"/>
      <c r="N399" s="94"/>
      <c r="O399" s="94"/>
      <c r="P399" s="94"/>
      <c r="Q399" s="94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</row>
    <row r="400" ht="16.5" customHeight="1">
      <c r="A400" s="94"/>
      <c r="B400" s="113"/>
      <c r="C400" s="94"/>
      <c r="D400" s="94"/>
      <c r="E400" s="94"/>
      <c r="F400" s="113"/>
      <c r="G400" s="113"/>
      <c r="H400" s="42"/>
      <c r="I400" s="42"/>
      <c r="J400" s="42"/>
      <c r="K400" s="94"/>
      <c r="L400" s="94"/>
      <c r="M400" s="94"/>
      <c r="N400" s="94"/>
      <c r="O400" s="94"/>
      <c r="P400" s="94"/>
      <c r="Q400" s="94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</row>
    <row r="401" ht="16.5" customHeight="1">
      <c r="A401" s="94"/>
      <c r="B401" s="113"/>
      <c r="C401" s="94"/>
      <c r="D401" s="94"/>
      <c r="E401" s="94"/>
      <c r="F401" s="113"/>
      <c r="G401" s="113"/>
      <c r="H401" s="42"/>
      <c r="I401" s="42"/>
      <c r="J401" s="42"/>
      <c r="K401" s="94"/>
      <c r="L401" s="94"/>
      <c r="M401" s="94"/>
      <c r="N401" s="94"/>
      <c r="O401" s="94"/>
      <c r="P401" s="94"/>
      <c r="Q401" s="94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</row>
    <row r="402" ht="16.5" customHeight="1">
      <c r="A402" s="94"/>
      <c r="B402" s="113"/>
      <c r="C402" s="94"/>
      <c r="D402" s="94"/>
      <c r="E402" s="94"/>
      <c r="F402" s="113"/>
      <c r="G402" s="113"/>
      <c r="H402" s="42"/>
      <c r="I402" s="42"/>
      <c r="J402" s="42"/>
      <c r="K402" s="94"/>
      <c r="L402" s="94"/>
      <c r="M402" s="94"/>
      <c r="N402" s="94"/>
      <c r="O402" s="94"/>
      <c r="P402" s="94"/>
      <c r="Q402" s="94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</row>
    <row r="403" ht="16.5" customHeight="1">
      <c r="A403" s="94"/>
      <c r="B403" s="113"/>
      <c r="C403" s="94"/>
      <c r="D403" s="94"/>
      <c r="E403" s="94"/>
      <c r="F403" s="113"/>
      <c r="G403" s="113"/>
      <c r="H403" s="42"/>
      <c r="I403" s="42"/>
      <c r="J403" s="42"/>
      <c r="K403" s="94"/>
      <c r="L403" s="94"/>
      <c r="M403" s="94"/>
      <c r="N403" s="94"/>
      <c r="O403" s="94"/>
      <c r="P403" s="94"/>
      <c r="Q403" s="94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</row>
    <row r="404" ht="16.5" customHeight="1">
      <c r="A404" s="94"/>
      <c r="B404" s="113"/>
      <c r="C404" s="94"/>
      <c r="D404" s="94"/>
      <c r="E404" s="94"/>
      <c r="F404" s="113"/>
      <c r="G404" s="113"/>
      <c r="H404" s="42"/>
      <c r="I404" s="42"/>
      <c r="J404" s="42"/>
      <c r="K404" s="94"/>
      <c r="L404" s="94"/>
      <c r="M404" s="94"/>
      <c r="N404" s="94"/>
      <c r="O404" s="94"/>
      <c r="P404" s="94"/>
      <c r="Q404" s="94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</row>
    <row r="405" ht="16.5" customHeight="1">
      <c r="A405" s="94"/>
      <c r="B405" s="113"/>
      <c r="C405" s="94"/>
      <c r="D405" s="94"/>
      <c r="E405" s="94"/>
      <c r="F405" s="113"/>
      <c r="G405" s="113"/>
      <c r="H405" s="42"/>
      <c r="I405" s="42"/>
      <c r="J405" s="42"/>
      <c r="K405" s="94"/>
      <c r="L405" s="94"/>
      <c r="M405" s="94"/>
      <c r="N405" s="94"/>
      <c r="O405" s="94"/>
      <c r="P405" s="94"/>
      <c r="Q405" s="94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</row>
    <row r="406" ht="16.5" customHeight="1">
      <c r="A406" s="94"/>
      <c r="B406" s="113"/>
      <c r="C406" s="94"/>
      <c r="D406" s="94"/>
      <c r="E406" s="94"/>
      <c r="F406" s="113"/>
      <c r="G406" s="113"/>
      <c r="H406" s="42"/>
      <c r="I406" s="42"/>
      <c r="J406" s="42"/>
      <c r="K406" s="94"/>
      <c r="L406" s="94"/>
      <c r="M406" s="94"/>
      <c r="N406" s="94"/>
      <c r="O406" s="94"/>
      <c r="P406" s="94"/>
      <c r="Q406" s="94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</row>
    <row r="407" ht="16.5" customHeight="1">
      <c r="A407" s="94"/>
      <c r="B407" s="113"/>
      <c r="C407" s="94"/>
      <c r="D407" s="94"/>
      <c r="E407" s="94"/>
      <c r="F407" s="113"/>
      <c r="G407" s="113"/>
      <c r="H407" s="42"/>
      <c r="I407" s="42"/>
      <c r="J407" s="42"/>
      <c r="K407" s="94"/>
      <c r="L407" s="94"/>
      <c r="M407" s="94"/>
      <c r="N407" s="94"/>
      <c r="O407" s="94"/>
      <c r="P407" s="94"/>
      <c r="Q407" s="94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</row>
    <row r="408" ht="16.5" customHeight="1">
      <c r="A408" s="94"/>
      <c r="B408" s="113"/>
      <c r="C408" s="94"/>
      <c r="D408" s="94"/>
      <c r="E408" s="94"/>
      <c r="F408" s="113"/>
      <c r="G408" s="113"/>
      <c r="H408" s="42"/>
      <c r="I408" s="42"/>
      <c r="J408" s="42"/>
      <c r="K408" s="94"/>
      <c r="L408" s="94"/>
      <c r="M408" s="94"/>
      <c r="N408" s="94"/>
      <c r="O408" s="94"/>
      <c r="P408" s="94"/>
      <c r="Q408" s="94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</row>
    <row r="409" ht="16.5" customHeight="1">
      <c r="A409" s="94"/>
      <c r="B409" s="113"/>
      <c r="C409" s="94"/>
      <c r="D409" s="94"/>
      <c r="E409" s="94"/>
      <c r="F409" s="113"/>
      <c r="G409" s="113"/>
      <c r="H409" s="42"/>
      <c r="I409" s="42"/>
      <c r="J409" s="42"/>
      <c r="K409" s="94"/>
      <c r="L409" s="94"/>
      <c r="M409" s="94"/>
      <c r="N409" s="94"/>
      <c r="O409" s="94"/>
      <c r="P409" s="94"/>
      <c r="Q409" s="94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</row>
    <row r="410" ht="16.5" customHeight="1">
      <c r="A410" s="94"/>
      <c r="B410" s="113"/>
      <c r="C410" s="94"/>
      <c r="D410" s="94"/>
      <c r="E410" s="94"/>
      <c r="F410" s="113"/>
      <c r="G410" s="113"/>
      <c r="H410" s="42"/>
      <c r="I410" s="42"/>
      <c r="J410" s="42"/>
      <c r="K410" s="94"/>
      <c r="L410" s="94"/>
      <c r="M410" s="94"/>
      <c r="N410" s="94"/>
      <c r="O410" s="94"/>
      <c r="P410" s="94"/>
      <c r="Q410" s="94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</row>
    <row r="411" ht="16.5" customHeight="1">
      <c r="A411" s="94"/>
      <c r="B411" s="113"/>
      <c r="C411" s="94"/>
      <c r="D411" s="94"/>
      <c r="E411" s="94"/>
      <c r="F411" s="113"/>
      <c r="G411" s="113"/>
      <c r="H411" s="42"/>
      <c r="I411" s="42"/>
      <c r="J411" s="42"/>
      <c r="K411" s="94"/>
      <c r="L411" s="94"/>
      <c r="M411" s="94"/>
      <c r="N411" s="94"/>
      <c r="O411" s="94"/>
      <c r="P411" s="94"/>
      <c r="Q411" s="94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</row>
    <row r="412" ht="16.5" customHeight="1">
      <c r="A412" s="94"/>
      <c r="B412" s="113"/>
      <c r="C412" s="94"/>
      <c r="D412" s="94"/>
      <c r="E412" s="94"/>
      <c r="F412" s="113"/>
      <c r="G412" s="113"/>
      <c r="H412" s="42"/>
      <c r="I412" s="42"/>
      <c r="J412" s="42"/>
      <c r="K412" s="94"/>
      <c r="L412" s="94"/>
      <c r="M412" s="94"/>
      <c r="N412" s="94"/>
      <c r="O412" s="94"/>
      <c r="P412" s="94"/>
      <c r="Q412" s="94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</row>
    <row r="413" ht="16.5" customHeight="1">
      <c r="A413" s="94"/>
      <c r="B413" s="113"/>
      <c r="C413" s="94"/>
      <c r="D413" s="94"/>
      <c r="E413" s="94"/>
      <c r="F413" s="113"/>
      <c r="G413" s="113"/>
      <c r="H413" s="42"/>
      <c r="I413" s="42"/>
      <c r="J413" s="42"/>
      <c r="K413" s="94"/>
      <c r="L413" s="94"/>
      <c r="M413" s="94"/>
      <c r="N413" s="94"/>
      <c r="O413" s="94"/>
      <c r="P413" s="94"/>
      <c r="Q413" s="94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</row>
    <row r="414" ht="16.5" customHeight="1">
      <c r="A414" s="94"/>
      <c r="B414" s="113"/>
      <c r="C414" s="94"/>
      <c r="D414" s="94"/>
      <c r="E414" s="94"/>
      <c r="F414" s="113"/>
      <c r="G414" s="113"/>
      <c r="H414" s="42"/>
      <c r="I414" s="42"/>
      <c r="J414" s="42"/>
      <c r="K414" s="94"/>
      <c r="L414" s="94"/>
      <c r="M414" s="94"/>
      <c r="N414" s="94"/>
      <c r="O414" s="94"/>
      <c r="P414" s="94"/>
      <c r="Q414" s="94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</row>
    <row r="415" ht="16.5" customHeight="1">
      <c r="A415" s="94"/>
      <c r="B415" s="113"/>
      <c r="C415" s="94"/>
      <c r="D415" s="94"/>
      <c r="E415" s="94"/>
      <c r="F415" s="113"/>
      <c r="G415" s="113"/>
      <c r="H415" s="42"/>
      <c r="I415" s="42"/>
      <c r="J415" s="42"/>
      <c r="K415" s="94"/>
      <c r="L415" s="94"/>
      <c r="M415" s="94"/>
      <c r="N415" s="94"/>
      <c r="O415" s="94"/>
      <c r="P415" s="94"/>
      <c r="Q415" s="94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</row>
    <row r="416" ht="16.5" customHeight="1">
      <c r="A416" s="94"/>
      <c r="B416" s="113"/>
      <c r="C416" s="94"/>
      <c r="D416" s="94"/>
      <c r="E416" s="94"/>
      <c r="F416" s="113"/>
      <c r="G416" s="113"/>
      <c r="H416" s="42"/>
      <c r="I416" s="42"/>
      <c r="J416" s="42"/>
      <c r="K416" s="94"/>
      <c r="L416" s="94"/>
      <c r="M416" s="94"/>
      <c r="N416" s="94"/>
      <c r="O416" s="94"/>
      <c r="P416" s="94"/>
      <c r="Q416" s="94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</row>
    <row r="417" ht="16.5" customHeight="1">
      <c r="A417" s="94"/>
      <c r="B417" s="113"/>
      <c r="C417" s="94"/>
      <c r="D417" s="94"/>
      <c r="E417" s="94"/>
      <c r="F417" s="113"/>
      <c r="G417" s="113"/>
      <c r="H417" s="42"/>
      <c r="I417" s="42"/>
      <c r="J417" s="42"/>
      <c r="K417" s="94"/>
      <c r="L417" s="94"/>
      <c r="M417" s="94"/>
      <c r="N417" s="94"/>
      <c r="O417" s="94"/>
      <c r="P417" s="94"/>
      <c r="Q417" s="94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</row>
    <row r="418" ht="16.5" customHeight="1">
      <c r="A418" s="94"/>
      <c r="B418" s="113"/>
      <c r="C418" s="94"/>
      <c r="D418" s="94"/>
      <c r="E418" s="94"/>
      <c r="F418" s="113"/>
      <c r="G418" s="113"/>
      <c r="H418" s="42"/>
      <c r="I418" s="42"/>
      <c r="J418" s="42"/>
      <c r="K418" s="94"/>
      <c r="L418" s="94"/>
      <c r="M418" s="94"/>
      <c r="N418" s="94"/>
      <c r="O418" s="94"/>
      <c r="P418" s="94"/>
      <c r="Q418" s="94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</row>
    <row r="419" ht="16.5" customHeight="1">
      <c r="A419" s="94"/>
      <c r="B419" s="113"/>
      <c r="C419" s="94"/>
      <c r="D419" s="94"/>
      <c r="E419" s="94"/>
      <c r="F419" s="113"/>
      <c r="G419" s="113"/>
      <c r="H419" s="42"/>
      <c r="I419" s="42"/>
      <c r="J419" s="42"/>
      <c r="K419" s="94"/>
      <c r="L419" s="94"/>
      <c r="M419" s="94"/>
      <c r="N419" s="94"/>
      <c r="O419" s="94"/>
      <c r="P419" s="94"/>
      <c r="Q419" s="94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</row>
    <row r="420" ht="16.5" customHeight="1">
      <c r="A420" s="94"/>
      <c r="B420" s="113"/>
      <c r="C420" s="94"/>
      <c r="D420" s="94"/>
      <c r="E420" s="94"/>
      <c r="F420" s="113"/>
      <c r="G420" s="113"/>
      <c r="H420" s="42"/>
      <c r="I420" s="42"/>
      <c r="J420" s="42"/>
      <c r="K420" s="94"/>
      <c r="L420" s="94"/>
      <c r="M420" s="94"/>
      <c r="N420" s="94"/>
      <c r="O420" s="94"/>
      <c r="P420" s="94"/>
      <c r="Q420" s="94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</row>
    <row r="421" ht="16.5" customHeight="1">
      <c r="A421" s="94"/>
      <c r="B421" s="113"/>
      <c r="C421" s="94"/>
      <c r="D421" s="94"/>
      <c r="E421" s="94"/>
      <c r="F421" s="113"/>
      <c r="G421" s="113"/>
      <c r="H421" s="42"/>
      <c r="I421" s="42"/>
      <c r="J421" s="42"/>
      <c r="K421" s="94"/>
      <c r="L421" s="94"/>
      <c r="M421" s="94"/>
      <c r="N421" s="94"/>
      <c r="O421" s="94"/>
      <c r="P421" s="94"/>
      <c r="Q421" s="94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</row>
    <row r="422" ht="16.5" customHeight="1">
      <c r="A422" s="94"/>
      <c r="B422" s="113"/>
      <c r="C422" s="94"/>
      <c r="D422" s="94"/>
      <c r="E422" s="94"/>
      <c r="F422" s="113"/>
      <c r="G422" s="113"/>
      <c r="H422" s="42"/>
      <c r="I422" s="42"/>
      <c r="J422" s="42"/>
      <c r="K422" s="94"/>
      <c r="L422" s="94"/>
      <c r="M422" s="94"/>
      <c r="N422" s="94"/>
      <c r="O422" s="94"/>
      <c r="P422" s="94"/>
      <c r="Q422" s="94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</row>
    <row r="423" ht="16.5" customHeight="1">
      <c r="A423" s="94"/>
      <c r="B423" s="113"/>
      <c r="C423" s="94"/>
      <c r="D423" s="94"/>
      <c r="E423" s="94"/>
      <c r="F423" s="113"/>
      <c r="G423" s="113"/>
      <c r="H423" s="42"/>
      <c r="I423" s="42"/>
      <c r="J423" s="42"/>
      <c r="K423" s="94"/>
      <c r="L423" s="94"/>
      <c r="M423" s="94"/>
      <c r="N423" s="94"/>
      <c r="O423" s="94"/>
      <c r="P423" s="94"/>
      <c r="Q423" s="94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</row>
    <row r="424" ht="16.5" customHeight="1">
      <c r="A424" s="94"/>
      <c r="B424" s="113"/>
      <c r="C424" s="94"/>
      <c r="D424" s="94"/>
      <c r="E424" s="94"/>
      <c r="F424" s="113"/>
      <c r="G424" s="113"/>
      <c r="H424" s="42"/>
      <c r="I424" s="42"/>
      <c r="J424" s="42"/>
      <c r="K424" s="94"/>
      <c r="L424" s="94"/>
      <c r="M424" s="94"/>
      <c r="N424" s="94"/>
      <c r="O424" s="94"/>
      <c r="P424" s="94"/>
      <c r="Q424" s="94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</row>
    <row r="425" ht="16.5" customHeight="1">
      <c r="A425" s="94"/>
      <c r="B425" s="113"/>
      <c r="C425" s="94"/>
      <c r="D425" s="94"/>
      <c r="E425" s="94"/>
      <c r="F425" s="113"/>
      <c r="G425" s="113"/>
      <c r="H425" s="42"/>
      <c r="I425" s="42"/>
      <c r="J425" s="42"/>
      <c r="K425" s="94"/>
      <c r="L425" s="94"/>
      <c r="M425" s="94"/>
      <c r="N425" s="94"/>
      <c r="O425" s="94"/>
      <c r="P425" s="94"/>
      <c r="Q425" s="94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</row>
    <row r="426" ht="16.5" customHeight="1">
      <c r="A426" s="94"/>
      <c r="B426" s="113"/>
      <c r="C426" s="94"/>
      <c r="D426" s="94"/>
      <c r="E426" s="94"/>
      <c r="F426" s="113"/>
      <c r="G426" s="113"/>
      <c r="H426" s="42"/>
      <c r="I426" s="42"/>
      <c r="J426" s="42"/>
      <c r="K426" s="94"/>
      <c r="L426" s="94"/>
      <c r="M426" s="94"/>
      <c r="N426" s="94"/>
      <c r="O426" s="94"/>
      <c r="P426" s="94"/>
      <c r="Q426" s="94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</row>
    <row r="427" ht="16.5" customHeight="1">
      <c r="A427" s="94"/>
      <c r="B427" s="113"/>
      <c r="C427" s="94"/>
      <c r="D427" s="94"/>
      <c r="E427" s="94"/>
      <c r="F427" s="113"/>
      <c r="G427" s="113"/>
      <c r="H427" s="42"/>
      <c r="I427" s="42"/>
      <c r="J427" s="42"/>
      <c r="K427" s="94"/>
      <c r="L427" s="94"/>
      <c r="M427" s="94"/>
      <c r="N427" s="94"/>
      <c r="O427" s="94"/>
      <c r="P427" s="94"/>
      <c r="Q427" s="94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</row>
    <row r="428" ht="16.5" customHeight="1">
      <c r="A428" s="94"/>
      <c r="B428" s="113"/>
      <c r="C428" s="94"/>
      <c r="D428" s="94"/>
      <c r="E428" s="94"/>
      <c r="F428" s="113"/>
      <c r="G428" s="113"/>
      <c r="H428" s="42"/>
      <c r="I428" s="42"/>
      <c r="J428" s="42"/>
      <c r="K428" s="94"/>
      <c r="L428" s="94"/>
      <c r="M428" s="94"/>
      <c r="N428" s="94"/>
      <c r="O428" s="94"/>
      <c r="P428" s="94"/>
      <c r="Q428" s="94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</row>
    <row r="429" ht="16.5" customHeight="1">
      <c r="A429" s="94"/>
      <c r="B429" s="113"/>
      <c r="C429" s="94"/>
      <c r="D429" s="94"/>
      <c r="E429" s="94"/>
      <c r="F429" s="113"/>
      <c r="G429" s="113"/>
      <c r="H429" s="42"/>
      <c r="I429" s="42"/>
      <c r="J429" s="42"/>
      <c r="K429" s="94"/>
      <c r="L429" s="94"/>
      <c r="M429" s="94"/>
      <c r="N429" s="94"/>
      <c r="O429" s="94"/>
      <c r="P429" s="94"/>
      <c r="Q429" s="94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</row>
    <row r="430" ht="16.5" customHeight="1">
      <c r="A430" s="94"/>
      <c r="B430" s="113"/>
      <c r="C430" s="94"/>
      <c r="D430" s="94"/>
      <c r="E430" s="94"/>
      <c r="F430" s="113"/>
      <c r="G430" s="113"/>
      <c r="H430" s="42"/>
      <c r="I430" s="42"/>
      <c r="J430" s="42"/>
      <c r="K430" s="94"/>
      <c r="L430" s="94"/>
      <c r="M430" s="94"/>
      <c r="N430" s="94"/>
      <c r="O430" s="94"/>
      <c r="P430" s="94"/>
      <c r="Q430" s="94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</row>
    <row r="431" ht="16.5" customHeight="1">
      <c r="A431" s="94"/>
      <c r="B431" s="113"/>
      <c r="C431" s="94"/>
      <c r="D431" s="94"/>
      <c r="E431" s="94"/>
      <c r="F431" s="113"/>
      <c r="G431" s="113"/>
      <c r="H431" s="42"/>
      <c r="I431" s="42"/>
      <c r="J431" s="42"/>
      <c r="K431" s="94"/>
      <c r="L431" s="94"/>
      <c r="M431" s="94"/>
      <c r="N431" s="94"/>
      <c r="O431" s="94"/>
      <c r="P431" s="94"/>
      <c r="Q431" s="94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</row>
    <row r="432" ht="16.5" customHeight="1">
      <c r="A432" s="94"/>
      <c r="B432" s="113"/>
      <c r="C432" s="94"/>
      <c r="D432" s="94"/>
      <c r="E432" s="94"/>
      <c r="F432" s="113"/>
      <c r="G432" s="113"/>
      <c r="H432" s="42"/>
      <c r="I432" s="42"/>
      <c r="J432" s="42"/>
      <c r="K432" s="94"/>
      <c r="L432" s="94"/>
      <c r="M432" s="94"/>
      <c r="N432" s="94"/>
      <c r="O432" s="94"/>
      <c r="P432" s="94"/>
      <c r="Q432" s="94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</row>
    <row r="433" ht="16.5" customHeight="1">
      <c r="A433" s="94"/>
      <c r="B433" s="113"/>
      <c r="C433" s="94"/>
      <c r="D433" s="94"/>
      <c r="E433" s="94"/>
      <c r="F433" s="113"/>
      <c r="G433" s="113"/>
      <c r="H433" s="42"/>
      <c r="I433" s="42"/>
      <c r="J433" s="42"/>
      <c r="K433" s="94"/>
      <c r="L433" s="94"/>
      <c r="M433" s="94"/>
      <c r="N433" s="94"/>
      <c r="O433" s="94"/>
      <c r="P433" s="94"/>
      <c r="Q433" s="94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</row>
    <row r="434" ht="16.5" customHeight="1">
      <c r="A434" s="94"/>
      <c r="B434" s="113"/>
      <c r="C434" s="94"/>
      <c r="D434" s="94"/>
      <c r="E434" s="94"/>
      <c r="F434" s="113"/>
      <c r="G434" s="113"/>
      <c r="H434" s="42"/>
      <c r="I434" s="42"/>
      <c r="J434" s="42"/>
      <c r="K434" s="94"/>
      <c r="L434" s="94"/>
      <c r="M434" s="94"/>
      <c r="N434" s="94"/>
      <c r="O434" s="94"/>
      <c r="P434" s="94"/>
      <c r="Q434" s="94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</row>
    <row r="435" ht="16.5" customHeight="1">
      <c r="A435" s="94"/>
      <c r="B435" s="113"/>
      <c r="C435" s="94"/>
      <c r="D435" s="94"/>
      <c r="E435" s="94"/>
      <c r="F435" s="113"/>
      <c r="G435" s="113"/>
      <c r="H435" s="42"/>
      <c r="I435" s="42"/>
      <c r="J435" s="42"/>
      <c r="K435" s="94"/>
      <c r="L435" s="94"/>
      <c r="M435" s="94"/>
      <c r="N435" s="94"/>
      <c r="O435" s="94"/>
      <c r="P435" s="94"/>
      <c r="Q435" s="94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</row>
    <row r="436" ht="16.5" customHeight="1">
      <c r="A436" s="94"/>
      <c r="B436" s="113"/>
      <c r="C436" s="94"/>
      <c r="D436" s="94"/>
      <c r="E436" s="94"/>
      <c r="F436" s="113"/>
      <c r="G436" s="113"/>
      <c r="H436" s="42"/>
      <c r="I436" s="42"/>
      <c r="J436" s="42"/>
      <c r="K436" s="94"/>
      <c r="L436" s="94"/>
      <c r="M436" s="94"/>
      <c r="N436" s="94"/>
      <c r="O436" s="94"/>
      <c r="P436" s="94"/>
      <c r="Q436" s="94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</row>
    <row r="437" ht="16.5" customHeight="1">
      <c r="A437" s="94"/>
      <c r="B437" s="113"/>
      <c r="C437" s="94"/>
      <c r="D437" s="94"/>
      <c r="E437" s="94"/>
      <c r="F437" s="113"/>
      <c r="G437" s="113"/>
      <c r="H437" s="42"/>
      <c r="I437" s="42"/>
      <c r="J437" s="42"/>
      <c r="K437" s="94"/>
      <c r="L437" s="94"/>
      <c r="M437" s="94"/>
      <c r="N437" s="94"/>
      <c r="O437" s="94"/>
      <c r="P437" s="94"/>
      <c r="Q437" s="94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</row>
    <row r="438" ht="16.5" customHeight="1">
      <c r="A438" s="94"/>
      <c r="B438" s="113"/>
      <c r="C438" s="94"/>
      <c r="D438" s="94"/>
      <c r="E438" s="94"/>
      <c r="F438" s="113"/>
      <c r="G438" s="113"/>
      <c r="H438" s="42"/>
      <c r="I438" s="42"/>
      <c r="J438" s="42"/>
      <c r="K438" s="94"/>
      <c r="L438" s="94"/>
      <c r="M438" s="94"/>
      <c r="N438" s="94"/>
      <c r="O438" s="94"/>
      <c r="P438" s="94"/>
      <c r="Q438" s="94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</row>
    <row r="439" ht="16.5" customHeight="1">
      <c r="A439" s="94"/>
      <c r="B439" s="113"/>
      <c r="C439" s="94"/>
      <c r="D439" s="94"/>
      <c r="E439" s="94"/>
      <c r="F439" s="113"/>
      <c r="G439" s="113"/>
      <c r="H439" s="42"/>
      <c r="I439" s="42"/>
      <c r="J439" s="42"/>
      <c r="K439" s="94"/>
      <c r="L439" s="94"/>
      <c r="M439" s="94"/>
      <c r="N439" s="94"/>
      <c r="O439" s="94"/>
      <c r="P439" s="94"/>
      <c r="Q439" s="94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</row>
    <row r="440" ht="16.5" customHeight="1">
      <c r="A440" s="94"/>
      <c r="B440" s="113"/>
      <c r="C440" s="94"/>
      <c r="D440" s="94"/>
      <c r="E440" s="94"/>
      <c r="F440" s="113"/>
      <c r="G440" s="113"/>
      <c r="H440" s="42"/>
      <c r="I440" s="42"/>
      <c r="J440" s="42"/>
      <c r="K440" s="94"/>
      <c r="L440" s="94"/>
      <c r="M440" s="94"/>
      <c r="N440" s="94"/>
      <c r="O440" s="94"/>
      <c r="P440" s="94"/>
      <c r="Q440" s="94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</row>
    <row r="441" ht="16.5" customHeight="1">
      <c r="A441" s="94"/>
      <c r="B441" s="113"/>
      <c r="C441" s="94"/>
      <c r="D441" s="94"/>
      <c r="E441" s="94"/>
      <c r="F441" s="113"/>
      <c r="G441" s="113"/>
      <c r="H441" s="42"/>
      <c r="I441" s="42"/>
      <c r="J441" s="42"/>
      <c r="K441" s="94"/>
      <c r="L441" s="94"/>
      <c r="M441" s="94"/>
      <c r="N441" s="94"/>
      <c r="O441" s="94"/>
      <c r="P441" s="94"/>
      <c r="Q441" s="94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</row>
    <row r="442" ht="16.5" customHeight="1">
      <c r="A442" s="94"/>
      <c r="B442" s="113"/>
      <c r="C442" s="94"/>
      <c r="D442" s="94"/>
      <c r="E442" s="94"/>
      <c r="F442" s="113"/>
      <c r="G442" s="113"/>
      <c r="H442" s="42"/>
      <c r="I442" s="42"/>
      <c r="J442" s="42"/>
      <c r="K442" s="94"/>
      <c r="L442" s="94"/>
      <c r="M442" s="94"/>
      <c r="N442" s="94"/>
      <c r="O442" s="94"/>
      <c r="P442" s="94"/>
      <c r="Q442" s="94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</row>
    <row r="443" ht="16.5" customHeight="1">
      <c r="A443" s="94"/>
      <c r="B443" s="113"/>
      <c r="C443" s="94"/>
      <c r="D443" s="94"/>
      <c r="E443" s="94"/>
      <c r="F443" s="113"/>
      <c r="G443" s="113"/>
      <c r="H443" s="42"/>
      <c r="I443" s="42"/>
      <c r="J443" s="42"/>
      <c r="K443" s="94"/>
      <c r="L443" s="94"/>
      <c r="M443" s="94"/>
      <c r="N443" s="94"/>
      <c r="O443" s="94"/>
      <c r="P443" s="94"/>
      <c r="Q443" s="94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</row>
    <row r="444" ht="16.5" customHeight="1">
      <c r="A444" s="94"/>
      <c r="B444" s="113"/>
      <c r="C444" s="94"/>
      <c r="D444" s="94"/>
      <c r="E444" s="94"/>
      <c r="F444" s="113"/>
      <c r="G444" s="113"/>
      <c r="H444" s="42"/>
      <c r="I444" s="42"/>
      <c r="J444" s="42"/>
      <c r="K444" s="94"/>
      <c r="L444" s="94"/>
      <c r="M444" s="94"/>
      <c r="N444" s="94"/>
      <c r="O444" s="94"/>
      <c r="P444" s="94"/>
      <c r="Q444" s="94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</row>
    <row r="445" ht="16.5" customHeight="1">
      <c r="A445" s="94"/>
      <c r="B445" s="113"/>
      <c r="C445" s="94"/>
      <c r="D445" s="94"/>
      <c r="E445" s="94"/>
      <c r="F445" s="113"/>
      <c r="G445" s="113"/>
      <c r="H445" s="42"/>
      <c r="I445" s="42"/>
      <c r="J445" s="42"/>
      <c r="K445" s="94"/>
      <c r="L445" s="94"/>
      <c r="M445" s="94"/>
      <c r="N445" s="94"/>
      <c r="O445" s="94"/>
      <c r="P445" s="94"/>
      <c r="Q445" s="94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</row>
    <row r="446" ht="16.5" customHeight="1">
      <c r="A446" s="94"/>
      <c r="B446" s="113"/>
      <c r="C446" s="94"/>
      <c r="D446" s="94"/>
      <c r="E446" s="94"/>
      <c r="F446" s="113"/>
      <c r="G446" s="113"/>
      <c r="H446" s="42"/>
      <c r="I446" s="42"/>
      <c r="J446" s="42"/>
      <c r="K446" s="94"/>
      <c r="L446" s="94"/>
      <c r="M446" s="94"/>
      <c r="N446" s="94"/>
      <c r="O446" s="94"/>
      <c r="P446" s="94"/>
      <c r="Q446" s="94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</row>
    <row r="447" ht="16.5" customHeight="1">
      <c r="A447" s="94"/>
      <c r="B447" s="113"/>
      <c r="C447" s="94"/>
      <c r="D447" s="94"/>
      <c r="E447" s="94"/>
      <c r="F447" s="113"/>
      <c r="G447" s="113"/>
      <c r="H447" s="42"/>
      <c r="I447" s="42"/>
      <c r="J447" s="42"/>
      <c r="K447" s="94"/>
      <c r="L447" s="94"/>
      <c r="M447" s="94"/>
      <c r="N447" s="94"/>
      <c r="O447" s="94"/>
      <c r="P447" s="94"/>
      <c r="Q447" s="94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</row>
    <row r="448" ht="16.5" customHeight="1">
      <c r="A448" s="94"/>
      <c r="B448" s="113"/>
      <c r="C448" s="94"/>
      <c r="D448" s="94"/>
      <c r="E448" s="94"/>
      <c r="F448" s="113"/>
      <c r="G448" s="113"/>
      <c r="H448" s="42"/>
      <c r="I448" s="42"/>
      <c r="J448" s="42"/>
      <c r="K448" s="94"/>
      <c r="L448" s="94"/>
      <c r="M448" s="94"/>
      <c r="N448" s="94"/>
      <c r="O448" s="94"/>
      <c r="P448" s="94"/>
      <c r="Q448" s="94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</row>
    <row r="449" ht="16.5" customHeight="1">
      <c r="A449" s="94"/>
      <c r="B449" s="113"/>
      <c r="C449" s="94"/>
      <c r="D449" s="94"/>
      <c r="E449" s="94"/>
      <c r="F449" s="113"/>
      <c r="G449" s="113"/>
      <c r="H449" s="42"/>
      <c r="I449" s="42"/>
      <c r="J449" s="42"/>
      <c r="K449" s="94"/>
      <c r="L449" s="94"/>
      <c r="M449" s="94"/>
      <c r="N449" s="94"/>
      <c r="O449" s="94"/>
      <c r="P449" s="94"/>
      <c r="Q449" s="94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</row>
    <row r="450" ht="16.5" customHeight="1">
      <c r="A450" s="94"/>
      <c r="B450" s="113"/>
      <c r="C450" s="94"/>
      <c r="D450" s="94"/>
      <c r="E450" s="94"/>
      <c r="F450" s="113"/>
      <c r="G450" s="113"/>
      <c r="H450" s="42"/>
      <c r="I450" s="42"/>
      <c r="J450" s="42"/>
      <c r="K450" s="94"/>
      <c r="L450" s="94"/>
      <c r="M450" s="94"/>
      <c r="N450" s="94"/>
      <c r="O450" s="94"/>
      <c r="P450" s="94"/>
      <c r="Q450" s="94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</row>
    <row r="451" ht="16.5" customHeight="1">
      <c r="A451" s="94"/>
      <c r="B451" s="113"/>
      <c r="C451" s="94"/>
      <c r="D451" s="94"/>
      <c r="E451" s="94"/>
      <c r="F451" s="113"/>
      <c r="G451" s="113"/>
      <c r="H451" s="42"/>
      <c r="I451" s="42"/>
      <c r="J451" s="42"/>
      <c r="K451" s="94"/>
      <c r="L451" s="94"/>
      <c r="M451" s="94"/>
      <c r="N451" s="94"/>
      <c r="O451" s="94"/>
      <c r="P451" s="94"/>
      <c r="Q451" s="94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</row>
    <row r="452" ht="16.5" customHeight="1">
      <c r="A452" s="94"/>
      <c r="B452" s="113"/>
      <c r="C452" s="94"/>
      <c r="D452" s="94"/>
      <c r="E452" s="94"/>
      <c r="F452" s="113"/>
      <c r="G452" s="113"/>
      <c r="H452" s="42"/>
      <c r="I452" s="42"/>
      <c r="J452" s="42"/>
      <c r="K452" s="94"/>
      <c r="L452" s="94"/>
      <c r="M452" s="94"/>
      <c r="N452" s="94"/>
      <c r="O452" s="94"/>
      <c r="P452" s="94"/>
      <c r="Q452" s="94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</row>
    <row r="453" ht="16.5" customHeight="1">
      <c r="A453" s="94"/>
      <c r="B453" s="113"/>
      <c r="C453" s="94"/>
      <c r="D453" s="94"/>
      <c r="E453" s="94"/>
      <c r="F453" s="113"/>
      <c r="G453" s="113"/>
      <c r="H453" s="42"/>
      <c r="I453" s="42"/>
      <c r="J453" s="42"/>
      <c r="K453" s="94"/>
      <c r="L453" s="94"/>
      <c r="M453" s="94"/>
      <c r="N453" s="94"/>
      <c r="O453" s="94"/>
      <c r="P453" s="94"/>
      <c r="Q453" s="94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</row>
    <row r="454" ht="16.5" customHeight="1">
      <c r="A454" s="94"/>
      <c r="B454" s="113"/>
      <c r="C454" s="94"/>
      <c r="D454" s="94"/>
      <c r="E454" s="94"/>
      <c r="F454" s="113"/>
      <c r="G454" s="113"/>
      <c r="H454" s="42"/>
      <c r="I454" s="42"/>
      <c r="J454" s="42"/>
      <c r="K454" s="94"/>
      <c r="L454" s="94"/>
      <c r="M454" s="94"/>
      <c r="N454" s="94"/>
      <c r="O454" s="94"/>
      <c r="P454" s="94"/>
      <c r="Q454" s="94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</row>
    <row r="455" ht="16.5" customHeight="1">
      <c r="A455" s="94"/>
      <c r="B455" s="113"/>
      <c r="C455" s="94"/>
      <c r="D455" s="94"/>
      <c r="E455" s="94"/>
      <c r="F455" s="113"/>
      <c r="G455" s="113"/>
      <c r="H455" s="42"/>
      <c r="I455" s="42"/>
      <c r="J455" s="42"/>
      <c r="K455" s="94"/>
      <c r="L455" s="94"/>
      <c r="M455" s="94"/>
      <c r="N455" s="94"/>
      <c r="O455" s="94"/>
      <c r="P455" s="94"/>
      <c r="Q455" s="94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</row>
    <row r="456" ht="16.5" customHeight="1">
      <c r="A456" s="94"/>
      <c r="B456" s="113"/>
      <c r="C456" s="94"/>
      <c r="D456" s="94"/>
      <c r="E456" s="94"/>
      <c r="F456" s="113"/>
      <c r="G456" s="113"/>
      <c r="H456" s="42"/>
      <c r="I456" s="42"/>
      <c r="J456" s="42"/>
      <c r="K456" s="94"/>
      <c r="L456" s="94"/>
      <c r="M456" s="94"/>
      <c r="N456" s="94"/>
      <c r="O456" s="94"/>
      <c r="P456" s="94"/>
      <c r="Q456" s="94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</row>
    <row r="457" ht="16.5" customHeight="1">
      <c r="A457" s="94"/>
      <c r="B457" s="113"/>
      <c r="C457" s="94"/>
      <c r="D457" s="94"/>
      <c r="E457" s="94"/>
      <c r="F457" s="113"/>
      <c r="G457" s="113"/>
      <c r="H457" s="42"/>
      <c r="I457" s="42"/>
      <c r="J457" s="42"/>
      <c r="K457" s="94"/>
      <c r="L457" s="94"/>
      <c r="M457" s="94"/>
      <c r="N457" s="94"/>
      <c r="O457" s="94"/>
      <c r="P457" s="94"/>
      <c r="Q457" s="94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</row>
    <row r="458" ht="16.5" customHeight="1">
      <c r="A458" s="94"/>
      <c r="B458" s="113"/>
      <c r="C458" s="94"/>
      <c r="D458" s="94"/>
      <c r="E458" s="94"/>
      <c r="F458" s="113"/>
      <c r="G458" s="113"/>
      <c r="H458" s="42"/>
      <c r="I458" s="42"/>
      <c r="J458" s="42"/>
      <c r="K458" s="94"/>
      <c r="L458" s="94"/>
      <c r="M458" s="94"/>
      <c r="N458" s="94"/>
      <c r="O458" s="94"/>
      <c r="P458" s="94"/>
      <c r="Q458" s="94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</row>
    <row r="459" ht="16.5" customHeight="1">
      <c r="A459" s="94"/>
      <c r="B459" s="113"/>
      <c r="C459" s="94"/>
      <c r="D459" s="94"/>
      <c r="E459" s="94"/>
      <c r="F459" s="113"/>
      <c r="G459" s="113"/>
      <c r="H459" s="42"/>
      <c r="I459" s="42"/>
      <c r="J459" s="42"/>
      <c r="K459" s="94"/>
      <c r="L459" s="94"/>
      <c r="M459" s="94"/>
      <c r="N459" s="94"/>
      <c r="O459" s="94"/>
      <c r="P459" s="94"/>
      <c r="Q459" s="94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</row>
    <row r="460" ht="16.5" customHeight="1">
      <c r="A460" s="94"/>
      <c r="B460" s="113"/>
      <c r="C460" s="94"/>
      <c r="D460" s="94"/>
      <c r="E460" s="94"/>
      <c r="F460" s="113"/>
      <c r="G460" s="113"/>
      <c r="H460" s="42"/>
      <c r="I460" s="42"/>
      <c r="J460" s="42"/>
      <c r="K460" s="94"/>
      <c r="L460" s="94"/>
      <c r="M460" s="94"/>
      <c r="N460" s="94"/>
      <c r="O460" s="94"/>
      <c r="P460" s="94"/>
      <c r="Q460" s="94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</row>
    <row r="461" ht="16.5" customHeight="1">
      <c r="A461" s="94"/>
      <c r="B461" s="113"/>
      <c r="C461" s="94"/>
      <c r="D461" s="94"/>
      <c r="E461" s="94"/>
      <c r="F461" s="113"/>
      <c r="G461" s="113"/>
      <c r="H461" s="42"/>
      <c r="I461" s="42"/>
      <c r="J461" s="42"/>
      <c r="K461" s="94"/>
      <c r="L461" s="94"/>
      <c r="M461" s="94"/>
      <c r="N461" s="94"/>
      <c r="O461" s="94"/>
      <c r="P461" s="94"/>
      <c r="Q461" s="94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</row>
    <row r="462" ht="16.5" customHeight="1">
      <c r="A462" s="94"/>
      <c r="B462" s="113"/>
      <c r="C462" s="94"/>
      <c r="D462" s="94"/>
      <c r="E462" s="94"/>
      <c r="F462" s="113"/>
      <c r="G462" s="113"/>
      <c r="H462" s="42"/>
      <c r="I462" s="42"/>
      <c r="J462" s="42"/>
      <c r="K462" s="94"/>
      <c r="L462" s="94"/>
      <c r="M462" s="94"/>
      <c r="N462" s="94"/>
      <c r="O462" s="94"/>
      <c r="P462" s="94"/>
      <c r="Q462" s="94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</row>
    <row r="463" ht="16.5" customHeight="1">
      <c r="A463" s="94"/>
      <c r="B463" s="113"/>
      <c r="C463" s="94"/>
      <c r="D463" s="94"/>
      <c r="E463" s="94"/>
      <c r="F463" s="113"/>
      <c r="G463" s="113"/>
      <c r="H463" s="42"/>
      <c r="I463" s="42"/>
      <c r="J463" s="42"/>
      <c r="K463" s="94"/>
      <c r="L463" s="94"/>
      <c r="M463" s="94"/>
      <c r="N463" s="94"/>
      <c r="O463" s="94"/>
      <c r="P463" s="94"/>
      <c r="Q463" s="94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</row>
    <row r="464" ht="16.5" customHeight="1">
      <c r="A464" s="94"/>
      <c r="B464" s="113"/>
      <c r="C464" s="94"/>
      <c r="D464" s="94"/>
      <c r="E464" s="94"/>
      <c r="F464" s="113"/>
      <c r="G464" s="113"/>
      <c r="H464" s="42"/>
      <c r="I464" s="42"/>
      <c r="J464" s="42"/>
      <c r="K464" s="94"/>
      <c r="L464" s="94"/>
      <c r="M464" s="94"/>
      <c r="N464" s="94"/>
      <c r="O464" s="94"/>
      <c r="P464" s="94"/>
      <c r="Q464" s="94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</row>
    <row r="465" ht="16.5" customHeight="1">
      <c r="A465" s="94"/>
      <c r="B465" s="113"/>
      <c r="C465" s="94"/>
      <c r="D465" s="94"/>
      <c r="E465" s="94"/>
      <c r="F465" s="113"/>
      <c r="G465" s="113"/>
      <c r="H465" s="42"/>
      <c r="I465" s="42"/>
      <c r="J465" s="42"/>
      <c r="K465" s="94"/>
      <c r="L465" s="94"/>
      <c r="M465" s="94"/>
      <c r="N465" s="94"/>
      <c r="O465" s="94"/>
      <c r="P465" s="94"/>
      <c r="Q465" s="94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</row>
    <row r="466" ht="16.5" customHeight="1">
      <c r="A466" s="94"/>
      <c r="B466" s="113"/>
      <c r="C466" s="94"/>
      <c r="D466" s="94"/>
      <c r="E466" s="94"/>
      <c r="F466" s="113"/>
      <c r="G466" s="113"/>
      <c r="H466" s="42"/>
      <c r="I466" s="42"/>
      <c r="J466" s="42"/>
      <c r="K466" s="94"/>
      <c r="L466" s="94"/>
      <c r="M466" s="94"/>
      <c r="N466" s="94"/>
      <c r="O466" s="94"/>
      <c r="P466" s="94"/>
      <c r="Q466" s="94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</row>
    <row r="467" ht="16.5" customHeight="1">
      <c r="A467" s="94"/>
      <c r="B467" s="113"/>
      <c r="C467" s="94"/>
      <c r="D467" s="94"/>
      <c r="E467" s="94"/>
      <c r="F467" s="113"/>
      <c r="G467" s="113"/>
      <c r="H467" s="42"/>
      <c r="I467" s="42"/>
      <c r="J467" s="42"/>
      <c r="K467" s="94"/>
      <c r="L467" s="94"/>
      <c r="M467" s="94"/>
      <c r="N467" s="94"/>
      <c r="O467" s="94"/>
      <c r="P467" s="94"/>
      <c r="Q467" s="94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</row>
    <row r="468" ht="16.5" customHeight="1">
      <c r="A468" s="94"/>
      <c r="B468" s="113"/>
      <c r="C468" s="94"/>
      <c r="D468" s="94"/>
      <c r="E468" s="94"/>
      <c r="F468" s="113"/>
      <c r="G468" s="113"/>
      <c r="H468" s="42"/>
      <c r="I468" s="42"/>
      <c r="J468" s="42"/>
      <c r="K468" s="94"/>
      <c r="L468" s="94"/>
      <c r="M468" s="94"/>
      <c r="N468" s="94"/>
      <c r="O468" s="94"/>
      <c r="P468" s="94"/>
      <c r="Q468" s="94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</row>
    <row r="469" ht="16.5" customHeight="1">
      <c r="A469" s="94"/>
      <c r="B469" s="113"/>
      <c r="C469" s="94"/>
      <c r="D469" s="94"/>
      <c r="E469" s="94"/>
      <c r="F469" s="113"/>
      <c r="G469" s="113"/>
      <c r="H469" s="42"/>
      <c r="I469" s="42"/>
      <c r="J469" s="42"/>
      <c r="K469" s="94"/>
      <c r="L469" s="94"/>
      <c r="M469" s="94"/>
      <c r="N469" s="94"/>
      <c r="O469" s="94"/>
      <c r="P469" s="94"/>
      <c r="Q469" s="94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</row>
    <row r="470" ht="16.5" customHeight="1">
      <c r="A470" s="94"/>
      <c r="B470" s="113"/>
      <c r="C470" s="94"/>
      <c r="D470" s="94"/>
      <c r="E470" s="94"/>
      <c r="F470" s="113"/>
      <c r="G470" s="113"/>
      <c r="H470" s="42"/>
      <c r="I470" s="42"/>
      <c r="J470" s="42"/>
      <c r="K470" s="94"/>
      <c r="L470" s="94"/>
      <c r="M470" s="94"/>
      <c r="N470" s="94"/>
      <c r="O470" s="94"/>
      <c r="P470" s="94"/>
      <c r="Q470" s="94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</row>
    <row r="471" ht="16.5" customHeight="1">
      <c r="A471" s="94"/>
      <c r="B471" s="113"/>
      <c r="C471" s="94"/>
      <c r="D471" s="94"/>
      <c r="E471" s="94"/>
      <c r="F471" s="113"/>
      <c r="G471" s="113"/>
      <c r="H471" s="42"/>
      <c r="I471" s="42"/>
      <c r="J471" s="42"/>
      <c r="K471" s="94"/>
      <c r="L471" s="94"/>
      <c r="M471" s="94"/>
      <c r="N471" s="94"/>
      <c r="O471" s="94"/>
      <c r="P471" s="94"/>
      <c r="Q471" s="94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</row>
    <row r="472" ht="16.5" customHeight="1">
      <c r="A472" s="94"/>
      <c r="B472" s="113"/>
      <c r="C472" s="94"/>
      <c r="D472" s="94"/>
      <c r="E472" s="94"/>
      <c r="F472" s="113"/>
      <c r="G472" s="113"/>
      <c r="H472" s="42"/>
      <c r="I472" s="42"/>
      <c r="J472" s="42"/>
      <c r="K472" s="94"/>
      <c r="L472" s="94"/>
      <c r="M472" s="94"/>
      <c r="N472" s="94"/>
      <c r="O472" s="94"/>
      <c r="P472" s="94"/>
      <c r="Q472" s="94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</row>
    <row r="473" ht="16.5" customHeight="1">
      <c r="A473" s="94"/>
      <c r="B473" s="113"/>
      <c r="C473" s="94"/>
      <c r="D473" s="94"/>
      <c r="E473" s="94"/>
      <c r="F473" s="113"/>
      <c r="G473" s="113"/>
      <c r="H473" s="42"/>
      <c r="I473" s="42"/>
      <c r="J473" s="42"/>
      <c r="K473" s="94"/>
      <c r="L473" s="94"/>
      <c r="M473" s="94"/>
      <c r="N473" s="94"/>
      <c r="O473" s="94"/>
      <c r="P473" s="94"/>
      <c r="Q473" s="94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</row>
    <row r="474" ht="16.5" customHeight="1">
      <c r="A474" s="94"/>
      <c r="B474" s="113"/>
      <c r="C474" s="94"/>
      <c r="D474" s="94"/>
      <c r="E474" s="94"/>
      <c r="F474" s="113"/>
      <c r="G474" s="113"/>
      <c r="H474" s="42"/>
      <c r="I474" s="42"/>
      <c r="J474" s="42"/>
      <c r="K474" s="94"/>
      <c r="L474" s="94"/>
      <c r="M474" s="94"/>
      <c r="N474" s="94"/>
      <c r="O474" s="94"/>
      <c r="P474" s="94"/>
      <c r="Q474" s="94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</row>
    <row r="475" ht="16.5" customHeight="1">
      <c r="A475" s="94"/>
      <c r="B475" s="113"/>
      <c r="C475" s="94"/>
      <c r="D475" s="94"/>
      <c r="E475" s="94"/>
      <c r="F475" s="113"/>
      <c r="G475" s="113"/>
      <c r="H475" s="42"/>
      <c r="I475" s="42"/>
      <c r="J475" s="42"/>
      <c r="K475" s="94"/>
      <c r="L475" s="94"/>
      <c r="M475" s="94"/>
      <c r="N475" s="94"/>
      <c r="O475" s="94"/>
      <c r="P475" s="94"/>
      <c r="Q475" s="94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</row>
    <row r="476" ht="16.5" customHeight="1">
      <c r="A476" s="94"/>
      <c r="B476" s="113"/>
      <c r="C476" s="94"/>
      <c r="D476" s="94"/>
      <c r="E476" s="94"/>
      <c r="F476" s="113"/>
      <c r="G476" s="113"/>
      <c r="H476" s="42"/>
      <c r="I476" s="42"/>
      <c r="J476" s="42"/>
      <c r="K476" s="94"/>
      <c r="L476" s="94"/>
      <c r="M476" s="94"/>
      <c r="N476" s="94"/>
      <c r="O476" s="94"/>
      <c r="P476" s="94"/>
      <c r="Q476" s="94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</row>
    <row r="477" ht="16.5" customHeight="1">
      <c r="A477" s="94"/>
      <c r="B477" s="113"/>
      <c r="C477" s="94"/>
      <c r="D477" s="94"/>
      <c r="E477" s="94"/>
      <c r="F477" s="113"/>
      <c r="G477" s="113"/>
      <c r="H477" s="42"/>
      <c r="I477" s="42"/>
      <c r="J477" s="42"/>
      <c r="K477" s="94"/>
      <c r="L477" s="94"/>
      <c r="M477" s="94"/>
      <c r="N477" s="94"/>
      <c r="O477" s="94"/>
      <c r="P477" s="94"/>
      <c r="Q477" s="94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</row>
    <row r="478" ht="16.5" customHeight="1">
      <c r="A478" s="94"/>
      <c r="B478" s="113"/>
      <c r="C478" s="94"/>
      <c r="D478" s="94"/>
      <c r="E478" s="94"/>
      <c r="F478" s="113"/>
      <c r="G478" s="113"/>
      <c r="H478" s="42"/>
      <c r="I478" s="42"/>
      <c r="J478" s="42"/>
      <c r="K478" s="94"/>
      <c r="L478" s="94"/>
      <c r="M478" s="94"/>
      <c r="N478" s="94"/>
      <c r="O478" s="94"/>
      <c r="P478" s="94"/>
      <c r="Q478" s="94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</row>
    <row r="479" ht="16.5" customHeight="1">
      <c r="A479" s="94"/>
      <c r="B479" s="113"/>
      <c r="C479" s="94"/>
      <c r="D479" s="94"/>
      <c r="E479" s="94"/>
      <c r="F479" s="113"/>
      <c r="G479" s="113"/>
      <c r="H479" s="42"/>
      <c r="I479" s="42"/>
      <c r="J479" s="42"/>
      <c r="K479" s="94"/>
      <c r="L479" s="94"/>
      <c r="M479" s="94"/>
      <c r="N479" s="94"/>
      <c r="O479" s="94"/>
      <c r="P479" s="94"/>
      <c r="Q479" s="94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</row>
    <row r="480" ht="16.5" customHeight="1">
      <c r="A480" s="94"/>
      <c r="B480" s="113"/>
      <c r="C480" s="94"/>
      <c r="D480" s="94"/>
      <c r="E480" s="94"/>
      <c r="F480" s="113"/>
      <c r="G480" s="113"/>
      <c r="H480" s="42"/>
      <c r="I480" s="42"/>
      <c r="J480" s="42"/>
      <c r="K480" s="94"/>
      <c r="L480" s="94"/>
      <c r="M480" s="94"/>
      <c r="N480" s="94"/>
      <c r="O480" s="94"/>
      <c r="P480" s="94"/>
      <c r="Q480" s="94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</row>
    <row r="481" ht="16.5" customHeight="1">
      <c r="A481" s="94"/>
      <c r="B481" s="113"/>
      <c r="C481" s="94"/>
      <c r="D481" s="94"/>
      <c r="E481" s="94"/>
      <c r="F481" s="113"/>
      <c r="G481" s="113"/>
      <c r="H481" s="42"/>
      <c r="I481" s="42"/>
      <c r="J481" s="42"/>
      <c r="K481" s="94"/>
      <c r="L481" s="94"/>
      <c r="M481" s="94"/>
      <c r="N481" s="94"/>
      <c r="O481" s="94"/>
      <c r="P481" s="94"/>
      <c r="Q481" s="94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</row>
    <row r="482" ht="16.5" customHeight="1">
      <c r="A482" s="94"/>
      <c r="B482" s="113"/>
      <c r="C482" s="94"/>
      <c r="D482" s="94"/>
      <c r="E482" s="94"/>
      <c r="F482" s="113"/>
      <c r="G482" s="113"/>
      <c r="H482" s="42"/>
      <c r="I482" s="42"/>
      <c r="J482" s="42"/>
      <c r="K482" s="94"/>
      <c r="L482" s="94"/>
      <c r="M482" s="94"/>
      <c r="N482" s="94"/>
      <c r="O482" s="94"/>
      <c r="P482" s="94"/>
      <c r="Q482" s="94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</row>
    <row r="483" ht="16.5" customHeight="1">
      <c r="A483" s="94"/>
      <c r="B483" s="113"/>
      <c r="C483" s="94"/>
      <c r="D483" s="94"/>
      <c r="E483" s="94"/>
      <c r="F483" s="113"/>
      <c r="G483" s="113"/>
      <c r="H483" s="42"/>
      <c r="I483" s="42"/>
      <c r="J483" s="42"/>
      <c r="K483" s="94"/>
      <c r="L483" s="94"/>
      <c r="M483" s="94"/>
      <c r="N483" s="94"/>
      <c r="O483" s="94"/>
      <c r="P483" s="94"/>
      <c r="Q483" s="94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</row>
    <row r="484" ht="16.5" customHeight="1">
      <c r="A484" s="94"/>
      <c r="B484" s="113"/>
      <c r="C484" s="94"/>
      <c r="D484" s="94"/>
      <c r="E484" s="94"/>
      <c r="F484" s="113"/>
      <c r="G484" s="113"/>
      <c r="H484" s="42"/>
      <c r="I484" s="42"/>
      <c r="J484" s="42"/>
      <c r="K484" s="94"/>
      <c r="L484" s="94"/>
      <c r="M484" s="94"/>
      <c r="N484" s="94"/>
      <c r="O484" s="94"/>
      <c r="P484" s="94"/>
      <c r="Q484" s="94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</row>
    <row r="485" ht="16.5" customHeight="1">
      <c r="A485" s="94"/>
      <c r="B485" s="113"/>
      <c r="C485" s="94"/>
      <c r="D485" s="94"/>
      <c r="E485" s="94"/>
      <c r="F485" s="113"/>
      <c r="G485" s="113"/>
      <c r="H485" s="42"/>
      <c r="I485" s="42"/>
      <c r="J485" s="42"/>
      <c r="K485" s="94"/>
      <c r="L485" s="94"/>
      <c r="M485" s="94"/>
      <c r="N485" s="94"/>
      <c r="O485" s="94"/>
      <c r="P485" s="94"/>
      <c r="Q485" s="94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</row>
    <row r="486" ht="16.5" customHeight="1">
      <c r="A486" s="94"/>
      <c r="B486" s="113"/>
      <c r="C486" s="94"/>
      <c r="D486" s="94"/>
      <c r="E486" s="94"/>
      <c r="F486" s="113"/>
      <c r="G486" s="113"/>
      <c r="H486" s="42"/>
      <c r="I486" s="42"/>
      <c r="J486" s="42"/>
      <c r="K486" s="94"/>
      <c r="L486" s="94"/>
      <c r="M486" s="94"/>
      <c r="N486" s="94"/>
      <c r="O486" s="94"/>
      <c r="P486" s="94"/>
      <c r="Q486" s="94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</row>
    <row r="487" ht="16.5" customHeight="1">
      <c r="A487" s="94"/>
      <c r="B487" s="113"/>
      <c r="C487" s="94"/>
      <c r="D487" s="94"/>
      <c r="E487" s="94"/>
      <c r="F487" s="113"/>
      <c r="G487" s="113"/>
      <c r="H487" s="42"/>
      <c r="I487" s="42"/>
      <c r="J487" s="42"/>
      <c r="K487" s="94"/>
      <c r="L487" s="94"/>
      <c r="M487" s="94"/>
      <c r="N487" s="94"/>
      <c r="O487" s="94"/>
      <c r="P487" s="94"/>
      <c r="Q487" s="94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</row>
    <row r="488" ht="16.5" customHeight="1">
      <c r="A488" s="94"/>
      <c r="B488" s="113"/>
      <c r="C488" s="94"/>
      <c r="D488" s="94"/>
      <c r="E488" s="94"/>
      <c r="F488" s="113"/>
      <c r="G488" s="113"/>
      <c r="H488" s="42"/>
      <c r="I488" s="42"/>
      <c r="J488" s="42"/>
      <c r="K488" s="94"/>
      <c r="L488" s="94"/>
      <c r="M488" s="94"/>
      <c r="N488" s="94"/>
      <c r="O488" s="94"/>
      <c r="P488" s="94"/>
      <c r="Q488" s="94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</row>
    <row r="489" ht="16.5" customHeight="1">
      <c r="A489" s="94"/>
      <c r="B489" s="113"/>
      <c r="C489" s="94"/>
      <c r="D489" s="94"/>
      <c r="E489" s="94"/>
      <c r="F489" s="113"/>
      <c r="G489" s="113"/>
      <c r="H489" s="42"/>
      <c r="I489" s="42"/>
      <c r="J489" s="42"/>
      <c r="K489" s="94"/>
      <c r="L489" s="94"/>
      <c r="M489" s="94"/>
      <c r="N489" s="94"/>
      <c r="O489" s="94"/>
      <c r="P489" s="94"/>
      <c r="Q489" s="94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</row>
    <row r="490" ht="16.5" customHeight="1">
      <c r="A490" s="94"/>
      <c r="B490" s="113"/>
      <c r="C490" s="94"/>
      <c r="D490" s="94"/>
      <c r="E490" s="94"/>
      <c r="F490" s="113"/>
      <c r="G490" s="113"/>
      <c r="H490" s="42"/>
      <c r="I490" s="42"/>
      <c r="J490" s="42"/>
      <c r="K490" s="94"/>
      <c r="L490" s="94"/>
      <c r="M490" s="94"/>
      <c r="N490" s="94"/>
      <c r="O490" s="94"/>
      <c r="P490" s="94"/>
      <c r="Q490" s="94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</row>
    <row r="491" ht="16.5" customHeight="1">
      <c r="A491" s="94"/>
      <c r="B491" s="113"/>
      <c r="C491" s="94"/>
      <c r="D491" s="94"/>
      <c r="E491" s="94"/>
      <c r="F491" s="113"/>
      <c r="G491" s="113"/>
      <c r="H491" s="42"/>
      <c r="I491" s="42"/>
      <c r="J491" s="42"/>
      <c r="K491" s="94"/>
      <c r="L491" s="94"/>
      <c r="M491" s="94"/>
      <c r="N491" s="94"/>
      <c r="O491" s="94"/>
      <c r="P491" s="94"/>
      <c r="Q491" s="94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</row>
    <row r="492" ht="16.5" customHeight="1">
      <c r="A492" s="94"/>
      <c r="B492" s="113"/>
      <c r="C492" s="94"/>
      <c r="D492" s="94"/>
      <c r="E492" s="94"/>
      <c r="F492" s="113"/>
      <c r="G492" s="113"/>
      <c r="H492" s="42"/>
      <c r="I492" s="42"/>
      <c r="J492" s="42"/>
      <c r="K492" s="94"/>
      <c r="L492" s="94"/>
      <c r="M492" s="94"/>
      <c r="N492" s="94"/>
      <c r="O492" s="94"/>
      <c r="P492" s="94"/>
      <c r="Q492" s="94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</row>
    <row r="493" ht="16.5" customHeight="1">
      <c r="A493" s="94"/>
      <c r="B493" s="113"/>
      <c r="C493" s="94"/>
      <c r="D493" s="94"/>
      <c r="E493" s="94"/>
      <c r="F493" s="113"/>
      <c r="G493" s="113"/>
      <c r="H493" s="42"/>
      <c r="I493" s="42"/>
      <c r="J493" s="42"/>
      <c r="K493" s="94"/>
      <c r="L493" s="94"/>
      <c r="M493" s="94"/>
      <c r="N493" s="94"/>
      <c r="O493" s="94"/>
      <c r="P493" s="94"/>
      <c r="Q493" s="94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</row>
    <row r="494" ht="16.5" customHeight="1">
      <c r="A494" s="94"/>
      <c r="B494" s="113"/>
      <c r="C494" s="94"/>
      <c r="D494" s="94"/>
      <c r="E494" s="94"/>
      <c r="F494" s="113"/>
      <c r="G494" s="113"/>
      <c r="H494" s="42"/>
      <c r="I494" s="42"/>
      <c r="J494" s="42"/>
      <c r="K494" s="94"/>
      <c r="L494" s="94"/>
      <c r="M494" s="94"/>
      <c r="N494" s="94"/>
      <c r="O494" s="94"/>
      <c r="P494" s="94"/>
      <c r="Q494" s="94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</row>
    <row r="495" ht="16.5" customHeight="1">
      <c r="A495" s="94"/>
      <c r="B495" s="113"/>
      <c r="C495" s="94"/>
      <c r="D495" s="94"/>
      <c r="E495" s="94"/>
      <c r="F495" s="113"/>
      <c r="G495" s="113"/>
      <c r="H495" s="42"/>
      <c r="I495" s="42"/>
      <c r="J495" s="42"/>
      <c r="K495" s="94"/>
      <c r="L495" s="94"/>
      <c r="M495" s="94"/>
      <c r="N495" s="94"/>
      <c r="O495" s="94"/>
      <c r="P495" s="94"/>
      <c r="Q495" s="94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</row>
    <row r="496" ht="16.5" customHeight="1">
      <c r="A496" s="94"/>
      <c r="B496" s="113"/>
      <c r="C496" s="94"/>
      <c r="D496" s="94"/>
      <c r="E496" s="94"/>
      <c r="F496" s="113"/>
      <c r="G496" s="113"/>
      <c r="H496" s="42"/>
      <c r="I496" s="42"/>
      <c r="J496" s="42"/>
      <c r="K496" s="94"/>
      <c r="L496" s="94"/>
      <c r="M496" s="94"/>
      <c r="N496" s="94"/>
      <c r="O496" s="94"/>
      <c r="P496" s="94"/>
      <c r="Q496" s="94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</row>
    <row r="497" ht="16.5" customHeight="1">
      <c r="A497" s="94"/>
      <c r="B497" s="113"/>
      <c r="C497" s="94"/>
      <c r="D497" s="94"/>
      <c r="E497" s="94"/>
      <c r="F497" s="113"/>
      <c r="G497" s="113"/>
      <c r="H497" s="42"/>
      <c r="I497" s="42"/>
      <c r="J497" s="42"/>
      <c r="K497" s="94"/>
      <c r="L497" s="94"/>
      <c r="M497" s="94"/>
      <c r="N497" s="94"/>
      <c r="O497" s="94"/>
      <c r="P497" s="94"/>
      <c r="Q497" s="94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</row>
    <row r="498" ht="16.5" customHeight="1">
      <c r="A498" s="94"/>
      <c r="B498" s="113"/>
      <c r="C498" s="94"/>
      <c r="D498" s="94"/>
      <c r="E498" s="94"/>
      <c r="F498" s="113"/>
      <c r="G498" s="113"/>
      <c r="H498" s="42"/>
      <c r="I498" s="42"/>
      <c r="J498" s="42"/>
      <c r="K498" s="94"/>
      <c r="L498" s="94"/>
      <c r="M498" s="94"/>
      <c r="N498" s="94"/>
      <c r="O498" s="94"/>
      <c r="P498" s="94"/>
      <c r="Q498" s="94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</row>
    <row r="499" ht="16.5" customHeight="1">
      <c r="A499" s="94"/>
      <c r="B499" s="113"/>
      <c r="C499" s="94"/>
      <c r="D499" s="94"/>
      <c r="E499" s="94"/>
      <c r="F499" s="113"/>
      <c r="G499" s="113"/>
      <c r="H499" s="42"/>
      <c r="I499" s="42"/>
      <c r="J499" s="42"/>
      <c r="K499" s="94"/>
      <c r="L499" s="94"/>
      <c r="M499" s="94"/>
      <c r="N499" s="94"/>
      <c r="O499" s="94"/>
      <c r="P499" s="94"/>
      <c r="Q499" s="94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</row>
    <row r="500" ht="16.5" customHeight="1">
      <c r="A500" s="94"/>
      <c r="B500" s="113"/>
      <c r="C500" s="94"/>
      <c r="D500" s="94"/>
      <c r="E500" s="94"/>
      <c r="F500" s="113"/>
      <c r="G500" s="113"/>
      <c r="H500" s="42"/>
      <c r="I500" s="42"/>
      <c r="J500" s="42"/>
      <c r="K500" s="94"/>
      <c r="L500" s="94"/>
      <c r="M500" s="94"/>
      <c r="N500" s="94"/>
      <c r="O500" s="94"/>
      <c r="P500" s="94"/>
      <c r="Q500" s="94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</row>
    <row r="501" ht="16.5" customHeight="1">
      <c r="A501" s="94"/>
      <c r="B501" s="113"/>
      <c r="C501" s="94"/>
      <c r="D501" s="94"/>
      <c r="E501" s="94"/>
      <c r="F501" s="113"/>
      <c r="G501" s="113"/>
      <c r="H501" s="42"/>
      <c r="I501" s="42"/>
      <c r="J501" s="42"/>
      <c r="K501" s="94"/>
      <c r="L501" s="94"/>
      <c r="M501" s="94"/>
      <c r="N501" s="94"/>
      <c r="O501" s="94"/>
      <c r="P501" s="94"/>
      <c r="Q501" s="94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</row>
    <row r="502" ht="16.5" customHeight="1">
      <c r="A502" s="94"/>
      <c r="B502" s="113"/>
      <c r="C502" s="94"/>
      <c r="D502" s="94"/>
      <c r="E502" s="94"/>
      <c r="F502" s="113"/>
      <c r="G502" s="113"/>
      <c r="H502" s="42"/>
      <c r="I502" s="42"/>
      <c r="J502" s="42"/>
      <c r="K502" s="94"/>
      <c r="L502" s="94"/>
      <c r="M502" s="94"/>
      <c r="N502" s="94"/>
      <c r="O502" s="94"/>
      <c r="P502" s="94"/>
      <c r="Q502" s="94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</row>
    <row r="503" ht="16.5" customHeight="1">
      <c r="A503" s="94"/>
      <c r="B503" s="113"/>
      <c r="C503" s="94"/>
      <c r="D503" s="94"/>
      <c r="E503" s="94"/>
      <c r="F503" s="113"/>
      <c r="G503" s="113"/>
      <c r="H503" s="42"/>
      <c r="I503" s="42"/>
      <c r="J503" s="42"/>
      <c r="K503" s="94"/>
      <c r="L503" s="94"/>
      <c r="M503" s="94"/>
      <c r="N503" s="94"/>
      <c r="O503" s="94"/>
      <c r="P503" s="94"/>
      <c r="Q503" s="94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</row>
    <row r="504" ht="16.5" customHeight="1">
      <c r="A504" s="94"/>
      <c r="B504" s="113"/>
      <c r="C504" s="94"/>
      <c r="D504" s="94"/>
      <c r="E504" s="94"/>
      <c r="F504" s="113"/>
      <c r="G504" s="113"/>
      <c r="H504" s="42"/>
      <c r="I504" s="42"/>
      <c r="J504" s="42"/>
      <c r="K504" s="94"/>
      <c r="L504" s="94"/>
      <c r="M504" s="94"/>
      <c r="N504" s="94"/>
      <c r="O504" s="94"/>
      <c r="P504" s="94"/>
      <c r="Q504" s="94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</row>
    <row r="505" ht="16.5" customHeight="1">
      <c r="A505" s="94"/>
      <c r="B505" s="113"/>
      <c r="C505" s="94"/>
      <c r="D505" s="94"/>
      <c r="E505" s="94"/>
      <c r="F505" s="113"/>
      <c r="G505" s="113"/>
      <c r="H505" s="42"/>
      <c r="I505" s="42"/>
      <c r="J505" s="42"/>
      <c r="K505" s="94"/>
      <c r="L505" s="94"/>
      <c r="M505" s="94"/>
      <c r="N505" s="94"/>
      <c r="O505" s="94"/>
      <c r="P505" s="94"/>
      <c r="Q505" s="94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</row>
    <row r="506" ht="16.5" customHeight="1">
      <c r="A506" s="94"/>
      <c r="B506" s="113"/>
      <c r="C506" s="94"/>
      <c r="D506" s="94"/>
      <c r="E506" s="94"/>
      <c r="F506" s="113"/>
      <c r="G506" s="113"/>
      <c r="H506" s="42"/>
      <c r="I506" s="42"/>
      <c r="J506" s="42"/>
      <c r="K506" s="94"/>
      <c r="L506" s="94"/>
      <c r="M506" s="94"/>
      <c r="N506" s="94"/>
      <c r="O506" s="94"/>
      <c r="P506" s="94"/>
      <c r="Q506" s="94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</row>
    <row r="507" ht="16.5" customHeight="1">
      <c r="A507" s="94"/>
      <c r="B507" s="113"/>
      <c r="C507" s="94"/>
      <c r="D507" s="94"/>
      <c r="E507" s="94"/>
      <c r="F507" s="113"/>
      <c r="G507" s="113"/>
      <c r="H507" s="42"/>
      <c r="I507" s="42"/>
      <c r="J507" s="42"/>
      <c r="K507" s="94"/>
      <c r="L507" s="94"/>
      <c r="M507" s="94"/>
      <c r="N507" s="94"/>
      <c r="O507" s="94"/>
      <c r="P507" s="94"/>
      <c r="Q507" s="94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</row>
    <row r="508" ht="16.5" customHeight="1">
      <c r="A508" s="94"/>
      <c r="B508" s="113"/>
      <c r="C508" s="94"/>
      <c r="D508" s="94"/>
      <c r="E508" s="94"/>
      <c r="F508" s="113"/>
      <c r="G508" s="113"/>
      <c r="H508" s="42"/>
      <c r="I508" s="42"/>
      <c r="J508" s="42"/>
      <c r="K508" s="94"/>
      <c r="L508" s="94"/>
      <c r="M508" s="94"/>
      <c r="N508" s="94"/>
      <c r="O508" s="94"/>
      <c r="P508" s="94"/>
      <c r="Q508" s="94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</row>
    <row r="509" ht="16.5" customHeight="1">
      <c r="A509" s="94"/>
      <c r="B509" s="113"/>
      <c r="C509" s="94"/>
      <c r="D509" s="94"/>
      <c r="E509" s="94"/>
      <c r="F509" s="113"/>
      <c r="G509" s="113"/>
      <c r="H509" s="42"/>
      <c r="I509" s="42"/>
      <c r="J509" s="42"/>
      <c r="K509" s="94"/>
      <c r="L509" s="94"/>
      <c r="M509" s="94"/>
      <c r="N509" s="94"/>
      <c r="O509" s="94"/>
      <c r="P509" s="94"/>
      <c r="Q509" s="94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</row>
    <row r="510" ht="16.5" customHeight="1">
      <c r="A510" s="94"/>
      <c r="B510" s="113"/>
      <c r="C510" s="94"/>
      <c r="D510" s="94"/>
      <c r="E510" s="94"/>
      <c r="F510" s="113"/>
      <c r="G510" s="113"/>
      <c r="H510" s="42"/>
      <c r="I510" s="42"/>
      <c r="J510" s="42"/>
      <c r="K510" s="94"/>
      <c r="L510" s="94"/>
      <c r="M510" s="94"/>
      <c r="N510" s="94"/>
      <c r="O510" s="94"/>
      <c r="P510" s="94"/>
      <c r="Q510" s="94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</row>
    <row r="511" ht="16.5" customHeight="1">
      <c r="A511" s="94"/>
      <c r="B511" s="113"/>
      <c r="C511" s="94"/>
      <c r="D511" s="94"/>
      <c r="E511" s="94"/>
      <c r="F511" s="113"/>
      <c r="G511" s="113"/>
      <c r="H511" s="42"/>
      <c r="I511" s="42"/>
      <c r="J511" s="42"/>
      <c r="K511" s="94"/>
      <c r="L511" s="94"/>
      <c r="M511" s="94"/>
      <c r="N511" s="94"/>
      <c r="O511" s="94"/>
      <c r="P511" s="94"/>
      <c r="Q511" s="94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</row>
    <row r="512" ht="16.5" customHeight="1">
      <c r="A512" s="94"/>
      <c r="B512" s="113"/>
      <c r="C512" s="94"/>
      <c r="D512" s="94"/>
      <c r="E512" s="94"/>
      <c r="F512" s="113"/>
      <c r="G512" s="113"/>
      <c r="H512" s="42"/>
      <c r="I512" s="42"/>
      <c r="J512" s="42"/>
      <c r="K512" s="94"/>
      <c r="L512" s="94"/>
      <c r="M512" s="94"/>
      <c r="N512" s="94"/>
      <c r="O512" s="94"/>
      <c r="P512" s="94"/>
      <c r="Q512" s="94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</row>
    <row r="513" ht="16.5" customHeight="1">
      <c r="A513" s="94"/>
      <c r="B513" s="113"/>
      <c r="C513" s="94"/>
      <c r="D513" s="94"/>
      <c r="E513" s="94"/>
      <c r="F513" s="113"/>
      <c r="G513" s="113"/>
      <c r="H513" s="42"/>
      <c r="I513" s="42"/>
      <c r="J513" s="42"/>
      <c r="K513" s="94"/>
      <c r="L513" s="94"/>
      <c r="M513" s="94"/>
      <c r="N513" s="94"/>
      <c r="O513" s="94"/>
      <c r="P513" s="94"/>
      <c r="Q513" s="94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</row>
    <row r="514" ht="16.5" customHeight="1">
      <c r="A514" s="94"/>
      <c r="B514" s="113"/>
      <c r="C514" s="94"/>
      <c r="D514" s="94"/>
      <c r="E514" s="94"/>
      <c r="F514" s="113"/>
      <c r="G514" s="113"/>
      <c r="H514" s="42"/>
      <c r="I514" s="42"/>
      <c r="J514" s="42"/>
      <c r="K514" s="94"/>
      <c r="L514" s="94"/>
      <c r="M514" s="94"/>
      <c r="N514" s="94"/>
      <c r="O514" s="94"/>
      <c r="P514" s="94"/>
      <c r="Q514" s="94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</row>
    <row r="515" ht="16.5" customHeight="1">
      <c r="A515" s="94"/>
      <c r="B515" s="113"/>
      <c r="C515" s="94"/>
      <c r="D515" s="94"/>
      <c r="E515" s="94"/>
      <c r="F515" s="113"/>
      <c r="G515" s="113"/>
      <c r="H515" s="42"/>
      <c r="I515" s="42"/>
      <c r="J515" s="42"/>
      <c r="K515" s="94"/>
      <c r="L515" s="94"/>
      <c r="M515" s="94"/>
      <c r="N515" s="94"/>
      <c r="O515" s="94"/>
      <c r="P515" s="94"/>
      <c r="Q515" s="94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</row>
    <row r="516" ht="16.5" customHeight="1">
      <c r="A516" s="94"/>
      <c r="B516" s="113"/>
      <c r="C516" s="94"/>
      <c r="D516" s="94"/>
      <c r="E516" s="94"/>
      <c r="F516" s="113"/>
      <c r="G516" s="113"/>
      <c r="H516" s="42"/>
      <c r="I516" s="42"/>
      <c r="J516" s="42"/>
      <c r="K516" s="94"/>
      <c r="L516" s="94"/>
      <c r="M516" s="94"/>
      <c r="N516" s="94"/>
      <c r="O516" s="94"/>
      <c r="P516" s="94"/>
      <c r="Q516" s="94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</row>
    <row r="517" ht="16.5" customHeight="1">
      <c r="A517" s="94"/>
      <c r="B517" s="113"/>
      <c r="C517" s="94"/>
      <c r="D517" s="94"/>
      <c r="E517" s="94"/>
      <c r="F517" s="113"/>
      <c r="G517" s="113"/>
      <c r="H517" s="42"/>
      <c r="I517" s="42"/>
      <c r="J517" s="42"/>
      <c r="K517" s="94"/>
      <c r="L517" s="94"/>
      <c r="M517" s="94"/>
      <c r="N517" s="94"/>
      <c r="O517" s="94"/>
      <c r="P517" s="94"/>
      <c r="Q517" s="94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</row>
    <row r="518" ht="16.5" customHeight="1">
      <c r="A518" s="94"/>
      <c r="B518" s="113"/>
      <c r="C518" s="94"/>
      <c r="D518" s="94"/>
      <c r="E518" s="94"/>
      <c r="F518" s="113"/>
      <c r="G518" s="113"/>
      <c r="H518" s="42"/>
      <c r="I518" s="42"/>
      <c r="J518" s="42"/>
      <c r="K518" s="94"/>
      <c r="L518" s="94"/>
      <c r="M518" s="94"/>
      <c r="N518" s="94"/>
      <c r="O518" s="94"/>
      <c r="P518" s="94"/>
      <c r="Q518" s="94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</row>
    <row r="519" ht="16.5" customHeight="1">
      <c r="A519" s="94"/>
      <c r="B519" s="113"/>
      <c r="C519" s="94"/>
      <c r="D519" s="94"/>
      <c r="E519" s="94"/>
      <c r="F519" s="113"/>
      <c r="G519" s="113"/>
      <c r="H519" s="42"/>
      <c r="I519" s="42"/>
      <c r="J519" s="42"/>
      <c r="K519" s="94"/>
      <c r="L519" s="94"/>
      <c r="M519" s="94"/>
      <c r="N519" s="94"/>
      <c r="O519" s="94"/>
      <c r="P519" s="94"/>
      <c r="Q519" s="94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</row>
    <row r="520" ht="16.5" customHeight="1">
      <c r="A520" s="94"/>
      <c r="B520" s="113"/>
      <c r="C520" s="94"/>
      <c r="D520" s="94"/>
      <c r="E520" s="94"/>
      <c r="F520" s="113"/>
      <c r="G520" s="113"/>
      <c r="H520" s="42"/>
      <c r="I520" s="42"/>
      <c r="J520" s="42"/>
      <c r="K520" s="94"/>
      <c r="L520" s="94"/>
      <c r="M520" s="94"/>
      <c r="N520" s="94"/>
      <c r="O520" s="94"/>
      <c r="P520" s="94"/>
      <c r="Q520" s="94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</row>
    <row r="521" ht="16.5" customHeight="1">
      <c r="A521" s="94"/>
      <c r="B521" s="113"/>
      <c r="C521" s="94"/>
      <c r="D521" s="94"/>
      <c r="E521" s="94"/>
      <c r="F521" s="113"/>
      <c r="G521" s="113"/>
      <c r="H521" s="42"/>
      <c r="I521" s="42"/>
      <c r="J521" s="42"/>
      <c r="K521" s="94"/>
      <c r="L521" s="94"/>
      <c r="M521" s="94"/>
      <c r="N521" s="94"/>
      <c r="O521" s="94"/>
      <c r="P521" s="94"/>
      <c r="Q521" s="94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</row>
    <row r="522" ht="16.5" customHeight="1">
      <c r="A522" s="94"/>
      <c r="B522" s="113"/>
      <c r="C522" s="94"/>
      <c r="D522" s="94"/>
      <c r="E522" s="94"/>
      <c r="F522" s="113"/>
      <c r="G522" s="113"/>
      <c r="H522" s="42"/>
      <c r="I522" s="42"/>
      <c r="J522" s="42"/>
      <c r="K522" s="94"/>
      <c r="L522" s="94"/>
      <c r="M522" s="94"/>
      <c r="N522" s="94"/>
      <c r="O522" s="94"/>
      <c r="P522" s="94"/>
      <c r="Q522" s="94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</row>
    <row r="523" ht="16.5" customHeight="1">
      <c r="A523" s="94"/>
      <c r="B523" s="113"/>
      <c r="C523" s="94"/>
      <c r="D523" s="94"/>
      <c r="E523" s="94"/>
      <c r="F523" s="113"/>
      <c r="G523" s="113"/>
      <c r="H523" s="42"/>
      <c r="I523" s="42"/>
      <c r="J523" s="42"/>
      <c r="K523" s="94"/>
      <c r="L523" s="94"/>
      <c r="M523" s="94"/>
      <c r="N523" s="94"/>
      <c r="O523" s="94"/>
      <c r="P523" s="94"/>
      <c r="Q523" s="94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</row>
    <row r="524" ht="16.5" customHeight="1">
      <c r="A524" s="94"/>
      <c r="B524" s="113"/>
      <c r="C524" s="94"/>
      <c r="D524" s="94"/>
      <c r="E524" s="94"/>
      <c r="F524" s="113"/>
      <c r="G524" s="113"/>
      <c r="H524" s="42"/>
      <c r="I524" s="42"/>
      <c r="J524" s="42"/>
      <c r="K524" s="94"/>
      <c r="L524" s="94"/>
      <c r="M524" s="94"/>
      <c r="N524" s="94"/>
      <c r="O524" s="94"/>
      <c r="P524" s="94"/>
      <c r="Q524" s="94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</row>
    <row r="525" ht="16.5" customHeight="1">
      <c r="A525" s="94"/>
      <c r="B525" s="113"/>
      <c r="C525" s="94"/>
      <c r="D525" s="94"/>
      <c r="E525" s="94"/>
      <c r="F525" s="113"/>
      <c r="G525" s="113"/>
      <c r="H525" s="42"/>
      <c r="I525" s="42"/>
      <c r="J525" s="42"/>
      <c r="K525" s="94"/>
      <c r="L525" s="94"/>
      <c r="M525" s="94"/>
      <c r="N525" s="94"/>
      <c r="O525" s="94"/>
      <c r="P525" s="94"/>
      <c r="Q525" s="94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</row>
    <row r="526" ht="16.5" customHeight="1">
      <c r="A526" s="94"/>
      <c r="B526" s="113"/>
      <c r="C526" s="94"/>
      <c r="D526" s="94"/>
      <c r="E526" s="94"/>
      <c r="F526" s="113"/>
      <c r="G526" s="113"/>
      <c r="H526" s="42"/>
      <c r="I526" s="42"/>
      <c r="J526" s="42"/>
      <c r="K526" s="94"/>
      <c r="L526" s="94"/>
      <c r="M526" s="94"/>
      <c r="N526" s="94"/>
      <c r="O526" s="94"/>
      <c r="P526" s="94"/>
      <c r="Q526" s="94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</row>
    <row r="527" ht="16.5" customHeight="1">
      <c r="A527" s="94"/>
      <c r="B527" s="113"/>
      <c r="C527" s="94"/>
      <c r="D527" s="94"/>
      <c r="E527" s="94"/>
      <c r="F527" s="113"/>
      <c r="G527" s="113"/>
      <c r="H527" s="42"/>
      <c r="I527" s="42"/>
      <c r="J527" s="42"/>
      <c r="K527" s="94"/>
      <c r="L527" s="94"/>
      <c r="M527" s="94"/>
      <c r="N527" s="94"/>
      <c r="O527" s="94"/>
      <c r="P527" s="94"/>
      <c r="Q527" s="94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</row>
    <row r="528" ht="16.5" customHeight="1">
      <c r="A528" s="94"/>
      <c r="B528" s="113"/>
      <c r="C528" s="94"/>
      <c r="D528" s="94"/>
      <c r="E528" s="94"/>
      <c r="F528" s="113"/>
      <c r="G528" s="113"/>
      <c r="H528" s="42"/>
      <c r="I528" s="42"/>
      <c r="J528" s="42"/>
      <c r="K528" s="94"/>
      <c r="L528" s="94"/>
      <c r="M528" s="94"/>
      <c r="N528" s="94"/>
      <c r="O528" s="94"/>
      <c r="P528" s="94"/>
      <c r="Q528" s="94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</row>
    <row r="529" ht="16.5" customHeight="1">
      <c r="A529" s="94"/>
      <c r="B529" s="113"/>
      <c r="C529" s="94"/>
      <c r="D529" s="94"/>
      <c r="E529" s="94"/>
      <c r="F529" s="113"/>
      <c r="G529" s="113"/>
      <c r="H529" s="42"/>
      <c r="I529" s="42"/>
      <c r="J529" s="42"/>
      <c r="K529" s="94"/>
      <c r="L529" s="94"/>
      <c r="M529" s="94"/>
      <c r="N529" s="94"/>
      <c r="O529" s="94"/>
      <c r="P529" s="94"/>
      <c r="Q529" s="94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</row>
    <row r="530" ht="16.5" customHeight="1">
      <c r="A530" s="94"/>
      <c r="B530" s="113"/>
      <c r="C530" s="94"/>
      <c r="D530" s="94"/>
      <c r="E530" s="94"/>
      <c r="F530" s="113"/>
      <c r="G530" s="113"/>
      <c r="H530" s="42"/>
      <c r="I530" s="42"/>
      <c r="J530" s="42"/>
      <c r="K530" s="94"/>
      <c r="L530" s="94"/>
      <c r="M530" s="94"/>
      <c r="N530" s="94"/>
      <c r="O530" s="94"/>
      <c r="P530" s="94"/>
      <c r="Q530" s="94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</row>
    <row r="531" ht="16.5" customHeight="1">
      <c r="A531" s="94"/>
      <c r="B531" s="113"/>
      <c r="C531" s="94"/>
      <c r="D531" s="94"/>
      <c r="E531" s="94"/>
      <c r="F531" s="113"/>
      <c r="G531" s="113"/>
      <c r="H531" s="42"/>
      <c r="I531" s="42"/>
      <c r="J531" s="42"/>
      <c r="K531" s="94"/>
      <c r="L531" s="94"/>
      <c r="M531" s="94"/>
      <c r="N531" s="94"/>
      <c r="O531" s="94"/>
      <c r="P531" s="94"/>
      <c r="Q531" s="94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</row>
    <row r="532" ht="16.5" customHeight="1">
      <c r="A532" s="94"/>
      <c r="B532" s="113"/>
      <c r="C532" s="94"/>
      <c r="D532" s="94"/>
      <c r="E532" s="94"/>
      <c r="F532" s="113"/>
      <c r="G532" s="113"/>
      <c r="H532" s="42"/>
      <c r="I532" s="42"/>
      <c r="J532" s="42"/>
      <c r="K532" s="94"/>
      <c r="L532" s="94"/>
      <c r="M532" s="94"/>
      <c r="N532" s="94"/>
      <c r="O532" s="94"/>
      <c r="P532" s="94"/>
      <c r="Q532" s="94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</row>
    <row r="533" ht="16.5" customHeight="1">
      <c r="A533" s="94"/>
      <c r="B533" s="113"/>
      <c r="C533" s="94"/>
      <c r="D533" s="94"/>
      <c r="E533" s="94"/>
      <c r="F533" s="113"/>
      <c r="G533" s="113"/>
      <c r="H533" s="42"/>
      <c r="I533" s="42"/>
      <c r="J533" s="42"/>
      <c r="K533" s="94"/>
      <c r="L533" s="94"/>
      <c r="M533" s="94"/>
      <c r="N533" s="94"/>
      <c r="O533" s="94"/>
      <c r="P533" s="94"/>
      <c r="Q533" s="94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</row>
    <row r="534" ht="16.5" customHeight="1">
      <c r="A534" s="94"/>
      <c r="B534" s="113"/>
      <c r="C534" s="94"/>
      <c r="D534" s="94"/>
      <c r="E534" s="94"/>
      <c r="F534" s="113"/>
      <c r="G534" s="113"/>
      <c r="H534" s="42"/>
      <c r="I534" s="42"/>
      <c r="J534" s="42"/>
      <c r="K534" s="94"/>
      <c r="L534" s="94"/>
      <c r="M534" s="94"/>
      <c r="N534" s="94"/>
      <c r="O534" s="94"/>
      <c r="P534" s="94"/>
      <c r="Q534" s="94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</row>
    <row r="535" ht="16.5" customHeight="1">
      <c r="A535" s="94"/>
      <c r="B535" s="113"/>
      <c r="C535" s="94"/>
      <c r="D535" s="94"/>
      <c r="E535" s="94"/>
      <c r="F535" s="113"/>
      <c r="G535" s="113"/>
      <c r="H535" s="42"/>
      <c r="I535" s="42"/>
      <c r="J535" s="42"/>
      <c r="K535" s="94"/>
      <c r="L535" s="94"/>
      <c r="M535" s="94"/>
      <c r="N535" s="94"/>
      <c r="O535" s="94"/>
      <c r="P535" s="94"/>
      <c r="Q535" s="94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</row>
    <row r="536" ht="16.5" customHeight="1">
      <c r="A536" s="94"/>
      <c r="B536" s="113"/>
      <c r="C536" s="94"/>
      <c r="D536" s="94"/>
      <c r="E536" s="94"/>
      <c r="F536" s="113"/>
      <c r="G536" s="113"/>
      <c r="H536" s="42"/>
      <c r="I536" s="42"/>
      <c r="J536" s="42"/>
      <c r="K536" s="94"/>
      <c r="L536" s="94"/>
      <c r="M536" s="94"/>
      <c r="N536" s="94"/>
      <c r="O536" s="94"/>
      <c r="P536" s="94"/>
      <c r="Q536" s="94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</row>
    <row r="537" ht="16.5" customHeight="1">
      <c r="A537" s="94"/>
      <c r="B537" s="113"/>
      <c r="C537" s="94"/>
      <c r="D537" s="94"/>
      <c r="E537" s="94"/>
      <c r="F537" s="113"/>
      <c r="G537" s="113"/>
      <c r="H537" s="42"/>
      <c r="I537" s="42"/>
      <c r="J537" s="42"/>
      <c r="K537" s="94"/>
      <c r="L537" s="94"/>
      <c r="M537" s="94"/>
      <c r="N537" s="94"/>
      <c r="O537" s="94"/>
      <c r="P537" s="94"/>
      <c r="Q537" s="94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</row>
    <row r="538" ht="16.5" customHeight="1">
      <c r="A538" s="94"/>
      <c r="B538" s="113"/>
      <c r="C538" s="94"/>
      <c r="D538" s="94"/>
      <c r="E538" s="94"/>
      <c r="F538" s="113"/>
      <c r="G538" s="113"/>
      <c r="H538" s="42"/>
      <c r="I538" s="42"/>
      <c r="J538" s="42"/>
      <c r="K538" s="94"/>
      <c r="L538" s="94"/>
      <c r="M538" s="94"/>
      <c r="N538" s="94"/>
      <c r="O538" s="94"/>
      <c r="P538" s="94"/>
      <c r="Q538" s="94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</row>
    <row r="539" ht="16.5" customHeight="1">
      <c r="A539" s="94"/>
      <c r="B539" s="113"/>
      <c r="C539" s="94"/>
      <c r="D539" s="94"/>
      <c r="E539" s="94"/>
      <c r="F539" s="113"/>
      <c r="G539" s="113"/>
      <c r="H539" s="42"/>
      <c r="I539" s="42"/>
      <c r="J539" s="42"/>
      <c r="K539" s="94"/>
      <c r="L539" s="94"/>
      <c r="M539" s="94"/>
      <c r="N539" s="94"/>
      <c r="O539" s="94"/>
      <c r="P539" s="94"/>
      <c r="Q539" s="94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</row>
    <row r="540" ht="16.5" customHeight="1">
      <c r="A540" s="94"/>
      <c r="B540" s="113"/>
      <c r="C540" s="94"/>
      <c r="D540" s="94"/>
      <c r="E540" s="94"/>
      <c r="F540" s="113"/>
      <c r="G540" s="113"/>
      <c r="H540" s="42"/>
      <c r="I540" s="42"/>
      <c r="J540" s="42"/>
      <c r="K540" s="94"/>
      <c r="L540" s="94"/>
      <c r="M540" s="94"/>
      <c r="N540" s="94"/>
      <c r="O540" s="94"/>
      <c r="P540" s="94"/>
      <c r="Q540" s="94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</row>
    <row r="541" ht="16.5" customHeight="1">
      <c r="A541" s="94"/>
      <c r="B541" s="113"/>
      <c r="C541" s="94"/>
      <c r="D541" s="94"/>
      <c r="E541" s="94"/>
      <c r="F541" s="113"/>
      <c r="G541" s="113"/>
      <c r="H541" s="42"/>
      <c r="I541" s="42"/>
      <c r="J541" s="42"/>
      <c r="K541" s="94"/>
      <c r="L541" s="94"/>
      <c r="M541" s="94"/>
      <c r="N541" s="94"/>
      <c r="O541" s="94"/>
      <c r="P541" s="94"/>
      <c r="Q541" s="94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</row>
    <row r="542" ht="16.5" customHeight="1">
      <c r="A542" s="94"/>
      <c r="B542" s="113"/>
      <c r="C542" s="94"/>
      <c r="D542" s="94"/>
      <c r="E542" s="94"/>
      <c r="F542" s="113"/>
      <c r="G542" s="113"/>
      <c r="H542" s="42"/>
      <c r="I542" s="42"/>
      <c r="J542" s="42"/>
      <c r="K542" s="94"/>
      <c r="L542" s="94"/>
      <c r="M542" s="94"/>
      <c r="N542" s="94"/>
      <c r="O542" s="94"/>
      <c r="P542" s="94"/>
      <c r="Q542" s="94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</row>
    <row r="543" ht="16.5" customHeight="1">
      <c r="A543" s="94"/>
      <c r="B543" s="113"/>
      <c r="C543" s="94"/>
      <c r="D543" s="94"/>
      <c r="E543" s="94"/>
      <c r="F543" s="113"/>
      <c r="G543" s="113"/>
      <c r="H543" s="42"/>
      <c r="I543" s="42"/>
      <c r="J543" s="42"/>
      <c r="K543" s="94"/>
      <c r="L543" s="94"/>
      <c r="M543" s="94"/>
      <c r="N543" s="94"/>
      <c r="O543" s="94"/>
      <c r="P543" s="94"/>
      <c r="Q543" s="94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</row>
    <row r="544" ht="16.5" customHeight="1">
      <c r="A544" s="94"/>
      <c r="B544" s="113"/>
      <c r="C544" s="94"/>
      <c r="D544" s="94"/>
      <c r="E544" s="94"/>
      <c r="F544" s="113"/>
      <c r="G544" s="113"/>
      <c r="H544" s="42"/>
      <c r="I544" s="42"/>
      <c r="J544" s="42"/>
      <c r="K544" s="94"/>
      <c r="L544" s="94"/>
      <c r="M544" s="94"/>
      <c r="N544" s="94"/>
      <c r="O544" s="94"/>
      <c r="P544" s="94"/>
      <c r="Q544" s="94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</row>
    <row r="545" ht="16.5" customHeight="1">
      <c r="A545" s="94"/>
      <c r="B545" s="113"/>
      <c r="C545" s="94"/>
      <c r="D545" s="94"/>
      <c r="E545" s="94"/>
      <c r="F545" s="113"/>
      <c r="G545" s="113"/>
      <c r="H545" s="42"/>
      <c r="I545" s="42"/>
      <c r="J545" s="42"/>
      <c r="K545" s="94"/>
      <c r="L545" s="94"/>
      <c r="M545" s="94"/>
      <c r="N545" s="94"/>
      <c r="O545" s="94"/>
      <c r="P545" s="94"/>
      <c r="Q545" s="94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</row>
    <row r="546" ht="16.5" customHeight="1">
      <c r="A546" s="94"/>
      <c r="B546" s="113"/>
      <c r="C546" s="94"/>
      <c r="D546" s="94"/>
      <c r="E546" s="94"/>
      <c r="F546" s="113"/>
      <c r="G546" s="113"/>
      <c r="H546" s="42"/>
      <c r="I546" s="42"/>
      <c r="J546" s="42"/>
      <c r="K546" s="94"/>
      <c r="L546" s="94"/>
      <c r="M546" s="94"/>
      <c r="N546" s="94"/>
      <c r="O546" s="94"/>
      <c r="P546" s="94"/>
      <c r="Q546" s="94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</row>
    <row r="547" ht="16.5" customHeight="1">
      <c r="A547" s="94"/>
      <c r="B547" s="113"/>
      <c r="C547" s="94"/>
      <c r="D547" s="94"/>
      <c r="E547" s="94"/>
      <c r="F547" s="113"/>
      <c r="G547" s="113"/>
      <c r="H547" s="42"/>
      <c r="I547" s="42"/>
      <c r="J547" s="42"/>
      <c r="K547" s="94"/>
      <c r="L547" s="94"/>
      <c r="M547" s="94"/>
      <c r="N547" s="94"/>
      <c r="O547" s="94"/>
      <c r="P547" s="94"/>
      <c r="Q547" s="94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</row>
    <row r="548" ht="16.5" customHeight="1">
      <c r="A548" s="94"/>
      <c r="B548" s="113"/>
      <c r="C548" s="94"/>
      <c r="D548" s="94"/>
      <c r="E548" s="94"/>
      <c r="F548" s="113"/>
      <c r="G548" s="113"/>
      <c r="H548" s="42"/>
      <c r="I548" s="42"/>
      <c r="J548" s="42"/>
      <c r="K548" s="94"/>
      <c r="L548" s="94"/>
      <c r="M548" s="94"/>
      <c r="N548" s="94"/>
      <c r="O548" s="94"/>
      <c r="P548" s="94"/>
      <c r="Q548" s="94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</row>
    <row r="549" ht="16.5" customHeight="1">
      <c r="A549" s="94"/>
      <c r="B549" s="113"/>
      <c r="C549" s="94"/>
      <c r="D549" s="94"/>
      <c r="E549" s="94"/>
      <c r="F549" s="113"/>
      <c r="G549" s="113"/>
      <c r="H549" s="42"/>
      <c r="I549" s="42"/>
      <c r="J549" s="42"/>
      <c r="K549" s="94"/>
      <c r="L549" s="94"/>
      <c r="M549" s="94"/>
      <c r="N549" s="94"/>
      <c r="O549" s="94"/>
      <c r="P549" s="94"/>
      <c r="Q549" s="94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</row>
    <row r="550" ht="16.5" customHeight="1">
      <c r="A550" s="94"/>
      <c r="B550" s="113"/>
      <c r="C550" s="94"/>
      <c r="D550" s="94"/>
      <c r="E550" s="94"/>
      <c r="F550" s="113"/>
      <c r="G550" s="113"/>
      <c r="H550" s="42"/>
      <c r="I550" s="42"/>
      <c r="J550" s="42"/>
      <c r="K550" s="94"/>
      <c r="L550" s="94"/>
      <c r="M550" s="94"/>
      <c r="N550" s="94"/>
      <c r="O550" s="94"/>
      <c r="P550" s="94"/>
      <c r="Q550" s="94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</row>
    <row r="551" ht="16.5" customHeight="1">
      <c r="A551" s="94"/>
      <c r="B551" s="113"/>
      <c r="C551" s="94"/>
      <c r="D551" s="94"/>
      <c r="E551" s="94"/>
      <c r="F551" s="113"/>
      <c r="G551" s="113"/>
      <c r="H551" s="42"/>
      <c r="I551" s="42"/>
      <c r="J551" s="42"/>
      <c r="K551" s="94"/>
      <c r="L551" s="94"/>
      <c r="M551" s="94"/>
      <c r="N551" s="94"/>
      <c r="O551" s="94"/>
      <c r="P551" s="94"/>
      <c r="Q551" s="94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</row>
    <row r="552" ht="16.5" customHeight="1">
      <c r="A552" s="94"/>
      <c r="B552" s="113"/>
      <c r="C552" s="94"/>
      <c r="D552" s="94"/>
      <c r="E552" s="94"/>
      <c r="F552" s="113"/>
      <c r="G552" s="113"/>
      <c r="H552" s="42"/>
      <c r="I552" s="42"/>
      <c r="J552" s="42"/>
      <c r="K552" s="94"/>
      <c r="L552" s="94"/>
      <c r="M552" s="94"/>
      <c r="N552" s="94"/>
      <c r="O552" s="94"/>
      <c r="P552" s="94"/>
      <c r="Q552" s="94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</row>
    <row r="553" ht="16.5" customHeight="1">
      <c r="A553" s="94"/>
      <c r="B553" s="113"/>
      <c r="C553" s="94"/>
      <c r="D553" s="94"/>
      <c r="E553" s="94"/>
      <c r="F553" s="113"/>
      <c r="G553" s="113"/>
      <c r="H553" s="42"/>
      <c r="I553" s="42"/>
      <c r="J553" s="42"/>
      <c r="K553" s="94"/>
      <c r="L553" s="94"/>
      <c r="M553" s="94"/>
      <c r="N553" s="94"/>
      <c r="O553" s="94"/>
      <c r="P553" s="94"/>
      <c r="Q553" s="94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</row>
    <row r="554" ht="16.5" customHeight="1">
      <c r="A554" s="94"/>
      <c r="B554" s="113"/>
      <c r="C554" s="94"/>
      <c r="D554" s="94"/>
      <c r="E554" s="94"/>
      <c r="F554" s="113"/>
      <c r="G554" s="113"/>
      <c r="H554" s="42"/>
      <c r="I554" s="42"/>
      <c r="J554" s="42"/>
      <c r="K554" s="94"/>
      <c r="L554" s="94"/>
      <c r="M554" s="94"/>
      <c r="N554" s="94"/>
      <c r="O554" s="94"/>
      <c r="P554" s="94"/>
      <c r="Q554" s="94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</row>
    <row r="555" ht="16.5" customHeight="1">
      <c r="A555" s="94"/>
      <c r="B555" s="113"/>
      <c r="C555" s="94"/>
      <c r="D555" s="94"/>
      <c r="E555" s="94"/>
      <c r="F555" s="113"/>
      <c r="G555" s="113"/>
      <c r="H555" s="42"/>
      <c r="I555" s="42"/>
      <c r="J555" s="42"/>
      <c r="K555" s="94"/>
      <c r="L555" s="94"/>
      <c r="M555" s="94"/>
      <c r="N555" s="94"/>
      <c r="O555" s="94"/>
      <c r="P555" s="94"/>
      <c r="Q555" s="94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</row>
    <row r="556" ht="16.5" customHeight="1">
      <c r="A556" s="94"/>
      <c r="B556" s="113"/>
      <c r="C556" s="94"/>
      <c r="D556" s="94"/>
      <c r="E556" s="94"/>
      <c r="F556" s="113"/>
      <c r="G556" s="113"/>
      <c r="H556" s="42"/>
      <c r="I556" s="42"/>
      <c r="J556" s="42"/>
      <c r="K556" s="94"/>
      <c r="L556" s="94"/>
      <c r="M556" s="94"/>
      <c r="N556" s="94"/>
      <c r="O556" s="94"/>
      <c r="P556" s="94"/>
      <c r="Q556" s="94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</row>
    <row r="557" ht="16.5" customHeight="1">
      <c r="A557" s="94"/>
      <c r="B557" s="113"/>
      <c r="C557" s="94"/>
      <c r="D557" s="94"/>
      <c r="E557" s="94"/>
      <c r="F557" s="113"/>
      <c r="G557" s="113"/>
      <c r="H557" s="42"/>
      <c r="I557" s="42"/>
      <c r="J557" s="42"/>
      <c r="K557" s="94"/>
      <c r="L557" s="94"/>
      <c r="M557" s="94"/>
      <c r="N557" s="94"/>
      <c r="O557" s="94"/>
      <c r="P557" s="94"/>
      <c r="Q557" s="94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</row>
    <row r="558" ht="16.5" customHeight="1">
      <c r="A558" s="94"/>
      <c r="B558" s="113"/>
      <c r="C558" s="94"/>
      <c r="D558" s="94"/>
      <c r="E558" s="94"/>
      <c r="F558" s="113"/>
      <c r="G558" s="113"/>
      <c r="H558" s="42"/>
      <c r="I558" s="42"/>
      <c r="J558" s="42"/>
      <c r="K558" s="94"/>
      <c r="L558" s="94"/>
      <c r="M558" s="94"/>
      <c r="N558" s="94"/>
      <c r="O558" s="94"/>
      <c r="P558" s="94"/>
      <c r="Q558" s="94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</row>
    <row r="559" ht="16.5" customHeight="1">
      <c r="A559" s="94"/>
      <c r="B559" s="113"/>
      <c r="C559" s="94"/>
      <c r="D559" s="94"/>
      <c r="E559" s="94"/>
      <c r="F559" s="113"/>
      <c r="G559" s="113"/>
      <c r="H559" s="42"/>
      <c r="I559" s="42"/>
      <c r="J559" s="42"/>
      <c r="K559" s="94"/>
      <c r="L559" s="94"/>
      <c r="M559" s="94"/>
      <c r="N559" s="94"/>
      <c r="O559" s="94"/>
      <c r="P559" s="94"/>
      <c r="Q559" s="94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</row>
    <row r="560" ht="16.5" customHeight="1">
      <c r="A560" s="94"/>
      <c r="B560" s="113"/>
      <c r="C560" s="94"/>
      <c r="D560" s="94"/>
      <c r="E560" s="94"/>
      <c r="F560" s="113"/>
      <c r="G560" s="113"/>
      <c r="H560" s="42"/>
      <c r="I560" s="42"/>
      <c r="J560" s="42"/>
      <c r="K560" s="94"/>
      <c r="L560" s="94"/>
      <c r="M560" s="94"/>
      <c r="N560" s="94"/>
      <c r="O560" s="94"/>
      <c r="P560" s="94"/>
      <c r="Q560" s="94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</row>
    <row r="561" ht="16.5" customHeight="1">
      <c r="A561" s="94"/>
      <c r="B561" s="113"/>
      <c r="C561" s="94"/>
      <c r="D561" s="94"/>
      <c r="E561" s="94"/>
      <c r="F561" s="113"/>
      <c r="G561" s="113"/>
      <c r="H561" s="42"/>
      <c r="I561" s="42"/>
      <c r="J561" s="42"/>
      <c r="K561" s="94"/>
      <c r="L561" s="94"/>
      <c r="M561" s="94"/>
      <c r="N561" s="94"/>
      <c r="O561" s="94"/>
      <c r="P561" s="94"/>
      <c r="Q561" s="94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</row>
    <row r="562" ht="16.5" customHeight="1">
      <c r="A562" s="94"/>
      <c r="B562" s="113"/>
      <c r="C562" s="94"/>
      <c r="D562" s="94"/>
      <c r="E562" s="94"/>
      <c r="F562" s="113"/>
      <c r="G562" s="113"/>
      <c r="H562" s="42"/>
      <c r="I562" s="42"/>
      <c r="J562" s="42"/>
      <c r="K562" s="94"/>
      <c r="L562" s="94"/>
      <c r="M562" s="94"/>
      <c r="N562" s="94"/>
      <c r="O562" s="94"/>
      <c r="P562" s="94"/>
      <c r="Q562" s="94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</row>
    <row r="563" ht="16.5" customHeight="1">
      <c r="A563" s="94"/>
      <c r="B563" s="113"/>
      <c r="C563" s="94"/>
      <c r="D563" s="94"/>
      <c r="E563" s="94"/>
      <c r="F563" s="113"/>
      <c r="G563" s="113"/>
      <c r="H563" s="42"/>
      <c r="I563" s="42"/>
      <c r="J563" s="42"/>
      <c r="K563" s="94"/>
      <c r="L563" s="94"/>
      <c r="M563" s="94"/>
      <c r="N563" s="94"/>
      <c r="O563" s="94"/>
      <c r="P563" s="94"/>
      <c r="Q563" s="94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</row>
    <row r="564" ht="16.5" customHeight="1">
      <c r="A564" s="94"/>
      <c r="B564" s="113"/>
      <c r="C564" s="94"/>
      <c r="D564" s="94"/>
      <c r="E564" s="94"/>
      <c r="F564" s="113"/>
      <c r="G564" s="113"/>
      <c r="H564" s="42"/>
      <c r="I564" s="42"/>
      <c r="J564" s="42"/>
      <c r="K564" s="94"/>
      <c r="L564" s="94"/>
      <c r="M564" s="94"/>
      <c r="N564" s="94"/>
      <c r="O564" s="94"/>
      <c r="P564" s="94"/>
      <c r="Q564" s="94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</row>
    <row r="565" ht="16.5" customHeight="1">
      <c r="A565" s="94"/>
      <c r="B565" s="113"/>
      <c r="C565" s="94"/>
      <c r="D565" s="94"/>
      <c r="E565" s="94"/>
      <c r="F565" s="113"/>
      <c r="G565" s="113"/>
      <c r="H565" s="42"/>
      <c r="I565" s="42"/>
      <c r="J565" s="42"/>
      <c r="K565" s="94"/>
      <c r="L565" s="94"/>
      <c r="M565" s="94"/>
      <c r="N565" s="94"/>
      <c r="O565" s="94"/>
      <c r="P565" s="94"/>
      <c r="Q565" s="94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</row>
    <row r="566" ht="16.5" customHeight="1">
      <c r="A566" s="94"/>
      <c r="B566" s="113"/>
      <c r="C566" s="94"/>
      <c r="D566" s="94"/>
      <c r="E566" s="94"/>
      <c r="F566" s="113"/>
      <c r="G566" s="113"/>
      <c r="H566" s="42"/>
      <c r="I566" s="42"/>
      <c r="J566" s="42"/>
      <c r="K566" s="94"/>
      <c r="L566" s="94"/>
      <c r="M566" s="94"/>
      <c r="N566" s="94"/>
      <c r="O566" s="94"/>
      <c r="P566" s="94"/>
      <c r="Q566" s="94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</row>
    <row r="567" ht="16.5" customHeight="1">
      <c r="A567" s="94"/>
      <c r="B567" s="113"/>
      <c r="C567" s="94"/>
      <c r="D567" s="94"/>
      <c r="E567" s="94"/>
      <c r="F567" s="113"/>
      <c r="G567" s="113"/>
      <c r="H567" s="42"/>
      <c r="I567" s="42"/>
      <c r="J567" s="42"/>
      <c r="K567" s="94"/>
      <c r="L567" s="94"/>
      <c r="M567" s="94"/>
      <c r="N567" s="94"/>
      <c r="O567" s="94"/>
      <c r="P567" s="94"/>
      <c r="Q567" s="94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</row>
    <row r="568" ht="16.5" customHeight="1">
      <c r="A568" s="94"/>
      <c r="B568" s="113"/>
      <c r="C568" s="94"/>
      <c r="D568" s="94"/>
      <c r="E568" s="94"/>
      <c r="F568" s="113"/>
      <c r="G568" s="113"/>
      <c r="H568" s="42"/>
      <c r="I568" s="42"/>
      <c r="J568" s="42"/>
      <c r="K568" s="94"/>
      <c r="L568" s="94"/>
      <c r="M568" s="94"/>
      <c r="N568" s="94"/>
      <c r="O568" s="94"/>
      <c r="P568" s="94"/>
      <c r="Q568" s="94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</row>
    <row r="569" ht="16.5" customHeight="1">
      <c r="A569" s="94"/>
      <c r="B569" s="113"/>
      <c r="C569" s="94"/>
      <c r="D569" s="94"/>
      <c r="E569" s="94"/>
      <c r="F569" s="113"/>
      <c r="G569" s="113"/>
      <c r="H569" s="42"/>
      <c r="I569" s="42"/>
      <c r="J569" s="42"/>
      <c r="K569" s="94"/>
      <c r="L569" s="94"/>
      <c r="M569" s="94"/>
      <c r="N569" s="94"/>
      <c r="O569" s="94"/>
      <c r="P569" s="94"/>
      <c r="Q569" s="94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</row>
    <row r="570" ht="16.5" customHeight="1">
      <c r="A570" s="94"/>
      <c r="B570" s="113"/>
      <c r="C570" s="94"/>
      <c r="D570" s="94"/>
      <c r="E570" s="94"/>
      <c r="F570" s="113"/>
      <c r="G570" s="113"/>
      <c r="H570" s="42"/>
      <c r="I570" s="42"/>
      <c r="J570" s="42"/>
      <c r="K570" s="94"/>
      <c r="L570" s="94"/>
      <c r="M570" s="94"/>
      <c r="N570" s="94"/>
      <c r="O570" s="94"/>
      <c r="P570" s="94"/>
      <c r="Q570" s="94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</row>
    <row r="571" ht="16.5" customHeight="1">
      <c r="A571" s="94"/>
      <c r="B571" s="113"/>
      <c r="C571" s="94"/>
      <c r="D571" s="94"/>
      <c r="E571" s="94"/>
      <c r="F571" s="113"/>
      <c r="G571" s="113"/>
      <c r="H571" s="42"/>
      <c r="I571" s="42"/>
      <c r="J571" s="42"/>
      <c r="K571" s="94"/>
      <c r="L571" s="94"/>
      <c r="M571" s="94"/>
      <c r="N571" s="94"/>
      <c r="O571" s="94"/>
      <c r="P571" s="94"/>
      <c r="Q571" s="94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</row>
    <row r="572" ht="16.5" customHeight="1">
      <c r="A572" s="94"/>
      <c r="B572" s="113"/>
      <c r="C572" s="94"/>
      <c r="D572" s="94"/>
      <c r="E572" s="94"/>
      <c r="F572" s="113"/>
      <c r="G572" s="113"/>
      <c r="H572" s="42"/>
      <c r="I572" s="42"/>
      <c r="J572" s="42"/>
      <c r="K572" s="94"/>
      <c r="L572" s="94"/>
      <c r="M572" s="94"/>
      <c r="N572" s="94"/>
      <c r="O572" s="94"/>
      <c r="P572" s="94"/>
      <c r="Q572" s="94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</row>
    <row r="573" ht="16.5" customHeight="1">
      <c r="A573" s="94"/>
      <c r="B573" s="113"/>
      <c r="C573" s="94"/>
      <c r="D573" s="94"/>
      <c r="E573" s="94"/>
      <c r="F573" s="113"/>
      <c r="G573" s="113"/>
      <c r="H573" s="42"/>
      <c r="I573" s="42"/>
      <c r="J573" s="42"/>
      <c r="K573" s="94"/>
      <c r="L573" s="94"/>
      <c r="M573" s="94"/>
      <c r="N573" s="94"/>
      <c r="O573" s="94"/>
      <c r="P573" s="94"/>
      <c r="Q573" s="94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</row>
    <row r="574" ht="16.5" customHeight="1">
      <c r="A574" s="94"/>
      <c r="B574" s="113"/>
      <c r="C574" s="94"/>
      <c r="D574" s="94"/>
      <c r="E574" s="94"/>
      <c r="F574" s="113"/>
      <c r="G574" s="113"/>
      <c r="H574" s="42"/>
      <c r="I574" s="42"/>
      <c r="J574" s="42"/>
      <c r="K574" s="94"/>
      <c r="L574" s="94"/>
      <c r="M574" s="94"/>
      <c r="N574" s="94"/>
      <c r="O574" s="94"/>
      <c r="P574" s="94"/>
      <c r="Q574" s="94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</row>
    <row r="575" ht="16.5" customHeight="1">
      <c r="A575" s="94"/>
      <c r="B575" s="113"/>
      <c r="C575" s="94"/>
      <c r="D575" s="94"/>
      <c r="E575" s="94"/>
      <c r="F575" s="113"/>
      <c r="G575" s="113"/>
      <c r="H575" s="42"/>
      <c r="I575" s="42"/>
      <c r="J575" s="42"/>
      <c r="K575" s="94"/>
      <c r="L575" s="94"/>
      <c r="M575" s="94"/>
      <c r="N575" s="94"/>
      <c r="O575" s="94"/>
      <c r="P575" s="94"/>
      <c r="Q575" s="94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</row>
    <row r="576" ht="16.5" customHeight="1">
      <c r="A576" s="94"/>
      <c r="B576" s="113"/>
      <c r="C576" s="94"/>
      <c r="D576" s="94"/>
      <c r="E576" s="94"/>
      <c r="F576" s="113"/>
      <c r="G576" s="113"/>
      <c r="H576" s="42"/>
      <c r="I576" s="42"/>
      <c r="J576" s="42"/>
      <c r="K576" s="94"/>
      <c r="L576" s="94"/>
      <c r="M576" s="94"/>
      <c r="N576" s="94"/>
      <c r="O576" s="94"/>
      <c r="P576" s="94"/>
      <c r="Q576" s="94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</row>
    <row r="577" ht="16.5" customHeight="1">
      <c r="A577" s="94"/>
      <c r="B577" s="113"/>
      <c r="C577" s="94"/>
      <c r="D577" s="94"/>
      <c r="E577" s="94"/>
      <c r="F577" s="113"/>
      <c r="G577" s="113"/>
      <c r="H577" s="42"/>
      <c r="I577" s="42"/>
      <c r="J577" s="42"/>
      <c r="K577" s="94"/>
      <c r="L577" s="94"/>
      <c r="M577" s="94"/>
      <c r="N577" s="94"/>
      <c r="O577" s="94"/>
      <c r="P577" s="94"/>
      <c r="Q577" s="94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</row>
    <row r="578" ht="16.5" customHeight="1">
      <c r="A578" s="94"/>
      <c r="B578" s="113"/>
      <c r="C578" s="94"/>
      <c r="D578" s="94"/>
      <c r="E578" s="94"/>
      <c r="F578" s="113"/>
      <c r="G578" s="113"/>
      <c r="H578" s="42"/>
      <c r="I578" s="42"/>
      <c r="J578" s="42"/>
      <c r="K578" s="94"/>
      <c r="L578" s="94"/>
      <c r="M578" s="94"/>
      <c r="N578" s="94"/>
      <c r="O578" s="94"/>
      <c r="P578" s="94"/>
      <c r="Q578" s="94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</row>
    <row r="579" ht="16.5" customHeight="1">
      <c r="A579" s="94"/>
      <c r="B579" s="113"/>
      <c r="C579" s="94"/>
      <c r="D579" s="94"/>
      <c r="E579" s="94"/>
      <c r="F579" s="113"/>
      <c r="G579" s="113"/>
      <c r="H579" s="42"/>
      <c r="I579" s="42"/>
      <c r="J579" s="42"/>
      <c r="K579" s="94"/>
      <c r="L579" s="94"/>
      <c r="M579" s="94"/>
      <c r="N579" s="94"/>
      <c r="O579" s="94"/>
      <c r="P579" s="94"/>
      <c r="Q579" s="94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</row>
    <row r="580" ht="16.5" customHeight="1">
      <c r="A580" s="94"/>
      <c r="B580" s="113"/>
      <c r="C580" s="94"/>
      <c r="D580" s="94"/>
      <c r="E580" s="94"/>
      <c r="F580" s="113"/>
      <c r="G580" s="113"/>
      <c r="H580" s="42"/>
      <c r="I580" s="42"/>
      <c r="J580" s="42"/>
      <c r="K580" s="94"/>
      <c r="L580" s="94"/>
      <c r="M580" s="94"/>
      <c r="N580" s="94"/>
      <c r="O580" s="94"/>
      <c r="P580" s="94"/>
      <c r="Q580" s="94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</row>
    <row r="581" ht="16.5" customHeight="1">
      <c r="A581" s="94"/>
      <c r="B581" s="113"/>
      <c r="C581" s="94"/>
      <c r="D581" s="94"/>
      <c r="E581" s="94"/>
      <c r="F581" s="113"/>
      <c r="G581" s="113"/>
      <c r="H581" s="42"/>
      <c r="I581" s="42"/>
      <c r="J581" s="42"/>
      <c r="K581" s="94"/>
      <c r="L581" s="94"/>
      <c r="M581" s="94"/>
      <c r="N581" s="94"/>
      <c r="O581" s="94"/>
      <c r="P581" s="94"/>
      <c r="Q581" s="94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</row>
    <row r="582" ht="16.5" customHeight="1">
      <c r="A582" s="94"/>
      <c r="B582" s="113"/>
      <c r="C582" s="94"/>
      <c r="D582" s="94"/>
      <c r="E582" s="94"/>
      <c r="F582" s="113"/>
      <c r="G582" s="113"/>
      <c r="H582" s="42"/>
      <c r="I582" s="42"/>
      <c r="J582" s="42"/>
      <c r="K582" s="94"/>
      <c r="L582" s="94"/>
      <c r="M582" s="94"/>
      <c r="N582" s="94"/>
      <c r="O582" s="94"/>
      <c r="P582" s="94"/>
      <c r="Q582" s="94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</row>
    <row r="583" ht="16.5" customHeight="1">
      <c r="A583" s="94"/>
      <c r="B583" s="113"/>
      <c r="C583" s="94"/>
      <c r="D583" s="94"/>
      <c r="E583" s="94"/>
      <c r="F583" s="113"/>
      <c r="G583" s="113"/>
      <c r="H583" s="42"/>
      <c r="I583" s="42"/>
      <c r="J583" s="42"/>
      <c r="K583" s="94"/>
      <c r="L583" s="94"/>
      <c r="M583" s="94"/>
      <c r="N583" s="94"/>
      <c r="O583" s="94"/>
      <c r="P583" s="94"/>
      <c r="Q583" s="94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</row>
    <row r="584" ht="16.5" customHeight="1">
      <c r="A584" s="94"/>
      <c r="B584" s="113"/>
      <c r="C584" s="94"/>
      <c r="D584" s="94"/>
      <c r="E584" s="94"/>
      <c r="F584" s="113"/>
      <c r="G584" s="113"/>
      <c r="H584" s="42"/>
      <c r="I584" s="42"/>
      <c r="J584" s="42"/>
      <c r="K584" s="94"/>
      <c r="L584" s="94"/>
      <c r="M584" s="94"/>
      <c r="N584" s="94"/>
      <c r="O584" s="94"/>
      <c r="P584" s="94"/>
      <c r="Q584" s="94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</row>
    <row r="585" ht="16.5" customHeight="1">
      <c r="A585" s="94"/>
      <c r="B585" s="113"/>
      <c r="C585" s="94"/>
      <c r="D585" s="94"/>
      <c r="E585" s="94"/>
      <c r="F585" s="113"/>
      <c r="G585" s="113"/>
      <c r="H585" s="42"/>
      <c r="I585" s="42"/>
      <c r="J585" s="42"/>
      <c r="K585" s="94"/>
      <c r="L585" s="94"/>
      <c r="M585" s="94"/>
      <c r="N585" s="94"/>
      <c r="O585" s="94"/>
      <c r="P585" s="94"/>
      <c r="Q585" s="94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</row>
    <row r="586" ht="16.5" customHeight="1">
      <c r="A586" s="94"/>
      <c r="B586" s="113"/>
      <c r="C586" s="94"/>
      <c r="D586" s="94"/>
      <c r="E586" s="94"/>
      <c r="F586" s="113"/>
      <c r="G586" s="113"/>
      <c r="H586" s="42"/>
      <c r="I586" s="42"/>
      <c r="J586" s="42"/>
      <c r="K586" s="94"/>
      <c r="L586" s="94"/>
      <c r="M586" s="94"/>
      <c r="N586" s="94"/>
      <c r="O586" s="94"/>
      <c r="P586" s="94"/>
      <c r="Q586" s="94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</row>
    <row r="587" ht="16.5" customHeight="1">
      <c r="A587" s="94"/>
      <c r="B587" s="113"/>
      <c r="C587" s="94"/>
      <c r="D587" s="94"/>
      <c r="E587" s="94"/>
      <c r="F587" s="113"/>
      <c r="G587" s="113"/>
      <c r="H587" s="42"/>
      <c r="I587" s="42"/>
      <c r="J587" s="42"/>
      <c r="K587" s="94"/>
      <c r="L587" s="94"/>
      <c r="M587" s="94"/>
      <c r="N587" s="94"/>
      <c r="O587" s="94"/>
      <c r="P587" s="94"/>
      <c r="Q587" s="94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</row>
    <row r="588" ht="16.5" customHeight="1">
      <c r="A588" s="94"/>
      <c r="B588" s="113"/>
      <c r="C588" s="94"/>
      <c r="D588" s="94"/>
      <c r="E588" s="94"/>
      <c r="F588" s="113"/>
      <c r="G588" s="113"/>
      <c r="H588" s="42"/>
      <c r="I588" s="42"/>
      <c r="J588" s="42"/>
      <c r="K588" s="94"/>
      <c r="L588" s="94"/>
      <c r="M588" s="94"/>
      <c r="N588" s="94"/>
      <c r="O588" s="94"/>
      <c r="P588" s="94"/>
      <c r="Q588" s="94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</row>
    <row r="589" ht="16.5" customHeight="1">
      <c r="A589" s="94"/>
      <c r="B589" s="113"/>
      <c r="C589" s="94"/>
      <c r="D589" s="94"/>
      <c r="E589" s="94"/>
      <c r="F589" s="113"/>
      <c r="G589" s="113"/>
      <c r="H589" s="42"/>
      <c r="I589" s="42"/>
      <c r="J589" s="42"/>
      <c r="K589" s="94"/>
      <c r="L589" s="94"/>
      <c r="M589" s="94"/>
      <c r="N589" s="94"/>
      <c r="O589" s="94"/>
      <c r="P589" s="94"/>
      <c r="Q589" s="94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</row>
    <row r="590" ht="16.5" customHeight="1">
      <c r="A590" s="94"/>
      <c r="B590" s="113"/>
      <c r="C590" s="94"/>
      <c r="D590" s="94"/>
      <c r="E590" s="94"/>
      <c r="F590" s="113"/>
      <c r="G590" s="113"/>
      <c r="H590" s="42"/>
      <c r="I590" s="42"/>
      <c r="J590" s="42"/>
      <c r="K590" s="94"/>
      <c r="L590" s="94"/>
      <c r="M590" s="94"/>
      <c r="N590" s="94"/>
      <c r="O590" s="94"/>
      <c r="P590" s="94"/>
      <c r="Q590" s="94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</row>
    <row r="591" ht="16.5" customHeight="1">
      <c r="A591" s="94"/>
      <c r="B591" s="113"/>
      <c r="C591" s="94"/>
      <c r="D591" s="94"/>
      <c r="E591" s="94"/>
      <c r="F591" s="113"/>
      <c r="G591" s="113"/>
      <c r="H591" s="42"/>
      <c r="I591" s="42"/>
      <c r="J591" s="42"/>
      <c r="K591" s="94"/>
      <c r="L591" s="94"/>
      <c r="M591" s="94"/>
      <c r="N591" s="94"/>
      <c r="O591" s="94"/>
      <c r="P591" s="94"/>
      <c r="Q591" s="94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</row>
    <row r="592" ht="16.5" customHeight="1">
      <c r="A592" s="94"/>
      <c r="B592" s="113"/>
      <c r="C592" s="94"/>
      <c r="D592" s="94"/>
      <c r="E592" s="94"/>
      <c r="F592" s="113"/>
      <c r="G592" s="113"/>
      <c r="H592" s="42"/>
      <c r="I592" s="42"/>
      <c r="J592" s="42"/>
      <c r="K592" s="94"/>
      <c r="L592" s="94"/>
      <c r="M592" s="94"/>
      <c r="N592" s="94"/>
      <c r="O592" s="94"/>
      <c r="P592" s="94"/>
      <c r="Q592" s="94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</row>
    <row r="593" ht="16.5" customHeight="1">
      <c r="A593" s="94"/>
      <c r="B593" s="113"/>
      <c r="C593" s="94"/>
      <c r="D593" s="94"/>
      <c r="E593" s="94"/>
      <c r="F593" s="113"/>
      <c r="G593" s="113"/>
      <c r="H593" s="42"/>
      <c r="I593" s="42"/>
      <c r="J593" s="42"/>
      <c r="K593" s="94"/>
      <c r="L593" s="94"/>
      <c r="M593" s="94"/>
      <c r="N593" s="94"/>
      <c r="O593" s="94"/>
      <c r="P593" s="94"/>
      <c r="Q593" s="94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</row>
    <row r="594" ht="16.5" customHeight="1">
      <c r="A594" s="94"/>
      <c r="B594" s="113"/>
      <c r="C594" s="94"/>
      <c r="D594" s="94"/>
      <c r="E594" s="94"/>
      <c r="F594" s="113"/>
      <c r="G594" s="113"/>
      <c r="H594" s="42"/>
      <c r="I594" s="42"/>
      <c r="J594" s="42"/>
      <c r="K594" s="94"/>
      <c r="L594" s="94"/>
      <c r="M594" s="94"/>
      <c r="N594" s="94"/>
      <c r="O594" s="94"/>
      <c r="P594" s="94"/>
      <c r="Q594" s="94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</row>
    <row r="595" ht="16.5" customHeight="1">
      <c r="A595" s="94"/>
      <c r="B595" s="113"/>
      <c r="C595" s="94"/>
      <c r="D595" s="94"/>
      <c r="E595" s="94"/>
      <c r="F595" s="113"/>
      <c r="G595" s="113"/>
      <c r="H595" s="42"/>
      <c r="I595" s="42"/>
      <c r="J595" s="42"/>
      <c r="K595" s="94"/>
      <c r="L595" s="94"/>
      <c r="M595" s="94"/>
      <c r="N595" s="94"/>
      <c r="O595" s="94"/>
      <c r="P595" s="94"/>
      <c r="Q595" s="94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</row>
    <row r="596" ht="16.5" customHeight="1">
      <c r="A596" s="94"/>
      <c r="B596" s="113"/>
      <c r="C596" s="94"/>
      <c r="D596" s="94"/>
      <c r="E596" s="94"/>
      <c r="F596" s="113"/>
      <c r="G596" s="113"/>
      <c r="H596" s="42"/>
      <c r="I596" s="42"/>
      <c r="J596" s="42"/>
      <c r="K596" s="94"/>
      <c r="L596" s="94"/>
      <c r="M596" s="94"/>
      <c r="N596" s="94"/>
      <c r="O596" s="94"/>
      <c r="P596" s="94"/>
      <c r="Q596" s="94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</row>
    <row r="597" ht="16.5" customHeight="1">
      <c r="A597" s="94"/>
      <c r="B597" s="113"/>
      <c r="C597" s="94"/>
      <c r="D597" s="94"/>
      <c r="E597" s="94"/>
      <c r="F597" s="113"/>
      <c r="G597" s="113"/>
      <c r="H597" s="42"/>
      <c r="I597" s="42"/>
      <c r="J597" s="42"/>
      <c r="K597" s="94"/>
      <c r="L597" s="94"/>
      <c r="M597" s="94"/>
      <c r="N597" s="94"/>
      <c r="O597" s="94"/>
      <c r="P597" s="94"/>
      <c r="Q597" s="94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</row>
    <row r="598" ht="16.5" customHeight="1">
      <c r="A598" s="94"/>
      <c r="B598" s="113"/>
      <c r="C598" s="94"/>
      <c r="D598" s="94"/>
      <c r="E598" s="94"/>
      <c r="F598" s="113"/>
      <c r="G598" s="113"/>
      <c r="H598" s="42"/>
      <c r="I598" s="42"/>
      <c r="J598" s="42"/>
      <c r="K598" s="94"/>
      <c r="L598" s="94"/>
      <c r="M598" s="94"/>
      <c r="N598" s="94"/>
      <c r="O598" s="94"/>
      <c r="P598" s="94"/>
      <c r="Q598" s="94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</row>
    <row r="599" ht="16.5" customHeight="1">
      <c r="A599" s="94"/>
      <c r="B599" s="113"/>
      <c r="C599" s="94"/>
      <c r="D599" s="94"/>
      <c r="E599" s="94"/>
      <c r="F599" s="113"/>
      <c r="G599" s="113"/>
      <c r="H599" s="42"/>
      <c r="I599" s="42"/>
      <c r="J599" s="42"/>
      <c r="K599" s="94"/>
      <c r="L599" s="94"/>
      <c r="M599" s="94"/>
      <c r="N599" s="94"/>
      <c r="O599" s="94"/>
      <c r="P599" s="94"/>
      <c r="Q599" s="94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</row>
    <row r="600" ht="16.5" customHeight="1">
      <c r="A600" s="94"/>
      <c r="B600" s="113"/>
      <c r="C600" s="94"/>
      <c r="D600" s="94"/>
      <c r="E600" s="94"/>
      <c r="F600" s="113"/>
      <c r="G600" s="113"/>
      <c r="H600" s="42"/>
      <c r="I600" s="42"/>
      <c r="J600" s="42"/>
      <c r="K600" s="94"/>
      <c r="L600" s="94"/>
      <c r="M600" s="94"/>
      <c r="N600" s="94"/>
      <c r="O600" s="94"/>
      <c r="P600" s="94"/>
      <c r="Q600" s="94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</row>
    <row r="601" ht="16.5" customHeight="1">
      <c r="A601" s="94"/>
      <c r="B601" s="113"/>
      <c r="C601" s="94"/>
      <c r="D601" s="94"/>
      <c r="E601" s="94"/>
      <c r="F601" s="113"/>
      <c r="G601" s="113"/>
      <c r="H601" s="42"/>
      <c r="I601" s="42"/>
      <c r="J601" s="42"/>
      <c r="K601" s="94"/>
      <c r="L601" s="94"/>
      <c r="M601" s="94"/>
      <c r="N601" s="94"/>
      <c r="O601" s="94"/>
      <c r="P601" s="94"/>
      <c r="Q601" s="94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</row>
    <row r="602" ht="16.5" customHeight="1">
      <c r="A602" s="94"/>
      <c r="B602" s="113"/>
      <c r="C602" s="94"/>
      <c r="D602" s="94"/>
      <c r="E602" s="94"/>
      <c r="F602" s="113"/>
      <c r="G602" s="113"/>
      <c r="H602" s="42"/>
      <c r="I602" s="42"/>
      <c r="J602" s="42"/>
      <c r="K602" s="94"/>
      <c r="L602" s="94"/>
      <c r="M602" s="94"/>
      <c r="N602" s="94"/>
      <c r="O602" s="94"/>
      <c r="P602" s="94"/>
      <c r="Q602" s="94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</row>
    <row r="603" ht="16.5" customHeight="1">
      <c r="A603" s="94"/>
      <c r="B603" s="113"/>
      <c r="C603" s="94"/>
      <c r="D603" s="94"/>
      <c r="E603" s="94"/>
      <c r="F603" s="113"/>
      <c r="G603" s="113"/>
      <c r="H603" s="42"/>
      <c r="I603" s="42"/>
      <c r="J603" s="42"/>
      <c r="K603" s="94"/>
      <c r="L603" s="94"/>
      <c r="M603" s="94"/>
      <c r="N603" s="94"/>
      <c r="O603" s="94"/>
      <c r="P603" s="94"/>
      <c r="Q603" s="94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</row>
    <row r="604" ht="16.5" customHeight="1">
      <c r="A604" s="94"/>
      <c r="B604" s="113"/>
      <c r="C604" s="94"/>
      <c r="D604" s="94"/>
      <c r="E604" s="94"/>
      <c r="F604" s="113"/>
      <c r="G604" s="113"/>
      <c r="H604" s="42"/>
      <c r="I604" s="42"/>
      <c r="J604" s="42"/>
      <c r="K604" s="94"/>
      <c r="L604" s="94"/>
      <c r="M604" s="94"/>
      <c r="N604" s="94"/>
      <c r="O604" s="94"/>
      <c r="P604" s="94"/>
      <c r="Q604" s="94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</row>
    <row r="605" ht="16.5" customHeight="1">
      <c r="A605" s="94"/>
      <c r="B605" s="113"/>
      <c r="C605" s="94"/>
      <c r="D605" s="94"/>
      <c r="E605" s="94"/>
      <c r="F605" s="113"/>
      <c r="G605" s="113"/>
      <c r="H605" s="42"/>
      <c r="I605" s="42"/>
      <c r="J605" s="42"/>
      <c r="K605" s="94"/>
      <c r="L605" s="94"/>
      <c r="M605" s="94"/>
      <c r="N605" s="94"/>
      <c r="O605" s="94"/>
      <c r="P605" s="94"/>
      <c r="Q605" s="94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</row>
    <row r="606" ht="16.5" customHeight="1">
      <c r="A606" s="94"/>
      <c r="B606" s="113"/>
      <c r="C606" s="94"/>
      <c r="D606" s="94"/>
      <c r="E606" s="94"/>
      <c r="F606" s="113"/>
      <c r="G606" s="113"/>
      <c r="H606" s="42"/>
      <c r="I606" s="42"/>
      <c r="J606" s="42"/>
      <c r="K606" s="94"/>
      <c r="L606" s="94"/>
      <c r="M606" s="94"/>
      <c r="N606" s="94"/>
      <c r="O606" s="94"/>
      <c r="P606" s="94"/>
      <c r="Q606" s="94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</row>
    <row r="607" ht="16.5" customHeight="1">
      <c r="A607" s="94"/>
      <c r="B607" s="113"/>
      <c r="C607" s="94"/>
      <c r="D607" s="94"/>
      <c r="E607" s="94"/>
      <c r="F607" s="113"/>
      <c r="G607" s="113"/>
      <c r="H607" s="42"/>
      <c r="I607" s="42"/>
      <c r="J607" s="42"/>
      <c r="K607" s="94"/>
      <c r="L607" s="94"/>
      <c r="M607" s="94"/>
      <c r="N607" s="94"/>
      <c r="O607" s="94"/>
      <c r="P607" s="94"/>
      <c r="Q607" s="94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</row>
    <row r="608" ht="16.5" customHeight="1">
      <c r="A608" s="94"/>
      <c r="B608" s="113"/>
      <c r="C608" s="94"/>
      <c r="D608" s="94"/>
      <c r="E608" s="94"/>
      <c r="F608" s="113"/>
      <c r="G608" s="113"/>
      <c r="H608" s="42"/>
      <c r="I608" s="42"/>
      <c r="J608" s="42"/>
      <c r="K608" s="94"/>
      <c r="L608" s="94"/>
      <c r="M608" s="94"/>
      <c r="N608" s="94"/>
      <c r="O608" s="94"/>
      <c r="P608" s="94"/>
      <c r="Q608" s="94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</row>
    <row r="609" ht="16.5" customHeight="1">
      <c r="A609" s="94"/>
      <c r="B609" s="113"/>
      <c r="C609" s="94"/>
      <c r="D609" s="94"/>
      <c r="E609" s="94"/>
      <c r="F609" s="113"/>
      <c r="G609" s="113"/>
      <c r="H609" s="42"/>
      <c r="I609" s="42"/>
      <c r="J609" s="42"/>
      <c r="K609" s="94"/>
      <c r="L609" s="94"/>
      <c r="M609" s="94"/>
      <c r="N609" s="94"/>
      <c r="O609" s="94"/>
      <c r="P609" s="94"/>
      <c r="Q609" s="94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</row>
    <row r="610" ht="16.5" customHeight="1">
      <c r="A610" s="94"/>
      <c r="B610" s="113"/>
      <c r="C610" s="94"/>
      <c r="D610" s="94"/>
      <c r="E610" s="94"/>
      <c r="F610" s="113"/>
      <c r="G610" s="113"/>
      <c r="H610" s="42"/>
      <c r="I610" s="42"/>
      <c r="J610" s="42"/>
      <c r="K610" s="94"/>
      <c r="L610" s="94"/>
      <c r="M610" s="94"/>
      <c r="N610" s="94"/>
      <c r="O610" s="94"/>
      <c r="P610" s="94"/>
      <c r="Q610" s="94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</row>
    <row r="611" ht="16.5" customHeight="1">
      <c r="A611" s="94"/>
      <c r="B611" s="113"/>
      <c r="C611" s="94"/>
      <c r="D611" s="94"/>
      <c r="E611" s="94"/>
      <c r="F611" s="113"/>
      <c r="G611" s="113"/>
      <c r="H611" s="42"/>
      <c r="I611" s="42"/>
      <c r="J611" s="42"/>
      <c r="K611" s="94"/>
      <c r="L611" s="94"/>
      <c r="M611" s="94"/>
      <c r="N611" s="94"/>
      <c r="O611" s="94"/>
      <c r="P611" s="94"/>
      <c r="Q611" s="94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</row>
    <row r="612" ht="16.5" customHeight="1">
      <c r="A612" s="94"/>
      <c r="B612" s="113"/>
      <c r="C612" s="94"/>
      <c r="D612" s="94"/>
      <c r="E612" s="94"/>
      <c r="F612" s="113"/>
      <c r="G612" s="113"/>
      <c r="H612" s="42"/>
      <c r="I612" s="42"/>
      <c r="J612" s="42"/>
      <c r="K612" s="94"/>
      <c r="L612" s="94"/>
      <c r="M612" s="94"/>
      <c r="N612" s="94"/>
      <c r="O612" s="94"/>
      <c r="P612" s="94"/>
      <c r="Q612" s="94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</row>
    <row r="613" ht="16.5" customHeight="1">
      <c r="A613" s="94"/>
      <c r="B613" s="113"/>
      <c r="C613" s="94"/>
      <c r="D613" s="94"/>
      <c r="E613" s="94"/>
      <c r="F613" s="113"/>
      <c r="G613" s="113"/>
      <c r="H613" s="42"/>
      <c r="I613" s="42"/>
      <c r="J613" s="42"/>
      <c r="K613" s="94"/>
      <c r="L613" s="94"/>
      <c r="M613" s="94"/>
      <c r="N613" s="94"/>
      <c r="O613" s="94"/>
      <c r="P613" s="94"/>
      <c r="Q613" s="94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</row>
    <row r="614" ht="16.5" customHeight="1">
      <c r="A614" s="94"/>
      <c r="B614" s="113"/>
      <c r="C614" s="94"/>
      <c r="D614" s="94"/>
      <c r="E614" s="94"/>
      <c r="F614" s="113"/>
      <c r="G614" s="113"/>
      <c r="H614" s="42"/>
      <c r="I614" s="42"/>
      <c r="J614" s="42"/>
      <c r="K614" s="94"/>
      <c r="L614" s="94"/>
      <c r="M614" s="94"/>
      <c r="N614" s="94"/>
      <c r="O614" s="94"/>
      <c r="P614" s="94"/>
      <c r="Q614" s="94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</row>
    <row r="615" ht="16.5" customHeight="1">
      <c r="A615" s="94"/>
      <c r="B615" s="113"/>
      <c r="C615" s="94"/>
      <c r="D615" s="94"/>
      <c r="E615" s="94"/>
      <c r="F615" s="113"/>
      <c r="G615" s="113"/>
      <c r="H615" s="42"/>
      <c r="I615" s="42"/>
      <c r="J615" s="42"/>
      <c r="K615" s="94"/>
      <c r="L615" s="94"/>
      <c r="M615" s="94"/>
      <c r="N615" s="94"/>
      <c r="O615" s="94"/>
      <c r="P615" s="94"/>
      <c r="Q615" s="94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</row>
    <row r="616" ht="16.5" customHeight="1">
      <c r="A616" s="94"/>
      <c r="B616" s="113"/>
      <c r="C616" s="94"/>
      <c r="D616" s="94"/>
      <c r="E616" s="94"/>
      <c r="F616" s="113"/>
      <c r="G616" s="113"/>
      <c r="H616" s="42"/>
      <c r="I616" s="42"/>
      <c r="J616" s="42"/>
      <c r="K616" s="94"/>
      <c r="L616" s="94"/>
      <c r="M616" s="94"/>
      <c r="N616" s="94"/>
      <c r="O616" s="94"/>
      <c r="P616" s="94"/>
      <c r="Q616" s="94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</row>
    <row r="617" ht="16.5" customHeight="1">
      <c r="A617" s="94"/>
      <c r="B617" s="113"/>
      <c r="C617" s="94"/>
      <c r="D617" s="94"/>
      <c r="E617" s="94"/>
      <c r="F617" s="113"/>
      <c r="G617" s="113"/>
      <c r="H617" s="42"/>
      <c r="I617" s="42"/>
      <c r="J617" s="42"/>
      <c r="K617" s="94"/>
      <c r="L617" s="94"/>
      <c r="M617" s="94"/>
      <c r="N617" s="94"/>
      <c r="O617" s="94"/>
      <c r="P617" s="94"/>
      <c r="Q617" s="94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</row>
    <row r="618" ht="16.5" customHeight="1">
      <c r="A618" s="94"/>
      <c r="B618" s="113"/>
      <c r="C618" s="94"/>
      <c r="D618" s="94"/>
      <c r="E618" s="94"/>
      <c r="F618" s="113"/>
      <c r="G618" s="113"/>
      <c r="H618" s="42"/>
      <c r="I618" s="42"/>
      <c r="J618" s="42"/>
      <c r="K618" s="94"/>
      <c r="L618" s="94"/>
      <c r="M618" s="94"/>
      <c r="N618" s="94"/>
      <c r="O618" s="94"/>
      <c r="P618" s="94"/>
      <c r="Q618" s="94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</row>
    <row r="619" ht="16.5" customHeight="1">
      <c r="A619" s="94"/>
      <c r="B619" s="113"/>
      <c r="C619" s="94"/>
      <c r="D619" s="94"/>
      <c r="E619" s="94"/>
      <c r="F619" s="113"/>
      <c r="G619" s="113"/>
      <c r="H619" s="42"/>
      <c r="I619" s="42"/>
      <c r="J619" s="42"/>
      <c r="K619" s="94"/>
      <c r="L619" s="94"/>
      <c r="M619" s="94"/>
      <c r="N619" s="94"/>
      <c r="O619" s="94"/>
      <c r="P619" s="94"/>
      <c r="Q619" s="94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</row>
    <row r="620" ht="16.5" customHeight="1">
      <c r="A620" s="94"/>
      <c r="B620" s="113"/>
      <c r="C620" s="94"/>
      <c r="D620" s="94"/>
      <c r="E620" s="94"/>
      <c r="F620" s="113"/>
      <c r="G620" s="113"/>
      <c r="H620" s="42"/>
      <c r="I620" s="42"/>
      <c r="J620" s="42"/>
      <c r="K620" s="94"/>
      <c r="L620" s="94"/>
      <c r="M620" s="94"/>
      <c r="N620" s="94"/>
      <c r="O620" s="94"/>
      <c r="P620" s="94"/>
      <c r="Q620" s="94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</row>
    <row r="621" ht="16.5" customHeight="1">
      <c r="A621" s="94"/>
      <c r="B621" s="113"/>
      <c r="C621" s="94"/>
      <c r="D621" s="94"/>
      <c r="E621" s="94"/>
      <c r="F621" s="113"/>
      <c r="G621" s="113"/>
      <c r="H621" s="42"/>
      <c r="I621" s="42"/>
      <c r="J621" s="42"/>
      <c r="K621" s="94"/>
      <c r="L621" s="94"/>
      <c r="M621" s="94"/>
      <c r="N621" s="94"/>
      <c r="O621" s="94"/>
      <c r="P621" s="94"/>
      <c r="Q621" s="94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</row>
    <row r="622" ht="16.5" customHeight="1">
      <c r="A622" s="94"/>
      <c r="B622" s="113"/>
      <c r="C622" s="94"/>
      <c r="D622" s="94"/>
      <c r="E622" s="94"/>
      <c r="F622" s="113"/>
      <c r="G622" s="113"/>
      <c r="H622" s="42"/>
      <c r="I622" s="42"/>
      <c r="J622" s="42"/>
      <c r="K622" s="94"/>
      <c r="L622" s="94"/>
      <c r="M622" s="94"/>
      <c r="N622" s="94"/>
      <c r="O622" s="94"/>
      <c r="P622" s="94"/>
      <c r="Q622" s="94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</row>
    <row r="623" ht="16.5" customHeight="1">
      <c r="A623" s="94"/>
      <c r="B623" s="113"/>
      <c r="C623" s="94"/>
      <c r="D623" s="94"/>
      <c r="E623" s="94"/>
      <c r="F623" s="113"/>
      <c r="G623" s="113"/>
      <c r="H623" s="42"/>
      <c r="I623" s="42"/>
      <c r="J623" s="42"/>
      <c r="K623" s="94"/>
      <c r="L623" s="94"/>
      <c r="M623" s="94"/>
      <c r="N623" s="94"/>
      <c r="O623" s="94"/>
      <c r="P623" s="94"/>
      <c r="Q623" s="94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</row>
    <row r="624" ht="16.5" customHeight="1">
      <c r="A624" s="94"/>
      <c r="B624" s="113"/>
      <c r="C624" s="94"/>
      <c r="D624" s="94"/>
      <c r="E624" s="94"/>
      <c r="F624" s="113"/>
      <c r="G624" s="113"/>
      <c r="H624" s="42"/>
      <c r="I624" s="42"/>
      <c r="J624" s="42"/>
      <c r="K624" s="94"/>
      <c r="L624" s="94"/>
      <c r="M624" s="94"/>
      <c r="N624" s="94"/>
      <c r="O624" s="94"/>
      <c r="P624" s="94"/>
      <c r="Q624" s="94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</row>
    <row r="625" ht="16.5" customHeight="1">
      <c r="A625" s="94"/>
      <c r="B625" s="113"/>
      <c r="C625" s="94"/>
      <c r="D625" s="94"/>
      <c r="E625" s="94"/>
      <c r="F625" s="113"/>
      <c r="G625" s="113"/>
      <c r="H625" s="42"/>
      <c r="I625" s="42"/>
      <c r="J625" s="42"/>
      <c r="K625" s="94"/>
      <c r="L625" s="94"/>
      <c r="M625" s="94"/>
      <c r="N625" s="94"/>
      <c r="O625" s="94"/>
      <c r="P625" s="94"/>
      <c r="Q625" s="94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</row>
    <row r="626" ht="16.5" customHeight="1">
      <c r="A626" s="94"/>
      <c r="B626" s="113"/>
      <c r="C626" s="94"/>
      <c r="D626" s="94"/>
      <c r="E626" s="94"/>
      <c r="F626" s="113"/>
      <c r="G626" s="113"/>
      <c r="H626" s="42"/>
      <c r="I626" s="42"/>
      <c r="J626" s="42"/>
      <c r="K626" s="94"/>
      <c r="L626" s="94"/>
      <c r="M626" s="94"/>
      <c r="N626" s="94"/>
      <c r="O626" s="94"/>
      <c r="P626" s="94"/>
      <c r="Q626" s="94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</row>
    <row r="627" ht="16.5" customHeight="1">
      <c r="A627" s="94"/>
      <c r="B627" s="113"/>
      <c r="C627" s="94"/>
      <c r="D627" s="94"/>
      <c r="E627" s="94"/>
      <c r="F627" s="113"/>
      <c r="G627" s="113"/>
      <c r="H627" s="42"/>
      <c r="I627" s="42"/>
      <c r="J627" s="42"/>
      <c r="K627" s="94"/>
      <c r="L627" s="94"/>
      <c r="M627" s="94"/>
      <c r="N627" s="94"/>
      <c r="O627" s="94"/>
      <c r="P627" s="94"/>
      <c r="Q627" s="94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</row>
    <row r="628" ht="16.5" customHeight="1">
      <c r="A628" s="94"/>
      <c r="B628" s="113"/>
      <c r="C628" s="94"/>
      <c r="D628" s="94"/>
      <c r="E628" s="94"/>
      <c r="F628" s="113"/>
      <c r="G628" s="113"/>
      <c r="H628" s="42"/>
      <c r="I628" s="42"/>
      <c r="J628" s="42"/>
      <c r="K628" s="94"/>
      <c r="L628" s="94"/>
      <c r="M628" s="94"/>
      <c r="N628" s="94"/>
      <c r="O628" s="94"/>
      <c r="P628" s="94"/>
      <c r="Q628" s="94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</row>
    <row r="629" ht="16.5" customHeight="1">
      <c r="A629" s="94"/>
      <c r="B629" s="113"/>
      <c r="C629" s="94"/>
      <c r="D629" s="94"/>
      <c r="E629" s="94"/>
      <c r="F629" s="113"/>
      <c r="G629" s="113"/>
      <c r="H629" s="42"/>
      <c r="I629" s="42"/>
      <c r="J629" s="42"/>
      <c r="K629" s="94"/>
      <c r="L629" s="94"/>
      <c r="M629" s="94"/>
      <c r="N629" s="94"/>
      <c r="O629" s="94"/>
      <c r="P629" s="94"/>
      <c r="Q629" s="94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</row>
    <row r="630" ht="16.5" customHeight="1">
      <c r="A630" s="94"/>
      <c r="B630" s="113"/>
      <c r="C630" s="94"/>
      <c r="D630" s="94"/>
      <c r="E630" s="94"/>
      <c r="F630" s="113"/>
      <c r="G630" s="113"/>
      <c r="H630" s="42"/>
      <c r="I630" s="42"/>
      <c r="J630" s="42"/>
      <c r="K630" s="94"/>
      <c r="L630" s="94"/>
      <c r="M630" s="94"/>
      <c r="N630" s="94"/>
      <c r="O630" s="94"/>
      <c r="P630" s="94"/>
      <c r="Q630" s="94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</row>
    <row r="631" ht="16.5" customHeight="1">
      <c r="A631" s="94"/>
      <c r="B631" s="113"/>
      <c r="C631" s="94"/>
      <c r="D631" s="94"/>
      <c r="E631" s="94"/>
      <c r="F631" s="113"/>
      <c r="G631" s="113"/>
      <c r="H631" s="42"/>
      <c r="I631" s="42"/>
      <c r="J631" s="42"/>
      <c r="K631" s="94"/>
      <c r="L631" s="94"/>
      <c r="M631" s="94"/>
      <c r="N631" s="94"/>
      <c r="O631" s="94"/>
      <c r="P631" s="94"/>
      <c r="Q631" s="94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</row>
    <row r="632" ht="16.5" customHeight="1">
      <c r="A632" s="94"/>
      <c r="B632" s="113"/>
      <c r="C632" s="94"/>
      <c r="D632" s="94"/>
      <c r="E632" s="94"/>
      <c r="F632" s="113"/>
      <c r="G632" s="113"/>
      <c r="H632" s="42"/>
      <c r="I632" s="42"/>
      <c r="J632" s="42"/>
      <c r="K632" s="94"/>
      <c r="L632" s="94"/>
      <c r="M632" s="94"/>
      <c r="N632" s="94"/>
      <c r="O632" s="94"/>
      <c r="P632" s="94"/>
      <c r="Q632" s="94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</row>
    <row r="633" ht="16.5" customHeight="1">
      <c r="A633" s="94"/>
      <c r="B633" s="113"/>
      <c r="C633" s="94"/>
      <c r="D633" s="94"/>
      <c r="E633" s="94"/>
      <c r="F633" s="113"/>
      <c r="G633" s="113"/>
      <c r="H633" s="42"/>
      <c r="I633" s="42"/>
      <c r="J633" s="42"/>
      <c r="K633" s="94"/>
      <c r="L633" s="94"/>
      <c r="M633" s="94"/>
      <c r="N633" s="94"/>
      <c r="O633" s="94"/>
      <c r="P633" s="94"/>
      <c r="Q633" s="94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</row>
    <row r="634" ht="16.5" customHeight="1">
      <c r="A634" s="94"/>
      <c r="B634" s="113"/>
      <c r="C634" s="94"/>
      <c r="D634" s="94"/>
      <c r="E634" s="94"/>
      <c r="F634" s="113"/>
      <c r="G634" s="113"/>
      <c r="H634" s="42"/>
      <c r="I634" s="42"/>
      <c r="J634" s="42"/>
      <c r="K634" s="94"/>
      <c r="L634" s="94"/>
      <c r="M634" s="94"/>
      <c r="N634" s="94"/>
      <c r="O634" s="94"/>
      <c r="P634" s="94"/>
      <c r="Q634" s="94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</row>
    <row r="635" ht="16.5" customHeight="1">
      <c r="A635" s="94"/>
      <c r="B635" s="113"/>
      <c r="C635" s="94"/>
      <c r="D635" s="94"/>
      <c r="E635" s="94"/>
      <c r="F635" s="113"/>
      <c r="G635" s="113"/>
      <c r="H635" s="42"/>
      <c r="I635" s="42"/>
      <c r="J635" s="42"/>
      <c r="K635" s="94"/>
      <c r="L635" s="94"/>
      <c r="M635" s="94"/>
      <c r="N635" s="94"/>
      <c r="O635" s="94"/>
      <c r="P635" s="94"/>
      <c r="Q635" s="94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</row>
    <row r="636" ht="16.5" customHeight="1">
      <c r="A636" s="94"/>
      <c r="B636" s="113"/>
      <c r="C636" s="94"/>
      <c r="D636" s="94"/>
      <c r="E636" s="94"/>
      <c r="F636" s="113"/>
      <c r="G636" s="113"/>
      <c r="H636" s="42"/>
      <c r="I636" s="42"/>
      <c r="J636" s="42"/>
      <c r="K636" s="94"/>
      <c r="L636" s="94"/>
      <c r="M636" s="94"/>
      <c r="N636" s="94"/>
      <c r="O636" s="94"/>
      <c r="P636" s="94"/>
      <c r="Q636" s="94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</row>
    <row r="637" ht="16.5" customHeight="1">
      <c r="A637" s="94"/>
      <c r="B637" s="113"/>
      <c r="C637" s="94"/>
      <c r="D637" s="94"/>
      <c r="E637" s="94"/>
      <c r="F637" s="113"/>
      <c r="G637" s="113"/>
      <c r="H637" s="42"/>
      <c r="I637" s="42"/>
      <c r="J637" s="42"/>
      <c r="K637" s="94"/>
      <c r="L637" s="94"/>
      <c r="M637" s="94"/>
      <c r="N637" s="94"/>
      <c r="O637" s="94"/>
      <c r="P637" s="94"/>
      <c r="Q637" s="94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</row>
    <row r="638" ht="16.5" customHeight="1">
      <c r="A638" s="94"/>
      <c r="B638" s="113"/>
      <c r="C638" s="94"/>
      <c r="D638" s="94"/>
      <c r="E638" s="94"/>
      <c r="F638" s="113"/>
      <c r="G638" s="113"/>
      <c r="H638" s="42"/>
      <c r="I638" s="42"/>
      <c r="J638" s="42"/>
      <c r="K638" s="94"/>
      <c r="L638" s="94"/>
      <c r="M638" s="94"/>
      <c r="N638" s="94"/>
      <c r="O638" s="94"/>
      <c r="P638" s="94"/>
      <c r="Q638" s="94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</row>
    <row r="639" ht="16.5" customHeight="1">
      <c r="A639" s="94"/>
      <c r="B639" s="113"/>
      <c r="C639" s="94"/>
      <c r="D639" s="94"/>
      <c r="E639" s="94"/>
      <c r="F639" s="113"/>
      <c r="G639" s="113"/>
      <c r="H639" s="42"/>
      <c r="I639" s="42"/>
      <c r="J639" s="42"/>
      <c r="K639" s="94"/>
      <c r="L639" s="94"/>
      <c r="M639" s="94"/>
      <c r="N639" s="94"/>
      <c r="O639" s="94"/>
      <c r="P639" s="94"/>
      <c r="Q639" s="94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</row>
    <row r="640" ht="16.5" customHeight="1">
      <c r="A640" s="94"/>
      <c r="B640" s="113"/>
      <c r="C640" s="94"/>
      <c r="D640" s="94"/>
      <c r="E640" s="94"/>
      <c r="F640" s="113"/>
      <c r="G640" s="113"/>
      <c r="H640" s="42"/>
      <c r="I640" s="42"/>
      <c r="J640" s="42"/>
      <c r="K640" s="94"/>
      <c r="L640" s="94"/>
      <c r="M640" s="94"/>
      <c r="N640" s="94"/>
      <c r="O640" s="94"/>
      <c r="P640" s="94"/>
      <c r="Q640" s="94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</row>
    <row r="641" ht="16.5" customHeight="1">
      <c r="A641" s="94"/>
      <c r="B641" s="113"/>
      <c r="C641" s="94"/>
      <c r="D641" s="94"/>
      <c r="E641" s="94"/>
      <c r="F641" s="113"/>
      <c r="G641" s="113"/>
      <c r="H641" s="42"/>
      <c r="I641" s="42"/>
      <c r="J641" s="42"/>
      <c r="K641" s="94"/>
      <c r="L641" s="94"/>
      <c r="M641" s="94"/>
      <c r="N641" s="94"/>
      <c r="O641" s="94"/>
      <c r="P641" s="94"/>
      <c r="Q641" s="94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</row>
    <row r="642" ht="16.5" customHeight="1">
      <c r="A642" s="94"/>
      <c r="B642" s="113"/>
      <c r="C642" s="94"/>
      <c r="D642" s="94"/>
      <c r="E642" s="94"/>
      <c r="F642" s="113"/>
      <c r="G642" s="113"/>
      <c r="H642" s="42"/>
      <c r="I642" s="42"/>
      <c r="J642" s="42"/>
      <c r="K642" s="94"/>
      <c r="L642" s="94"/>
      <c r="M642" s="94"/>
      <c r="N642" s="94"/>
      <c r="O642" s="94"/>
      <c r="P642" s="94"/>
      <c r="Q642" s="94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</row>
    <row r="643" ht="16.5" customHeight="1">
      <c r="A643" s="94"/>
      <c r="B643" s="113"/>
      <c r="C643" s="94"/>
      <c r="D643" s="94"/>
      <c r="E643" s="94"/>
      <c r="F643" s="113"/>
      <c r="G643" s="113"/>
      <c r="H643" s="42"/>
      <c r="I643" s="42"/>
      <c r="J643" s="42"/>
      <c r="K643" s="94"/>
      <c r="L643" s="94"/>
      <c r="M643" s="94"/>
      <c r="N643" s="94"/>
      <c r="O643" s="94"/>
      <c r="P643" s="94"/>
      <c r="Q643" s="94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</row>
    <row r="644" ht="16.5" customHeight="1">
      <c r="A644" s="94"/>
      <c r="B644" s="113"/>
      <c r="C644" s="94"/>
      <c r="D644" s="94"/>
      <c r="E644" s="94"/>
      <c r="F644" s="113"/>
      <c r="G644" s="113"/>
      <c r="H644" s="42"/>
      <c r="I644" s="42"/>
      <c r="J644" s="42"/>
      <c r="K644" s="94"/>
      <c r="L644" s="94"/>
      <c r="M644" s="94"/>
      <c r="N644" s="94"/>
      <c r="O644" s="94"/>
      <c r="P644" s="94"/>
      <c r="Q644" s="94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</row>
    <row r="645" ht="16.5" customHeight="1">
      <c r="A645" s="94"/>
      <c r="B645" s="113"/>
      <c r="C645" s="94"/>
      <c r="D645" s="94"/>
      <c r="E645" s="94"/>
      <c r="F645" s="113"/>
      <c r="G645" s="113"/>
      <c r="H645" s="42"/>
      <c r="I645" s="42"/>
      <c r="J645" s="42"/>
      <c r="K645" s="94"/>
      <c r="L645" s="94"/>
      <c r="M645" s="94"/>
      <c r="N645" s="94"/>
      <c r="O645" s="94"/>
      <c r="P645" s="94"/>
      <c r="Q645" s="94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</row>
    <row r="646" ht="16.5" customHeight="1">
      <c r="A646" s="94"/>
      <c r="B646" s="113"/>
      <c r="C646" s="94"/>
      <c r="D646" s="94"/>
      <c r="E646" s="94"/>
      <c r="F646" s="113"/>
      <c r="G646" s="113"/>
      <c r="H646" s="42"/>
      <c r="I646" s="42"/>
      <c r="J646" s="42"/>
      <c r="K646" s="94"/>
      <c r="L646" s="94"/>
      <c r="M646" s="94"/>
      <c r="N646" s="94"/>
      <c r="O646" s="94"/>
      <c r="P646" s="94"/>
      <c r="Q646" s="94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</row>
    <row r="647" ht="16.5" customHeight="1">
      <c r="A647" s="94"/>
      <c r="B647" s="113"/>
      <c r="C647" s="94"/>
      <c r="D647" s="94"/>
      <c r="E647" s="94"/>
      <c r="F647" s="113"/>
      <c r="G647" s="113"/>
      <c r="H647" s="42"/>
      <c r="I647" s="42"/>
      <c r="J647" s="42"/>
      <c r="K647" s="94"/>
      <c r="L647" s="94"/>
      <c r="M647" s="94"/>
      <c r="N647" s="94"/>
      <c r="O647" s="94"/>
      <c r="P647" s="94"/>
      <c r="Q647" s="94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</row>
    <row r="648" ht="16.5" customHeight="1">
      <c r="A648" s="94"/>
      <c r="B648" s="113"/>
      <c r="C648" s="94"/>
      <c r="D648" s="94"/>
      <c r="E648" s="94"/>
      <c r="F648" s="113"/>
      <c r="G648" s="113"/>
      <c r="H648" s="42"/>
      <c r="I648" s="42"/>
      <c r="J648" s="42"/>
      <c r="K648" s="94"/>
      <c r="L648" s="94"/>
      <c r="M648" s="94"/>
      <c r="N648" s="94"/>
      <c r="O648" s="94"/>
      <c r="P648" s="94"/>
      <c r="Q648" s="94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</row>
    <row r="649" ht="16.5" customHeight="1">
      <c r="A649" s="94"/>
      <c r="B649" s="113"/>
      <c r="C649" s="94"/>
      <c r="D649" s="94"/>
      <c r="E649" s="94"/>
      <c r="F649" s="113"/>
      <c r="G649" s="113"/>
      <c r="H649" s="42"/>
      <c r="I649" s="42"/>
      <c r="J649" s="42"/>
      <c r="K649" s="94"/>
      <c r="L649" s="94"/>
      <c r="M649" s="94"/>
      <c r="N649" s="94"/>
      <c r="O649" s="94"/>
      <c r="P649" s="94"/>
      <c r="Q649" s="94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</row>
    <row r="650" ht="16.5" customHeight="1">
      <c r="A650" s="94"/>
      <c r="B650" s="113"/>
      <c r="C650" s="94"/>
      <c r="D650" s="94"/>
      <c r="E650" s="94"/>
      <c r="F650" s="113"/>
      <c r="G650" s="113"/>
      <c r="H650" s="42"/>
      <c r="I650" s="42"/>
      <c r="J650" s="42"/>
      <c r="K650" s="94"/>
      <c r="L650" s="94"/>
      <c r="M650" s="94"/>
      <c r="N650" s="94"/>
      <c r="O650" s="94"/>
      <c r="P650" s="94"/>
      <c r="Q650" s="94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</row>
    <row r="651" ht="16.5" customHeight="1">
      <c r="A651" s="94"/>
      <c r="B651" s="113"/>
      <c r="C651" s="94"/>
      <c r="D651" s="94"/>
      <c r="E651" s="94"/>
      <c r="F651" s="113"/>
      <c r="G651" s="113"/>
      <c r="H651" s="42"/>
      <c r="I651" s="42"/>
      <c r="J651" s="42"/>
      <c r="K651" s="94"/>
      <c r="L651" s="94"/>
      <c r="M651" s="94"/>
      <c r="N651" s="94"/>
      <c r="O651" s="94"/>
      <c r="P651" s="94"/>
      <c r="Q651" s="94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</row>
    <row r="652" ht="16.5" customHeight="1">
      <c r="A652" s="94"/>
      <c r="B652" s="113"/>
      <c r="C652" s="94"/>
      <c r="D652" s="94"/>
      <c r="E652" s="94"/>
      <c r="F652" s="113"/>
      <c r="G652" s="113"/>
      <c r="H652" s="42"/>
      <c r="I652" s="42"/>
      <c r="J652" s="42"/>
      <c r="K652" s="94"/>
      <c r="L652" s="94"/>
      <c r="M652" s="94"/>
      <c r="N652" s="94"/>
      <c r="O652" s="94"/>
      <c r="P652" s="94"/>
      <c r="Q652" s="94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</row>
    <row r="653" ht="16.5" customHeight="1">
      <c r="A653" s="94"/>
      <c r="B653" s="113"/>
      <c r="C653" s="94"/>
      <c r="D653" s="94"/>
      <c r="E653" s="94"/>
      <c r="F653" s="113"/>
      <c r="G653" s="113"/>
      <c r="H653" s="42"/>
      <c r="I653" s="42"/>
      <c r="J653" s="42"/>
      <c r="K653" s="94"/>
      <c r="L653" s="94"/>
      <c r="M653" s="94"/>
      <c r="N653" s="94"/>
      <c r="O653" s="94"/>
      <c r="P653" s="94"/>
      <c r="Q653" s="94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</row>
    <row r="654" ht="16.5" customHeight="1">
      <c r="A654" s="94"/>
      <c r="B654" s="113"/>
      <c r="C654" s="94"/>
      <c r="D654" s="94"/>
      <c r="E654" s="94"/>
      <c r="F654" s="113"/>
      <c r="G654" s="113"/>
      <c r="H654" s="42"/>
      <c r="I654" s="42"/>
      <c r="J654" s="42"/>
      <c r="K654" s="94"/>
      <c r="L654" s="94"/>
      <c r="M654" s="94"/>
      <c r="N654" s="94"/>
      <c r="O654" s="94"/>
      <c r="P654" s="94"/>
      <c r="Q654" s="94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</row>
    <row r="655" ht="16.5" customHeight="1">
      <c r="A655" s="94"/>
      <c r="B655" s="113"/>
      <c r="C655" s="94"/>
      <c r="D655" s="94"/>
      <c r="E655" s="94"/>
      <c r="F655" s="113"/>
      <c r="G655" s="113"/>
      <c r="H655" s="42"/>
      <c r="I655" s="42"/>
      <c r="J655" s="42"/>
      <c r="K655" s="94"/>
      <c r="L655" s="94"/>
      <c r="M655" s="94"/>
      <c r="N655" s="94"/>
      <c r="O655" s="94"/>
      <c r="P655" s="94"/>
      <c r="Q655" s="94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</row>
    <row r="656" ht="16.5" customHeight="1">
      <c r="A656" s="94"/>
      <c r="B656" s="113"/>
      <c r="C656" s="94"/>
      <c r="D656" s="94"/>
      <c r="E656" s="94"/>
      <c r="F656" s="113"/>
      <c r="G656" s="113"/>
      <c r="H656" s="42"/>
      <c r="I656" s="42"/>
      <c r="J656" s="42"/>
      <c r="K656" s="94"/>
      <c r="L656" s="94"/>
      <c r="M656" s="94"/>
      <c r="N656" s="94"/>
      <c r="O656" s="94"/>
      <c r="P656" s="94"/>
      <c r="Q656" s="94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</row>
    <row r="657" ht="16.5" customHeight="1">
      <c r="A657" s="94"/>
      <c r="B657" s="113"/>
      <c r="C657" s="94"/>
      <c r="D657" s="94"/>
      <c r="E657" s="94"/>
      <c r="F657" s="113"/>
      <c r="G657" s="113"/>
      <c r="H657" s="42"/>
      <c r="I657" s="42"/>
      <c r="J657" s="42"/>
      <c r="K657" s="94"/>
      <c r="L657" s="94"/>
      <c r="M657" s="94"/>
      <c r="N657" s="94"/>
      <c r="O657" s="94"/>
      <c r="P657" s="94"/>
      <c r="Q657" s="94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</row>
    <row r="658" ht="16.5" customHeight="1">
      <c r="A658" s="94"/>
      <c r="B658" s="113"/>
      <c r="C658" s="94"/>
      <c r="D658" s="94"/>
      <c r="E658" s="94"/>
      <c r="F658" s="113"/>
      <c r="G658" s="113"/>
      <c r="H658" s="42"/>
      <c r="I658" s="42"/>
      <c r="J658" s="42"/>
      <c r="K658" s="94"/>
      <c r="L658" s="94"/>
      <c r="M658" s="94"/>
      <c r="N658" s="94"/>
      <c r="O658" s="94"/>
      <c r="P658" s="94"/>
      <c r="Q658" s="94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</row>
    <row r="659" ht="16.5" customHeight="1">
      <c r="A659" s="94"/>
      <c r="B659" s="113"/>
      <c r="C659" s="94"/>
      <c r="D659" s="94"/>
      <c r="E659" s="94"/>
      <c r="F659" s="113"/>
      <c r="G659" s="113"/>
      <c r="H659" s="42"/>
      <c r="I659" s="42"/>
      <c r="J659" s="42"/>
      <c r="K659" s="94"/>
      <c r="L659" s="94"/>
      <c r="M659" s="94"/>
      <c r="N659" s="94"/>
      <c r="O659" s="94"/>
      <c r="P659" s="94"/>
      <c r="Q659" s="94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</row>
    <row r="660" ht="16.5" customHeight="1">
      <c r="A660" s="94"/>
      <c r="B660" s="113"/>
      <c r="C660" s="94"/>
      <c r="D660" s="94"/>
      <c r="E660" s="94"/>
      <c r="F660" s="113"/>
      <c r="G660" s="113"/>
      <c r="H660" s="42"/>
      <c r="I660" s="42"/>
      <c r="J660" s="42"/>
      <c r="K660" s="94"/>
      <c r="L660" s="94"/>
      <c r="M660" s="94"/>
      <c r="N660" s="94"/>
      <c r="O660" s="94"/>
      <c r="P660" s="94"/>
      <c r="Q660" s="94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</row>
    <row r="661" ht="16.5" customHeight="1">
      <c r="A661" s="94"/>
      <c r="B661" s="113"/>
      <c r="C661" s="94"/>
      <c r="D661" s="94"/>
      <c r="E661" s="94"/>
      <c r="F661" s="113"/>
      <c r="G661" s="113"/>
      <c r="H661" s="42"/>
      <c r="I661" s="42"/>
      <c r="J661" s="42"/>
      <c r="K661" s="94"/>
      <c r="L661" s="94"/>
      <c r="M661" s="94"/>
      <c r="N661" s="94"/>
      <c r="O661" s="94"/>
      <c r="P661" s="94"/>
      <c r="Q661" s="94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</row>
    <row r="662" ht="16.5" customHeight="1">
      <c r="A662" s="94"/>
      <c r="B662" s="113"/>
      <c r="C662" s="94"/>
      <c r="D662" s="94"/>
      <c r="E662" s="94"/>
      <c r="F662" s="113"/>
      <c r="G662" s="113"/>
      <c r="H662" s="42"/>
      <c r="I662" s="42"/>
      <c r="J662" s="42"/>
      <c r="K662" s="94"/>
      <c r="L662" s="94"/>
      <c r="M662" s="94"/>
      <c r="N662" s="94"/>
      <c r="O662" s="94"/>
      <c r="P662" s="94"/>
      <c r="Q662" s="94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</row>
    <row r="663" ht="16.5" customHeight="1">
      <c r="A663" s="94"/>
      <c r="B663" s="113"/>
      <c r="C663" s="94"/>
      <c r="D663" s="94"/>
      <c r="E663" s="94"/>
      <c r="F663" s="113"/>
      <c r="G663" s="113"/>
      <c r="H663" s="42"/>
      <c r="I663" s="42"/>
      <c r="J663" s="42"/>
      <c r="K663" s="94"/>
      <c r="L663" s="94"/>
      <c r="M663" s="94"/>
      <c r="N663" s="94"/>
      <c r="O663" s="94"/>
      <c r="P663" s="94"/>
      <c r="Q663" s="94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</row>
    <row r="664" ht="16.5" customHeight="1">
      <c r="A664" s="94"/>
      <c r="B664" s="113"/>
      <c r="C664" s="94"/>
      <c r="D664" s="94"/>
      <c r="E664" s="94"/>
      <c r="F664" s="113"/>
      <c r="G664" s="113"/>
      <c r="H664" s="42"/>
      <c r="I664" s="42"/>
      <c r="J664" s="42"/>
      <c r="K664" s="94"/>
      <c r="L664" s="94"/>
      <c r="M664" s="94"/>
      <c r="N664" s="94"/>
      <c r="O664" s="94"/>
      <c r="P664" s="94"/>
      <c r="Q664" s="94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</row>
    <row r="665" ht="16.5" customHeight="1">
      <c r="A665" s="94"/>
      <c r="B665" s="113"/>
      <c r="C665" s="94"/>
      <c r="D665" s="94"/>
      <c r="E665" s="94"/>
      <c r="F665" s="113"/>
      <c r="G665" s="113"/>
      <c r="H665" s="42"/>
      <c r="I665" s="42"/>
      <c r="J665" s="42"/>
      <c r="K665" s="94"/>
      <c r="L665" s="94"/>
      <c r="M665" s="94"/>
      <c r="N665" s="94"/>
      <c r="O665" s="94"/>
      <c r="P665" s="94"/>
      <c r="Q665" s="94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</row>
    <row r="666" ht="16.5" customHeight="1">
      <c r="A666" s="94"/>
      <c r="B666" s="113"/>
      <c r="C666" s="94"/>
      <c r="D666" s="94"/>
      <c r="E666" s="94"/>
      <c r="F666" s="113"/>
      <c r="G666" s="113"/>
      <c r="H666" s="42"/>
      <c r="I666" s="42"/>
      <c r="J666" s="42"/>
      <c r="K666" s="94"/>
      <c r="L666" s="94"/>
      <c r="M666" s="94"/>
      <c r="N666" s="94"/>
      <c r="O666" s="94"/>
      <c r="P666" s="94"/>
      <c r="Q666" s="94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</row>
    <row r="667" ht="16.5" customHeight="1">
      <c r="A667" s="94"/>
      <c r="B667" s="113"/>
      <c r="C667" s="94"/>
      <c r="D667" s="94"/>
      <c r="E667" s="94"/>
      <c r="F667" s="113"/>
      <c r="G667" s="113"/>
      <c r="H667" s="42"/>
      <c r="I667" s="42"/>
      <c r="J667" s="42"/>
      <c r="K667" s="94"/>
      <c r="L667" s="94"/>
      <c r="M667" s="94"/>
      <c r="N667" s="94"/>
      <c r="O667" s="94"/>
      <c r="P667" s="94"/>
      <c r="Q667" s="94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</row>
    <row r="668" ht="16.5" customHeight="1">
      <c r="A668" s="94"/>
      <c r="B668" s="113"/>
      <c r="C668" s="94"/>
      <c r="D668" s="94"/>
      <c r="E668" s="94"/>
      <c r="F668" s="113"/>
      <c r="G668" s="113"/>
      <c r="H668" s="42"/>
      <c r="I668" s="42"/>
      <c r="J668" s="42"/>
      <c r="K668" s="94"/>
      <c r="L668" s="94"/>
      <c r="M668" s="94"/>
      <c r="N668" s="94"/>
      <c r="O668" s="94"/>
      <c r="P668" s="94"/>
      <c r="Q668" s="94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</row>
    <row r="669" ht="16.5" customHeight="1">
      <c r="A669" s="94"/>
      <c r="B669" s="113"/>
      <c r="C669" s="94"/>
      <c r="D669" s="94"/>
      <c r="E669" s="94"/>
      <c r="F669" s="113"/>
      <c r="G669" s="113"/>
      <c r="H669" s="42"/>
      <c r="I669" s="42"/>
      <c r="J669" s="42"/>
      <c r="K669" s="94"/>
      <c r="L669" s="94"/>
      <c r="M669" s="94"/>
      <c r="N669" s="94"/>
      <c r="O669" s="94"/>
      <c r="P669" s="94"/>
      <c r="Q669" s="94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</row>
    <row r="670" ht="16.5" customHeight="1">
      <c r="A670" s="94"/>
      <c r="B670" s="113"/>
      <c r="C670" s="94"/>
      <c r="D670" s="94"/>
      <c r="E670" s="94"/>
      <c r="F670" s="113"/>
      <c r="G670" s="113"/>
      <c r="H670" s="42"/>
      <c r="I670" s="42"/>
      <c r="J670" s="42"/>
      <c r="K670" s="94"/>
      <c r="L670" s="94"/>
      <c r="M670" s="94"/>
      <c r="N670" s="94"/>
      <c r="O670" s="94"/>
      <c r="P670" s="94"/>
      <c r="Q670" s="94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</row>
    <row r="671" ht="16.5" customHeight="1">
      <c r="A671" s="94"/>
      <c r="B671" s="113"/>
      <c r="C671" s="94"/>
      <c r="D671" s="94"/>
      <c r="E671" s="94"/>
      <c r="F671" s="113"/>
      <c r="G671" s="113"/>
      <c r="H671" s="42"/>
      <c r="I671" s="42"/>
      <c r="J671" s="42"/>
      <c r="K671" s="94"/>
      <c r="L671" s="94"/>
      <c r="M671" s="94"/>
      <c r="N671" s="94"/>
      <c r="O671" s="94"/>
      <c r="P671" s="94"/>
      <c r="Q671" s="94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</row>
    <row r="672" ht="16.5" customHeight="1">
      <c r="A672" s="94"/>
      <c r="B672" s="113"/>
      <c r="C672" s="94"/>
      <c r="D672" s="94"/>
      <c r="E672" s="94"/>
      <c r="F672" s="113"/>
      <c r="G672" s="113"/>
      <c r="H672" s="42"/>
      <c r="I672" s="42"/>
      <c r="J672" s="42"/>
      <c r="K672" s="94"/>
      <c r="L672" s="94"/>
      <c r="M672" s="94"/>
      <c r="N672" s="94"/>
      <c r="O672" s="94"/>
      <c r="P672" s="94"/>
      <c r="Q672" s="94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</row>
    <row r="673" ht="16.5" customHeight="1">
      <c r="A673" s="94"/>
      <c r="B673" s="113"/>
      <c r="C673" s="94"/>
      <c r="D673" s="94"/>
      <c r="E673" s="94"/>
      <c r="F673" s="113"/>
      <c r="G673" s="113"/>
      <c r="H673" s="42"/>
      <c r="I673" s="42"/>
      <c r="J673" s="42"/>
      <c r="K673" s="94"/>
      <c r="L673" s="94"/>
      <c r="M673" s="94"/>
      <c r="N673" s="94"/>
      <c r="O673" s="94"/>
      <c r="P673" s="94"/>
      <c r="Q673" s="94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</row>
    <row r="674" ht="16.5" customHeight="1">
      <c r="A674" s="94"/>
      <c r="B674" s="113"/>
      <c r="C674" s="94"/>
      <c r="D674" s="94"/>
      <c r="E674" s="94"/>
      <c r="F674" s="113"/>
      <c r="G674" s="113"/>
      <c r="H674" s="42"/>
      <c r="I674" s="42"/>
      <c r="J674" s="42"/>
      <c r="K674" s="94"/>
      <c r="L674" s="94"/>
      <c r="M674" s="94"/>
      <c r="N674" s="94"/>
      <c r="O674" s="94"/>
      <c r="P674" s="94"/>
      <c r="Q674" s="94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</row>
    <row r="675" ht="16.5" customHeight="1">
      <c r="A675" s="94"/>
      <c r="B675" s="113"/>
      <c r="C675" s="94"/>
      <c r="D675" s="94"/>
      <c r="E675" s="94"/>
      <c r="F675" s="113"/>
      <c r="G675" s="113"/>
      <c r="H675" s="42"/>
      <c r="I675" s="42"/>
      <c r="J675" s="42"/>
      <c r="K675" s="94"/>
      <c r="L675" s="94"/>
      <c r="M675" s="94"/>
      <c r="N675" s="94"/>
      <c r="O675" s="94"/>
      <c r="P675" s="94"/>
      <c r="Q675" s="94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</row>
    <row r="676" ht="16.5" customHeight="1">
      <c r="A676" s="94"/>
      <c r="B676" s="113"/>
      <c r="C676" s="94"/>
      <c r="D676" s="94"/>
      <c r="E676" s="94"/>
      <c r="F676" s="113"/>
      <c r="G676" s="113"/>
      <c r="H676" s="42"/>
      <c r="I676" s="42"/>
      <c r="J676" s="42"/>
      <c r="K676" s="94"/>
      <c r="L676" s="94"/>
      <c r="M676" s="94"/>
      <c r="N676" s="94"/>
      <c r="O676" s="94"/>
      <c r="P676" s="94"/>
      <c r="Q676" s="94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</row>
    <row r="677" ht="16.5" customHeight="1">
      <c r="A677" s="94"/>
      <c r="B677" s="113"/>
      <c r="C677" s="94"/>
      <c r="D677" s="94"/>
      <c r="E677" s="94"/>
      <c r="F677" s="113"/>
      <c r="G677" s="113"/>
      <c r="H677" s="42"/>
      <c r="I677" s="42"/>
      <c r="J677" s="42"/>
      <c r="K677" s="94"/>
      <c r="L677" s="94"/>
      <c r="M677" s="94"/>
      <c r="N677" s="94"/>
      <c r="O677" s="94"/>
      <c r="P677" s="94"/>
      <c r="Q677" s="94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</row>
    <row r="678" ht="16.5" customHeight="1">
      <c r="A678" s="94"/>
      <c r="B678" s="113"/>
      <c r="C678" s="94"/>
      <c r="D678" s="94"/>
      <c r="E678" s="94"/>
      <c r="F678" s="113"/>
      <c r="G678" s="113"/>
      <c r="H678" s="42"/>
      <c r="I678" s="42"/>
      <c r="J678" s="42"/>
      <c r="K678" s="94"/>
      <c r="L678" s="94"/>
      <c r="M678" s="94"/>
      <c r="N678" s="94"/>
      <c r="O678" s="94"/>
      <c r="P678" s="94"/>
      <c r="Q678" s="94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</row>
    <row r="679" ht="16.5" customHeight="1">
      <c r="A679" s="94"/>
      <c r="B679" s="113"/>
      <c r="C679" s="94"/>
      <c r="D679" s="94"/>
      <c r="E679" s="94"/>
      <c r="F679" s="113"/>
      <c r="G679" s="113"/>
      <c r="H679" s="42"/>
      <c r="I679" s="42"/>
      <c r="J679" s="42"/>
      <c r="K679" s="94"/>
      <c r="L679" s="94"/>
      <c r="M679" s="94"/>
      <c r="N679" s="94"/>
      <c r="O679" s="94"/>
      <c r="P679" s="94"/>
      <c r="Q679" s="94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</row>
    <row r="680" ht="16.5" customHeight="1">
      <c r="A680" s="94"/>
      <c r="B680" s="113"/>
      <c r="C680" s="94"/>
      <c r="D680" s="94"/>
      <c r="E680" s="94"/>
      <c r="F680" s="113"/>
      <c r="G680" s="113"/>
      <c r="H680" s="42"/>
      <c r="I680" s="42"/>
      <c r="J680" s="42"/>
      <c r="K680" s="94"/>
      <c r="L680" s="94"/>
      <c r="M680" s="94"/>
      <c r="N680" s="94"/>
      <c r="O680" s="94"/>
      <c r="P680" s="94"/>
      <c r="Q680" s="94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</row>
    <row r="681" ht="16.5" customHeight="1">
      <c r="A681" s="94"/>
      <c r="B681" s="113"/>
      <c r="C681" s="94"/>
      <c r="D681" s="94"/>
      <c r="E681" s="94"/>
      <c r="F681" s="113"/>
      <c r="G681" s="113"/>
      <c r="H681" s="42"/>
      <c r="I681" s="42"/>
      <c r="J681" s="42"/>
      <c r="K681" s="94"/>
      <c r="L681" s="94"/>
      <c r="M681" s="94"/>
      <c r="N681" s="94"/>
      <c r="O681" s="94"/>
      <c r="P681" s="94"/>
      <c r="Q681" s="94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</row>
    <row r="682" ht="16.5" customHeight="1">
      <c r="A682" s="94"/>
      <c r="B682" s="113"/>
      <c r="C682" s="94"/>
      <c r="D682" s="94"/>
      <c r="E682" s="94"/>
      <c r="F682" s="113"/>
      <c r="G682" s="113"/>
      <c r="H682" s="42"/>
      <c r="I682" s="42"/>
      <c r="J682" s="42"/>
      <c r="K682" s="94"/>
      <c r="L682" s="94"/>
      <c r="M682" s="94"/>
      <c r="N682" s="94"/>
      <c r="O682" s="94"/>
      <c r="P682" s="94"/>
      <c r="Q682" s="94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</row>
    <row r="683" ht="16.5" customHeight="1">
      <c r="A683" s="94"/>
      <c r="B683" s="113"/>
      <c r="C683" s="94"/>
      <c r="D683" s="94"/>
      <c r="E683" s="94"/>
      <c r="F683" s="113"/>
      <c r="G683" s="113"/>
      <c r="H683" s="42"/>
      <c r="I683" s="42"/>
      <c r="J683" s="42"/>
      <c r="K683" s="94"/>
      <c r="L683" s="94"/>
      <c r="M683" s="94"/>
      <c r="N683" s="94"/>
      <c r="O683" s="94"/>
      <c r="P683" s="94"/>
      <c r="Q683" s="94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</row>
    <row r="684" ht="16.5" customHeight="1">
      <c r="A684" s="94"/>
      <c r="B684" s="113"/>
      <c r="C684" s="94"/>
      <c r="D684" s="94"/>
      <c r="E684" s="94"/>
      <c r="F684" s="113"/>
      <c r="G684" s="113"/>
      <c r="H684" s="42"/>
      <c r="I684" s="42"/>
      <c r="J684" s="42"/>
      <c r="K684" s="94"/>
      <c r="L684" s="94"/>
      <c r="M684" s="94"/>
      <c r="N684" s="94"/>
      <c r="O684" s="94"/>
      <c r="P684" s="94"/>
      <c r="Q684" s="94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</row>
    <row r="685" ht="16.5" customHeight="1">
      <c r="A685" s="94"/>
      <c r="B685" s="113"/>
      <c r="C685" s="94"/>
      <c r="D685" s="94"/>
      <c r="E685" s="94"/>
      <c r="F685" s="113"/>
      <c r="G685" s="113"/>
      <c r="H685" s="42"/>
      <c r="I685" s="42"/>
      <c r="J685" s="42"/>
      <c r="K685" s="94"/>
      <c r="L685" s="94"/>
      <c r="M685" s="94"/>
      <c r="N685" s="94"/>
      <c r="O685" s="94"/>
      <c r="P685" s="94"/>
      <c r="Q685" s="94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</row>
    <row r="686" ht="16.5" customHeight="1">
      <c r="A686" s="94"/>
      <c r="B686" s="113"/>
      <c r="C686" s="94"/>
      <c r="D686" s="94"/>
      <c r="E686" s="94"/>
      <c r="F686" s="113"/>
      <c r="G686" s="113"/>
      <c r="H686" s="42"/>
      <c r="I686" s="42"/>
      <c r="J686" s="42"/>
      <c r="K686" s="94"/>
      <c r="L686" s="94"/>
      <c r="M686" s="94"/>
      <c r="N686" s="94"/>
      <c r="O686" s="94"/>
      <c r="P686" s="94"/>
      <c r="Q686" s="94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</row>
    <row r="687" ht="16.5" customHeight="1">
      <c r="A687" s="94"/>
      <c r="B687" s="113"/>
      <c r="C687" s="94"/>
      <c r="D687" s="94"/>
      <c r="E687" s="94"/>
      <c r="F687" s="113"/>
      <c r="G687" s="113"/>
      <c r="H687" s="42"/>
      <c r="I687" s="42"/>
      <c r="J687" s="42"/>
      <c r="K687" s="94"/>
      <c r="L687" s="94"/>
      <c r="M687" s="94"/>
      <c r="N687" s="94"/>
      <c r="O687" s="94"/>
      <c r="P687" s="94"/>
      <c r="Q687" s="94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</row>
    <row r="688" ht="16.5" customHeight="1">
      <c r="A688" s="94"/>
      <c r="B688" s="113"/>
      <c r="C688" s="94"/>
      <c r="D688" s="94"/>
      <c r="E688" s="94"/>
      <c r="F688" s="113"/>
      <c r="G688" s="113"/>
      <c r="H688" s="42"/>
      <c r="I688" s="42"/>
      <c r="J688" s="42"/>
      <c r="K688" s="94"/>
      <c r="L688" s="94"/>
      <c r="M688" s="94"/>
      <c r="N688" s="94"/>
      <c r="O688" s="94"/>
      <c r="P688" s="94"/>
      <c r="Q688" s="94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</row>
    <row r="689" ht="16.5" customHeight="1">
      <c r="A689" s="94"/>
      <c r="B689" s="113"/>
      <c r="C689" s="94"/>
      <c r="D689" s="94"/>
      <c r="E689" s="94"/>
      <c r="F689" s="113"/>
      <c r="G689" s="113"/>
      <c r="H689" s="42"/>
      <c r="I689" s="42"/>
      <c r="J689" s="42"/>
      <c r="K689" s="94"/>
      <c r="L689" s="94"/>
      <c r="M689" s="94"/>
      <c r="N689" s="94"/>
      <c r="O689" s="94"/>
      <c r="P689" s="94"/>
      <c r="Q689" s="94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</row>
    <row r="690" ht="16.5" customHeight="1">
      <c r="A690" s="94"/>
      <c r="B690" s="113"/>
      <c r="C690" s="94"/>
      <c r="D690" s="94"/>
      <c r="E690" s="94"/>
      <c r="F690" s="113"/>
      <c r="G690" s="113"/>
      <c r="H690" s="42"/>
      <c r="I690" s="42"/>
      <c r="J690" s="42"/>
      <c r="K690" s="94"/>
      <c r="L690" s="94"/>
      <c r="M690" s="94"/>
      <c r="N690" s="94"/>
      <c r="O690" s="94"/>
      <c r="P690" s="94"/>
      <c r="Q690" s="94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</row>
    <row r="691" ht="16.5" customHeight="1">
      <c r="A691" s="94"/>
      <c r="B691" s="113"/>
      <c r="C691" s="94"/>
      <c r="D691" s="94"/>
      <c r="E691" s="94"/>
      <c r="F691" s="113"/>
      <c r="G691" s="113"/>
      <c r="H691" s="42"/>
      <c r="I691" s="42"/>
      <c r="J691" s="42"/>
      <c r="K691" s="94"/>
      <c r="L691" s="94"/>
      <c r="M691" s="94"/>
      <c r="N691" s="94"/>
      <c r="O691" s="94"/>
      <c r="P691" s="94"/>
      <c r="Q691" s="94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</row>
    <row r="692" ht="16.5" customHeight="1">
      <c r="A692" s="94"/>
      <c r="B692" s="113"/>
      <c r="C692" s="94"/>
      <c r="D692" s="94"/>
      <c r="E692" s="94"/>
      <c r="F692" s="113"/>
      <c r="G692" s="113"/>
      <c r="H692" s="42"/>
      <c r="I692" s="42"/>
      <c r="J692" s="42"/>
      <c r="K692" s="94"/>
      <c r="L692" s="94"/>
      <c r="M692" s="94"/>
      <c r="N692" s="94"/>
      <c r="O692" s="94"/>
      <c r="P692" s="94"/>
      <c r="Q692" s="94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</row>
    <row r="693" ht="16.5" customHeight="1">
      <c r="A693" s="94"/>
      <c r="B693" s="113"/>
      <c r="C693" s="94"/>
      <c r="D693" s="94"/>
      <c r="E693" s="94"/>
      <c r="F693" s="113"/>
      <c r="G693" s="113"/>
      <c r="H693" s="42"/>
      <c r="I693" s="42"/>
      <c r="J693" s="42"/>
      <c r="K693" s="94"/>
      <c r="L693" s="94"/>
      <c r="M693" s="94"/>
      <c r="N693" s="94"/>
      <c r="O693" s="94"/>
      <c r="P693" s="94"/>
      <c r="Q693" s="94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</row>
    <row r="694" ht="16.5" customHeight="1">
      <c r="A694" s="94"/>
      <c r="B694" s="113"/>
      <c r="C694" s="94"/>
      <c r="D694" s="94"/>
      <c r="E694" s="94"/>
      <c r="F694" s="113"/>
      <c r="G694" s="113"/>
      <c r="H694" s="42"/>
      <c r="I694" s="42"/>
      <c r="J694" s="42"/>
      <c r="K694" s="94"/>
      <c r="L694" s="94"/>
      <c r="M694" s="94"/>
      <c r="N694" s="94"/>
      <c r="O694" s="94"/>
      <c r="P694" s="94"/>
      <c r="Q694" s="94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</row>
    <row r="695" ht="16.5" customHeight="1">
      <c r="A695" s="94"/>
      <c r="B695" s="113"/>
      <c r="C695" s="94"/>
      <c r="D695" s="94"/>
      <c r="E695" s="94"/>
      <c r="F695" s="113"/>
      <c r="G695" s="113"/>
      <c r="H695" s="42"/>
      <c r="I695" s="42"/>
      <c r="J695" s="42"/>
      <c r="K695" s="94"/>
      <c r="L695" s="94"/>
      <c r="M695" s="94"/>
      <c r="N695" s="94"/>
      <c r="O695" s="94"/>
      <c r="P695" s="94"/>
      <c r="Q695" s="94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</row>
    <row r="696" ht="16.5" customHeight="1">
      <c r="A696" s="94"/>
      <c r="B696" s="113"/>
      <c r="C696" s="94"/>
      <c r="D696" s="94"/>
      <c r="E696" s="94"/>
      <c r="F696" s="113"/>
      <c r="G696" s="113"/>
      <c r="H696" s="42"/>
      <c r="I696" s="42"/>
      <c r="J696" s="42"/>
      <c r="K696" s="94"/>
      <c r="L696" s="94"/>
      <c r="M696" s="94"/>
      <c r="N696" s="94"/>
      <c r="O696" s="94"/>
      <c r="P696" s="94"/>
      <c r="Q696" s="94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</row>
    <row r="697" ht="16.5" customHeight="1">
      <c r="A697" s="94"/>
      <c r="B697" s="113"/>
      <c r="C697" s="94"/>
      <c r="D697" s="94"/>
      <c r="E697" s="94"/>
      <c r="F697" s="113"/>
      <c r="G697" s="113"/>
      <c r="H697" s="42"/>
      <c r="I697" s="42"/>
      <c r="J697" s="42"/>
      <c r="K697" s="94"/>
      <c r="L697" s="94"/>
      <c r="M697" s="94"/>
      <c r="N697" s="94"/>
      <c r="O697" s="94"/>
      <c r="P697" s="94"/>
      <c r="Q697" s="94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</row>
    <row r="698" ht="16.5" customHeight="1">
      <c r="A698" s="94"/>
      <c r="B698" s="113"/>
      <c r="C698" s="94"/>
      <c r="D698" s="94"/>
      <c r="E698" s="94"/>
      <c r="F698" s="113"/>
      <c r="G698" s="113"/>
      <c r="H698" s="42"/>
      <c r="I698" s="42"/>
      <c r="J698" s="42"/>
      <c r="K698" s="94"/>
      <c r="L698" s="94"/>
      <c r="M698" s="94"/>
      <c r="N698" s="94"/>
      <c r="O698" s="94"/>
      <c r="P698" s="94"/>
      <c r="Q698" s="94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</row>
    <row r="699" ht="16.5" customHeight="1">
      <c r="A699" s="94"/>
      <c r="B699" s="113"/>
      <c r="C699" s="94"/>
      <c r="D699" s="94"/>
      <c r="E699" s="94"/>
      <c r="F699" s="113"/>
      <c r="G699" s="113"/>
      <c r="H699" s="42"/>
      <c r="I699" s="42"/>
      <c r="J699" s="42"/>
      <c r="K699" s="94"/>
      <c r="L699" s="94"/>
      <c r="M699" s="94"/>
      <c r="N699" s="94"/>
      <c r="O699" s="94"/>
      <c r="P699" s="94"/>
      <c r="Q699" s="94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</row>
    <row r="700" ht="16.5" customHeight="1">
      <c r="A700" s="94"/>
      <c r="B700" s="113"/>
      <c r="C700" s="94"/>
      <c r="D700" s="94"/>
      <c r="E700" s="94"/>
      <c r="F700" s="113"/>
      <c r="G700" s="113"/>
      <c r="H700" s="42"/>
      <c r="I700" s="42"/>
      <c r="J700" s="42"/>
      <c r="K700" s="94"/>
      <c r="L700" s="94"/>
      <c r="M700" s="94"/>
      <c r="N700" s="94"/>
      <c r="O700" s="94"/>
      <c r="P700" s="94"/>
      <c r="Q700" s="94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</row>
    <row r="701" ht="16.5" customHeight="1">
      <c r="A701" s="94"/>
      <c r="B701" s="113"/>
      <c r="C701" s="94"/>
      <c r="D701" s="94"/>
      <c r="E701" s="94"/>
      <c r="F701" s="113"/>
      <c r="G701" s="113"/>
      <c r="H701" s="42"/>
      <c r="I701" s="42"/>
      <c r="J701" s="42"/>
      <c r="K701" s="94"/>
      <c r="L701" s="94"/>
      <c r="M701" s="94"/>
      <c r="N701" s="94"/>
      <c r="O701" s="94"/>
      <c r="P701" s="94"/>
      <c r="Q701" s="94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</row>
    <row r="702" ht="16.5" customHeight="1">
      <c r="A702" s="94"/>
      <c r="B702" s="113"/>
      <c r="C702" s="94"/>
      <c r="D702" s="94"/>
      <c r="E702" s="94"/>
      <c r="F702" s="113"/>
      <c r="G702" s="113"/>
      <c r="H702" s="42"/>
      <c r="I702" s="42"/>
      <c r="J702" s="42"/>
      <c r="K702" s="94"/>
      <c r="L702" s="94"/>
      <c r="M702" s="94"/>
      <c r="N702" s="94"/>
      <c r="O702" s="94"/>
      <c r="P702" s="94"/>
      <c r="Q702" s="94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</row>
    <row r="703" ht="16.5" customHeight="1">
      <c r="A703" s="94"/>
      <c r="B703" s="113"/>
      <c r="C703" s="94"/>
      <c r="D703" s="94"/>
      <c r="E703" s="94"/>
      <c r="F703" s="113"/>
      <c r="G703" s="113"/>
      <c r="H703" s="42"/>
      <c r="I703" s="42"/>
      <c r="J703" s="42"/>
      <c r="K703" s="94"/>
      <c r="L703" s="94"/>
      <c r="M703" s="94"/>
      <c r="N703" s="94"/>
      <c r="O703" s="94"/>
      <c r="P703" s="94"/>
      <c r="Q703" s="94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</row>
    <row r="704" ht="16.5" customHeight="1">
      <c r="A704" s="94"/>
      <c r="B704" s="113"/>
      <c r="C704" s="94"/>
      <c r="D704" s="94"/>
      <c r="E704" s="94"/>
      <c r="F704" s="113"/>
      <c r="G704" s="113"/>
      <c r="H704" s="42"/>
      <c r="I704" s="42"/>
      <c r="J704" s="42"/>
      <c r="K704" s="94"/>
      <c r="L704" s="94"/>
      <c r="M704" s="94"/>
      <c r="N704" s="94"/>
      <c r="O704" s="94"/>
      <c r="P704" s="94"/>
      <c r="Q704" s="94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</row>
    <row r="705" ht="16.5" customHeight="1">
      <c r="A705" s="94"/>
      <c r="B705" s="113"/>
      <c r="C705" s="94"/>
      <c r="D705" s="94"/>
      <c r="E705" s="94"/>
      <c r="F705" s="113"/>
      <c r="G705" s="113"/>
      <c r="H705" s="42"/>
      <c r="I705" s="42"/>
      <c r="J705" s="42"/>
      <c r="K705" s="94"/>
      <c r="L705" s="94"/>
      <c r="M705" s="94"/>
      <c r="N705" s="94"/>
      <c r="O705" s="94"/>
      <c r="P705" s="94"/>
      <c r="Q705" s="94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</row>
    <row r="706" ht="16.5" customHeight="1">
      <c r="A706" s="94"/>
      <c r="B706" s="113"/>
      <c r="C706" s="94"/>
      <c r="D706" s="94"/>
      <c r="E706" s="94"/>
      <c r="F706" s="113"/>
      <c r="G706" s="113"/>
      <c r="H706" s="42"/>
      <c r="I706" s="42"/>
      <c r="J706" s="42"/>
      <c r="K706" s="94"/>
      <c r="L706" s="94"/>
      <c r="M706" s="94"/>
      <c r="N706" s="94"/>
      <c r="O706" s="94"/>
      <c r="P706" s="94"/>
      <c r="Q706" s="94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</row>
    <row r="707" ht="16.5" customHeight="1">
      <c r="A707" s="94"/>
      <c r="B707" s="113"/>
      <c r="C707" s="94"/>
      <c r="D707" s="94"/>
      <c r="E707" s="94"/>
      <c r="F707" s="113"/>
      <c r="G707" s="113"/>
      <c r="H707" s="42"/>
      <c r="I707" s="42"/>
      <c r="J707" s="42"/>
      <c r="K707" s="94"/>
      <c r="L707" s="94"/>
      <c r="M707" s="94"/>
      <c r="N707" s="94"/>
      <c r="O707" s="94"/>
      <c r="P707" s="94"/>
      <c r="Q707" s="94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</row>
    <row r="708" ht="16.5" customHeight="1">
      <c r="A708" s="94"/>
      <c r="B708" s="113"/>
      <c r="C708" s="94"/>
      <c r="D708" s="94"/>
      <c r="E708" s="94"/>
      <c r="F708" s="113"/>
      <c r="G708" s="113"/>
      <c r="H708" s="42"/>
      <c r="I708" s="42"/>
      <c r="J708" s="42"/>
      <c r="K708" s="94"/>
      <c r="L708" s="94"/>
      <c r="M708" s="94"/>
      <c r="N708" s="94"/>
      <c r="O708" s="94"/>
      <c r="P708" s="94"/>
      <c r="Q708" s="94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</row>
    <row r="709" ht="16.5" customHeight="1">
      <c r="A709" s="94"/>
      <c r="B709" s="113"/>
      <c r="C709" s="94"/>
      <c r="D709" s="94"/>
      <c r="E709" s="94"/>
      <c r="F709" s="113"/>
      <c r="G709" s="113"/>
      <c r="H709" s="42"/>
      <c r="I709" s="42"/>
      <c r="J709" s="42"/>
      <c r="K709" s="94"/>
      <c r="L709" s="94"/>
      <c r="M709" s="94"/>
      <c r="N709" s="94"/>
      <c r="O709" s="94"/>
      <c r="P709" s="94"/>
      <c r="Q709" s="94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</row>
    <row r="710" ht="16.5" customHeight="1">
      <c r="A710" s="94"/>
      <c r="B710" s="113"/>
      <c r="C710" s="94"/>
      <c r="D710" s="94"/>
      <c r="E710" s="94"/>
      <c r="F710" s="113"/>
      <c r="G710" s="113"/>
      <c r="H710" s="42"/>
      <c r="I710" s="42"/>
      <c r="J710" s="42"/>
      <c r="K710" s="94"/>
      <c r="L710" s="94"/>
      <c r="M710" s="94"/>
      <c r="N710" s="94"/>
      <c r="O710" s="94"/>
      <c r="P710" s="94"/>
      <c r="Q710" s="94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</row>
    <row r="711" ht="16.5" customHeight="1">
      <c r="A711" s="94"/>
      <c r="B711" s="113"/>
      <c r="C711" s="94"/>
      <c r="D711" s="94"/>
      <c r="E711" s="94"/>
      <c r="F711" s="113"/>
      <c r="G711" s="113"/>
      <c r="H711" s="42"/>
      <c r="I711" s="42"/>
      <c r="J711" s="42"/>
      <c r="K711" s="94"/>
      <c r="L711" s="94"/>
      <c r="M711" s="94"/>
      <c r="N711" s="94"/>
      <c r="O711" s="94"/>
      <c r="P711" s="94"/>
      <c r="Q711" s="94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</row>
    <row r="712" ht="16.5" customHeight="1">
      <c r="A712" s="94"/>
      <c r="B712" s="113"/>
      <c r="C712" s="94"/>
      <c r="D712" s="94"/>
      <c r="E712" s="94"/>
      <c r="F712" s="113"/>
      <c r="G712" s="113"/>
      <c r="H712" s="42"/>
      <c r="I712" s="42"/>
      <c r="J712" s="42"/>
      <c r="K712" s="94"/>
      <c r="L712" s="94"/>
      <c r="M712" s="94"/>
      <c r="N712" s="94"/>
      <c r="O712" s="94"/>
      <c r="P712" s="94"/>
      <c r="Q712" s="94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</row>
    <row r="713" ht="16.5" customHeight="1">
      <c r="A713" s="94"/>
      <c r="B713" s="113"/>
      <c r="C713" s="94"/>
      <c r="D713" s="94"/>
      <c r="E713" s="94"/>
      <c r="F713" s="113"/>
      <c r="G713" s="113"/>
      <c r="H713" s="42"/>
      <c r="I713" s="42"/>
      <c r="J713" s="42"/>
      <c r="K713" s="94"/>
      <c r="L713" s="94"/>
      <c r="M713" s="94"/>
      <c r="N713" s="94"/>
      <c r="O713" s="94"/>
      <c r="P713" s="94"/>
      <c r="Q713" s="94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</row>
    <row r="714" ht="16.5" customHeight="1">
      <c r="A714" s="94"/>
      <c r="B714" s="113"/>
      <c r="C714" s="94"/>
      <c r="D714" s="94"/>
      <c r="E714" s="94"/>
      <c r="F714" s="113"/>
      <c r="G714" s="113"/>
      <c r="H714" s="42"/>
      <c r="I714" s="42"/>
      <c r="J714" s="42"/>
      <c r="K714" s="94"/>
      <c r="L714" s="94"/>
      <c r="M714" s="94"/>
      <c r="N714" s="94"/>
      <c r="O714" s="94"/>
      <c r="P714" s="94"/>
      <c r="Q714" s="94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</row>
    <row r="715" ht="16.5" customHeight="1">
      <c r="A715" s="94"/>
      <c r="B715" s="113"/>
      <c r="C715" s="94"/>
      <c r="D715" s="94"/>
      <c r="E715" s="94"/>
      <c r="F715" s="113"/>
      <c r="G715" s="113"/>
      <c r="H715" s="42"/>
      <c r="I715" s="42"/>
      <c r="J715" s="42"/>
      <c r="K715" s="94"/>
      <c r="L715" s="94"/>
      <c r="M715" s="94"/>
      <c r="N715" s="94"/>
      <c r="O715" s="94"/>
      <c r="P715" s="94"/>
      <c r="Q715" s="94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</row>
    <row r="716" ht="16.5" customHeight="1">
      <c r="A716" s="94"/>
      <c r="B716" s="113"/>
      <c r="C716" s="94"/>
      <c r="D716" s="94"/>
      <c r="E716" s="94"/>
      <c r="F716" s="113"/>
      <c r="G716" s="113"/>
      <c r="H716" s="42"/>
      <c r="I716" s="42"/>
      <c r="J716" s="42"/>
      <c r="K716" s="94"/>
      <c r="L716" s="94"/>
      <c r="M716" s="94"/>
      <c r="N716" s="94"/>
      <c r="O716" s="94"/>
      <c r="P716" s="94"/>
      <c r="Q716" s="94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</row>
    <row r="717" ht="16.5" customHeight="1">
      <c r="A717" s="94"/>
      <c r="B717" s="113"/>
      <c r="C717" s="94"/>
      <c r="D717" s="94"/>
      <c r="E717" s="94"/>
      <c r="F717" s="113"/>
      <c r="G717" s="113"/>
      <c r="H717" s="42"/>
      <c r="I717" s="42"/>
      <c r="J717" s="42"/>
      <c r="K717" s="94"/>
      <c r="L717" s="94"/>
      <c r="M717" s="94"/>
      <c r="N717" s="94"/>
      <c r="O717" s="94"/>
      <c r="P717" s="94"/>
      <c r="Q717" s="94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</row>
    <row r="718" ht="16.5" customHeight="1">
      <c r="A718" s="94"/>
      <c r="B718" s="113"/>
      <c r="C718" s="94"/>
      <c r="D718" s="94"/>
      <c r="E718" s="94"/>
      <c r="F718" s="113"/>
      <c r="G718" s="113"/>
      <c r="H718" s="42"/>
      <c r="I718" s="42"/>
      <c r="J718" s="42"/>
      <c r="K718" s="94"/>
      <c r="L718" s="94"/>
      <c r="M718" s="94"/>
      <c r="N718" s="94"/>
      <c r="O718" s="94"/>
      <c r="P718" s="94"/>
      <c r="Q718" s="94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</row>
    <row r="719" ht="16.5" customHeight="1">
      <c r="A719" s="94"/>
      <c r="B719" s="113"/>
      <c r="C719" s="94"/>
      <c r="D719" s="94"/>
      <c r="E719" s="94"/>
      <c r="F719" s="113"/>
      <c r="G719" s="113"/>
      <c r="H719" s="42"/>
      <c r="I719" s="42"/>
      <c r="J719" s="42"/>
      <c r="K719" s="94"/>
      <c r="L719" s="94"/>
      <c r="M719" s="94"/>
      <c r="N719" s="94"/>
      <c r="O719" s="94"/>
      <c r="P719" s="94"/>
      <c r="Q719" s="94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</row>
    <row r="720" ht="16.5" customHeight="1">
      <c r="A720" s="94"/>
      <c r="B720" s="113"/>
      <c r="C720" s="94"/>
      <c r="D720" s="94"/>
      <c r="E720" s="94"/>
      <c r="F720" s="113"/>
      <c r="G720" s="113"/>
      <c r="H720" s="42"/>
      <c r="I720" s="42"/>
      <c r="J720" s="42"/>
      <c r="K720" s="94"/>
      <c r="L720" s="94"/>
      <c r="M720" s="94"/>
      <c r="N720" s="94"/>
      <c r="O720" s="94"/>
      <c r="P720" s="94"/>
      <c r="Q720" s="94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</row>
    <row r="721" ht="16.5" customHeight="1">
      <c r="A721" s="94"/>
      <c r="B721" s="113"/>
      <c r="C721" s="94"/>
      <c r="D721" s="94"/>
      <c r="E721" s="94"/>
      <c r="F721" s="113"/>
      <c r="G721" s="113"/>
      <c r="H721" s="42"/>
      <c r="I721" s="42"/>
      <c r="J721" s="42"/>
      <c r="K721" s="94"/>
      <c r="L721" s="94"/>
      <c r="M721" s="94"/>
      <c r="N721" s="94"/>
      <c r="O721" s="94"/>
      <c r="P721" s="94"/>
      <c r="Q721" s="94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</row>
    <row r="722" ht="16.5" customHeight="1">
      <c r="A722" s="94"/>
      <c r="B722" s="113"/>
      <c r="C722" s="94"/>
      <c r="D722" s="94"/>
      <c r="E722" s="94"/>
      <c r="F722" s="113"/>
      <c r="G722" s="113"/>
      <c r="H722" s="42"/>
      <c r="I722" s="42"/>
      <c r="J722" s="42"/>
      <c r="K722" s="94"/>
      <c r="L722" s="94"/>
      <c r="M722" s="94"/>
      <c r="N722" s="94"/>
      <c r="O722" s="94"/>
      <c r="P722" s="94"/>
      <c r="Q722" s="94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</row>
    <row r="723" ht="16.5" customHeight="1">
      <c r="A723" s="94"/>
      <c r="B723" s="113"/>
      <c r="C723" s="94"/>
      <c r="D723" s="94"/>
      <c r="E723" s="94"/>
      <c r="F723" s="113"/>
      <c r="G723" s="113"/>
      <c r="H723" s="42"/>
      <c r="I723" s="42"/>
      <c r="J723" s="42"/>
      <c r="K723" s="94"/>
      <c r="L723" s="94"/>
      <c r="M723" s="94"/>
      <c r="N723" s="94"/>
      <c r="O723" s="94"/>
      <c r="P723" s="94"/>
      <c r="Q723" s="94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</row>
    <row r="724" ht="16.5" customHeight="1">
      <c r="A724" s="94"/>
      <c r="B724" s="113"/>
      <c r="C724" s="94"/>
      <c r="D724" s="94"/>
      <c r="E724" s="94"/>
      <c r="F724" s="113"/>
      <c r="G724" s="113"/>
      <c r="H724" s="42"/>
      <c r="I724" s="42"/>
      <c r="J724" s="42"/>
      <c r="K724" s="94"/>
      <c r="L724" s="94"/>
      <c r="M724" s="94"/>
      <c r="N724" s="94"/>
      <c r="O724" s="94"/>
      <c r="P724" s="94"/>
      <c r="Q724" s="94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</row>
    <row r="725" ht="16.5" customHeight="1">
      <c r="A725" s="94"/>
      <c r="B725" s="113"/>
      <c r="C725" s="94"/>
      <c r="D725" s="94"/>
      <c r="E725" s="94"/>
      <c r="F725" s="113"/>
      <c r="G725" s="113"/>
      <c r="H725" s="42"/>
      <c r="I725" s="42"/>
      <c r="J725" s="42"/>
      <c r="K725" s="94"/>
      <c r="L725" s="94"/>
      <c r="M725" s="94"/>
      <c r="N725" s="94"/>
      <c r="O725" s="94"/>
      <c r="P725" s="94"/>
      <c r="Q725" s="94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</row>
    <row r="726" ht="16.5" customHeight="1">
      <c r="A726" s="94"/>
      <c r="B726" s="113"/>
      <c r="C726" s="94"/>
      <c r="D726" s="94"/>
      <c r="E726" s="94"/>
      <c r="F726" s="113"/>
      <c r="G726" s="113"/>
      <c r="H726" s="42"/>
      <c r="I726" s="42"/>
      <c r="J726" s="42"/>
      <c r="K726" s="94"/>
      <c r="L726" s="94"/>
      <c r="M726" s="94"/>
      <c r="N726" s="94"/>
      <c r="O726" s="94"/>
      <c r="P726" s="94"/>
      <c r="Q726" s="94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</row>
    <row r="727" ht="16.5" customHeight="1">
      <c r="A727" s="94"/>
      <c r="B727" s="113"/>
      <c r="C727" s="94"/>
      <c r="D727" s="94"/>
      <c r="E727" s="94"/>
      <c r="F727" s="113"/>
      <c r="G727" s="113"/>
      <c r="H727" s="42"/>
      <c r="I727" s="42"/>
      <c r="J727" s="42"/>
      <c r="K727" s="94"/>
      <c r="L727" s="94"/>
      <c r="M727" s="94"/>
      <c r="N727" s="94"/>
      <c r="O727" s="94"/>
      <c r="P727" s="94"/>
      <c r="Q727" s="94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</row>
    <row r="728" ht="16.5" customHeight="1">
      <c r="A728" s="94"/>
      <c r="B728" s="113"/>
      <c r="C728" s="94"/>
      <c r="D728" s="94"/>
      <c r="E728" s="94"/>
      <c r="F728" s="113"/>
      <c r="G728" s="113"/>
      <c r="H728" s="42"/>
      <c r="I728" s="42"/>
      <c r="J728" s="42"/>
      <c r="K728" s="94"/>
      <c r="L728" s="94"/>
      <c r="M728" s="94"/>
      <c r="N728" s="94"/>
      <c r="O728" s="94"/>
      <c r="P728" s="94"/>
      <c r="Q728" s="94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</row>
    <row r="729" ht="16.5" customHeight="1">
      <c r="A729" s="94"/>
      <c r="B729" s="113"/>
      <c r="C729" s="94"/>
      <c r="D729" s="94"/>
      <c r="E729" s="94"/>
      <c r="F729" s="113"/>
      <c r="G729" s="113"/>
      <c r="H729" s="42"/>
      <c r="I729" s="42"/>
      <c r="J729" s="42"/>
      <c r="K729" s="94"/>
      <c r="L729" s="94"/>
      <c r="M729" s="94"/>
      <c r="N729" s="94"/>
      <c r="O729" s="94"/>
      <c r="P729" s="94"/>
      <c r="Q729" s="94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</row>
    <row r="730" ht="16.5" customHeight="1">
      <c r="A730" s="94"/>
      <c r="B730" s="113"/>
      <c r="C730" s="94"/>
      <c r="D730" s="94"/>
      <c r="E730" s="94"/>
      <c r="F730" s="113"/>
      <c r="G730" s="113"/>
      <c r="H730" s="42"/>
      <c r="I730" s="42"/>
      <c r="J730" s="42"/>
      <c r="K730" s="94"/>
      <c r="L730" s="94"/>
      <c r="M730" s="94"/>
      <c r="N730" s="94"/>
      <c r="O730" s="94"/>
      <c r="P730" s="94"/>
      <c r="Q730" s="94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</row>
    <row r="731" ht="16.5" customHeight="1">
      <c r="A731" s="94"/>
      <c r="B731" s="113"/>
      <c r="C731" s="94"/>
      <c r="D731" s="94"/>
      <c r="E731" s="94"/>
      <c r="F731" s="113"/>
      <c r="G731" s="113"/>
      <c r="H731" s="42"/>
      <c r="I731" s="42"/>
      <c r="J731" s="42"/>
      <c r="K731" s="94"/>
      <c r="L731" s="94"/>
      <c r="M731" s="94"/>
      <c r="N731" s="94"/>
      <c r="O731" s="94"/>
      <c r="P731" s="94"/>
      <c r="Q731" s="94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</row>
    <row r="732" ht="16.5" customHeight="1">
      <c r="A732" s="94"/>
      <c r="B732" s="113"/>
      <c r="C732" s="94"/>
      <c r="D732" s="94"/>
      <c r="E732" s="94"/>
      <c r="F732" s="113"/>
      <c r="G732" s="113"/>
      <c r="H732" s="42"/>
      <c r="I732" s="42"/>
      <c r="J732" s="42"/>
      <c r="K732" s="94"/>
      <c r="L732" s="94"/>
      <c r="M732" s="94"/>
      <c r="N732" s="94"/>
      <c r="O732" s="94"/>
      <c r="P732" s="94"/>
      <c r="Q732" s="94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</row>
    <row r="733" ht="16.5" customHeight="1">
      <c r="A733" s="94"/>
      <c r="B733" s="113"/>
      <c r="C733" s="94"/>
      <c r="D733" s="94"/>
      <c r="E733" s="94"/>
      <c r="F733" s="113"/>
      <c r="G733" s="113"/>
      <c r="H733" s="42"/>
      <c r="I733" s="42"/>
      <c r="J733" s="42"/>
      <c r="K733" s="94"/>
      <c r="L733" s="94"/>
      <c r="M733" s="94"/>
      <c r="N733" s="94"/>
      <c r="O733" s="94"/>
      <c r="P733" s="94"/>
      <c r="Q733" s="94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</row>
    <row r="734" ht="16.5" customHeight="1">
      <c r="A734" s="94"/>
      <c r="B734" s="113"/>
      <c r="C734" s="94"/>
      <c r="D734" s="94"/>
      <c r="E734" s="94"/>
      <c r="F734" s="113"/>
      <c r="G734" s="113"/>
      <c r="H734" s="42"/>
      <c r="I734" s="42"/>
      <c r="J734" s="42"/>
      <c r="K734" s="94"/>
      <c r="L734" s="94"/>
      <c r="M734" s="94"/>
      <c r="N734" s="94"/>
      <c r="O734" s="94"/>
      <c r="P734" s="94"/>
      <c r="Q734" s="94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</row>
    <row r="735" ht="16.5" customHeight="1">
      <c r="A735" s="94"/>
      <c r="B735" s="113"/>
      <c r="C735" s="94"/>
      <c r="D735" s="94"/>
      <c r="E735" s="94"/>
      <c r="F735" s="113"/>
      <c r="G735" s="113"/>
      <c r="H735" s="42"/>
      <c r="I735" s="42"/>
      <c r="J735" s="42"/>
      <c r="K735" s="94"/>
      <c r="L735" s="94"/>
      <c r="M735" s="94"/>
      <c r="N735" s="94"/>
      <c r="O735" s="94"/>
      <c r="P735" s="94"/>
      <c r="Q735" s="94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</row>
    <row r="736" ht="16.5" customHeight="1">
      <c r="A736" s="94"/>
      <c r="B736" s="113"/>
      <c r="C736" s="94"/>
      <c r="D736" s="94"/>
      <c r="E736" s="94"/>
      <c r="F736" s="113"/>
      <c r="G736" s="113"/>
      <c r="H736" s="42"/>
      <c r="I736" s="42"/>
      <c r="J736" s="42"/>
      <c r="K736" s="94"/>
      <c r="L736" s="94"/>
      <c r="M736" s="94"/>
      <c r="N736" s="94"/>
      <c r="O736" s="94"/>
      <c r="P736" s="94"/>
      <c r="Q736" s="94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</row>
    <row r="737" ht="16.5" customHeight="1">
      <c r="A737" s="94"/>
      <c r="B737" s="113"/>
      <c r="C737" s="94"/>
      <c r="D737" s="94"/>
      <c r="E737" s="94"/>
      <c r="F737" s="113"/>
      <c r="G737" s="113"/>
      <c r="H737" s="42"/>
      <c r="I737" s="42"/>
      <c r="J737" s="42"/>
      <c r="K737" s="94"/>
      <c r="L737" s="94"/>
      <c r="M737" s="94"/>
      <c r="N737" s="94"/>
      <c r="O737" s="94"/>
      <c r="P737" s="94"/>
      <c r="Q737" s="94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</row>
    <row r="738" ht="16.5" customHeight="1">
      <c r="A738" s="94"/>
      <c r="B738" s="113"/>
      <c r="C738" s="94"/>
      <c r="D738" s="94"/>
      <c r="E738" s="94"/>
      <c r="F738" s="113"/>
      <c r="G738" s="113"/>
      <c r="H738" s="42"/>
      <c r="I738" s="42"/>
      <c r="J738" s="42"/>
      <c r="K738" s="94"/>
      <c r="L738" s="94"/>
      <c r="M738" s="94"/>
      <c r="N738" s="94"/>
      <c r="O738" s="94"/>
      <c r="P738" s="94"/>
      <c r="Q738" s="94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</row>
    <row r="739" ht="16.5" customHeight="1">
      <c r="A739" s="94"/>
      <c r="B739" s="113"/>
      <c r="C739" s="94"/>
      <c r="D739" s="94"/>
      <c r="E739" s="94"/>
      <c r="F739" s="113"/>
      <c r="G739" s="113"/>
      <c r="H739" s="42"/>
      <c r="I739" s="42"/>
      <c r="J739" s="42"/>
      <c r="K739" s="94"/>
      <c r="L739" s="94"/>
      <c r="M739" s="94"/>
      <c r="N739" s="94"/>
      <c r="O739" s="94"/>
      <c r="P739" s="94"/>
      <c r="Q739" s="94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</row>
    <row r="740" ht="16.5" customHeight="1">
      <c r="A740" s="94"/>
      <c r="B740" s="113"/>
      <c r="C740" s="94"/>
      <c r="D740" s="94"/>
      <c r="E740" s="94"/>
      <c r="F740" s="113"/>
      <c r="G740" s="113"/>
      <c r="H740" s="42"/>
      <c r="I740" s="42"/>
      <c r="J740" s="42"/>
      <c r="K740" s="94"/>
      <c r="L740" s="94"/>
      <c r="M740" s="94"/>
      <c r="N740" s="94"/>
      <c r="O740" s="94"/>
      <c r="P740" s="94"/>
      <c r="Q740" s="94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</row>
    <row r="741" ht="16.5" customHeight="1">
      <c r="A741" s="94"/>
      <c r="B741" s="113"/>
      <c r="C741" s="94"/>
      <c r="D741" s="94"/>
      <c r="E741" s="94"/>
      <c r="F741" s="113"/>
      <c r="G741" s="113"/>
      <c r="H741" s="42"/>
      <c r="I741" s="42"/>
      <c r="J741" s="42"/>
      <c r="K741" s="94"/>
      <c r="L741" s="94"/>
      <c r="M741" s="94"/>
      <c r="N741" s="94"/>
      <c r="O741" s="94"/>
      <c r="P741" s="94"/>
      <c r="Q741" s="94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</row>
    <row r="742" ht="16.5" customHeight="1">
      <c r="A742" s="94"/>
      <c r="B742" s="113"/>
      <c r="C742" s="94"/>
      <c r="D742" s="94"/>
      <c r="E742" s="94"/>
      <c r="F742" s="113"/>
      <c r="G742" s="113"/>
      <c r="H742" s="42"/>
      <c r="I742" s="42"/>
      <c r="J742" s="42"/>
      <c r="K742" s="94"/>
      <c r="L742" s="94"/>
      <c r="M742" s="94"/>
      <c r="N742" s="94"/>
      <c r="O742" s="94"/>
      <c r="P742" s="94"/>
      <c r="Q742" s="94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</row>
    <row r="743" ht="16.5" customHeight="1">
      <c r="A743" s="94"/>
      <c r="B743" s="113"/>
      <c r="C743" s="94"/>
      <c r="D743" s="94"/>
      <c r="E743" s="94"/>
      <c r="F743" s="113"/>
      <c r="G743" s="113"/>
      <c r="H743" s="42"/>
      <c r="I743" s="42"/>
      <c r="J743" s="42"/>
      <c r="K743" s="94"/>
      <c r="L743" s="94"/>
      <c r="M743" s="94"/>
      <c r="N743" s="94"/>
      <c r="O743" s="94"/>
      <c r="P743" s="94"/>
      <c r="Q743" s="94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</row>
    <row r="744" ht="16.5" customHeight="1">
      <c r="A744" s="94"/>
      <c r="B744" s="113"/>
      <c r="C744" s="94"/>
      <c r="D744" s="94"/>
      <c r="E744" s="94"/>
      <c r="F744" s="113"/>
      <c r="G744" s="113"/>
      <c r="H744" s="42"/>
      <c r="I744" s="42"/>
      <c r="J744" s="42"/>
      <c r="K744" s="94"/>
      <c r="L744" s="94"/>
      <c r="M744" s="94"/>
      <c r="N744" s="94"/>
      <c r="O744" s="94"/>
      <c r="P744" s="94"/>
      <c r="Q744" s="94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</row>
    <row r="745" ht="16.5" customHeight="1">
      <c r="A745" s="94"/>
      <c r="B745" s="113"/>
      <c r="C745" s="94"/>
      <c r="D745" s="94"/>
      <c r="E745" s="94"/>
      <c r="F745" s="113"/>
      <c r="G745" s="113"/>
      <c r="H745" s="42"/>
      <c r="I745" s="42"/>
      <c r="J745" s="42"/>
      <c r="K745" s="94"/>
      <c r="L745" s="94"/>
      <c r="M745" s="94"/>
      <c r="N745" s="94"/>
      <c r="O745" s="94"/>
      <c r="P745" s="94"/>
      <c r="Q745" s="94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</row>
    <row r="746" ht="16.5" customHeight="1">
      <c r="A746" s="94"/>
      <c r="B746" s="113"/>
      <c r="C746" s="94"/>
      <c r="D746" s="94"/>
      <c r="E746" s="94"/>
      <c r="F746" s="113"/>
      <c r="G746" s="113"/>
      <c r="H746" s="42"/>
      <c r="I746" s="42"/>
      <c r="J746" s="42"/>
      <c r="K746" s="94"/>
      <c r="L746" s="94"/>
      <c r="M746" s="94"/>
      <c r="N746" s="94"/>
      <c r="O746" s="94"/>
      <c r="P746" s="94"/>
      <c r="Q746" s="94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</row>
    <row r="747" ht="16.5" customHeight="1">
      <c r="A747" s="94"/>
      <c r="B747" s="113"/>
      <c r="C747" s="94"/>
      <c r="D747" s="94"/>
      <c r="E747" s="94"/>
      <c r="F747" s="113"/>
      <c r="G747" s="113"/>
      <c r="H747" s="42"/>
      <c r="I747" s="42"/>
      <c r="J747" s="42"/>
      <c r="K747" s="94"/>
      <c r="L747" s="94"/>
      <c r="M747" s="94"/>
      <c r="N747" s="94"/>
      <c r="O747" s="94"/>
      <c r="P747" s="94"/>
      <c r="Q747" s="94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</row>
    <row r="748" ht="16.5" customHeight="1">
      <c r="A748" s="94"/>
      <c r="B748" s="113"/>
      <c r="C748" s="94"/>
      <c r="D748" s="94"/>
      <c r="E748" s="94"/>
      <c r="F748" s="113"/>
      <c r="G748" s="113"/>
      <c r="H748" s="42"/>
      <c r="I748" s="42"/>
      <c r="J748" s="42"/>
      <c r="K748" s="94"/>
      <c r="L748" s="94"/>
      <c r="M748" s="94"/>
      <c r="N748" s="94"/>
      <c r="O748" s="94"/>
      <c r="P748" s="94"/>
      <c r="Q748" s="94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</row>
    <row r="749" ht="16.5" customHeight="1">
      <c r="A749" s="94"/>
      <c r="B749" s="113"/>
      <c r="C749" s="94"/>
      <c r="D749" s="94"/>
      <c r="E749" s="94"/>
      <c r="F749" s="113"/>
      <c r="G749" s="113"/>
      <c r="H749" s="42"/>
      <c r="I749" s="42"/>
      <c r="J749" s="42"/>
      <c r="K749" s="94"/>
      <c r="L749" s="94"/>
      <c r="M749" s="94"/>
      <c r="N749" s="94"/>
      <c r="O749" s="94"/>
      <c r="P749" s="94"/>
      <c r="Q749" s="94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</row>
    <row r="750" ht="16.5" customHeight="1">
      <c r="A750" s="94"/>
      <c r="B750" s="113"/>
      <c r="C750" s="94"/>
      <c r="D750" s="94"/>
      <c r="E750" s="94"/>
      <c r="F750" s="113"/>
      <c r="G750" s="113"/>
      <c r="H750" s="42"/>
      <c r="I750" s="42"/>
      <c r="J750" s="42"/>
      <c r="K750" s="94"/>
      <c r="L750" s="94"/>
      <c r="M750" s="94"/>
      <c r="N750" s="94"/>
      <c r="O750" s="94"/>
      <c r="P750" s="94"/>
      <c r="Q750" s="94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</row>
    <row r="751" ht="16.5" customHeight="1">
      <c r="A751" s="94"/>
      <c r="B751" s="113"/>
      <c r="C751" s="94"/>
      <c r="D751" s="94"/>
      <c r="E751" s="94"/>
      <c r="F751" s="113"/>
      <c r="G751" s="113"/>
      <c r="H751" s="42"/>
      <c r="I751" s="42"/>
      <c r="J751" s="42"/>
      <c r="K751" s="94"/>
      <c r="L751" s="94"/>
      <c r="M751" s="94"/>
      <c r="N751" s="94"/>
      <c r="O751" s="94"/>
      <c r="P751" s="94"/>
      <c r="Q751" s="94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</row>
    <row r="752" ht="16.5" customHeight="1">
      <c r="A752" s="94"/>
      <c r="B752" s="113"/>
      <c r="C752" s="94"/>
      <c r="D752" s="94"/>
      <c r="E752" s="94"/>
      <c r="F752" s="113"/>
      <c r="G752" s="113"/>
      <c r="H752" s="42"/>
      <c r="I752" s="42"/>
      <c r="J752" s="42"/>
      <c r="K752" s="94"/>
      <c r="L752" s="94"/>
      <c r="M752" s="94"/>
      <c r="N752" s="94"/>
      <c r="O752" s="94"/>
      <c r="P752" s="94"/>
      <c r="Q752" s="94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</row>
    <row r="753" ht="16.5" customHeight="1">
      <c r="A753" s="94"/>
      <c r="B753" s="113"/>
      <c r="C753" s="94"/>
      <c r="D753" s="94"/>
      <c r="E753" s="94"/>
      <c r="F753" s="113"/>
      <c r="G753" s="113"/>
      <c r="H753" s="42"/>
      <c r="I753" s="42"/>
      <c r="J753" s="42"/>
      <c r="K753" s="94"/>
      <c r="L753" s="94"/>
      <c r="M753" s="94"/>
      <c r="N753" s="94"/>
      <c r="O753" s="94"/>
      <c r="P753" s="94"/>
      <c r="Q753" s="94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</row>
    <row r="754" ht="16.5" customHeight="1">
      <c r="A754" s="94"/>
      <c r="B754" s="113"/>
      <c r="C754" s="94"/>
      <c r="D754" s="94"/>
      <c r="E754" s="94"/>
      <c r="F754" s="113"/>
      <c r="G754" s="113"/>
      <c r="H754" s="42"/>
      <c r="I754" s="42"/>
      <c r="J754" s="42"/>
      <c r="K754" s="94"/>
      <c r="L754" s="94"/>
      <c r="M754" s="94"/>
      <c r="N754" s="94"/>
      <c r="O754" s="94"/>
      <c r="P754" s="94"/>
      <c r="Q754" s="94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</row>
    <row r="755" ht="16.5" customHeight="1">
      <c r="A755" s="94"/>
      <c r="B755" s="113"/>
      <c r="C755" s="94"/>
      <c r="D755" s="94"/>
      <c r="E755" s="94"/>
      <c r="F755" s="113"/>
      <c r="G755" s="113"/>
      <c r="H755" s="42"/>
      <c r="I755" s="42"/>
      <c r="J755" s="42"/>
      <c r="K755" s="94"/>
      <c r="L755" s="94"/>
      <c r="M755" s="94"/>
      <c r="N755" s="94"/>
      <c r="O755" s="94"/>
      <c r="P755" s="94"/>
      <c r="Q755" s="94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</row>
    <row r="756" ht="16.5" customHeight="1">
      <c r="A756" s="94"/>
      <c r="B756" s="113"/>
      <c r="C756" s="94"/>
      <c r="D756" s="94"/>
      <c r="E756" s="94"/>
      <c r="F756" s="113"/>
      <c r="G756" s="113"/>
      <c r="H756" s="42"/>
      <c r="I756" s="42"/>
      <c r="J756" s="42"/>
      <c r="K756" s="94"/>
      <c r="L756" s="94"/>
      <c r="M756" s="94"/>
      <c r="N756" s="94"/>
      <c r="O756" s="94"/>
      <c r="P756" s="94"/>
      <c r="Q756" s="94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</row>
    <row r="757" ht="16.5" customHeight="1">
      <c r="A757" s="94"/>
      <c r="B757" s="113"/>
      <c r="C757" s="94"/>
      <c r="D757" s="94"/>
      <c r="E757" s="94"/>
      <c r="F757" s="113"/>
      <c r="G757" s="113"/>
      <c r="H757" s="42"/>
      <c r="I757" s="42"/>
      <c r="J757" s="42"/>
      <c r="K757" s="94"/>
      <c r="L757" s="94"/>
      <c r="M757" s="94"/>
      <c r="N757" s="94"/>
      <c r="O757" s="94"/>
      <c r="P757" s="94"/>
      <c r="Q757" s="94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</row>
    <row r="758" ht="16.5" customHeight="1">
      <c r="A758" s="94"/>
      <c r="B758" s="113"/>
      <c r="C758" s="94"/>
      <c r="D758" s="94"/>
      <c r="E758" s="94"/>
      <c r="F758" s="113"/>
      <c r="G758" s="113"/>
      <c r="H758" s="42"/>
      <c r="I758" s="42"/>
      <c r="J758" s="42"/>
      <c r="K758" s="94"/>
      <c r="L758" s="94"/>
      <c r="M758" s="94"/>
      <c r="N758" s="94"/>
      <c r="O758" s="94"/>
      <c r="P758" s="94"/>
      <c r="Q758" s="94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</row>
    <row r="759" ht="16.5" customHeight="1">
      <c r="A759" s="94"/>
      <c r="B759" s="113"/>
      <c r="C759" s="94"/>
      <c r="D759" s="94"/>
      <c r="E759" s="94"/>
      <c r="F759" s="113"/>
      <c r="G759" s="113"/>
      <c r="H759" s="42"/>
      <c r="I759" s="42"/>
      <c r="J759" s="42"/>
      <c r="K759" s="94"/>
      <c r="L759" s="94"/>
      <c r="M759" s="94"/>
      <c r="N759" s="94"/>
      <c r="O759" s="94"/>
      <c r="P759" s="94"/>
      <c r="Q759" s="94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</row>
    <row r="760" ht="16.5" customHeight="1">
      <c r="A760" s="94"/>
      <c r="B760" s="113"/>
      <c r="C760" s="94"/>
      <c r="D760" s="94"/>
      <c r="E760" s="94"/>
      <c r="F760" s="113"/>
      <c r="G760" s="113"/>
      <c r="H760" s="42"/>
      <c r="I760" s="42"/>
      <c r="J760" s="42"/>
      <c r="K760" s="94"/>
      <c r="L760" s="94"/>
      <c r="M760" s="94"/>
      <c r="N760" s="94"/>
      <c r="O760" s="94"/>
      <c r="P760" s="94"/>
      <c r="Q760" s="94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</row>
    <row r="761" ht="16.5" customHeight="1">
      <c r="A761" s="94"/>
      <c r="B761" s="113"/>
      <c r="C761" s="94"/>
      <c r="D761" s="94"/>
      <c r="E761" s="94"/>
      <c r="F761" s="113"/>
      <c r="G761" s="113"/>
      <c r="H761" s="42"/>
      <c r="I761" s="42"/>
      <c r="J761" s="42"/>
      <c r="K761" s="94"/>
      <c r="L761" s="94"/>
      <c r="M761" s="94"/>
      <c r="N761" s="94"/>
      <c r="O761" s="94"/>
      <c r="P761" s="94"/>
      <c r="Q761" s="94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</row>
    <row r="762" ht="16.5" customHeight="1">
      <c r="A762" s="94"/>
      <c r="B762" s="113"/>
      <c r="C762" s="94"/>
      <c r="D762" s="94"/>
      <c r="E762" s="94"/>
      <c r="F762" s="113"/>
      <c r="G762" s="113"/>
      <c r="H762" s="42"/>
      <c r="I762" s="42"/>
      <c r="J762" s="42"/>
      <c r="K762" s="94"/>
      <c r="L762" s="94"/>
      <c r="M762" s="94"/>
      <c r="N762" s="94"/>
      <c r="O762" s="94"/>
      <c r="P762" s="94"/>
      <c r="Q762" s="94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</row>
    <row r="763" ht="16.5" customHeight="1">
      <c r="A763" s="94"/>
      <c r="B763" s="113"/>
      <c r="C763" s="94"/>
      <c r="D763" s="94"/>
      <c r="E763" s="94"/>
      <c r="F763" s="113"/>
      <c r="G763" s="113"/>
      <c r="H763" s="42"/>
      <c r="I763" s="42"/>
      <c r="J763" s="42"/>
      <c r="K763" s="94"/>
      <c r="L763" s="94"/>
      <c r="M763" s="94"/>
      <c r="N763" s="94"/>
      <c r="O763" s="94"/>
      <c r="P763" s="94"/>
      <c r="Q763" s="94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</row>
    <row r="764" ht="16.5" customHeight="1">
      <c r="A764" s="94"/>
      <c r="B764" s="113"/>
      <c r="C764" s="94"/>
      <c r="D764" s="94"/>
      <c r="E764" s="94"/>
      <c r="F764" s="113"/>
      <c r="G764" s="113"/>
      <c r="H764" s="42"/>
      <c r="I764" s="42"/>
      <c r="J764" s="42"/>
      <c r="K764" s="94"/>
      <c r="L764" s="94"/>
      <c r="M764" s="94"/>
      <c r="N764" s="94"/>
      <c r="O764" s="94"/>
      <c r="P764" s="94"/>
      <c r="Q764" s="94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</row>
    <row r="765" ht="16.5" customHeight="1">
      <c r="A765" s="94"/>
      <c r="B765" s="113"/>
      <c r="C765" s="94"/>
      <c r="D765" s="94"/>
      <c r="E765" s="94"/>
      <c r="F765" s="113"/>
      <c r="G765" s="113"/>
      <c r="H765" s="42"/>
      <c r="I765" s="42"/>
      <c r="J765" s="42"/>
      <c r="K765" s="94"/>
      <c r="L765" s="94"/>
      <c r="M765" s="94"/>
      <c r="N765" s="94"/>
      <c r="O765" s="94"/>
      <c r="P765" s="94"/>
      <c r="Q765" s="94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</row>
    <row r="766" ht="16.5" customHeight="1">
      <c r="A766" s="94"/>
      <c r="B766" s="113"/>
      <c r="C766" s="94"/>
      <c r="D766" s="94"/>
      <c r="E766" s="94"/>
      <c r="F766" s="113"/>
      <c r="G766" s="113"/>
      <c r="H766" s="42"/>
      <c r="I766" s="42"/>
      <c r="J766" s="42"/>
      <c r="K766" s="94"/>
      <c r="L766" s="94"/>
      <c r="M766" s="94"/>
      <c r="N766" s="94"/>
      <c r="O766" s="94"/>
      <c r="P766" s="94"/>
      <c r="Q766" s="94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</row>
    <row r="767" ht="16.5" customHeight="1">
      <c r="A767" s="94"/>
      <c r="B767" s="113"/>
      <c r="C767" s="94"/>
      <c r="D767" s="94"/>
      <c r="E767" s="94"/>
      <c r="F767" s="113"/>
      <c r="G767" s="113"/>
      <c r="H767" s="42"/>
      <c r="I767" s="42"/>
      <c r="J767" s="42"/>
      <c r="K767" s="94"/>
      <c r="L767" s="94"/>
      <c r="M767" s="94"/>
      <c r="N767" s="94"/>
      <c r="O767" s="94"/>
      <c r="P767" s="94"/>
      <c r="Q767" s="94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</row>
    <row r="768" ht="16.5" customHeight="1">
      <c r="A768" s="94"/>
      <c r="B768" s="113"/>
      <c r="C768" s="94"/>
      <c r="D768" s="94"/>
      <c r="E768" s="94"/>
      <c r="F768" s="113"/>
      <c r="G768" s="113"/>
      <c r="H768" s="42"/>
      <c r="I768" s="42"/>
      <c r="J768" s="42"/>
      <c r="K768" s="94"/>
      <c r="L768" s="94"/>
      <c r="M768" s="94"/>
      <c r="N768" s="94"/>
      <c r="O768" s="94"/>
      <c r="P768" s="94"/>
      <c r="Q768" s="94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</row>
    <row r="769" ht="16.5" customHeight="1">
      <c r="A769" s="94"/>
      <c r="B769" s="113"/>
      <c r="C769" s="94"/>
      <c r="D769" s="94"/>
      <c r="E769" s="94"/>
      <c r="F769" s="113"/>
      <c r="G769" s="113"/>
      <c r="H769" s="42"/>
      <c r="I769" s="42"/>
      <c r="J769" s="42"/>
      <c r="K769" s="94"/>
      <c r="L769" s="94"/>
      <c r="M769" s="94"/>
      <c r="N769" s="94"/>
      <c r="O769" s="94"/>
      <c r="P769" s="94"/>
      <c r="Q769" s="94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</row>
    <row r="770" ht="16.5" customHeight="1">
      <c r="A770" s="94"/>
      <c r="B770" s="113"/>
      <c r="C770" s="94"/>
      <c r="D770" s="94"/>
      <c r="E770" s="94"/>
      <c r="F770" s="113"/>
      <c r="G770" s="113"/>
      <c r="H770" s="42"/>
      <c r="I770" s="42"/>
      <c r="J770" s="42"/>
      <c r="K770" s="94"/>
      <c r="L770" s="94"/>
      <c r="M770" s="94"/>
      <c r="N770" s="94"/>
      <c r="O770" s="94"/>
      <c r="P770" s="94"/>
      <c r="Q770" s="94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</row>
    <row r="771" ht="16.5" customHeight="1">
      <c r="A771" s="94"/>
      <c r="B771" s="113"/>
      <c r="C771" s="94"/>
      <c r="D771" s="94"/>
      <c r="E771" s="94"/>
      <c r="F771" s="113"/>
      <c r="G771" s="113"/>
      <c r="H771" s="42"/>
      <c r="I771" s="42"/>
      <c r="J771" s="42"/>
      <c r="K771" s="94"/>
      <c r="L771" s="94"/>
      <c r="M771" s="94"/>
      <c r="N771" s="94"/>
      <c r="O771" s="94"/>
      <c r="P771" s="94"/>
      <c r="Q771" s="94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</row>
    <row r="772" ht="16.5" customHeight="1">
      <c r="A772" s="94"/>
      <c r="B772" s="113"/>
      <c r="C772" s="94"/>
      <c r="D772" s="94"/>
      <c r="E772" s="94"/>
      <c r="F772" s="113"/>
      <c r="G772" s="113"/>
      <c r="H772" s="42"/>
      <c r="I772" s="42"/>
      <c r="J772" s="42"/>
      <c r="K772" s="94"/>
      <c r="L772" s="94"/>
      <c r="M772" s="94"/>
      <c r="N772" s="94"/>
      <c r="O772" s="94"/>
      <c r="P772" s="94"/>
      <c r="Q772" s="94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</row>
    <row r="773" ht="16.5" customHeight="1">
      <c r="A773" s="94"/>
      <c r="B773" s="113"/>
      <c r="C773" s="94"/>
      <c r="D773" s="94"/>
      <c r="E773" s="94"/>
      <c r="F773" s="113"/>
      <c r="G773" s="113"/>
      <c r="H773" s="42"/>
      <c r="I773" s="42"/>
      <c r="J773" s="42"/>
      <c r="K773" s="94"/>
      <c r="L773" s="94"/>
      <c r="M773" s="94"/>
      <c r="N773" s="94"/>
      <c r="O773" s="94"/>
      <c r="P773" s="94"/>
      <c r="Q773" s="94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</row>
    <row r="774" ht="16.5" customHeight="1">
      <c r="A774" s="94"/>
      <c r="B774" s="113"/>
      <c r="C774" s="94"/>
      <c r="D774" s="94"/>
      <c r="E774" s="94"/>
      <c r="F774" s="113"/>
      <c r="G774" s="113"/>
      <c r="H774" s="42"/>
      <c r="I774" s="42"/>
      <c r="J774" s="42"/>
      <c r="K774" s="94"/>
      <c r="L774" s="94"/>
      <c r="M774" s="94"/>
      <c r="N774" s="94"/>
      <c r="O774" s="94"/>
      <c r="P774" s="94"/>
      <c r="Q774" s="94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</row>
    <row r="775" ht="16.5" customHeight="1">
      <c r="A775" s="94"/>
      <c r="B775" s="113"/>
      <c r="C775" s="94"/>
      <c r="D775" s="94"/>
      <c r="E775" s="94"/>
      <c r="F775" s="113"/>
      <c r="G775" s="113"/>
      <c r="H775" s="42"/>
      <c r="I775" s="42"/>
      <c r="J775" s="42"/>
      <c r="K775" s="94"/>
      <c r="L775" s="94"/>
      <c r="M775" s="94"/>
      <c r="N775" s="94"/>
      <c r="O775" s="94"/>
      <c r="P775" s="94"/>
      <c r="Q775" s="94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</row>
    <row r="776" ht="16.5" customHeight="1">
      <c r="A776" s="94"/>
      <c r="B776" s="113"/>
      <c r="C776" s="94"/>
      <c r="D776" s="94"/>
      <c r="E776" s="94"/>
      <c r="F776" s="113"/>
      <c r="G776" s="113"/>
      <c r="H776" s="42"/>
      <c r="I776" s="42"/>
      <c r="J776" s="42"/>
      <c r="K776" s="94"/>
      <c r="L776" s="94"/>
      <c r="M776" s="94"/>
      <c r="N776" s="94"/>
      <c r="O776" s="94"/>
      <c r="P776" s="94"/>
      <c r="Q776" s="94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</row>
    <row r="777" ht="16.5" customHeight="1">
      <c r="A777" s="94"/>
      <c r="B777" s="113"/>
      <c r="C777" s="94"/>
      <c r="D777" s="94"/>
      <c r="E777" s="94"/>
      <c r="F777" s="113"/>
      <c r="G777" s="113"/>
      <c r="H777" s="42"/>
      <c r="I777" s="42"/>
      <c r="J777" s="42"/>
      <c r="K777" s="94"/>
      <c r="L777" s="94"/>
      <c r="M777" s="94"/>
      <c r="N777" s="94"/>
      <c r="O777" s="94"/>
      <c r="P777" s="94"/>
      <c r="Q777" s="94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</row>
    <row r="778" ht="16.5" customHeight="1">
      <c r="A778" s="94"/>
      <c r="B778" s="113"/>
      <c r="C778" s="94"/>
      <c r="D778" s="94"/>
      <c r="E778" s="94"/>
      <c r="F778" s="113"/>
      <c r="G778" s="113"/>
      <c r="H778" s="42"/>
      <c r="I778" s="42"/>
      <c r="J778" s="42"/>
      <c r="K778" s="94"/>
      <c r="L778" s="94"/>
      <c r="M778" s="94"/>
      <c r="N778" s="94"/>
      <c r="O778" s="94"/>
      <c r="P778" s="94"/>
      <c r="Q778" s="94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</row>
    <row r="779" ht="16.5" customHeight="1">
      <c r="A779" s="94"/>
      <c r="B779" s="113"/>
      <c r="C779" s="94"/>
      <c r="D779" s="94"/>
      <c r="E779" s="94"/>
      <c r="F779" s="113"/>
      <c r="G779" s="113"/>
      <c r="H779" s="42"/>
      <c r="I779" s="42"/>
      <c r="J779" s="42"/>
      <c r="K779" s="94"/>
      <c r="L779" s="94"/>
      <c r="M779" s="94"/>
      <c r="N779" s="94"/>
      <c r="O779" s="94"/>
      <c r="P779" s="94"/>
      <c r="Q779" s="94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</row>
    <row r="780" ht="16.5" customHeight="1">
      <c r="A780" s="94"/>
      <c r="B780" s="113"/>
      <c r="C780" s="94"/>
      <c r="D780" s="94"/>
      <c r="E780" s="94"/>
      <c r="F780" s="113"/>
      <c r="G780" s="113"/>
      <c r="H780" s="42"/>
      <c r="I780" s="42"/>
      <c r="J780" s="42"/>
      <c r="K780" s="94"/>
      <c r="L780" s="94"/>
      <c r="M780" s="94"/>
      <c r="N780" s="94"/>
      <c r="O780" s="94"/>
      <c r="P780" s="94"/>
      <c r="Q780" s="94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</row>
    <row r="781" ht="16.5" customHeight="1">
      <c r="A781" s="94"/>
      <c r="B781" s="113"/>
      <c r="C781" s="94"/>
      <c r="D781" s="94"/>
      <c r="E781" s="94"/>
      <c r="F781" s="113"/>
      <c r="G781" s="113"/>
      <c r="H781" s="42"/>
      <c r="I781" s="42"/>
      <c r="J781" s="42"/>
      <c r="K781" s="94"/>
      <c r="L781" s="94"/>
      <c r="M781" s="94"/>
      <c r="N781" s="94"/>
      <c r="O781" s="94"/>
      <c r="P781" s="94"/>
      <c r="Q781" s="94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</row>
    <row r="782" ht="16.5" customHeight="1">
      <c r="A782" s="94"/>
      <c r="B782" s="113"/>
      <c r="C782" s="94"/>
      <c r="D782" s="94"/>
      <c r="E782" s="94"/>
      <c r="F782" s="113"/>
      <c r="G782" s="113"/>
      <c r="H782" s="42"/>
      <c r="I782" s="42"/>
      <c r="J782" s="42"/>
      <c r="K782" s="94"/>
      <c r="L782" s="94"/>
      <c r="M782" s="94"/>
      <c r="N782" s="94"/>
      <c r="O782" s="94"/>
      <c r="P782" s="94"/>
      <c r="Q782" s="94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</row>
    <row r="783" ht="16.5" customHeight="1">
      <c r="A783" s="94"/>
      <c r="B783" s="113"/>
      <c r="C783" s="94"/>
      <c r="D783" s="94"/>
      <c r="E783" s="94"/>
      <c r="F783" s="113"/>
      <c r="G783" s="113"/>
      <c r="H783" s="42"/>
      <c r="I783" s="42"/>
      <c r="J783" s="42"/>
      <c r="K783" s="94"/>
      <c r="L783" s="94"/>
      <c r="M783" s="94"/>
      <c r="N783" s="94"/>
      <c r="O783" s="94"/>
      <c r="P783" s="94"/>
      <c r="Q783" s="94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</row>
    <row r="784" ht="16.5" customHeight="1">
      <c r="A784" s="94"/>
      <c r="B784" s="113"/>
      <c r="C784" s="94"/>
      <c r="D784" s="94"/>
      <c r="E784" s="94"/>
      <c r="F784" s="113"/>
      <c r="G784" s="113"/>
      <c r="H784" s="42"/>
      <c r="I784" s="42"/>
      <c r="J784" s="42"/>
      <c r="K784" s="94"/>
      <c r="L784" s="94"/>
      <c r="M784" s="94"/>
      <c r="N784" s="94"/>
      <c r="O784" s="94"/>
      <c r="P784" s="94"/>
      <c r="Q784" s="94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</row>
    <row r="785" ht="16.5" customHeight="1">
      <c r="A785" s="94"/>
      <c r="B785" s="113"/>
      <c r="C785" s="94"/>
      <c r="D785" s="94"/>
      <c r="E785" s="94"/>
      <c r="F785" s="113"/>
      <c r="G785" s="113"/>
      <c r="H785" s="42"/>
      <c r="I785" s="42"/>
      <c r="J785" s="42"/>
      <c r="K785" s="94"/>
      <c r="L785" s="94"/>
      <c r="M785" s="94"/>
      <c r="N785" s="94"/>
      <c r="O785" s="94"/>
      <c r="P785" s="94"/>
      <c r="Q785" s="94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</row>
    <row r="786" ht="16.5" customHeight="1">
      <c r="A786" s="94"/>
      <c r="B786" s="113"/>
      <c r="C786" s="94"/>
      <c r="D786" s="94"/>
      <c r="E786" s="94"/>
      <c r="F786" s="113"/>
      <c r="G786" s="113"/>
      <c r="H786" s="42"/>
      <c r="I786" s="42"/>
      <c r="J786" s="42"/>
      <c r="K786" s="94"/>
      <c r="L786" s="94"/>
      <c r="M786" s="94"/>
      <c r="N786" s="94"/>
      <c r="O786" s="94"/>
      <c r="P786" s="94"/>
      <c r="Q786" s="94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</row>
    <row r="787" ht="16.5" customHeight="1">
      <c r="A787" s="94"/>
      <c r="B787" s="113"/>
      <c r="C787" s="94"/>
      <c r="D787" s="94"/>
      <c r="E787" s="94"/>
      <c r="F787" s="113"/>
      <c r="G787" s="113"/>
      <c r="H787" s="42"/>
      <c r="I787" s="42"/>
      <c r="J787" s="42"/>
      <c r="K787" s="94"/>
      <c r="L787" s="94"/>
      <c r="M787" s="94"/>
      <c r="N787" s="94"/>
      <c r="O787" s="94"/>
      <c r="P787" s="94"/>
      <c r="Q787" s="94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</row>
    <row r="788" ht="16.5" customHeight="1">
      <c r="A788" s="94"/>
      <c r="B788" s="113"/>
      <c r="C788" s="94"/>
      <c r="D788" s="94"/>
      <c r="E788" s="94"/>
      <c r="F788" s="113"/>
      <c r="G788" s="113"/>
      <c r="H788" s="42"/>
      <c r="I788" s="42"/>
      <c r="J788" s="42"/>
      <c r="K788" s="94"/>
      <c r="L788" s="94"/>
      <c r="M788" s="94"/>
      <c r="N788" s="94"/>
      <c r="O788" s="94"/>
      <c r="P788" s="94"/>
      <c r="Q788" s="94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</row>
    <row r="789" ht="16.5" customHeight="1">
      <c r="A789" s="94"/>
      <c r="B789" s="113"/>
      <c r="C789" s="94"/>
      <c r="D789" s="94"/>
      <c r="E789" s="94"/>
      <c r="F789" s="113"/>
      <c r="G789" s="113"/>
      <c r="H789" s="42"/>
      <c r="I789" s="42"/>
      <c r="J789" s="42"/>
      <c r="K789" s="94"/>
      <c r="L789" s="94"/>
      <c r="M789" s="94"/>
      <c r="N789" s="94"/>
      <c r="O789" s="94"/>
      <c r="P789" s="94"/>
      <c r="Q789" s="94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</row>
    <row r="790" ht="16.5" customHeight="1">
      <c r="A790" s="94"/>
      <c r="B790" s="113"/>
      <c r="C790" s="94"/>
      <c r="D790" s="94"/>
      <c r="E790" s="94"/>
      <c r="F790" s="113"/>
      <c r="G790" s="113"/>
      <c r="H790" s="42"/>
      <c r="I790" s="42"/>
      <c r="J790" s="42"/>
      <c r="K790" s="94"/>
      <c r="L790" s="94"/>
      <c r="M790" s="94"/>
      <c r="N790" s="94"/>
      <c r="O790" s="94"/>
      <c r="P790" s="94"/>
      <c r="Q790" s="94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</row>
    <row r="791" ht="16.5" customHeight="1">
      <c r="A791" s="94"/>
      <c r="B791" s="113"/>
      <c r="C791" s="94"/>
      <c r="D791" s="94"/>
      <c r="E791" s="94"/>
      <c r="F791" s="113"/>
      <c r="G791" s="113"/>
      <c r="H791" s="42"/>
      <c r="I791" s="42"/>
      <c r="J791" s="42"/>
      <c r="K791" s="94"/>
      <c r="L791" s="94"/>
      <c r="M791" s="94"/>
      <c r="N791" s="94"/>
      <c r="O791" s="94"/>
      <c r="P791" s="94"/>
      <c r="Q791" s="94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</row>
    <row r="792" ht="16.5" customHeight="1">
      <c r="A792" s="94"/>
      <c r="B792" s="113"/>
      <c r="C792" s="94"/>
      <c r="D792" s="94"/>
      <c r="E792" s="94"/>
      <c r="F792" s="113"/>
      <c r="G792" s="113"/>
      <c r="H792" s="42"/>
      <c r="I792" s="42"/>
      <c r="J792" s="42"/>
      <c r="K792" s="94"/>
      <c r="L792" s="94"/>
      <c r="M792" s="94"/>
      <c r="N792" s="94"/>
      <c r="O792" s="94"/>
      <c r="P792" s="94"/>
      <c r="Q792" s="94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</row>
    <row r="793" ht="16.5" customHeight="1">
      <c r="A793" s="94"/>
      <c r="B793" s="113"/>
      <c r="C793" s="94"/>
      <c r="D793" s="94"/>
      <c r="E793" s="94"/>
      <c r="F793" s="113"/>
      <c r="G793" s="113"/>
      <c r="H793" s="42"/>
      <c r="I793" s="42"/>
      <c r="J793" s="42"/>
      <c r="K793" s="94"/>
      <c r="L793" s="94"/>
      <c r="M793" s="94"/>
      <c r="N793" s="94"/>
      <c r="O793" s="94"/>
      <c r="P793" s="94"/>
      <c r="Q793" s="94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</row>
    <row r="794" ht="16.5" customHeight="1">
      <c r="A794" s="94"/>
      <c r="B794" s="113"/>
      <c r="C794" s="94"/>
      <c r="D794" s="94"/>
      <c r="E794" s="94"/>
      <c r="F794" s="113"/>
      <c r="G794" s="113"/>
      <c r="H794" s="42"/>
      <c r="I794" s="42"/>
      <c r="J794" s="42"/>
      <c r="K794" s="94"/>
      <c r="L794" s="94"/>
      <c r="M794" s="94"/>
      <c r="N794" s="94"/>
      <c r="O794" s="94"/>
      <c r="P794" s="94"/>
      <c r="Q794" s="94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</row>
    <row r="795" ht="16.5" customHeight="1">
      <c r="A795" s="94"/>
      <c r="B795" s="113"/>
      <c r="C795" s="94"/>
      <c r="D795" s="94"/>
      <c r="E795" s="94"/>
      <c r="F795" s="113"/>
      <c r="G795" s="113"/>
      <c r="H795" s="42"/>
      <c r="I795" s="42"/>
      <c r="J795" s="42"/>
      <c r="K795" s="94"/>
      <c r="L795" s="94"/>
      <c r="M795" s="94"/>
      <c r="N795" s="94"/>
      <c r="O795" s="94"/>
      <c r="P795" s="94"/>
      <c r="Q795" s="94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</row>
    <row r="796" ht="16.5" customHeight="1">
      <c r="A796" s="94"/>
      <c r="B796" s="113"/>
      <c r="C796" s="94"/>
      <c r="D796" s="94"/>
      <c r="E796" s="94"/>
      <c r="F796" s="113"/>
      <c r="G796" s="113"/>
      <c r="H796" s="42"/>
      <c r="I796" s="42"/>
      <c r="J796" s="42"/>
      <c r="K796" s="94"/>
      <c r="L796" s="94"/>
      <c r="M796" s="94"/>
      <c r="N796" s="94"/>
      <c r="O796" s="94"/>
      <c r="P796" s="94"/>
      <c r="Q796" s="94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</row>
    <row r="797" ht="16.5" customHeight="1">
      <c r="A797" s="94"/>
      <c r="B797" s="113"/>
      <c r="C797" s="94"/>
      <c r="D797" s="94"/>
      <c r="E797" s="94"/>
      <c r="F797" s="113"/>
      <c r="G797" s="113"/>
      <c r="H797" s="42"/>
      <c r="I797" s="42"/>
      <c r="J797" s="42"/>
      <c r="K797" s="94"/>
      <c r="L797" s="94"/>
      <c r="M797" s="94"/>
      <c r="N797" s="94"/>
      <c r="O797" s="94"/>
      <c r="P797" s="94"/>
      <c r="Q797" s="94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</row>
    <row r="798" ht="16.5" customHeight="1">
      <c r="A798" s="94"/>
      <c r="B798" s="113"/>
      <c r="C798" s="94"/>
      <c r="D798" s="94"/>
      <c r="E798" s="94"/>
      <c r="F798" s="113"/>
      <c r="G798" s="113"/>
      <c r="H798" s="42"/>
      <c r="I798" s="42"/>
      <c r="J798" s="42"/>
      <c r="K798" s="94"/>
      <c r="L798" s="94"/>
      <c r="M798" s="94"/>
      <c r="N798" s="94"/>
      <c r="O798" s="94"/>
      <c r="P798" s="94"/>
      <c r="Q798" s="94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</row>
    <row r="799" ht="16.5" customHeight="1">
      <c r="A799" s="94"/>
      <c r="B799" s="113"/>
      <c r="C799" s="94"/>
      <c r="D799" s="94"/>
      <c r="E799" s="94"/>
      <c r="F799" s="113"/>
      <c r="G799" s="113"/>
      <c r="H799" s="42"/>
      <c r="I799" s="42"/>
      <c r="J799" s="42"/>
      <c r="K799" s="94"/>
      <c r="L799" s="94"/>
      <c r="M799" s="94"/>
      <c r="N799" s="94"/>
      <c r="O799" s="94"/>
      <c r="P799" s="94"/>
      <c r="Q799" s="94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</row>
    <row r="800" ht="16.5" customHeight="1">
      <c r="A800" s="94"/>
      <c r="B800" s="113"/>
      <c r="C800" s="94"/>
      <c r="D800" s="94"/>
      <c r="E800" s="94"/>
      <c r="F800" s="113"/>
      <c r="G800" s="113"/>
      <c r="H800" s="42"/>
      <c r="I800" s="42"/>
      <c r="J800" s="42"/>
      <c r="K800" s="94"/>
      <c r="L800" s="94"/>
      <c r="M800" s="94"/>
      <c r="N800" s="94"/>
      <c r="O800" s="94"/>
      <c r="P800" s="94"/>
      <c r="Q800" s="94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</row>
    <row r="801" ht="16.5" customHeight="1">
      <c r="A801" s="94"/>
      <c r="B801" s="113"/>
      <c r="C801" s="94"/>
      <c r="D801" s="94"/>
      <c r="E801" s="94"/>
      <c r="F801" s="113"/>
      <c r="G801" s="113"/>
      <c r="H801" s="42"/>
      <c r="I801" s="42"/>
      <c r="J801" s="42"/>
      <c r="K801" s="94"/>
      <c r="L801" s="94"/>
      <c r="M801" s="94"/>
      <c r="N801" s="94"/>
      <c r="O801" s="94"/>
      <c r="P801" s="94"/>
      <c r="Q801" s="94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</row>
    <row r="802" ht="16.5" customHeight="1">
      <c r="A802" s="94"/>
      <c r="B802" s="113"/>
      <c r="C802" s="94"/>
      <c r="D802" s="94"/>
      <c r="E802" s="94"/>
      <c r="F802" s="113"/>
      <c r="G802" s="113"/>
      <c r="H802" s="42"/>
      <c r="I802" s="42"/>
      <c r="J802" s="42"/>
      <c r="K802" s="94"/>
      <c r="L802" s="94"/>
      <c r="M802" s="94"/>
      <c r="N802" s="94"/>
      <c r="O802" s="94"/>
      <c r="P802" s="94"/>
      <c r="Q802" s="94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</row>
    <row r="803" ht="16.5" customHeight="1">
      <c r="A803" s="94"/>
      <c r="B803" s="113"/>
      <c r="C803" s="94"/>
      <c r="D803" s="94"/>
      <c r="E803" s="94"/>
      <c r="F803" s="113"/>
      <c r="G803" s="113"/>
      <c r="H803" s="42"/>
      <c r="I803" s="42"/>
      <c r="J803" s="42"/>
      <c r="K803" s="94"/>
      <c r="L803" s="94"/>
      <c r="M803" s="94"/>
      <c r="N803" s="94"/>
      <c r="O803" s="94"/>
      <c r="P803" s="94"/>
      <c r="Q803" s="94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</row>
    <row r="804" ht="16.5" customHeight="1">
      <c r="A804" s="94"/>
      <c r="B804" s="113"/>
      <c r="C804" s="94"/>
      <c r="D804" s="94"/>
      <c r="E804" s="94"/>
      <c r="F804" s="113"/>
      <c r="G804" s="113"/>
      <c r="H804" s="42"/>
      <c r="I804" s="42"/>
      <c r="J804" s="42"/>
      <c r="K804" s="94"/>
      <c r="L804" s="94"/>
      <c r="M804" s="94"/>
      <c r="N804" s="94"/>
      <c r="O804" s="94"/>
      <c r="P804" s="94"/>
      <c r="Q804" s="94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</row>
    <row r="805" ht="16.5" customHeight="1">
      <c r="A805" s="94"/>
      <c r="B805" s="113"/>
      <c r="C805" s="94"/>
      <c r="D805" s="94"/>
      <c r="E805" s="94"/>
      <c r="F805" s="113"/>
      <c r="G805" s="113"/>
      <c r="H805" s="42"/>
      <c r="I805" s="42"/>
      <c r="J805" s="42"/>
      <c r="K805" s="94"/>
      <c r="L805" s="94"/>
      <c r="M805" s="94"/>
      <c r="N805" s="94"/>
      <c r="O805" s="94"/>
      <c r="P805" s="94"/>
      <c r="Q805" s="94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</row>
    <row r="806" ht="16.5" customHeight="1">
      <c r="A806" s="94"/>
      <c r="B806" s="113"/>
      <c r="C806" s="94"/>
      <c r="D806" s="94"/>
      <c r="E806" s="94"/>
      <c r="F806" s="113"/>
      <c r="G806" s="113"/>
      <c r="H806" s="42"/>
      <c r="I806" s="42"/>
      <c r="J806" s="42"/>
      <c r="K806" s="94"/>
      <c r="L806" s="94"/>
      <c r="M806" s="94"/>
      <c r="N806" s="94"/>
      <c r="O806" s="94"/>
      <c r="P806" s="94"/>
      <c r="Q806" s="94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</row>
    <row r="807" ht="16.5" customHeight="1">
      <c r="A807" s="94"/>
      <c r="B807" s="113"/>
      <c r="C807" s="94"/>
      <c r="D807" s="94"/>
      <c r="E807" s="94"/>
      <c r="F807" s="113"/>
      <c r="G807" s="113"/>
      <c r="H807" s="42"/>
      <c r="I807" s="42"/>
      <c r="J807" s="42"/>
      <c r="K807" s="94"/>
      <c r="L807" s="94"/>
      <c r="M807" s="94"/>
      <c r="N807" s="94"/>
      <c r="O807" s="94"/>
      <c r="P807" s="94"/>
      <c r="Q807" s="94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</row>
    <row r="808" ht="16.5" customHeight="1">
      <c r="A808" s="94"/>
      <c r="B808" s="113"/>
      <c r="C808" s="94"/>
      <c r="D808" s="94"/>
      <c r="E808" s="94"/>
      <c r="F808" s="113"/>
      <c r="G808" s="113"/>
      <c r="H808" s="42"/>
      <c r="I808" s="42"/>
      <c r="J808" s="42"/>
      <c r="K808" s="94"/>
      <c r="L808" s="94"/>
      <c r="M808" s="94"/>
      <c r="N808" s="94"/>
      <c r="O808" s="94"/>
      <c r="P808" s="94"/>
      <c r="Q808" s="94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</row>
    <row r="809" ht="16.5" customHeight="1">
      <c r="A809" s="94"/>
      <c r="B809" s="113"/>
      <c r="C809" s="94"/>
      <c r="D809" s="94"/>
      <c r="E809" s="94"/>
      <c r="F809" s="113"/>
      <c r="G809" s="113"/>
      <c r="H809" s="42"/>
      <c r="I809" s="42"/>
      <c r="J809" s="42"/>
      <c r="K809" s="94"/>
      <c r="L809" s="94"/>
      <c r="M809" s="94"/>
      <c r="N809" s="94"/>
      <c r="O809" s="94"/>
      <c r="P809" s="94"/>
      <c r="Q809" s="94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</row>
    <row r="810" ht="16.5" customHeight="1">
      <c r="A810" s="94"/>
      <c r="B810" s="113"/>
      <c r="C810" s="94"/>
      <c r="D810" s="94"/>
      <c r="E810" s="94"/>
      <c r="F810" s="113"/>
      <c r="G810" s="113"/>
      <c r="H810" s="42"/>
      <c r="I810" s="42"/>
      <c r="J810" s="42"/>
      <c r="K810" s="94"/>
      <c r="L810" s="94"/>
      <c r="M810" s="94"/>
      <c r="N810" s="94"/>
      <c r="O810" s="94"/>
      <c r="P810" s="94"/>
      <c r="Q810" s="94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</row>
    <row r="811" ht="16.5" customHeight="1">
      <c r="A811" s="94"/>
      <c r="B811" s="113"/>
      <c r="C811" s="94"/>
      <c r="D811" s="94"/>
      <c r="E811" s="94"/>
      <c r="F811" s="113"/>
      <c r="G811" s="113"/>
      <c r="H811" s="42"/>
      <c r="I811" s="42"/>
      <c r="J811" s="42"/>
      <c r="K811" s="94"/>
      <c r="L811" s="94"/>
      <c r="M811" s="94"/>
      <c r="N811" s="94"/>
      <c r="O811" s="94"/>
      <c r="P811" s="94"/>
      <c r="Q811" s="94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</row>
    <row r="812" ht="16.5" customHeight="1">
      <c r="A812" s="94"/>
      <c r="B812" s="113"/>
      <c r="C812" s="94"/>
      <c r="D812" s="94"/>
      <c r="E812" s="94"/>
      <c r="F812" s="113"/>
      <c r="G812" s="113"/>
      <c r="H812" s="42"/>
      <c r="I812" s="42"/>
      <c r="J812" s="42"/>
      <c r="K812" s="94"/>
      <c r="L812" s="94"/>
      <c r="M812" s="94"/>
      <c r="N812" s="94"/>
      <c r="O812" s="94"/>
      <c r="P812" s="94"/>
      <c r="Q812" s="94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</row>
    <row r="813" ht="16.5" customHeight="1">
      <c r="A813" s="94"/>
      <c r="B813" s="113"/>
      <c r="C813" s="94"/>
      <c r="D813" s="94"/>
      <c r="E813" s="94"/>
      <c r="F813" s="113"/>
      <c r="G813" s="113"/>
      <c r="H813" s="42"/>
      <c r="I813" s="42"/>
      <c r="J813" s="42"/>
      <c r="K813" s="94"/>
      <c r="L813" s="94"/>
      <c r="M813" s="94"/>
      <c r="N813" s="94"/>
      <c r="O813" s="94"/>
      <c r="P813" s="94"/>
      <c r="Q813" s="94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</row>
    <row r="814" ht="16.5" customHeight="1">
      <c r="A814" s="94"/>
      <c r="B814" s="113"/>
      <c r="C814" s="94"/>
      <c r="D814" s="94"/>
      <c r="E814" s="94"/>
      <c r="F814" s="113"/>
      <c r="G814" s="113"/>
      <c r="H814" s="42"/>
      <c r="I814" s="42"/>
      <c r="J814" s="42"/>
      <c r="K814" s="94"/>
      <c r="L814" s="94"/>
      <c r="M814" s="94"/>
      <c r="N814" s="94"/>
      <c r="O814" s="94"/>
      <c r="P814" s="94"/>
      <c r="Q814" s="94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</row>
    <row r="815" ht="16.5" customHeight="1">
      <c r="A815" s="94"/>
      <c r="B815" s="113"/>
      <c r="C815" s="94"/>
      <c r="D815" s="94"/>
      <c r="E815" s="94"/>
      <c r="F815" s="113"/>
      <c r="G815" s="113"/>
      <c r="H815" s="42"/>
      <c r="I815" s="42"/>
      <c r="J815" s="42"/>
      <c r="K815" s="94"/>
      <c r="L815" s="94"/>
      <c r="M815" s="94"/>
      <c r="N815" s="94"/>
      <c r="O815" s="94"/>
      <c r="P815" s="94"/>
      <c r="Q815" s="94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</row>
    <row r="816" ht="16.5" customHeight="1">
      <c r="A816" s="94"/>
      <c r="B816" s="113"/>
      <c r="C816" s="94"/>
      <c r="D816" s="94"/>
      <c r="E816" s="94"/>
      <c r="F816" s="113"/>
      <c r="G816" s="113"/>
      <c r="H816" s="42"/>
      <c r="I816" s="42"/>
      <c r="J816" s="42"/>
      <c r="K816" s="94"/>
      <c r="L816" s="94"/>
      <c r="M816" s="94"/>
      <c r="N816" s="94"/>
      <c r="O816" s="94"/>
      <c r="P816" s="94"/>
      <c r="Q816" s="94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</row>
    <row r="817" ht="16.5" customHeight="1">
      <c r="A817" s="94"/>
      <c r="B817" s="113"/>
      <c r="C817" s="94"/>
      <c r="D817" s="94"/>
      <c r="E817" s="94"/>
      <c r="F817" s="113"/>
      <c r="G817" s="113"/>
      <c r="H817" s="42"/>
      <c r="I817" s="42"/>
      <c r="J817" s="42"/>
      <c r="K817" s="94"/>
      <c r="L817" s="94"/>
      <c r="M817" s="94"/>
      <c r="N817" s="94"/>
      <c r="O817" s="94"/>
      <c r="P817" s="94"/>
      <c r="Q817" s="94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</row>
    <row r="818" ht="16.5" customHeight="1">
      <c r="A818" s="94"/>
      <c r="B818" s="113"/>
      <c r="C818" s="94"/>
      <c r="D818" s="94"/>
      <c r="E818" s="94"/>
      <c r="F818" s="113"/>
      <c r="G818" s="113"/>
      <c r="H818" s="42"/>
      <c r="I818" s="42"/>
      <c r="J818" s="42"/>
      <c r="K818" s="94"/>
      <c r="L818" s="94"/>
      <c r="M818" s="94"/>
      <c r="N818" s="94"/>
      <c r="O818" s="94"/>
      <c r="P818" s="94"/>
      <c r="Q818" s="94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</row>
    <row r="819" ht="16.5" customHeight="1">
      <c r="A819" s="94"/>
      <c r="B819" s="113"/>
      <c r="C819" s="94"/>
      <c r="D819" s="94"/>
      <c r="E819" s="94"/>
      <c r="F819" s="113"/>
      <c r="G819" s="113"/>
      <c r="H819" s="42"/>
      <c r="I819" s="42"/>
      <c r="J819" s="42"/>
      <c r="K819" s="94"/>
      <c r="L819" s="94"/>
      <c r="M819" s="94"/>
      <c r="N819" s="94"/>
      <c r="O819" s="94"/>
      <c r="P819" s="94"/>
      <c r="Q819" s="94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</row>
    <row r="820" ht="16.5" customHeight="1">
      <c r="A820" s="94"/>
      <c r="B820" s="113"/>
      <c r="C820" s="94"/>
      <c r="D820" s="94"/>
      <c r="E820" s="94"/>
      <c r="F820" s="113"/>
      <c r="G820" s="113"/>
      <c r="H820" s="42"/>
      <c r="I820" s="42"/>
      <c r="J820" s="42"/>
      <c r="K820" s="94"/>
      <c r="L820" s="94"/>
      <c r="M820" s="94"/>
      <c r="N820" s="94"/>
      <c r="O820" s="94"/>
      <c r="P820" s="94"/>
      <c r="Q820" s="94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</row>
    <row r="821" ht="16.5" customHeight="1">
      <c r="A821" s="94"/>
      <c r="B821" s="113"/>
      <c r="C821" s="94"/>
      <c r="D821" s="94"/>
      <c r="E821" s="94"/>
      <c r="F821" s="113"/>
      <c r="G821" s="113"/>
      <c r="H821" s="42"/>
      <c r="I821" s="42"/>
      <c r="J821" s="42"/>
      <c r="K821" s="94"/>
      <c r="L821" s="94"/>
      <c r="M821" s="94"/>
      <c r="N821" s="94"/>
      <c r="O821" s="94"/>
      <c r="P821" s="94"/>
      <c r="Q821" s="94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</row>
    <row r="822" ht="16.5" customHeight="1">
      <c r="A822" s="94"/>
      <c r="B822" s="113"/>
      <c r="C822" s="94"/>
      <c r="D822" s="94"/>
      <c r="E822" s="94"/>
      <c r="F822" s="113"/>
      <c r="G822" s="113"/>
      <c r="H822" s="42"/>
      <c r="I822" s="42"/>
      <c r="J822" s="42"/>
      <c r="K822" s="94"/>
      <c r="L822" s="94"/>
      <c r="M822" s="94"/>
      <c r="N822" s="94"/>
      <c r="O822" s="94"/>
      <c r="P822" s="94"/>
      <c r="Q822" s="94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</row>
    <row r="823" ht="16.5" customHeight="1">
      <c r="A823" s="94"/>
      <c r="B823" s="113"/>
      <c r="C823" s="94"/>
      <c r="D823" s="94"/>
      <c r="E823" s="94"/>
      <c r="F823" s="113"/>
      <c r="G823" s="113"/>
      <c r="H823" s="42"/>
      <c r="I823" s="42"/>
      <c r="J823" s="42"/>
      <c r="K823" s="94"/>
      <c r="L823" s="94"/>
      <c r="M823" s="94"/>
      <c r="N823" s="94"/>
      <c r="O823" s="94"/>
      <c r="P823" s="94"/>
      <c r="Q823" s="94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</row>
    <row r="824" ht="16.5" customHeight="1">
      <c r="A824" s="94"/>
      <c r="B824" s="113"/>
      <c r="C824" s="94"/>
      <c r="D824" s="94"/>
      <c r="E824" s="94"/>
      <c r="F824" s="113"/>
      <c r="G824" s="113"/>
      <c r="H824" s="42"/>
      <c r="I824" s="42"/>
      <c r="J824" s="42"/>
      <c r="K824" s="94"/>
      <c r="L824" s="94"/>
      <c r="M824" s="94"/>
      <c r="N824" s="94"/>
      <c r="O824" s="94"/>
      <c r="P824" s="94"/>
      <c r="Q824" s="94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</row>
    <row r="825" ht="16.5" customHeight="1">
      <c r="A825" s="94"/>
      <c r="B825" s="113"/>
      <c r="C825" s="94"/>
      <c r="D825" s="94"/>
      <c r="E825" s="94"/>
      <c r="F825" s="113"/>
      <c r="G825" s="113"/>
      <c r="H825" s="42"/>
      <c r="I825" s="42"/>
      <c r="J825" s="42"/>
      <c r="K825" s="94"/>
      <c r="L825" s="94"/>
      <c r="M825" s="94"/>
      <c r="N825" s="94"/>
      <c r="O825" s="94"/>
      <c r="P825" s="94"/>
      <c r="Q825" s="94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</row>
    <row r="826" ht="16.5" customHeight="1">
      <c r="A826" s="94"/>
      <c r="B826" s="113"/>
      <c r="C826" s="94"/>
      <c r="D826" s="94"/>
      <c r="E826" s="94"/>
      <c r="F826" s="113"/>
      <c r="G826" s="113"/>
      <c r="H826" s="42"/>
      <c r="I826" s="42"/>
      <c r="J826" s="42"/>
      <c r="K826" s="94"/>
      <c r="L826" s="94"/>
      <c r="M826" s="94"/>
      <c r="N826" s="94"/>
      <c r="O826" s="94"/>
      <c r="P826" s="94"/>
      <c r="Q826" s="94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</row>
    <row r="827" ht="16.5" customHeight="1">
      <c r="A827" s="94"/>
      <c r="B827" s="113"/>
      <c r="C827" s="94"/>
      <c r="D827" s="94"/>
      <c r="E827" s="94"/>
      <c r="F827" s="113"/>
      <c r="G827" s="113"/>
      <c r="H827" s="42"/>
      <c r="I827" s="42"/>
      <c r="J827" s="42"/>
      <c r="K827" s="94"/>
      <c r="L827" s="94"/>
      <c r="M827" s="94"/>
      <c r="N827" s="94"/>
      <c r="O827" s="94"/>
      <c r="P827" s="94"/>
      <c r="Q827" s="94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</row>
    <row r="828" ht="16.5" customHeight="1">
      <c r="A828" s="94"/>
      <c r="B828" s="113"/>
      <c r="C828" s="94"/>
      <c r="D828" s="94"/>
      <c r="E828" s="94"/>
      <c r="F828" s="113"/>
      <c r="G828" s="113"/>
      <c r="H828" s="42"/>
      <c r="I828" s="42"/>
      <c r="J828" s="42"/>
      <c r="K828" s="94"/>
      <c r="L828" s="94"/>
      <c r="M828" s="94"/>
      <c r="N828" s="94"/>
      <c r="O828" s="94"/>
      <c r="P828" s="94"/>
      <c r="Q828" s="94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</row>
    <row r="829" ht="16.5" customHeight="1">
      <c r="A829" s="94"/>
      <c r="B829" s="113"/>
      <c r="C829" s="94"/>
      <c r="D829" s="94"/>
      <c r="E829" s="94"/>
      <c r="F829" s="113"/>
      <c r="G829" s="113"/>
      <c r="H829" s="42"/>
      <c r="I829" s="42"/>
      <c r="J829" s="42"/>
      <c r="K829" s="94"/>
      <c r="L829" s="94"/>
      <c r="M829" s="94"/>
      <c r="N829" s="94"/>
      <c r="O829" s="94"/>
      <c r="P829" s="94"/>
      <c r="Q829" s="94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</row>
    <row r="830" ht="16.5" customHeight="1">
      <c r="A830" s="94"/>
      <c r="B830" s="113"/>
      <c r="C830" s="94"/>
      <c r="D830" s="94"/>
      <c r="E830" s="94"/>
      <c r="F830" s="113"/>
      <c r="G830" s="113"/>
      <c r="H830" s="42"/>
      <c r="I830" s="42"/>
      <c r="J830" s="42"/>
      <c r="K830" s="94"/>
      <c r="L830" s="94"/>
      <c r="M830" s="94"/>
      <c r="N830" s="94"/>
      <c r="O830" s="94"/>
      <c r="P830" s="94"/>
      <c r="Q830" s="94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</row>
    <row r="831" ht="16.5" customHeight="1">
      <c r="A831" s="94"/>
      <c r="B831" s="113"/>
      <c r="C831" s="94"/>
      <c r="D831" s="94"/>
      <c r="E831" s="94"/>
      <c r="F831" s="113"/>
      <c r="G831" s="113"/>
      <c r="H831" s="42"/>
      <c r="I831" s="42"/>
      <c r="J831" s="42"/>
      <c r="K831" s="94"/>
      <c r="L831" s="94"/>
      <c r="M831" s="94"/>
      <c r="N831" s="94"/>
      <c r="O831" s="94"/>
      <c r="P831" s="94"/>
      <c r="Q831" s="94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</row>
    <row r="832" ht="16.5" customHeight="1">
      <c r="A832" s="94"/>
      <c r="B832" s="113"/>
      <c r="C832" s="94"/>
      <c r="D832" s="94"/>
      <c r="E832" s="94"/>
      <c r="F832" s="113"/>
      <c r="G832" s="113"/>
      <c r="H832" s="42"/>
      <c r="I832" s="42"/>
      <c r="J832" s="42"/>
      <c r="K832" s="94"/>
      <c r="L832" s="94"/>
      <c r="M832" s="94"/>
      <c r="N832" s="94"/>
      <c r="O832" s="94"/>
      <c r="P832" s="94"/>
      <c r="Q832" s="94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</row>
    <row r="833" ht="16.5" customHeight="1">
      <c r="A833" s="94"/>
      <c r="B833" s="113"/>
      <c r="C833" s="94"/>
      <c r="D833" s="94"/>
      <c r="E833" s="94"/>
      <c r="F833" s="113"/>
      <c r="G833" s="113"/>
      <c r="H833" s="42"/>
      <c r="I833" s="42"/>
      <c r="J833" s="42"/>
      <c r="K833" s="94"/>
      <c r="L833" s="94"/>
      <c r="M833" s="94"/>
      <c r="N833" s="94"/>
      <c r="O833" s="94"/>
      <c r="P833" s="94"/>
      <c r="Q833" s="94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</row>
    <row r="834" ht="16.5" customHeight="1">
      <c r="A834" s="94"/>
      <c r="B834" s="113"/>
      <c r="C834" s="94"/>
      <c r="D834" s="94"/>
      <c r="E834" s="94"/>
      <c r="F834" s="113"/>
      <c r="G834" s="113"/>
      <c r="H834" s="42"/>
      <c r="I834" s="42"/>
      <c r="J834" s="42"/>
      <c r="K834" s="94"/>
      <c r="L834" s="94"/>
      <c r="M834" s="94"/>
      <c r="N834" s="94"/>
      <c r="O834" s="94"/>
      <c r="P834" s="94"/>
      <c r="Q834" s="94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</row>
    <row r="835" ht="16.5" customHeight="1">
      <c r="A835" s="94"/>
      <c r="B835" s="113"/>
      <c r="C835" s="94"/>
      <c r="D835" s="94"/>
      <c r="E835" s="94"/>
      <c r="F835" s="113"/>
      <c r="G835" s="113"/>
      <c r="H835" s="42"/>
      <c r="I835" s="42"/>
      <c r="J835" s="42"/>
      <c r="K835" s="94"/>
      <c r="L835" s="94"/>
      <c r="M835" s="94"/>
      <c r="N835" s="94"/>
      <c r="O835" s="94"/>
      <c r="P835" s="94"/>
      <c r="Q835" s="94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</row>
    <row r="836" ht="16.5" customHeight="1">
      <c r="A836" s="94"/>
      <c r="B836" s="113"/>
      <c r="C836" s="94"/>
      <c r="D836" s="94"/>
      <c r="E836" s="94"/>
      <c r="F836" s="113"/>
      <c r="G836" s="113"/>
      <c r="H836" s="42"/>
      <c r="I836" s="42"/>
      <c r="J836" s="42"/>
      <c r="K836" s="94"/>
      <c r="L836" s="94"/>
      <c r="M836" s="94"/>
      <c r="N836" s="94"/>
      <c r="O836" s="94"/>
      <c r="P836" s="94"/>
      <c r="Q836" s="94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</row>
    <row r="837" ht="16.5" customHeight="1">
      <c r="A837" s="94"/>
      <c r="B837" s="113"/>
      <c r="C837" s="94"/>
      <c r="D837" s="94"/>
      <c r="E837" s="94"/>
      <c r="F837" s="113"/>
      <c r="G837" s="113"/>
      <c r="H837" s="42"/>
      <c r="I837" s="42"/>
      <c r="J837" s="42"/>
      <c r="K837" s="94"/>
      <c r="L837" s="94"/>
      <c r="M837" s="94"/>
      <c r="N837" s="94"/>
      <c r="O837" s="94"/>
      <c r="P837" s="94"/>
      <c r="Q837" s="94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</row>
    <row r="838" ht="16.5" customHeight="1">
      <c r="A838" s="94"/>
      <c r="B838" s="113"/>
      <c r="C838" s="94"/>
      <c r="D838" s="94"/>
      <c r="E838" s="94"/>
      <c r="F838" s="113"/>
      <c r="G838" s="113"/>
      <c r="H838" s="42"/>
      <c r="I838" s="42"/>
      <c r="J838" s="42"/>
      <c r="K838" s="94"/>
      <c r="L838" s="94"/>
      <c r="M838" s="94"/>
      <c r="N838" s="94"/>
      <c r="O838" s="94"/>
      <c r="P838" s="94"/>
      <c r="Q838" s="94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</row>
    <row r="839" ht="16.5" customHeight="1">
      <c r="A839" s="94"/>
      <c r="B839" s="113"/>
      <c r="C839" s="94"/>
      <c r="D839" s="94"/>
      <c r="E839" s="94"/>
      <c r="F839" s="113"/>
      <c r="G839" s="113"/>
      <c r="H839" s="42"/>
      <c r="I839" s="42"/>
      <c r="J839" s="42"/>
      <c r="K839" s="94"/>
      <c r="L839" s="94"/>
      <c r="M839" s="94"/>
      <c r="N839" s="94"/>
      <c r="O839" s="94"/>
      <c r="P839" s="94"/>
      <c r="Q839" s="94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</row>
    <row r="840" ht="16.5" customHeight="1">
      <c r="A840" s="94"/>
      <c r="B840" s="113"/>
      <c r="C840" s="94"/>
      <c r="D840" s="94"/>
      <c r="E840" s="94"/>
      <c r="F840" s="113"/>
      <c r="G840" s="113"/>
      <c r="H840" s="42"/>
      <c r="I840" s="42"/>
      <c r="J840" s="42"/>
      <c r="K840" s="94"/>
      <c r="L840" s="94"/>
      <c r="M840" s="94"/>
      <c r="N840" s="94"/>
      <c r="O840" s="94"/>
      <c r="P840" s="94"/>
      <c r="Q840" s="94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</row>
    <row r="841" ht="16.5" customHeight="1">
      <c r="A841" s="94"/>
      <c r="B841" s="113"/>
      <c r="C841" s="94"/>
      <c r="D841" s="94"/>
      <c r="E841" s="94"/>
      <c r="F841" s="113"/>
      <c r="G841" s="113"/>
      <c r="H841" s="42"/>
      <c r="I841" s="42"/>
      <c r="J841" s="42"/>
      <c r="K841" s="94"/>
      <c r="L841" s="94"/>
      <c r="M841" s="94"/>
      <c r="N841" s="94"/>
      <c r="O841" s="94"/>
      <c r="P841" s="94"/>
      <c r="Q841" s="94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</row>
    <row r="842" ht="16.5" customHeight="1">
      <c r="A842" s="94"/>
      <c r="B842" s="113"/>
      <c r="C842" s="94"/>
      <c r="D842" s="94"/>
      <c r="E842" s="94"/>
      <c r="F842" s="113"/>
      <c r="G842" s="113"/>
      <c r="H842" s="42"/>
      <c r="I842" s="42"/>
      <c r="J842" s="42"/>
      <c r="K842" s="94"/>
      <c r="L842" s="94"/>
      <c r="M842" s="94"/>
      <c r="N842" s="94"/>
      <c r="O842" s="94"/>
      <c r="P842" s="94"/>
      <c r="Q842" s="94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</row>
    <row r="843" ht="16.5" customHeight="1">
      <c r="A843" s="94"/>
      <c r="B843" s="113"/>
      <c r="C843" s="94"/>
      <c r="D843" s="94"/>
      <c r="E843" s="94"/>
      <c r="F843" s="113"/>
      <c r="G843" s="113"/>
      <c r="H843" s="42"/>
      <c r="I843" s="42"/>
      <c r="J843" s="42"/>
      <c r="K843" s="94"/>
      <c r="L843" s="94"/>
      <c r="M843" s="94"/>
      <c r="N843" s="94"/>
      <c r="O843" s="94"/>
      <c r="P843" s="94"/>
      <c r="Q843" s="94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</row>
    <row r="844" ht="16.5" customHeight="1">
      <c r="A844" s="94"/>
      <c r="B844" s="113"/>
      <c r="C844" s="94"/>
      <c r="D844" s="94"/>
      <c r="E844" s="94"/>
      <c r="F844" s="113"/>
      <c r="G844" s="113"/>
      <c r="H844" s="42"/>
      <c r="I844" s="42"/>
      <c r="J844" s="42"/>
      <c r="K844" s="94"/>
      <c r="L844" s="94"/>
      <c r="M844" s="94"/>
      <c r="N844" s="94"/>
      <c r="O844" s="94"/>
      <c r="P844" s="94"/>
      <c r="Q844" s="94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</row>
    <row r="845" ht="16.5" customHeight="1">
      <c r="A845" s="94"/>
      <c r="B845" s="113"/>
      <c r="C845" s="94"/>
      <c r="D845" s="94"/>
      <c r="E845" s="94"/>
      <c r="F845" s="113"/>
      <c r="G845" s="113"/>
      <c r="H845" s="42"/>
      <c r="I845" s="42"/>
      <c r="J845" s="42"/>
      <c r="K845" s="94"/>
      <c r="L845" s="94"/>
      <c r="M845" s="94"/>
      <c r="N845" s="94"/>
      <c r="O845" s="94"/>
      <c r="P845" s="94"/>
      <c r="Q845" s="94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</row>
    <row r="846" ht="16.5" customHeight="1">
      <c r="A846" s="94"/>
      <c r="B846" s="113"/>
      <c r="C846" s="94"/>
      <c r="D846" s="94"/>
      <c r="E846" s="94"/>
      <c r="F846" s="113"/>
      <c r="G846" s="113"/>
      <c r="H846" s="42"/>
      <c r="I846" s="42"/>
      <c r="J846" s="42"/>
      <c r="K846" s="94"/>
      <c r="L846" s="94"/>
      <c r="M846" s="94"/>
      <c r="N846" s="94"/>
      <c r="O846" s="94"/>
      <c r="P846" s="94"/>
      <c r="Q846" s="94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</row>
    <row r="847" ht="16.5" customHeight="1">
      <c r="A847" s="94"/>
      <c r="B847" s="113"/>
      <c r="C847" s="94"/>
      <c r="D847" s="94"/>
      <c r="E847" s="94"/>
      <c r="F847" s="113"/>
      <c r="G847" s="113"/>
      <c r="H847" s="42"/>
      <c r="I847" s="42"/>
      <c r="J847" s="42"/>
      <c r="K847" s="94"/>
      <c r="L847" s="94"/>
      <c r="M847" s="94"/>
      <c r="N847" s="94"/>
      <c r="O847" s="94"/>
      <c r="P847" s="94"/>
      <c r="Q847" s="94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</row>
    <row r="848" ht="16.5" customHeight="1">
      <c r="A848" s="94"/>
      <c r="B848" s="113"/>
      <c r="C848" s="94"/>
      <c r="D848" s="94"/>
      <c r="E848" s="94"/>
      <c r="F848" s="113"/>
      <c r="G848" s="113"/>
      <c r="H848" s="42"/>
      <c r="I848" s="42"/>
      <c r="J848" s="42"/>
      <c r="K848" s="94"/>
      <c r="L848" s="94"/>
      <c r="M848" s="94"/>
      <c r="N848" s="94"/>
      <c r="O848" s="94"/>
      <c r="P848" s="94"/>
      <c r="Q848" s="94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</row>
    <row r="849" ht="16.5" customHeight="1">
      <c r="A849" s="94"/>
      <c r="B849" s="113"/>
      <c r="C849" s="94"/>
      <c r="D849" s="94"/>
      <c r="E849" s="94"/>
      <c r="F849" s="113"/>
      <c r="G849" s="113"/>
      <c r="H849" s="42"/>
      <c r="I849" s="42"/>
      <c r="J849" s="42"/>
      <c r="K849" s="94"/>
      <c r="L849" s="94"/>
      <c r="M849" s="94"/>
      <c r="N849" s="94"/>
      <c r="O849" s="94"/>
      <c r="P849" s="94"/>
      <c r="Q849" s="94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</row>
    <row r="850" ht="16.5" customHeight="1">
      <c r="A850" s="94"/>
      <c r="B850" s="113"/>
      <c r="C850" s="94"/>
      <c r="D850" s="94"/>
      <c r="E850" s="94"/>
      <c r="F850" s="113"/>
      <c r="G850" s="113"/>
      <c r="H850" s="42"/>
      <c r="I850" s="42"/>
      <c r="J850" s="42"/>
      <c r="K850" s="94"/>
      <c r="L850" s="94"/>
      <c r="M850" s="94"/>
      <c r="N850" s="94"/>
      <c r="O850" s="94"/>
      <c r="P850" s="94"/>
      <c r="Q850" s="94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</row>
    <row r="851" ht="16.5" customHeight="1">
      <c r="A851" s="94"/>
      <c r="B851" s="113"/>
      <c r="C851" s="94"/>
      <c r="D851" s="94"/>
      <c r="E851" s="94"/>
      <c r="F851" s="113"/>
      <c r="G851" s="113"/>
      <c r="H851" s="42"/>
      <c r="I851" s="42"/>
      <c r="J851" s="42"/>
      <c r="K851" s="94"/>
      <c r="L851" s="94"/>
      <c r="M851" s="94"/>
      <c r="N851" s="94"/>
      <c r="O851" s="94"/>
      <c r="P851" s="94"/>
      <c r="Q851" s="94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</row>
    <row r="852" ht="16.5" customHeight="1">
      <c r="A852" s="94"/>
      <c r="B852" s="113"/>
      <c r="C852" s="94"/>
      <c r="D852" s="94"/>
      <c r="E852" s="94"/>
      <c r="F852" s="113"/>
      <c r="G852" s="113"/>
      <c r="H852" s="42"/>
      <c r="I852" s="42"/>
      <c r="J852" s="42"/>
      <c r="K852" s="94"/>
      <c r="L852" s="94"/>
      <c r="M852" s="94"/>
      <c r="N852" s="94"/>
      <c r="O852" s="94"/>
      <c r="P852" s="94"/>
      <c r="Q852" s="94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</row>
    <row r="853" ht="16.5" customHeight="1">
      <c r="A853" s="94"/>
      <c r="B853" s="113"/>
      <c r="C853" s="94"/>
      <c r="D853" s="94"/>
      <c r="E853" s="94"/>
      <c r="F853" s="113"/>
      <c r="G853" s="113"/>
      <c r="H853" s="42"/>
      <c r="I853" s="42"/>
      <c r="J853" s="42"/>
      <c r="K853" s="94"/>
      <c r="L853" s="94"/>
      <c r="M853" s="94"/>
      <c r="N853" s="94"/>
      <c r="O853" s="94"/>
      <c r="P853" s="94"/>
      <c r="Q853" s="94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</row>
    <row r="854" ht="16.5" customHeight="1">
      <c r="A854" s="94"/>
      <c r="B854" s="113"/>
      <c r="C854" s="94"/>
      <c r="D854" s="94"/>
      <c r="E854" s="94"/>
      <c r="F854" s="113"/>
      <c r="G854" s="113"/>
      <c r="H854" s="42"/>
      <c r="I854" s="42"/>
      <c r="J854" s="42"/>
      <c r="K854" s="94"/>
      <c r="L854" s="94"/>
      <c r="M854" s="94"/>
      <c r="N854" s="94"/>
      <c r="O854" s="94"/>
      <c r="P854" s="94"/>
      <c r="Q854" s="94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</row>
    <row r="855" ht="16.5" customHeight="1">
      <c r="A855" s="94"/>
      <c r="B855" s="113"/>
      <c r="C855" s="94"/>
      <c r="D855" s="94"/>
      <c r="E855" s="94"/>
      <c r="F855" s="113"/>
      <c r="G855" s="113"/>
      <c r="H855" s="42"/>
      <c r="I855" s="42"/>
      <c r="J855" s="42"/>
      <c r="K855" s="94"/>
      <c r="L855" s="94"/>
      <c r="M855" s="94"/>
      <c r="N855" s="94"/>
      <c r="O855" s="94"/>
      <c r="P855" s="94"/>
      <c r="Q855" s="94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</row>
    <row r="856" ht="16.5" customHeight="1">
      <c r="A856" s="94"/>
      <c r="B856" s="113"/>
      <c r="C856" s="94"/>
      <c r="D856" s="94"/>
      <c r="E856" s="94"/>
      <c r="F856" s="113"/>
      <c r="G856" s="113"/>
      <c r="H856" s="42"/>
      <c r="I856" s="42"/>
      <c r="J856" s="42"/>
      <c r="K856" s="94"/>
      <c r="L856" s="94"/>
      <c r="M856" s="94"/>
      <c r="N856" s="94"/>
      <c r="O856" s="94"/>
      <c r="P856" s="94"/>
      <c r="Q856" s="94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</row>
    <row r="857" ht="16.5" customHeight="1">
      <c r="A857" s="94"/>
      <c r="B857" s="113"/>
      <c r="C857" s="94"/>
      <c r="D857" s="94"/>
      <c r="E857" s="94"/>
      <c r="F857" s="113"/>
      <c r="G857" s="113"/>
      <c r="H857" s="42"/>
      <c r="I857" s="42"/>
      <c r="J857" s="42"/>
      <c r="K857" s="94"/>
      <c r="L857" s="94"/>
      <c r="M857" s="94"/>
      <c r="N857" s="94"/>
      <c r="O857" s="94"/>
      <c r="P857" s="94"/>
      <c r="Q857" s="94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</row>
    <row r="858" ht="16.5" customHeight="1">
      <c r="A858" s="94"/>
      <c r="B858" s="113"/>
      <c r="C858" s="94"/>
      <c r="D858" s="94"/>
      <c r="E858" s="94"/>
      <c r="F858" s="113"/>
      <c r="G858" s="113"/>
      <c r="H858" s="42"/>
      <c r="I858" s="42"/>
      <c r="J858" s="42"/>
      <c r="K858" s="94"/>
      <c r="L858" s="94"/>
      <c r="M858" s="94"/>
      <c r="N858" s="94"/>
      <c r="O858" s="94"/>
      <c r="P858" s="94"/>
      <c r="Q858" s="94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</row>
    <row r="859" ht="16.5" customHeight="1">
      <c r="A859" s="94"/>
      <c r="B859" s="113"/>
      <c r="C859" s="94"/>
      <c r="D859" s="94"/>
      <c r="E859" s="94"/>
      <c r="F859" s="113"/>
      <c r="G859" s="113"/>
      <c r="H859" s="42"/>
      <c r="I859" s="42"/>
      <c r="J859" s="42"/>
      <c r="K859" s="94"/>
      <c r="L859" s="94"/>
      <c r="M859" s="94"/>
      <c r="N859" s="94"/>
      <c r="O859" s="94"/>
      <c r="P859" s="94"/>
      <c r="Q859" s="94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</row>
    <row r="860" ht="16.5" customHeight="1">
      <c r="A860" s="94"/>
      <c r="B860" s="113"/>
      <c r="C860" s="94"/>
      <c r="D860" s="94"/>
      <c r="E860" s="94"/>
      <c r="F860" s="113"/>
      <c r="G860" s="113"/>
      <c r="H860" s="42"/>
      <c r="I860" s="42"/>
      <c r="J860" s="42"/>
      <c r="K860" s="94"/>
      <c r="L860" s="94"/>
      <c r="M860" s="94"/>
      <c r="N860" s="94"/>
      <c r="O860" s="94"/>
      <c r="P860" s="94"/>
      <c r="Q860" s="94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</row>
    <row r="861" ht="16.5" customHeight="1">
      <c r="A861" s="94"/>
      <c r="B861" s="113"/>
      <c r="C861" s="94"/>
      <c r="D861" s="94"/>
      <c r="E861" s="94"/>
      <c r="F861" s="113"/>
      <c r="G861" s="113"/>
      <c r="H861" s="42"/>
      <c r="I861" s="42"/>
      <c r="J861" s="42"/>
      <c r="K861" s="94"/>
      <c r="L861" s="94"/>
      <c r="M861" s="94"/>
      <c r="N861" s="94"/>
      <c r="O861" s="94"/>
      <c r="P861" s="94"/>
      <c r="Q861" s="94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</row>
    <row r="862" ht="16.5" customHeight="1">
      <c r="A862" s="94"/>
      <c r="B862" s="113"/>
      <c r="C862" s="94"/>
      <c r="D862" s="94"/>
      <c r="E862" s="94"/>
      <c r="F862" s="113"/>
      <c r="G862" s="113"/>
      <c r="H862" s="42"/>
      <c r="I862" s="42"/>
      <c r="J862" s="42"/>
      <c r="K862" s="94"/>
      <c r="L862" s="94"/>
      <c r="M862" s="94"/>
      <c r="N862" s="94"/>
      <c r="O862" s="94"/>
      <c r="P862" s="94"/>
      <c r="Q862" s="94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</row>
    <row r="863" ht="16.5" customHeight="1">
      <c r="A863" s="94"/>
      <c r="B863" s="113"/>
      <c r="C863" s="94"/>
      <c r="D863" s="94"/>
      <c r="E863" s="94"/>
      <c r="F863" s="113"/>
      <c r="G863" s="113"/>
      <c r="H863" s="42"/>
      <c r="I863" s="42"/>
      <c r="J863" s="42"/>
      <c r="K863" s="94"/>
      <c r="L863" s="94"/>
      <c r="M863" s="94"/>
      <c r="N863" s="94"/>
      <c r="O863" s="94"/>
      <c r="P863" s="94"/>
      <c r="Q863" s="94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</row>
    <row r="864" ht="16.5" customHeight="1">
      <c r="A864" s="94"/>
      <c r="B864" s="113"/>
      <c r="C864" s="94"/>
      <c r="D864" s="94"/>
      <c r="E864" s="94"/>
      <c r="F864" s="113"/>
      <c r="G864" s="113"/>
      <c r="H864" s="42"/>
      <c r="I864" s="42"/>
      <c r="J864" s="42"/>
      <c r="K864" s="94"/>
      <c r="L864" s="94"/>
      <c r="M864" s="94"/>
      <c r="N864" s="94"/>
      <c r="O864" s="94"/>
      <c r="P864" s="94"/>
      <c r="Q864" s="94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</row>
    <row r="865" ht="16.5" customHeight="1">
      <c r="A865" s="94"/>
      <c r="B865" s="113"/>
      <c r="C865" s="94"/>
      <c r="D865" s="94"/>
      <c r="E865" s="94"/>
      <c r="F865" s="113"/>
      <c r="G865" s="113"/>
      <c r="H865" s="42"/>
      <c r="I865" s="42"/>
      <c r="J865" s="42"/>
      <c r="K865" s="94"/>
      <c r="L865" s="94"/>
      <c r="M865" s="94"/>
      <c r="N865" s="94"/>
      <c r="O865" s="94"/>
      <c r="P865" s="94"/>
      <c r="Q865" s="94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</row>
    <row r="866" ht="16.5" customHeight="1">
      <c r="A866" s="94"/>
      <c r="B866" s="113"/>
      <c r="C866" s="94"/>
      <c r="D866" s="94"/>
      <c r="E866" s="94"/>
      <c r="F866" s="113"/>
      <c r="G866" s="113"/>
      <c r="H866" s="42"/>
      <c r="I866" s="42"/>
      <c r="J866" s="42"/>
      <c r="K866" s="94"/>
      <c r="L866" s="94"/>
      <c r="M866" s="94"/>
      <c r="N866" s="94"/>
      <c r="O866" s="94"/>
      <c r="P866" s="94"/>
      <c r="Q866" s="94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</row>
    <row r="867" ht="16.5" customHeight="1">
      <c r="A867" s="94"/>
      <c r="B867" s="113"/>
      <c r="C867" s="94"/>
      <c r="D867" s="94"/>
      <c r="E867" s="94"/>
      <c r="F867" s="113"/>
      <c r="G867" s="113"/>
      <c r="H867" s="42"/>
      <c r="I867" s="42"/>
      <c r="J867" s="42"/>
      <c r="K867" s="94"/>
      <c r="L867" s="94"/>
      <c r="M867" s="94"/>
      <c r="N867" s="94"/>
      <c r="O867" s="94"/>
      <c r="P867" s="94"/>
      <c r="Q867" s="94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</row>
    <row r="868" ht="16.5" customHeight="1">
      <c r="A868" s="94"/>
      <c r="B868" s="113"/>
      <c r="C868" s="94"/>
      <c r="D868" s="94"/>
      <c r="E868" s="94"/>
      <c r="F868" s="113"/>
      <c r="G868" s="113"/>
      <c r="H868" s="42"/>
      <c r="I868" s="42"/>
      <c r="J868" s="42"/>
      <c r="K868" s="94"/>
      <c r="L868" s="94"/>
      <c r="M868" s="94"/>
      <c r="N868" s="94"/>
      <c r="O868" s="94"/>
      <c r="P868" s="94"/>
      <c r="Q868" s="94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</row>
    <row r="869" ht="16.5" customHeight="1">
      <c r="A869" s="94"/>
      <c r="B869" s="113"/>
      <c r="C869" s="94"/>
      <c r="D869" s="94"/>
      <c r="E869" s="94"/>
      <c r="F869" s="113"/>
      <c r="G869" s="113"/>
      <c r="H869" s="42"/>
      <c r="I869" s="42"/>
      <c r="J869" s="42"/>
      <c r="K869" s="94"/>
      <c r="L869" s="94"/>
      <c r="M869" s="94"/>
      <c r="N869" s="94"/>
      <c r="O869" s="94"/>
      <c r="P869" s="94"/>
      <c r="Q869" s="94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</row>
    <row r="870" ht="16.5" customHeight="1">
      <c r="A870" s="94"/>
      <c r="B870" s="113"/>
      <c r="C870" s="94"/>
      <c r="D870" s="94"/>
      <c r="E870" s="94"/>
      <c r="F870" s="113"/>
      <c r="G870" s="113"/>
      <c r="H870" s="42"/>
      <c r="I870" s="42"/>
      <c r="J870" s="42"/>
      <c r="K870" s="94"/>
      <c r="L870" s="94"/>
      <c r="M870" s="94"/>
      <c r="N870" s="94"/>
      <c r="O870" s="94"/>
      <c r="P870" s="94"/>
      <c r="Q870" s="94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</row>
    <row r="871" ht="16.5" customHeight="1">
      <c r="A871" s="94"/>
      <c r="B871" s="113"/>
      <c r="C871" s="94"/>
      <c r="D871" s="94"/>
      <c r="E871" s="94"/>
      <c r="F871" s="113"/>
      <c r="G871" s="113"/>
      <c r="H871" s="42"/>
      <c r="I871" s="42"/>
      <c r="J871" s="42"/>
      <c r="K871" s="94"/>
      <c r="L871" s="94"/>
      <c r="M871" s="94"/>
      <c r="N871" s="94"/>
      <c r="O871" s="94"/>
      <c r="P871" s="94"/>
      <c r="Q871" s="94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</row>
    <row r="872" ht="16.5" customHeight="1">
      <c r="A872" s="94"/>
      <c r="B872" s="113"/>
      <c r="C872" s="94"/>
      <c r="D872" s="94"/>
      <c r="E872" s="94"/>
      <c r="F872" s="113"/>
      <c r="G872" s="113"/>
      <c r="H872" s="42"/>
      <c r="I872" s="42"/>
      <c r="J872" s="42"/>
      <c r="K872" s="94"/>
      <c r="L872" s="94"/>
      <c r="M872" s="94"/>
      <c r="N872" s="94"/>
      <c r="O872" s="94"/>
      <c r="P872" s="94"/>
      <c r="Q872" s="94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</row>
    <row r="873" ht="16.5" customHeight="1">
      <c r="A873" s="94"/>
      <c r="B873" s="113"/>
      <c r="C873" s="94"/>
      <c r="D873" s="94"/>
      <c r="E873" s="94"/>
      <c r="F873" s="113"/>
      <c r="G873" s="113"/>
      <c r="H873" s="42"/>
      <c r="I873" s="42"/>
      <c r="J873" s="42"/>
      <c r="K873" s="94"/>
      <c r="L873" s="94"/>
      <c r="M873" s="94"/>
      <c r="N873" s="94"/>
      <c r="O873" s="94"/>
      <c r="P873" s="94"/>
      <c r="Q873" s="94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</row>
    <row r="874" ht="16.5" customHeight="1">
      <c r="A874" s="94"/>
      <c r="B874" s="113"/>
      <c r="C874" s="94"/>
      <c r="D874" s="94"/>
      <c r="E874" s="94"/>
      <c r="F874" s="113"/>
      <c r="G874" s="113"/>
      <c r="H874" s="42"/>
      <c r="I874" s="42"/>
      <c r="J874" s="42"/>
      <c r="K874" s="94"/>
      <c r="L874" s="94"/>
      <c r="M874" s="94"/>
      <c r="N874" s="94"/>
      <c r="O874" s="94"/>
      <c r="P874" s="94"/>
      <c r="Q874" s="94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</row>
    <row r="875" ht="16.5" customHeight="1">
      <c r="A875" s="94"/>
      <c r="B875" s="113"/>
      <c r="C875" s="94"/>
      <c r="D875" s="94"/>
      <c r="E875" s="94"/>
      <c r="F875" s="113"/>
      <c r="G875" s="113"/>
      <c r="H875" s="42"/>
      <c r="I875" s="42"/>
      <c r="J875" s="42"/>
      <c r="K875" s="94"/>
      <c r="L875" s="94"/>
      <c r="M875" s="94"/>
      <c r="N875" s="94"/>
      <c r="O875" s="94"/>
      <c r="P875" s="94"/>
      <c r="Q875" s="94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</row>
    <row r="876" ht="16.5" customHeight="1">
      <c r="A876" s="94"/>
      <c r="B876" s="113"/>
      <c r="C876" s="94"/>
      <c r="D876" s="94"/>
      <c r="E876" s="94"/>
      <c r="F876" s="113"/>
      <c r="G876" s="113"/>
      <c r="H876" s="42"/>
      <c r="I876" s="42"/>
      <c r="J876" s="42"/>
      <c r="K876" s="94"/>
      <c r="L876" s="94"/>
      <c r="M876" s="94"/>
      <c r="N876" s="94"/>
      <c r="O876" s="94"/>
      <c r="P876" s="94"/>
      <c r="Q876" s="94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</row>
    <row r="877" ht="16.5" customHeight="1">
      <c r="A877" s="94"/>
      <c r="B877" s="113"/>
      <c r="C877" s="94"/>
      <c r="D877" s="94"/>
      <c r="E877" s="94"/>
      <c r="F877" s="113"/>
      <c r="G877" s="113"/>
      <c r="H877" s="42"/>
      <c r="I877" s="42"/>
      <c r="J877" s="42"/>
      <c r="K877" s="94"/>
      <c r="L877" s="94"/>
      <c r="M877" s="94"/>
      <c r="N877" s="94"/>
      <c r="O877" s="94"/>
      <c r="P877" s="94"/>
      <c r="Q877" s="94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</row>
    <row r="878" ht="16.5" customHeight="1">
      <c r="A878" s="94"/>
      <c r="B878" s="113"/>
      <c r="C878" s="94"/>
      <c r="D878" s="94"/>
      <c r="E878" s="94"/>
      <c r="F878" s="113"/>
      <c r="G878" s="113"/>
      <c r="H878" s="42"/>
      <c r="I878" s="42"/>
      <c r="J878" s="42"/>
      <c r="K878" s="94"/>
      <c r="L878" s="94"/>
      <c r="M878" s="94"/>
      <c r="N878" s="94"/>
      <c r="O878" s="94"/>
      <c r="P878" s="94"/>
      <c r="Q878" s="94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</row>
    <row r="879" ht="16.5" customHeight="1">
      <c r="A879" s="94"/>
      <c r="B879" s="113"/>
      <c r="C879" s="94"/>
      <c r="D879" s="94"/>
      <c r="E879" s="94"/>
      <c r="F879" s="113"/>
      <c r="G879" s="113"/>
      <c r="H879" s="42"/>
      <c r="I879" s="42"/>
      <c r="J879" s="42"/>
      <c r="K879" s="94"/>
      <c r="L879" s="94"/>
      <c r="M879" s="94"/>
      <c r="N879" s="94"/>
      <c r="O879" s="94"/>
      <c r="P879" s="94"/>
      <c r="Q879" s="94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</row>
    <row r="880" ht="16.5" customHeight="1">
      <c r="A880" s="94"/>
      <c r="B880" s="113"/>
      <c r="C880" s="94"/>
      <c r="D880" s="94"/>
      <c r="E880" s="94"/>
      <c r="F880" s="113"/>
      <c r="G880" s="113"/>
      <c r="H880" s="42"/>
      <c r="I880" s="42"/>
      <c r="J880" s="42"/>
      <c r="K880" s="94"/>
      <c r="L880" s="94"/>
      <c r="M880" s="94"/>
      <c r="N880" s="94"/>
      <c r="O880" s="94"/>
      <c r="P880" s="94"/>
      <c r="Q880" s="94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</row>
    <row r="881" ht="16.5" customHeight="1">
      <c r="A881" s="94"/>
      <c r="B881" s="113"/>
      <c r="C881" s="94"/>
      <c r="D881" s="94"/>
      <c r="E881" s="94"/>
      <c r="F881" s="113"/>
      <c r="G881" s="113"/>
      <c r="H881" s="42"/>
      <c r="I881" s="42"/>
      <c r="J881" s="42"/>
      <c r="K881" s="94"/>
      <c r="L881" s="94"/>
      <c r="M881" s="94"/>
      <c r="N881" s="94"/>
      <c r="O881" s="94"/>
      <c r="P881" s="94"/>
      <c r="Q881" s="94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</row>
    <row r="882" ht="16.5" customHeight="1">
      <c r="A882" s="94"/>
      <c r="B882" s="113"/>
      <c r="C882" s="94"/>
      <c r="D882" s="94"/>
      <c r="E882" s="94"/>
      <c r="F882" s="113"/>
      <c r="G882" s="113"/>
      <c r="H882" s="42"/>
      <c r="I882" s="42"/>
      <c r="J882" s="42"/>
      <c r="K882" s="94"/>
      <c r="L882" s="94"/>
      <c r="M882" s="94"/>
      <c r="N882" s="94"/>
      <c r="O882" s="94"/>
      <c r="P882" s="94"/>
      <c r="Q882" s="94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</row>
    <row r="883" ht="16.5" customHeight="1">
      <c r="A883" s="94"/>
      <c r="B883" s="113"/>
      <c r="C883" s="94"/>
      <c r="D883" s="94"/>
      <c r="E883" s="94"/>
      <c r="F883" s="113"/>
      <c r="G883" s="113"/>
      <c r="H883" s="42"/>
      <c r="I883" s="42"/>
      <c r="J883" s="42"/>
      <c r="K883" s="94"/>
      <c r="L883" s="94"/>
      <c r="M883" s="94"/>
      <c r="N883" s="94"/>
      <c r="O883" s="94"/>
      <c r="P883" s="94"/>
      <c r="Q883" s="94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</row>
    <row r="884" ht="16.5" customHeight="1">
      <c r="A884" s="94"/>
      <c r="B884" s="113"/>
      <c r="C884" s="94"/>
      <c r="D884" s="94"/>
      <c r="E884" s="94"/>
      <c r="F884" s="113"/>
      <c r="G884" s="113"/>
      <c r="H884" s="42"/>
      <c r="I884" s="42"/>
      <c r="J884" s="42"/>
      <c r="K884" s="94"/>
      <c r="L884" s="94"/>
      <c r="M884" s="94"/>
      <c r="N884" s="94"/>
      <c r="O884" s="94"/>
      <c r="P884" s="94"/>
      <c r="Q884" s="94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</row>
    <row r="885" ht="16.5" customHeight="1">
      <c r="A885" s="94"/>
      <c r="B885" s="113"/>
      <c r="C885" s="94"/>
      <c r="D885" s="94"/>
      <c r="E885" s="94"/>
      <c r="F885" s="113"/>
      <c r="G885" s="113"/>
      <c r="H885" s="42"/>
      <c r="I885" s="42"/>
      <c r="J885" s="42"/>
      <c r="K885" s="94"/>
      <c r="L885" s="94"/>
      <c r="M885" s="94"/>
      <c r="N885" s="94"/>
      <c r="O885" s="94"/>
      <c r="P885" s="94"/>
      <c r="Q885" s="94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</row>
    <row r="886" ht="16.5" customHeight="1">
      <c r="A886" s="94"/>
      <c r="B886" s="113"/>
      <c r="C886" s="94"/>
      <c r="D886" s="94"/>
      <c r="E886" s="94"/>
      <c r="F886" s="113"/>
      <c r="G886" s="113"/>
      <c r="H886" s="42"/>
      <c r="I886" s="42"/>
      <c r="J886" s="42"/>
      <c r="K886" s="94"/>
      <c r="L886" s="94"/>
      <c r="M886" s="94"/>
      <c r="N886" s="94"/>
      <c r="O886" s="94"/>
      <c r="P886" s="94"/>
      <c r="Q886" s="94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</row>
    <row r="887" ht="16.5" customHeight="1">
      <c r="A887" s="94"/>
      <c r="B887" s="113"/>
      <c r="C887" s="94"/>
      <c r="D887" s="94"/>
      <c r="E887" s="94"/>
      <c r="F887" s="113"/>
      <c r="G887" s="113"/>
      <c r="H887" s="42"/>
      <c r="I887" s="42"/>
      <c r="J887" s="42"/>
      <c r="K887" s="94"/>
      <c r="L887" s="94"/>
      <c r="M887" s="94"/>
      <c r="N887" s="94"/>
      <c r="O887" s="94"/>
      <c r="P887" s="94"/>
      <c r="Q887" s="94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</row>
    <row r="888" ht="16.5" customHeight="1">
      <c r="A888" s="94"/>
      <c r="B888" s="113"/>
      <c r="C888" s="94"/>
      <c r="D888" s="94"/>
      <c r="E888" s="94"/>
      <c r="F888" s="113"/>
      <c r="G888" s="113"/>
      <c r="H888" s="42"/>
      <c r="I888" s="42"/>
      <c r="J888" s="42"/>
      <c r="K888" s="94"/>
      <c r="L888" s="94"/>
      <c r="M888" s="94"/>
      <c r="N888" s="94"/>
      <c r="O888" s="94"/>
      <c r="P888" s="94"/>
      <c r="Q888" s="94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</row>
    <row r="889" ht="16.5" customHeight="1">
      <c r="A889" s="94"/>
      <c r="B889" s="113"/>
      <c r="C889" s="94"/>
      <c r="D889" s="94"/>
      <c r="E889" s="94"/>
      <c r="F889" s="113"/>
      <c r="G889" s="113"/>
      <c r="H889" s="42"/>
      <c r="I889" s="42"/>
      <c r="J889" s="42"/>
      <c r="K889" s="94"/>
      <c r="L889" s="94"/>
      <c r="M889" s="94"/>
      <c r="N889" s="94"/>
      <c r="O889" s="94"/>
      <c r="P889" s="94"/>
      <c r="Q889" s="94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</row>
    <row r="890" ht="16.5" customHeight="1">
      <c r="A890" s="94"/>
      <c r="B890" s="113"/>
      <c r="C890" s="94"/>
      <c r="D890" s="94"/>
      <c r="E890" s="94"/>
      <c r="F890" s="113"/>
      <c r="G890" s="113"/>
      <c r="H890" s="42"/>
      <c r="I890" s="42"/>
      <c r="J890" s="42"/>
      <c r="K890" s="94"/>
      <c r="L890" s="94"/>
      <c r="M890" s="94"/>
      <c r="N890" s="94"/>
      <c r="O890" s="94"/>
      <c r="P890" s="94"/>
      <c r="Q890" s="94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</row>
    <row r="891" ht="16.5" customHeight="1">
      <c r="A891" s="94"/>
      <c r="B891" s="113"/>
      <c r="C891" s="94"/>
      <c r="D891" s="94"/>
      <c r="E891" s="94"/>
      <c r="F891" s="113"/>
      <c r="G891" s="113"/>
      <c r="H891" s="42"/>
      <c r="I891" s="42"/>
      <c r="J891" s="42"/>
      <c r="K891" s="94"/>
      <c r="L891" s="94"/>
      <c r="M891" s="94"/>
      <c r="N891" s="94"/>
      <c r="O891" s="94"/>
      <c r="P891" s="94"/>
      <c r="Q891" s="94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</row>
    <row r="892" ht="16.5" customHeight="1">
      <c r="A892" s="94"/>
      <c r="B892" s="113"/>
      <c r="C892" s="94"/>
      <c r="D892" s="94"/>
      <c r="E892" s="94"/>
      <c r="F892" s="113"/>
      <c r="G892" s="113"/>
      <c r="H892" s="42"/>
      <c r="I892" s="42"/>
      <c r="J892" s="42"/>
      <c r="K892" s="94"/>
      <c r="L892" s="94"/>
      <c r="M892" s="94"/>
      <c r="N892" s="94"/>
      <c r="O892" s="94"/>
      <c r="P892" s="94"/>
      <c r="Q892" s="94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</row>
    <row r="893" ht="16.5" customHeight="1">
      <c r="A893" s="94"/>
      <c r="B893" s="113"/>
      <c r="C893" s="94"/>
      <c r="D893" s="94"/>
      <c r="E893" s="94"/>
      <c r="F893" s="113"/>
      <c r="G893" s="113"/>
      <c r="H893" s="42"/>
      <c r="I893" s="42"/>
      <c r="J893" s="42"/>
      <c r="K893" s="94"/>
      <c r="L893" s="94"/>
      <c r="M893" s="94"/>
      <c r="N893" s="94"/>
      <c r="O893" s="94"/>
      <c r="P893" s="94"/>
      <c r="Q893" s="94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</row>
    <row r="894" ht="16.5" customHeight="1">
      <c r="A894" s="94"/>
      <c r="B894" s="113"/>
      <c r="C894" s="94"/>
      <c r="D894" s="94"/>
      <c r="E894" s="94"/>
      <c r="F894" s="113"/>
      <c r="G894" s="113"/>
      <c r="H894" s="42"/>
      <c r="I894" s="42"/>
      <c r="J894" s="42"/>
      <c r="K894" s="94"/>
      <c r="L894" s="94"/>
      <c r="M894" s="94"/>
      <c r="N894" s="94"/>
      <c r="O894" s="94"/>
      <c r="P894" s="94"/>
      <c r="Q894" s="94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</row>
    <row r="895" ht="16.5" customHeight="1">
      <c r="A895" s="94"/>
      <c r="B895" s="113"/>
      <c r="C895" s="94"/>
      <c r="D895" s="94"/>
      <c r="E895" s="94"/>
      <c r="F895" s="113"/>
      <c r="G895" s="113"/>
      <c r="H895" s="42"/>
      <c r="I895" s="42"/>
      <c r="J895" s="42"/>
      <c r="K895" s="94"/>
      <c r="L895" s="94"/>
      <c r="M895" s="94"/>
      <c r="N895" s="94"/>
      <c r="O895" s="94"/>
      <c r="P895" s="94"/>
      <c r="Q895" s="94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</row>
    <row r="896" ht="16.5" customHeight="1">
      <c r="A896" s="94"/>
      <c r="B896" s="113"/>
      <c r="C896" s="94"/>
      <c r="D896" s="94"/>
      <c r="E896" s="94"/>
      <c r="F896" s="113"/>
      <c r="G896" s="113"/>
      <c r="H896" s="42"/>
      <c r="I896" s="42"/>
      <c r="J896" s="42"/>
      <c r="K896" s="94"/>
      <c r="L896" s="94"/>
      <c r="M896" s="94"/>
      <c r="N896" s="94"/>
      <c r="O896" s="94"/>
      <c r="P896" s="94"/>
      <c r="Q896" s="94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</row>
    <row r="897" ht="16.5" customHeight="1">
      <c r="A897" s="94"/>
      <c r="B897" s="113"/>
      <c r="C897" s="94"/>
      <c r="D897" s="94"/>
      <c r="E897" s="94"/>
      <c r="F897" s="113"/>
      <c r="G897" s="113"/>
      <c r="H897" s="42"/>
      <c r="I897" s="42"/>
      <c r="J897" s="42"/>
      <c r="K897" s="94"/>
      <c r="L897" s="94"/>
      <c r="M897" s="94"/>
      <c r="N897" s="94"/>
      <c r="O897" s="94"/>
      <c r="P897" s="94"/>
      <c r="Q897" s="94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</row>
    <row r="898" ht="16.5" customHeight="1">
      <c r="A898" s="94"/>
      <c r="B898" s="113"/>
      <c r="C898" s="94"/>
      <c r="D898" s="94"/>
      <c r="E898" s="94"/>
      <c r="F898" s="113"/>
      <c r="G898" s="113"/>
      <c r="H898" s="42"/>
      <c r="I898" s="42"/>
      <c r="J898" s="42"/>
      <c r="K898" s="94"/>
      <c r="L898" s="94"/>
      <c r="M898" s="94"/>
      <c r="N898" s="94"/>
      <c r="O898" s="94"/>
      <c r="P898" s="94"/>
      <c r="Q898" s="94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</row>
    <row r="899" ht="16.5" customHeight="1">
      <c r="A899" s="94"/>
      <c r="B899" s="113"/>
      <c r="C899" s="94"/>
      <c r="D899" s="94"/>
      <c r="E899" s="94"/>
      <c r="F899" s="113"/>
      <c r="G899" s="113"/>
      <c r="H899" s="42"/>
      <c r="I899" s="42"/>
      <c r="J899" s="42"/>
      <c r="K899" s="94"/>
      <c r="L899" s="94"/>
      <c r="M899" s="94"/>
      <c r="N899" s="94"/>
      <c r="O899" s="94"/>
      <c r="P899" s="94"/>
      <c r="Q899" s="94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</row>
    <row r="900" ht="16.5" customHeight="1">
      <c r="A900" s="94"/>
      <c r="B900" s="113"/>
      <c r="C900" s="94"/>
      <c r="D900" s="94"/>
      <c r="E900" s="94"/>
      <c r="F900" s="113"/>
      <c r="G900" s="113"/>
      <c r="H900" s="42"/>
      <c r="I900" s="42"/>
      <c r="J900" s="42"/>
      <c r="K900" s="94"/>
      <c r="L900" s="94"/>
      <c r="M900" s="94"/>
      <c r="N900" s="94"/>
      <c r="O900" s="94"/>
      <c r="P900" s="94"/>
      <c r="Q900" s="94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</row>
    <row r="901" ht="16.5" customHeight="1">
      <c r="A901" s="94"/>
      <c r="B901" s="113"/>
      <c r="C901" s="94"/>
      <c r="D901" s="94"/>
      <c r="E901" s="94"/>
      <c r="F901" s="113"/>
      <c r="G901" s="113"/>
      <c r="H901" s="42"/>
      <c r="I901" s="42"/>
      <c r="J901" s="42"/>
      <c r="K901" s="94"/>
      <c r="L901" s="94"/>
      <c r="M901" s="94"/>
      <c r="N901" s="94"/>
      <c r="O901" s="94"/>
      <c r="P901" s="94"/>
      <c r="Q901" s="94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</row>
    <row r="902" ht="16.5" customHeight="1">
      <c r="A902" s="94"/>
      <c r="B902" s="113"/>
      <c r="C902" s="94"/>
      <c r="D902" s="94"/>
      <c r="E902" s="94"/>
      <c r="F902" s="113"/>
      <c r="G902" s="113"/>
      <c r="H902" s="42"/>
      <c r="I902" s="42"/>
      <c r="J902" s="42"/>
      <c r="K902" s="94"/>
      <c r="L902" s="94"/>
      <c r="M902" s="94"/>
      <c r="N902" s="94"/>
      <c r="O902" s="94"/>
      <c r="P902" s="94"/>
      <c r="Q902" s="94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</row>
    <row r="903" ht="16.5" customHeight="1">
      <c r="A903" s="94"/>
      <c r="B903" s="113"/>
      <c r="C903" s="94"/>
      <c r="D903" s="94"/>
      <c r="E903" s="94"/>
      <c r="F903" s="113"/>
      <c r="G903" s="113"/>
      <c r="H903" s="42"/>
      <c r="I903" s="42"/>
      <c r="J903" s="42"/>
      <c r="K903" s="94"/>
      <c r="L903" s="94"/>
      <c r="M903" s="94"/>
      <c r="N903" s="94"/>
      <c r="O903" s="94"/>
      <c r="P903" s="94"/>
      <c r="Q903" s="94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</row>
    <row r="904" ht="16.5" customHeight="1">
      <c r="A904" s="94"/>
      <c r="B904" s="113"/>
      <c r="C904" s="94"/>
      <c r="D904" s="94"/>
      <c r="E904" s="94"/>
      <c r="F904" s="113"/>
      <c r="G904" s="113"/>
      <c r="H904" s="42"/>
      <c r="I904" s="42"/>
      <c r="J904" s="42"/>
      <c r="K904" s="94"/>
      <c r="L904" s="94"/>
      <c r="M904" s="94"/>
      <c r="N904" s="94"/>
      <c r="O904" s="94"/>
      <c r="P904" s="94"/>
      <c r="Q904" s="94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</row>
    <row r="905" ht="16.5" customHeight="1">
      <c r="A905" s="94"/>
      <c r="B905" s="113"/>
      <c r="C905" s="94"/>
      <c r="D905" s="94"/>
      <c r="E905" s="94"/>
      <c r="F905" s="113"/>
      <c r="G905" s="113"/>
      <c r="H905" s="42"/>
      <c r="I905" s="42"/>
      <c r="J905" s="42"/>
      <c r="K905" s="94"/>
      <c r="L905" s="94"/>
      <c r="M905" s="94"/>
      <c r="N905" s="94"/>
      <c r="O905" s="94"/>
      <c r="P905" s="94"/>
      <c r="Q905" s="94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</row>
    <row r="906" ht="16.5" customHeight="1">
      <c r="A906" s="94"/>
      <c r="B906" s="113"/>
      <c r="C906" s="94"/>
      <c r="D906" s="94"/>
      <c r="E906" s="94"/>
      <c r="F906" s="113"/>
      <c r="G906" s="113"/>
      <c r="H906" s="42"/>
      <c r="I906" s="42"/>
      <c r="J906" s="42"/>
      <c r="K906" s="94"/>
      <c r="L906" s="94"/>
      <c r="M906" s="94"/>
      <c r="N906" s="94"/>
      <c r="O906" s="94"/>
      <c r="P906" s="94"/>
      <c r="Q906" s="94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</row>
    <row r="907" ht="16.5" customHeight="1">
      <c r="A907" s="94"/>
      <c r="B907" s="113"/>
      <c r="C907" s="94"/>
      <c r="D907" s="94"/>
      <c r="E907" s="94"/>
      <c r="F907" s="113"/>
      <c r="G907" s="113"/>
      <c r="H907" s="42"/>
      <c r="I907" s="42"/>
      <c r="J907" s="42"/>
      <c r="K907" s="94"/>
      <c r="L907" s="94"/>
      <c r="M907" s="94"/>
      <c r="N907" s="94"/>
      <c r="O907" s="94"/>
      <c r="P907" s="94"/>
      <c r="Q907" s="94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</row>
    <row r="908" ht="16.5" customHeight="1">
      <c r="A908" s="94"/>
      <c r="B908" s="113"/>
      <c r="C908" s="94"/>
      <c r="D908" s="94"/>
      <c r="E908" s="94"/>
      <c r="F908" s="113"/>
      <c r="G908" s="113"/>
      <c r="H908" s="42"/>
      <c r="I908" s="42"/>
      <c r="J908" s="42"/>
      <c r="K908" s="94"/>
      <c r="L908" s="94"/>
      <c r="M908" s="94"/>
      <c r="N908" s="94"/>
      <c r="O908" s="94"/>
      <c r="P908" s="94"/>
      <c r="Q908" s="94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</row>
    <row r="909" ht="16.5" customHeight="1">
      <c r="A909" s="94"/>
      <c r="B909" s="113"/>
      <c r="C909" s="94"/>
      <c r="D909" s="94"/>
      <c r="E909" s="94"/>
      <c r="F909" s="113"/>
      <c r="G909" s="113"/>
      <c r="H909" s="42"/>
      <c r="I909" s="42"/>
      <c r="J909" s="42"/>
      <c r="K909" s="94"/>
      <c r="L909" s="94"/>
      <c r="M909" s="94"/>
      <c r="N909" s="94"/>
      <c r="O909" s="94"/>
      <c r="P909" s="94"/>
      <c r="Q909" s="94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</row>
    <row r="910" ht="16.5" customHeight="1">
      <c r="A910" s="94"/>
      <c r="B910" s="113"/>
      <c r="C910" s="94"/>
      <c r="D910" s="94"/>
      <c r="E910" s="94"/>
      <c r="F910" s="113"/>
      <c r="G910" s="113"/>
      <c r="H910" s="42"/>
      <c r="I910" s="42"/>
      <c r="J910" s="42"/>
      <c r="K910" s="94"/>
      <c r="L910" s="94"/>
      <c r="M910" s="94"/>
      <c r="N910" s="94"/>
      <c r="O910" s="94"/>
      <c r="P910" s="94"/>
      <c r="Q910" s="94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</row>
    <row r="911" ht="16.5" customHeight="1">
      <c r="A911" s="94"/>
      <c r="B911" s="113"/>
      <c r="C911" s="94"/>
      <c r="D911" s="94"/>
      <c r="E911" s="94"/>
      <c r="F911" s="113"/>
      <c r="G911" s="113"/>
      <c r="H911" s="42"/>
      <c r="I911" s="42"/>
      <c r="J911" s="42"/>
      <c r="K911" s="94"/>
      <c r="L911" s="94"/>
      <c r="M911" s="94"/>
      <c r="N911" s="94"/>
      <c r="O911" s="94"/>
      <c r="P911" s="94"/>
      <c r="Q911" s="94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</row>
    <row r="912" ht="16.5" customHeight="1">
      <c r="A912" s="94"/>
      <c r="B912" s="113"/>
      <c r="C912" s="94"/>
      <c r="D912" s="94"/>
      <c r="E912" s="94"/>
      <c r="F912" s="113"/>
      <c r="G912" s="113"/>
      <c r="H912" s="42"/>
      <c r="I912" s="42"/>
      <c r="J912" s="42"/>
      <c r="K912" s="94"/>
      <c r="L912" s="94"/>
      <c r="M912" s="94"/>
      <c r="N912" s="94"/>
      <c r="O912" s="94"/>
      <c r="P912" s="94"/>
      <c r="Q912" s="94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</row>
    <row r="913" ht="16.5" customHeight="1">
      <c r="A913" s="94"/>
      <c r="B913" s="113"/>
      <c r="C913" s="94"/>
      <c r="D913" s="94"/>
      <c r="E913" s="94"/>
      <c r="F913" s="113"/>
      <c r="G913" s="113"/>
      <c r="H913" s="42"/>
      <c r="I913" s="42"/>
      <c r="J913" s="42"/>
      <c r="K913" s="94"/>
      <c r="L913" s="94"/>
      <c r="M913" s="94"/>
      <c r="N913" s="94"/>
      <c r="O913" s="94"/>
      <c r="P913" s="94"/>
      <c r="Q913" s="94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</row>
    <row r="914" ht="16.5" customHeight="1">
      <c r="A914" s="94"/>
      <c r="B914" s="113"/>
      <c r="C914" s="94"/>
      <c r="D914" s="94"/>
      <c r="E914" s="94"/>
      <c r="F914" s="113"/>
      <c r="G914" s="113"/>
      <c r="H914" s="42"/>
      <c r="I914" s="42"/>
      <c r="J914" s="42"/>
      <c r="K914" s="94"/>
      <c r="L914" s="94"/>
      <c r="M914" s="94"/>
      <c r="N914" s="94"/>
      <c r="O914" s="94"/>
      <c r="P914" s="94"/>
      <c r="Q914" s="94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</row>
    <row r="915" ht="16.5" customHeight="1">
      <c r="A915" s="94"/>
      <c r="B915" s="113"/>
      <c r="C915" s="94"/>
      <c r="D915" s="94"/>
      <c r="E915" s="94"/>
      <c r="F915" s="113"/>
      <c r="G915" s="113"/>
      <c r="H915" s="42"/>
      <c r="I915" s="42"/>
      <c r="J915" s="42"/>
      <c r="K915" s="94"/>
      <c r="L915" s="94"/>
      <c r="M915" s="94"/>
      <c r="N915" s="94"/>
      <c r="O915" s="94"/>
      <c r="P915" s="94"/>
      <c r="Q915" s="94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</row>
    <row r="916" ht="16.5" customHeight="1">
      <c r="A916" s="94"/>
      <c r="B916" s="113"/>
      <c r="C916" s="94"/>
      <c r="D916" s="94"/>
      <c r="E916" s="94"/>
      <c r="F916" s="113"/>
      <c r="G916" s="113"/>
      <c r="H916" s="42"/>
      <c r="I916" s="42"/>
      <c r="J916" s="42"/>
      <c r="K916" s="94"/>
      <c r="L916" s="94"/>
      <c r="M916" s="94"/>
      <c r="N916" s="94"/>
      <c r="O916" s="94"/>
      <c r="P916" s="94"/>
      <c r="Q916" s="94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</row>
    <row r="917" ht="16.5" customHeight="1">
      <c r="A917" s="94"/>
      <c r="B917" s="113"/>
      <c r="C917" s="94"/>
      <c r="D917" s="94"/>
      <c r="E917" s="94"/>
      <c r="F917" s="113"/>
      <c r="G917" s="113"/>
      <c r="H917" s="42"/>
      <c r="I917" s="42"/>
      <c r="J917" s="42"/>
      <c r="K917" s="94"/>
      <c r="L917" s="94"/>
      <c r="M917" s="94"/>
      <c r="N917" s="94"/>
      <c r="O917" s="94"/>
      <c r="P917" s="94"/>
      <c r="Q917" s="94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</row>
    <row r="918" ht="16.5" customHeight="1">
      <c r="A918" s="94"/>
      <c r="B918" s="113"/>
      <c r="C918" s="94"/>
      <c r="D918" s="94"/>
      <c r="E918" s="94"/>
      <c r="F918" s="113"/>
      <c r="G918" s="113"/>
      <c r="H918" s="42"/>
      <c r="I918" s="42"/>
      <c r="J918" s="42"/>
      <c r="K918" s="94"/>
      <c r="L918" s="94"/>
      <c r="M918" s="94"/>
      <c r="N918" s="94"/>
      <c r="O918" s="94"/>
      <c r="P918" s="94"/>
      <c r="Q918" s="94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</row>
    <row r="919" ht="16.5" customHeight="1">
      <c r="A919" s="94"/>
      <c r="B919" s="113"/>
      <c r="C919" s="94"/>
      <c r="D919" s="94"/>
      <c r="E919" s="94"/>
      <c r="F919" s="113"/>
      <c r="G919" s="113"/>
      <c r="H919" s="42"/>
      <c r="I919" s="42"/>
      <c r="J919" s="42"/>
      <c r="K919" s="94"/>
      <c r="L919" s="94"/>
      <c r="M919" s="94"/>
      <c r="N919" s="94"/>
      <c r="O919" s="94"/>
      <c r="P919" s="94"/>
      <c r="Q919" s="94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</row>
    <row r="920" ht="16.5" customHeight="1">
      <c r="A920" s="94"/>
      <c r="B920" s="113"/>
      <c r="C920" s="94"/>
      <c r="D920" s="94"/>
      <c r="E920" s="94"/>
      <c r="F920" s="113"/>
      <c r="G920" s="113"/>
      <c r="H920" s="42"/>
      <c r="I920" s="42"/>
      <c r="J920" s="42"/>
      <c r="K920" s="94"/>
      <c r="L920" s="94"/>
      <c r="M920" s="94"/>
      <c r="N920" s="94"/>
      <c r="O920" s="94"/>
      <c r="P920" s="94"/>
      <c r="Q920" s="94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</row>
    <row r="921" ht="16.5" customHeight="1">
      <c r="A921" s="94"/>
      <c r="B921" s="113"/>
      <c r="C921" s="94"/>
      <c r="D921" s="94"/>
      <c r="E921" s="94"/>
      <c r="F921" s="113"/>
      <c r="G921" s="113"/>
      <c r="H921" s="42"/>
      <c r="I921" s="42"/>
      <c r="J921" s="42"/>
      <c r="K921" s="94"/>
      <c r="L921" s="94"/>
      <c r="M921" s="94"/>
      <c r="N921" s="94"/>
      <c r="O921" s="94"/>
      <c r="P921" s="94"/>
      <c r="Q921" s="94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</row>
    <row r="922" ht="16.5" customHeight="1">
      <c r="A922" s="94"/>
      <c r="B922" s="113"/>
      <c r="C922" s="94"/>
      <c r="D922" s="94"/>
      <c r="E922" s="94"/>
      <c r="F922" s="113"/>
      <c r="G922" s="113"/>
      <c r="H922" s="42"/>
      <c r="I922" s="42"/>
      <c r="J922" s="42"/>
      <c r="K922" s="94"/>
      <c r="L922" s="94"/>
      <c r="M922" s="94"/>
      <c r="N922" s="94"/>
      <c r="O922" s="94"/>
      <c r="P922" s="94"/>
      <c r="Q922" s="94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</row>
    <row r="923" ht="16.5" customHeight="1">
      <c r="A923" s="94"/>
      <c r="B923" s="113"/>
      <c r="C923" s="94"/>
      <c r="D923" s="94"/>
      <c r="E923" s="94"/>
      <c r="F923" s="113"/>
      <c r="G923" s="113"/>
      <c r="H923" s="42"/>
      <c r="I923" s="42"/>
      <c r="J923" s="42"/>
      <c r="K923" s="94"/>
      <c r="L923" s="94"/>
      <c r="M923" s="94"/>
      <c r="N923" s="94"/>
      <c r="O923" s="94"/>
      <c r="P923" s="94"/>
      <c r="Q923" s="94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</row>
    <row r="924" ht="16.5" customHeight="1">
      <c r="A924" s="94"/>
      <c r="B924" s="113"/>
      <c r="C924" s="94"/>
      <c r="D924" s="94"/>
      <c r="E924" s="94"/>
      <c r="F924" s="113"/>
      <c r="G924" s="113"/>
      <c r="H924" s="42"/>
      <c r="I924" s="42"/>
      <c r="J924" s="42"/>
      <c r="K924" s="94"/>
      <c r="L924" s="94"/>
      <c r="M924" s="94"/>
      <c r="N924" s="94"/>
      <c r="O924" s="94"/>
      <c r="P924" s="94"/>
      <c r="Q924" s="94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</row>
    <row r="925" ht="16.5" customHeight="1">
      <c r="A925" s="94"/>
      <c r="B925" s="113"/>
      <c r="C925" s="94"/>
      <c r="D925" s="94"/>
      <c r="E925" s="94"/>
      <c r="F925" s="113"/>
      <c r="G925" s="113"/>
      <c r="H925" s="42"/>
      <c r="I925" s="42"/>
      <c r="J925" s="42"/>
      <c r="K925" s="94"/>
      <c r="L925" s="94"/>
      <c r="M925" s="94"/>
      <c r="N925" s="94"/>
      <c r="O925" s="94"/>
      <c r="P925" s="94"/>
      <c r="Q925" s="94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</row>
    <row r="926" ht="16.5" customHeight="1">
      <c r="A926" s="94"/>
      <c r="B926" s="113"/>
      <c r="C926" s="94"/>
      <c r="D926" s="94"/>
      <c r="E926" s="94"/>
      <c r="F926" s="113"/>
      <c r="G926" s="113"/>
      <c r="H926" s="42"/>
      <c r="I926" s="42"/>
      <c r="J926" s="42"/>
      <c r="K926" s="94"/>
      <c r="L926" s="94"/>
      <c r="M926" s="94"/>
      <c r="N926" s="94"/>
      <c r="O926" s="94"/>
      <c r="P926" s="94"/>
      <c r="Q926" s="94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</row>
    <row r="927" ht="16.5" customHeight="1">
      <c r="A927" s="94"/>
      <c r="B927" s="113"/>
      <c r="C927" s="94"/>
      <c r="D927" s="94"/>
      <c r="E927" s="94"/>
      <c r="F927" s="113"/>
      <c r="G927" s="113"/>
      <c r="H927" s="42"/>
      <c r="I927" s="42"/>
      <c r="J927" s="42"/>
      <c r="K927" s="94"/>
      <c r="L927" s="94"/>
      <c r="M927" s="94"/>
      <c r="N927" s="94"/>
      <c r="O927" s="94"/>
      <c r="P927" s="94"/>
      <c r="Q927" s="94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</row>
    <row r="928" ht="16.5" customHeight="1">
      <c r="A928" s="94"/>
      <c r="B928" s="113"/>
      <c r="C928" s="94"/>
      <c r="D928" s="94"/>
      <c r="E928" s="94"/>
      <c r="F928" s="113"/>
      <c r="G928" s="113"/>
      <c r="H928" s="42"/>
      <c r="I928" s="42"/>
      <c r="J928" s="42"/>
      <c r="K928" s="94"/>
      <c r="L928" s="94"/>
      <c r="M928" s="94"/>
      <c r="N928" s="94"/>
      <c r="O928" s="94"/>
      <c r="P928" s="94"/>
      <c r="Q928" s="94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</row>
    <row r="929" ht="16.5" customHeight="1">
      <c r="A929" s="94"/>
      <c r="B929" s="113"/>
      <c r="C929" s="94"/>
      <c r="D929" s="94"/>
      <c r="E929" s="94"/>
      <c r="F929" s="113"/>
      <c r="G929" s="113"/>
      <c r="H929" s="42"/>
      <c r="I929" s="42"/>
      <c r="J929" s="42"/>
      <c r="K929" s="94"/>
      <c r="L929" s="94"/>
      <c r="M929" s="94"/>
      <c r="N929" s="94"/>
      <c r="O929" s="94"/>
      <c r="P929" s="94"/>
      <c r="Q929" s="94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</row>
    <row r="930" ht="16.5" customHeight="1">
      <c r="A930" s="94"/>
      <c r="B930" s="113"/>
      <c r="C930" s="94"/>
      <c r="D930" s="94"/>
      <c r="E930" s="94"/>
      <c r="F930" s="113"/>
      <c r="G930" s="113"/>
      <c r="H930" s="42"/>
      <c r="I930" s="42"/>
      <c r="J930" s="42"/>
      <c r="K930" s="94"/>
      <c r="L930" s="94"/>
      <c r="M930" s="94"/>
      <c r="N930" s="94"/>
      <c r="O930" s="94"/>
      <c r="P930" s="94"/>
      <c r="Q930" s="94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</row>
    <row r="931" ht="16.5" customHeight="1">
      <c r="A931" s="94"/>
      <c r="B931" s="113"/>
      <c r="C931" s="94"/>
      <c r="D931" s="94"/>
      <c r="E931" s="94"/>
      <c r="F931" s="113"/>
      <c r="G931" s="113"/>
      <c r="H931" s="42"/>
      <c r="I931" s="42"/>
      <c r="J931" s="42"/>
      <c r="K931" s="94"/>
      <c r="L931" s="94"/>
      <c r="M931" s="94"/>
      <c r="N931" s="94"/>
      <c r="O931" s="94"/>
      <c r="P931" s="94"/>
      <c r="Q931" s="94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</row>
    <row r="932" ht="16.5" customHeight="1">
      <c r="A932" s="94"/>
      <c r="B932" s="113"/>
      <c r="C932" s="94"/>
      <c r="D932" s="94"/>
      <c r="E932" s="94"/>
      <c r="F932" s="113"/>
      <c r="G932" s="113"/>
      <c r="H932" s="42"/>
      <c r="I932" s="42"/>
      <c r="J932" s="42"/>
      <c r="K932" s="94"/>
      <c r="L932" s="94"/>
      <c r="M932" s="94"/>
      <c r="N932" s="94"/>
      <c r="O932" s="94"/>
      <c r="P932" s="94"/>
      <c r="Q932" s="94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</row>
    <row r="933" ht="16.5" customHeight="1">
      <c r="A933" s="94"/>
      <c r="B933" s="113"/>
      <c r="C933" s="94"/>
      <c r="D933" s="94"/>
      <c r="E933" s="94"/>
      <c r="F933" s="113"/>
      <c r="G933" s="113"/>
      <c r="H933" s="42"/>
      <c r="I933" s="42"/>
      <c r="J933" s="42"/>
      <c r="K933" s="94"/>
      <c r="L933" s="94"/>
      <c r="M933" s="94"/>
      <c r="N933" s="94"/>
      <c r="O933" s="94"/>
      <c r="P933" s="94"/>
      <c r="Q933" s="94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</row>
    <row r="934" ht="16.5" customHeight="1">
      <c r="A934" s="94"/>
      <c r="B934" s="113"/>
      <c r="C934" s="94"/>
      <c r="D934" s="94"/>
      <c r="E934" s="94"/>
      <c r="F934" s="113"/>
      <c r="G934" s="113"/>
      <c r="H934" s="42"/>
      <c r="I934" s="42"/>
      <c r="J934" s="42"/>
      <c r="K934" s="94"/>
      <c r="L934" s="94"/>
      <c r="M934" s="94"/>
      <c r="N934" s="94"/>
      <c r="O934" s="94"/>
      <c r="P934" s="94"/>
      <c r="Q934" s="94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</row>
    <row r="935" ht="16.5" customHeight="1">
      <c r="A935" s="94"/>
      <c r="B935" s="113"/>
      <c r="C935" s="94"/>
      <c r="D935" s="94"/>
      <c r="E935" s="94"/>
      <c r="F935" s="113"/>
      <c r="G935" s="113"/>
      <c r="H935" s="42"/>
      <c r="I935" s="42"/>
      <c r="J935" s="42"/>
      <c r="K935" s="94"/>
      <c r="L935" s="94"/>
      <c r="M935" s="94"/>
      <c r="N935" s="94"/>
      <c r="O935" s="94"/>
      <c r="P935" s="94"/>
      <c r="Q935" s="94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</row>
    <row r="936" ht="16.5" customHeight="1">
      <c r="A936" s="94"/>
      <c r="B936" s="113"/>
      <c r="C936" s="94"/>
      <c r="D936" s="94"/>
      <c r="E936" s="94"/>
      <c r="F936" s="113"/>
      <c r="G936" s="113"/>
      <c r="H936" s="42"/>
      <c r="I936" s="42"/>
      <c r="J936" s="42"/>
      <c r="K936" s="94"/>
      <c r="L936" s="94"/>
      <c r="M936" s="94"/>
      <c r="N936" s="94"/>
      <c r="O936" s="94"/>
      <c r="P936" s="94"/>
      <c r="Q936" s="94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</row>
    <row r="937" ht="16.5" customHeight="1">
      <c r="A937" s="94"/>
      <c r="B937" s="113"/>
      <c r="C937" s="94"/>
      <c r="D937" s="94"/>
      <c r="E937" s="94"/>
      <c r="F937" s="113"/>
      <c r="G937" s="113"/>
      <c r="H937" s="42"/>
      <c r="I937" s="42"/>
      <c r="J937" s="42"/>
      <c r="K937" s="94"/>
      <c r="L937" s="94"/>
      <c r="M937" s="94"/>
      <c r="N937" s="94"/>
      <c r="O937" s="94"/>
      <c r="P937" s="94"/>
      <c r="Q937" s="94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</row>
    <row r="938" ht="16.5" customHeight="1">
      <c r="A938" s="94"/>
      <c r="B938" s="113"/>
      <c r="C938" s="94"/>
      <c r="D938" s="94"/>
      <c r="E938" s="94"/>
      <c r="F938" s="113"/>
      <c r="G938" s="113"/>
      <c r="H938" s="42"/>
      <c r="I938" s="42"/>
      <c r="J938" s="42"/>
      <c r="K938" s="94"/>
      <c r="L938" s="94"/>
      <c r="M938" s="94"/>
      <c r="N938" s="94"/>
      <c r="O938" s="94"/>
      <c r="P938" s="94"/>
      <c r="Q938" s="94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</row>
    <row r="939" ht="16.5" customHeight="1">
      <c r="A939" s="94"/>
      <c r="B939" s="113"/>
      <c r="C939" s="94"/>
      <c r="D939" s="94"/>
      <c r="E939" s="94"/>
      <c r="F939" s="113"/>
      <c r="G939" s="113"/>
      <c r="H939" s="42"/>
      <c r="I939" s="42"/>
      <c r="J939" s="42"/>
      <c r="K939" s="94"/>
      <c r="L939" s="94"/>
      <c r="M939" s="94"/>
      <c r="N939" s="94"/>
      <c r="O939" s="94"/>
      <c r="P939" s="94"/>
      <c r="Q939" s="94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</row>
    <row r="940" ht="16.5" customHeight="1">
      <c r="A940" s="94"/>
      <c r="B940" s="113"/>
      <c r="C940" s="94"/>
      <c r="D940" s="94"/>
      <c r="E940" s="94"/>
      <c r="F940" s="113"/>
      <c r="G940" s="113"/>
      <c r="H940" s="42"/>
      <c r="I940" s="42"/>
      <c r="J940" s="42"/>
      <c r="K940" s="94"/>
      <c r="L940" s="94"/>
      <c r="M940" s="94"/>
      <c r="N940" s="94"/>
      <c r="O940" s="94"/>
      <c r="P940" s="94"/>
      <c r="Q940" s="94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</row>
    <row r="941" ht="16.5" customHeight="1">
      <c r="A941" s="94"/>
      <c r="B941" s="113"/>
      <c r="C941" s="94"/>
      <c r="D941" s="94"/>
      <c r="E941" s="94"/>
      <c r="F941" s="113"/>
      <c r="G941" s="113"/>
      <c r="H941" s="42"/>
      <c r="I941" s="42"/>
      <c r="J941" s="42"/>
      <c r="K941" s="94"/>
      <c r="L941" s="94"/>
      <c r="M941" s="94"/>
      <c r="N941" s="94"/>
      <c r="O941" s="94"/>
      <c r="P941" s="94"/>
      <c r="Q941" s="94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</row>
    <row r="942" ht="16.5" customHeight="1">
      <c r="A942" s="94"/>
      <c r="B942" s="113"/>
      <c r="C942" s="94"/>
      <c r="D942" s="94"/>
      <c r="E942" s="94"/>
      <c r="F942" s="113"/>
      <c r="G942" s="113"/>
      <c r="H942" s="42"/>
      <c r="I942" s="42"/>
      <c r="J942" s="42"/>
      <c r="K942" s="94"/>
      <c r="L942" s="94"/>
      <c r="M942" s="94"/>
      <c r="N942" s="94"/>
      <c r="O942" s="94"/>
      <c r="P942" s="94"/>
      <c r="Q942" s="94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</row>
    <row r="943" ht="16.5" customHeight="1">
      <c r="A943" s="94"/>
      <c r="B943" s="113"/>
      <c r="C943" s="94"/>
      <c r="D943" s="94"/>
      <c r="E943" s="94"/>
      <c r="F943" s="113"/>
      <c r="G943" s="113"/>
      <c r="H943" s="42"/>
      <c r="I943" s="42"/>
      <c r="J943" s="42"/>
      <c r="K943" s="94"/>
      <c r="L943" s="94"/>
      <c r="M943" s="94"/>
      <c r="N943" s="94"/>
      <c r="O943" s="94"/>
      <c r="P943" s="94"/>
      <c r="Q943" s="94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</row>
    <row r="944" ht="16.5" customHeight="1">
      <c r="A944" s="94"/>
      <c r="B944" s="113"/>
      <c r="C944" s="94"/>
      <c r="D944" s="94"/>
      <c r="E944" s="94"/>
      <c r="F944" s="113"/>
      <c r="G944" s="113"/>
      <c r="H944" s="42"/>
      <c r="I944" s="42"/>
      <c r="J944" s="42"/>
      <c r="K944" s="94"/>
      <c r="L944" s="94"/>
      <c r="M944" s="94"/>
      <c r="N944" s="94"/>
      <c r="O944" s="94"/>
      <c r="P944" s="94"/>
      <c r="Q944" s="94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</row>
    <row r="945" ht="16.5" customHeight="1">
      <c r="A945" s="94"/>
      <c r="B945" s="113"/>
      <c r="C945" s="94"/>
      <c r="D945" s="94"/>
      <c r="E945" s="94"/>
      <c r="F945" s="113"/>
      <c r="G945" s="113"/>
      <c r="H945" s="42"/>
      <c r="I945" s="42"/>
      <c r="J945" s="42"/>
      <c r="K945" s="94"/>
      <c r="L945" s="94"/>
      <c r="M945" s="94"/>
      <c r="N945" s="94"/>
      <c r="O945" s="94"/>
      <c r="P945" s="94"/>
      <c r="Q945" s="94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</row>
    <row r="946" ht="16.5" customHeight="1">
      <c r="A946" s="94"/>
      <c r="B946" s="113"/>
      <c r="C946" s="94"/>
      <c r="D946" s="94"/>
      <c r="E946" s="94"/>
      <c r="F946" s="113"/>
      <c r="G946" s="113"/>
      <c r="H946" s="42"/>
      <c r="I946" s="42"/>
      <c r="J946" s="42"/>
      <c r="K946" s="94"/>
      <c r="L946" s="94"/>
      <c r="M946" s="94"/>
      <c r="N946" s="94"/>
      <c r="O946" s="94"/>
      <c r="P946" s="94"/>
      <c r="Q946" s="94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</row>
    <row r="947" ht="16.5" customHeight="1">
      <c r="A947" s="94"/>
      <c r="B947" s="113"/>
      <c r="C947" s="94"/>
      <c r="D947" s="94"/>
      <c r="E947" s="94"/>
      <c r="F947" s="113"/>
      <c r="G947" s="113"/>
      <c r="H947" s="42"/>
      <c r="I947" s="42"/>
      <c r="J947" s="42"/>
      <c r="K947" s="94"/>
      <c r="L947" s="94"/>
      <c r="M947" s="94"/>
      <c r="N947" s="94"/>
      <c r="O947" s="94"/>
      <c r="P947" s="94"/>
      <c r="Q947" s="94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</row>
    <row r="948" ht="16.5" customHeight="1">
      <c r="A948" s="94"/>
      <c r="B948" s="113"/>
      <c r="C948" s="94"/>
      <c r="D948" s="94"/>
      <c r="E948" s="94"/>
      <c r="F948" s="113"/>
      <c r="G948" s="113"/>
      <c r="H948" s="42"/>
      <c r="I948" s="42"/>
      <c r="J948" s="42"/>
      <c r="K948" s="94"/>
      <c r="L948" s="94"/>
      <c r="M948" s="94"/>
      <c r="N948" s="94"/>
      <c r="O948" s="94"/>
      <c r="P948" s="94"/>
      <c r="Q948" s="94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</row>
    <row r="949" ht="16.5" customHeight="1">
      <c r="A949" s="94"/>
      <c r="B949" s="113"/>
      <c r="C949" s="94"/>
      <c r="D949" s="94"/>
      <c r="E949" s="94"/>
      <c r="F949" s="113"/>
      <c r="G949" s="113"/>
      <c r="H949" s="42"/>
      <c r="I949" s="42"/>
      <c r="J949" s="42"/>
      <c r="K949" s="94"/>
      <c r="L949" s="94"/>
      <c r="M949" s="94"/>
      <c r="N949" s="94"/>
      <c r="O949" s="94"/>
      <c r="P949" s="94"/>
      <c r="Q949" s="94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</row>
    <row r="950" ht="16.5" customHeight="1">
      <c r="A950" s="94"/>
      <c r="B950" s="113"/>
      <c r="C950" s="94"/>
      <c r="D950" s="94"/>
      <c r="E950" s="94"/>
      <c r="F950" s="113"/>
      <c r="G950" s="113"/>
      <c r="H950" s="42"/>
      <c r="I950" s="42"/>
      <c r="J950" s="42"/>
      <c r="K950" s="94"/>
      <c r="L950" s="94"/>
      <c r="M950" s="94"/>
      <c r="N950" s="94"/>
      <c r="O950" s="94"/>
      <c r="P950" s="94"/>
      <c r="Q950" s="94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</row>
    <row r="951" ht="16.5" customHeight="1">
      <c r="A951" s="94"/>
      <c r="B951" s="113"/>
      <c r="C951" s="94"/>
      <c r="D951" s="94"/>
      <c r="E951" s="94"/>
      <c r="F951" s="113"/>
      <c r="G951" s="113"/>
      <c r="H951" s="42"/>
      <c r="I951" s="42"/>
      <c r="J951" s="42"/>
      <c r="K951" s="94"/>
      <c r="L951" s="94"/>
      <c r="M951" s="94"/>
      <c r="N951" s="94"/>
      <c r="O951" s="94"/>
      <c r="P951" s="94"/>
      <c r="Q951" s="94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</row>
    <row r="952" ht="16.5" customHeight="1">
      <c r="A952" s="94"/>
      <c r="B952" s="113"/>
      <c r="C952" s="94"/>
      <c r="D952" s="94"/>
      <c r="E952" s="94"/>
      <c r="F952" s="113"/>
      <c r="G952" s="113"/>
      <c r="H952" s="42"/>
      <c r="I952" s="42"/>
      <c r="J952" s="42"/>
      <c r="K952" s="94"/>
      <c r="L952" s="94"/>
      <c r="M952" s="94"/>
      <c r="N952" s="94"/>
      <c r="O952" s="94"/>
      <c r="P952" s="94"/>
      <c r="Q952" s="94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</row>
    <row r="953" ht="16.5" customHeight="1">
      <c r="A953" s="94"/>
      <c r="B953" s="113"/>
      <c r="C953" s="94"/>
      <c r="D953" s="94"/>
      <c r="E953" s="94"/>
      <c r="F953" s="113"/>
      <c r="G953" s="113"/>
      <c r="H953" s="42"/>
      <c r="I953" s="42"/>
      <c r="J953" s="42"/>
      <c r="K953" s="94"/>
      <c r="L953" s="94"/>
      <c r="M953" s="94"/>
      <c r="N953" s="94"/>
      <c r="O953" s="94"/>
      <c r="P953" s="94"/>
      <c r="Q953" s="94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</row>
    <row r="954" ht="16.5" customHeight="1">
      <c r="A954" s="94"/>
      <c r="B954" s="113"/>
      <c r="C954" s="94"/>
      <c r="D954" s="94"/>
      <c r="E954" s="94"/>
      <c r="F954" s="113"/>
      <c r="G954" s="113"/>
      <c r="H954" s="42"/>
      <c r="I954" s="42"/>
      <c r="J954" s="42"/>
      <c r="K954" s="94"/>
      <c r="L954" s="94"/>
      <c r="M954" s="94"/>
      <c r="N954" s="94"/>
      <c r="O954" s="94"/>
      <c r="P954" s="94"/>
      <c r="Q954" s="94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</row>
    <row r="955" ht="16.5" customHeight="1">
      <c r="A955" s="94"/>
      <c r="B955" s="113"/>
      <c r="C955" s="94"/>
      <c r="D955" s="94"/>
      <c r="E955" s="94"/>
      <c r="F955" s="113"/>
      <c r="G955" s="113"/>
      <c r="H955" s="42"/>
      <c r="I955" s="42"/>
      <c r="J955" s="42"/>
      <c r="K955" s="94"/>
      <c r="L955" s="94"/>
      <c r="M955" s="94"/>
      <c r="N955" s="94"/>
      <c r="O955" s="94"/>
      <c r="P955" s="94"/>
      <c r="Q955" s="94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</row>
    <row r="956" ht="16.5" customHeight="1">
      <c r="A956" s="94"/>
      <c r="B956" s="113"/>
      <c r="C956" s="94"/>
      <c r="D956" s="94"/>
      <c r="E956" s="94"/>
      <c r="F956" s="113"/>
      <c r="G956" s="113"/>
      <c r="H956" s="42"/>
      <c r="I956" s="42"/>
      <c r="J956" s="42"/>
      <c r="K956" s="94"/>
      <c r="L956" s="94"/>
      <c r="M956" s="94"/>
      <c r="N956" s="94"/>
      <c r="O956" s="94"/>
      <c r="P956" s="94"/>
      <c r="Q956" s="94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</row>
    <row r="957" ht="16.5" customHeight="1">
      <c r="A957" s="94"/>
      <c r="B957" s="113"/>
      <c r="C957" s="94"/>
      <c r="D957" s="94"/>
      <c r="E957" s="94"/>
      <c r="F957" s="113"/>
      <c r="G957" s="113"/>
      <c r="H957" s="42"/>
      <c r="I957" s="42"/>
      <c r="J957" s="42"/>
      <c r="K957" s="94"/>
      <c r="L957" s="94"/>
      <c r="M957" s="94"/>
      <c r="N957" s="94"/>
      <c r="O957" s="94"/>
      <c r="P957" s="94"/>
      <c r="Q957" s="94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</row>
    <row r="958" ht="16.5" customHeight="1">
      <c r="A958" s="94"/>
      <c r="B958" s="113"/>
      <c r="C958" s="94"/>
      <c r="D958" s="94"/>
      <c r="E958" s="94"/>
      <c r="F958" s="113"/>
      <c r="G958" s="113"/>
      <c r="H958" s="42"/>
      <c r="I958" s="42"/>
      <c r="J958" s="42"/>
      <c r="K958" s="94"/>
      <c r="L958" s="94"/>
      <c r="M958" s="94"/>
      <c r="N958" s="94"/>
      <c r="O958" s="94"/>
      <c r="P958" s="94"/>
      <c r="Q958" s="94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</row>
    <row r="959" ht="16.5" customHeight="1">
      <c r="A959" s="94"/>
      <c r="B959" s="113"/>
      <c r="C959" s="94"/>
      <c r="D959" s="94"/>
      <c r="E959" s="94"/>
      <c r="F959" s="113"/>
      <c r="G959" s="113"/>
      <c r="H959" s="42"/>
      <c r="I959" s="42"/>
      <c r="J959" s="42"/>
      <c r="K959" s="94"/>
      <c r="L959" s="94"/>
      <c r="M959" s="94"/>
      <c r="N959" s="94"/>
      <c r="O959" s="94"/>
      <c r="P959" s="94"/>
      <c r="Q959" s="94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</row>
    <row r="960" ht="16.5" customHeight="1">
      <c r="A960" s="94"/>
      <c r="B960" s="113"/>
      <c r="C960" s="94"/>
      <c r="D960" s="94"/>
      <c r="E960" s="94"/>
      <c r="F960" s="113"/>
      <c r="G960" s="113"/>
      <c r="H960" s="42"/>
      <c r="I960" s="42"/>
      <c r="J960" s="42"/>
      <c r="K960" s="94"/>
      <c r="L960" s="94"/>
      <c r="M960" s="94"/>
      <c r="N960" s="94"/>
      <c r="O960" s="94"/>
      <c r="P960" s="94"/>
      <c r="Q960" s="94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</row>
    <row r="961" ht="16.5" customHeight="1">
      <c r="A961" s="94"/>
      <c r="B961" s="113"/>
      <c r="C961" s="94"/>
      <c r="D961" s="94"/>
      <c r="E961" s="94"/>
      <c r="F961" s="113"/>
      <c r="G961" s="113"/>
      <c r="H961" s="42"/>
      <c r="I961" s="42"/>
      <c r="J961" s="42"/>
      <c r="K961" s="94"/>
      <c r="L961" s="94"/>
      <c r="M961" s="94"/>
      <c r="N961" s="94"/>
      <c r="O961" s="94"/>
      <c r="P961" s="94"/>
      <c r="Q961" s="94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</row>
    <row r="962" ht="16.5" customHeight="1">
      <c r="A962" s="94"/>
      <c r="B962" s="113"/>
      <c r="C962" s="94"/>
      <c r="D962" s="94"/>
      <c r="E962" s="94"/>
      <c r="F962" s="113"/>
      <c r="G962" s="113"/>
      <c r="H962" s="42"/>
      <c r="I962" s="42"/>
      <c r="J962" s="42"/>
      <c r="K962" s="94"/>
      <c r="L962" s="94"/>
      <c r="M962" s="94"/>
      <c r="N962" s="94"/>
      <c r="O962" s="94"/>
      <c r="P962" s="94"/>
      <c r="Q962" s="94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</row>
    <row r="963" ht="16.5" customHeight="1">
      <c r="A963" s="94"/>
      <c r="B963" s="113"/>
      <c r="C963" s="94"/>
      <c r="D963" s="94"/>
      <c r="E963" s="94"/>
      <c r="F963" s="113"/>
      <c r="G963" s="113"/>
      <c r="H963" s="42"/>
      <c r="I963" s="42"/>
      <c r="J963" s="42"/>
      <c r="K963" s="94"/>
      <c r="L963" s="94"/>
      <c r="M963" s="94"/>
      <c r="N963" s="94"/>
      <c r="O963" s="94"/>
      <c r="P963" s="94"/>
      <c r="Q963" s="94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</row>
    <row r="964" ht="16.5" customHeight="1">
      <c r="A964" s="94"/>
      <c r="B964" s="113"/>
      <c r="C964" s="94"/>
      <c r="D964" s="94"/>
      <c r="E964" s="94"/>
      <c r="F964" s="113"/>
      <c r="G964" s="113"/>
      <c r="H964" s="42"/>
      <c r="I964" s="42"/>
      <c r="J964" s="42"/>
      <c r="K964" s="94"/>
      <c r="L964" s="94"/>
      <c r="M964" s="94"/>
      <c r="N964" s="94"/>
      <c r="O964" s="94"/>
      <c r="P964" s="94"/>
      <c r="Q964" s="94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</row>
    <row r="965" ht="16.5" customHeight="1">
      <c r="A965" s="94"/>
      <c r="B965" s="113"/>
      <c r="C965" s="94"/>
      <c r="D965" s="94"/>
      <c r="E965" s="94"/>
      <c r="F965" s="113"/>
      <c r="G965" s="113"/>
      <c r="H965" s="42"/>
      <c r="I965" s="42"/>
      <c r="J965" s="42"/>
      <c r="K965" s="94"/>
      <c r="L965" s="94"/>
      <c r="M965" s="94"/>
      <c r="N965" s="94"/>
      <c r="O965" s="94"/>
      <c r="P965" s="94"/>
      <c r="Q965" s="94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</row>
    <row r="966" ht="16.5" customHeight="1">
      <c r="A966" s="94"/>
      <c r="B966" s="113"/>
      <c r="C966" s="94"/>
      <c r="D966" s="94"/>
      <c r="E966" s="94"/>
      <c r="F966" s="113"/>
      <c r="G966" s="113"/>
      <c r="H966" s="42"/>
      <c r="I966" s="42"/>
      <c r="J966" s="42"/>
      <c r="K966" s="94"/>
      <c r="L966" s="94"/>
      <c r="M966" s="94"/>
      <c r="N966" s="94"/>
      <c r="O966" s="94"/>
      <c r="P966" s="94"/>
      <c r="Q966" s="94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</row>
    <row r="967" ht="16.5" customHeight="1">
      <c r="A967" s="94"/>
      <c r="B967" s="113"/>
      <c r="C967" s="94"/>
      <c r="D967" s="94"/>
      <c r="E967" s="94"/>
      <c r="F967" s="113"/>
      <c r="G967" s="113"/>
      <c r="H967" s="42"/>
      <c r="I967" s="42"/>
      <c r="J967" s="42"/>
      <c r="K967" s="94"/>
      <c r="L967" s="94"/>
      <c r="M967" s="94"/>
      <c r="N967" s="94"/>
      <c r="O967" s="94"/>
      <c r="P967" s="94"/>
      <c r="Q967" s="94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</row>
    <row r="968" ht="16.5" customHeight="1">
      <c r="A968" s="94"/>
      <c r="B968" s="113"/>
      <c r="C968" s="94"/>
      <c r="D968" s="94"/>
      <c r="E968" s="94"/>
      <c r="F968" s="113"/>
      <c r="G968" s="113"/>
      <c r="H968" s="42"/>
      <c r="I968" s="42"/>
      <c r="J968" s="42"/>
      <c r="K968" s="94"/>
      <c r="L968" s="94"/>
      <c r="M968" s="94"/>
      <c r="N968" s="94"/>
      <c r="O968" s="94"/>
      <c r="P968" s="94"/>
      <c r="Q968" s="94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</row>
    <row r="969" ht="16.5" customHeight="1">
      <c r="A969" s="94"/>
      <c r="B969" s="113"/>
      <c r="C969" s="94"/>
      <c r="D969" s="94"/>
      <c r="E969" s="94"/>
      <c r="F969" s="113"/>
      <c r="G969" s="113"/>
      <c r="H969" s="42"/>
      <c r="I969" s="42"/>
      <c r="J969" s="42"/>
      <c r="K969" s="94"/>
      <c r="L969" s="94"/>
      <c r="M969" s="94"/>
      <c r="N969" s="94"/>
      <c r="O969" s="94"/>
      <c r="P969" s="94"/>
      <c r="Q969" s="94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</row>
    <row r="970" ht="16.5" customHeight="1">
      <c r="A970" s="94"/>
      <c r="B970" s="113"/>
      <c r="C970" s="94"/>
      <c r="D970" s="94"/>
      <c r="E970" s="94"/>
      <c r="F970" s="113"/>
      <c r="G970" s="113"/>
      <c r="H970" s="42"/>
      <c r="I970" s="42"/>
      <c r="J970" s="42"/>
      <c r="K970" s="94"/>
      <c r="L970" s="94"/>
      <c r="M970" s="94"/>
      <c r="N970" s="94"/>
      <c r="O970" s="94"/>
      <c r="P970" s="94"/>
      <c r="Q970" s="94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</row>
    <row r="971" ht="16.5" customHeight="1">
      <c r="A971" s="94"/>
      <c r="B971" s="113"/>
      <c r="C971" s="94"/>
      <c r="D971" s="94"/>
      <c r="E971" s="94"/>
      <c r="F971" s="113"/>
      <c r="G971" s="113"/>
      <c r="H971" s="42"/>
      <c r="I971" s="42"/>
      <c r="J971" s="42"/>
      <c r="K971" s="94"/>
      <c r="L971" s="94"/>
      <c r="M971" s="94"/>
      <c r="N971" s="94"/>
      <c r="O971" s="94"/>
      <c r="P971" s="94"/>
      <c r="Q971" s="94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</row>
    <row r="972" ht="16.5" customHeight="1">
      <c r="A972" s="94"/>
      <c r="B972" s="113"/>
      <c r="C972" s="94"/>
      <c r="D972" s="94"/>
      <c r="E972" s="94"/>
      <c r="F972" s="113"/>
      <c r="G972" s="113"/>
      <c r="H972" s="42"/>
      <c r="I972" s="42"/>
      <c r="J972" s="42"/>
      <c r="K972" s="94"/>
      <c r="L972" s="94"/>
      <c r="M972" s="94"/>
      <c r="N972" s="94"/>
      <c r="O972" s="94"/>
      <c r="P972" s="94"/>
      <c r="Q972" s="94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</row>
    <row r="973" ht="16.5" customHeight="1">
      <c r="A973" s="94"/>
      <c r="B973" s="113"/>
      <c r="C973" s="94"/>
      <c r="D973" s="94"/>
      <c r="E973" s="94"/>
      <c r="F973" s="113"/>
      <c r="G973" s="113"/>
      <c r="H973" s="42"/>
      <c r="I973" s="42"/>
      <c r="J973" s="42"/>
      <c r="K973" s="94"/>
      <c r="L973" s="94"/>
      <c r="M973" s="94"/>
      <c r="N973" s="94"/>
      <c r="O973" s="94"/>
      <c r="P973" s="94"/>
      <c r="Q973" s="94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</row>
    <row r="974" ht="16.5" customHeight="1">
      <c r="A974" s="94"/>
      <c r="B974" s="113"/>
      <c r="C974" s="94"/>
      <c r="D974" s="94"/>
      <c r="E974" s="94"/>
      <c r="F974" s="113"/>
      <c r="G974" s="113"/>
      <c r="H974" s="42"/>
      <c r="I974" s="42"/>
      <c r="J974" s="42"/>
      <c r="K974" s="94"/>
      <c r="L974" s="94"/>
      <c r="M974" s="94"/>
      <c r="N974" s="94"/>
      <c r="O974" s="94"/>
      <c r="P974" s="94"/>
      <c r="Q974" s="94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</row>
    <row r="975" ht="16.5" customHeight="1">
      <c r="A975" s="94"/>
      <c r="B975" s="113"/>
      <c r="C975" s="94"/>
      <c r="D975" s="94"/>
      <c r="E975" s="94"/>
      <c r="F975" s="113"/>
      <c r="G975" s="113"/>
      <c r="H975" s="42"/>
      <c r="I975" s="42"/>
      <c r="J975" s="42"/>
      <c r="K975" s="94"/>
      <c r="L975" s="94"/>
      <c r="M975" s="94"/>
      <c r="N975" s="94"/>
      <c r="O975" s="94"/>
      <c r="P975" s="94"/>
      <c r="Q975" s="94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</row>
    <row r="976" ht="16.5" customHeight="1">
      <c r="A976" s="94"/>
      <c r="B976" s="113"/>
      <c r="C976" s="94"/>
      <c r="D976" s="94"/>
      <c r="E976" s="94"/>
      <c r="F976" s="113"/>
      <c r="G976" s="113"/>
      <c r="H976" s="42"/>
      <c r="I976" s="42"/>
      <c r="J976" s="42"/>
      <c r="K976" s="94"/>
      <c r="L976" s="94"/>
      <c r="M976" s="94"/>
      <c r="N976" s="94"/>
      <c r="O976" s="94"/>
      <c r="P976" s="94"/>
      <c r="Q976" s="94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</row>
    <row r="977" ht="16.5" customHeight="1">
      <c r="A977" s="94"/>
      <c r="B977" s="113"/>
      <c r="C977" s="94"/>
      <c r="D977" s="94"/>
      <c r="E977" s="94"/>
      <c r="F977" s="113"/>
      <c r="G977" s="113"/>
      <c r="H977" s="42"/>
      <c r="I977" s="42"/>
      <c r="J977" s="42"/>
      <c r="K977" s="94"/>
      <c r="L977" s="94"/>
      <c r="M977" s="94"/>
      <c r="N977" s="94"/>
      <c r="O977" s="94"/>
      <c r="P977" s="94"/>
      <c r="Q977" s="94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</row>
    <row r="978" ht="16.5" customHeight="1">
      <c r="A978" s="94"/>
      <c r="B978" s="113"/>
      <c r="C978" s="94"/>
      <c r="D978" s="94"/>
      <c r="E978" s="94"/>
      <c r="F978" s="113"/>
      <c r="G978" s="113"/>
      <c r="H978" s="42"/>
      <c r="I978" s="42"/>
      <c r="J978" s="42"/>
      <c r="K978" s="94"/>
      <c r="L978" s="94"/>
      <c r="M978" s="94"/>
      <c r="N978" s="94"/>
      <c r="O978" s="94"/>
      <c r="P978" s="94"/>
      <c r="Q978" s="94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</row>
    <row r="979" ht="16.5" customHeight="1">
      <c r="A979" s="94"/>
      <c r="B979" s="113"/>
      <c r="C979" s="94"/>
      <c r="D979" s="94"/>
      <c r="E979" s="94"/>
      <c r="F979" s="113"/>
      <c r="G979" s="113"/>
      <c r="H979" s="42"/>
      <c r="I979" s="42"/>
      <c r="J979" s="42"/>
      <c r="K979" s="94"/>
      <c r="L979" s="94"/>
      <c r="M979" s="94"/>
      <c r="N979" s="94"/>
      <c r="O979" s="94"/>
      <c r="P979" s="94"/>
      <c r="Q979" s="94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</row>
    <row r="980" ht="16.5" customHeight="1">
      <c r="A980" s="94"/>
      <c r="B980" s="113"/>
      <c r="C980" s="94"/>
      <c r="D980" s="94"/>
      <c r="E980" s="94"/>
      <c r="F980" s="113"/>
      <c r="G980" s="113"/>
      <c r="H980" s="42"/>
      <c r="I980" s="42"/>
      <c r="J980" s="42"/>
      <c r="K980" s="94"/>
      <c r="L980" s="94"/>
      <c r="M980" s="94"/>
      <c r="N980" s="94"/>
      <c r="O980" s="94"/>
      <c r="P980" s="94"/>
      <c r="Q980" s="94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</row>
    <row r="981" ht="16.5" customHeight="1">
      <c r="A981" s="94"/>
      <c r="B981" s="113"/>
      <c r="C981" s="94"/>
      <c r="D981" s="94"/>
      <c r="E981" s="94"/>
      <c r="F981" s="113"/>
      <c r="G981" s="113"/>
      <c r="H981" s="42"/>
      <c r="I981" s="42"/>
      <c r="J981" s="42"/>
      <c r="K981" s="94"/>
      <c r="L981" s="94"/>
      <c r="M981" s="94"/>
      <c r="N981" s="94"/>
      <c r="O981" s="94"/>
      <c r="P981" s="94"/>
      <c r="Q981" s="94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</row>
    <row r="982" ht="16.5" customHeight="1">
      <c r="A982" s="94"/>
      <c r="B982" s="113"/>
      <c r="C982" s="94"/>
      <c r="D982" s="94"/>
      <c r="E982" s="94"/>
      <c r="F982" s="113"/>
      <c r="G982" s="113"/>
      <c r="H982" s="42"/>
      <c r="I982" s="42"/>
      <c r="J982" s="42"/>
      <c r="K982" s="94"/>
      <c r="L982" s="94"/>
      <c r="M982" s="94"/>
      <c r="N982" s="94"/>
      <c r="O982" s="94"/>
      <c r="P982" s="94"/>
      <c r="Q982" s="94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</row>
    <row r="983" ht="16.5" customHeight="1">
      <c r="A983" s="94"/>
      <c r="B983" s="113"/>
      <c r="C983" s="94"/>
      <c r="D983" s="94"/>
      <c r="E983" s="94"/>
      <c r="F983" s="113"/>
      <c r="G983" s="113"/>
      <c r="H983" s="42"/>
      <c r="I983" s="42"/>
      <c r="J983" s="42"/>
      <c r="K983" s="94"/>
      <c r="L983" s="94"/>
      <c r="M983" s="94"/>
      <c r="N983" s="94"/>
      <c r="O983" s="94"/>
      <c r="P983" s="94"/>
      <c r="Q983" s="94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</row>
    <row r="984" ht="16.5" customHeight="1">
      <c r="A984" s="94"/>
      <c r="B984" s="113"/>
      <c r="C984" s="94"/>
      <c r="D984" s="94"/>
      <c r="E984" s="94"/>
      <c r="F984" s="113"/>
      <c r="G984" s="113"/>
      <c r="H984" s="42"/>
      <c r="I984" s="42"/>
      <c r="J984" s="42"/>
      <c r="K984" s="94"/>
      <c r="L984" s="94"/>
      <c r="M984" s="94"/>
      <c r="N984" s="94"/>
      <c r="O984" s="94"/>
      <c r="P984" s="94"/>
      <c r="Q984" s="94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</row>
    <row r="985" ht="16.5" customHeight="1">
      <c r="A985" s="94"/>
      <c r="B985" s="113"/>
      <c r="C985" s="94"/>
      <c r="D985" s="94"/>
      <c r="E985" s="94"/>
      <c r="F985" s="113"/>
      <c r="G985" s="113"/>
      <c r="H985" s="42"/>
      <c r="I985" s="42"/>
      <c r="J985" s="42"/>
      <c r="K985" s="94"/>
      <c r="L985" s="94"/>
      <c r="M985" s="94"/>
      <c r="N985" s="94"/>
      <c r="O985" s="94"/>
      <c r="P985" s="94"/>
      <c r="Q985" s="94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</row>
    <row r="986" ht="16.5" customHeight="1">
      <c r="A986" s="94"/>
      <c r="B986" s="113"/>
      <c r="C986" s="94"/>
      <c r="D986" s="94"/>
      <c r="E986" s="94"/>
      <c r="F986" s="113"/>
      <c r="G986" s="113"/>
      <c r="H986" s="42"/>
      <c r="I986" s="42"/>
      <c r="J986" s="42"/>
      <c r="K986" s="94"/>
      <c r="L986" s="94"/>
      <c r="M986" s="94"/>
      <c r="N986" s="94"/>
      <c r="O986" s="94"/>
      <c r="P986" s="94"/>
      <c r="Q986" s="94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</row>
    <row r="987" ht="16.5" customHeight="1">
      <c r="A987" s="94"/>
      <c r="B987" s="113"/>
      <c r="C987" s="94"/>
      <c r="D987" s="94"/>
      <c r="E987" s="94"/>
      <c r="F987" s="113"/>
      <c r="G987" s="113"/>
      <c r="H987" s="42"/>
      <c r="I987" s="42"/>
      <c r="J987" s="42"/>
      <c r="K987" s="94"/>
      <c r="L987" s="94"/>
      <c r="M987" s="94"/>
      <c r="N987" s="94"/>
      <c r="O987" s="94"/>
      <c r="P987" s="94"/>
      <c r="Q987" s="94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</row>
    <row r="988" ht="16.5" customHeight="1">
      <c r="A988" s="94"/>
      <c r="B988" s="113"/>
      <c r="C988" s="94"/>
      <c r="D988" s="94"/>
      <c r="E988" s="94"/>
      <c r="F988" s="113"/>
      <c r="G988" s="113"/>
      <c r="H988" s="42"/>
      <c r="I988" s="42"/>
      <c r="J988" s="42"/>
      <c r="K988" s="94"/>
      <c r="L988" s="94"/>
      <c r="M988" s="94"/>
      <c r="N988" s="94"/>
      <c r="O988" s="94"/>
      <c r="P988" s="94"/>
      <c r="Q988" s="94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</row>
    <row r="989" ht="16.5" customHeight="1">
      <c r="A989" s="94"/>
      <c r="B989" s="113"/>
      <c r="C989" s="94"/>
      <c r="D989" s="94"/>
      <c r="E989" s="94"/>
      <c r="F989" s="113"/>
      <c r="G989" s="113"/>
      <c r="H989" s="42"/>
      <c r="I989" s="42"/>
      <c r="J989" s="42"/>
      <c r="K989" s="94"/>
      <c r="L989" s="94"/>
      <c r="M989" s="94"/>
      <c r="N989" s="94"/>
      <c r="O989" s="94"/>
      <c r="P989" s="94"/>
      <c r="Q989" s="94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</row>
    <row r="990" ht="16.5" customHeight="1">
      <c r="A990" s="94"/>
      <c r="B990" s="113"/>
      <c r="C990" s="94"/>
      <c r="D990" s="94"/>
      <c r="E990" s="94"/>
      <c r="F990" s="113"/>
      <c r="G990" s="113"/>
      <c r="H990" s="42"/>
      <c r="I990" s="42"/>
      <c r="J990" s="42"/>
      <c r="K990" s="94"/>
      <c r="L990" s="94"/>
      <c r="M990" s="94"/>
      <c r="N990" s="94"/>
      <c r="O990" s="94"/>
      <c r="P990" s="94"/>
      <c r="Q990" s="94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</row>
    <row r="991" ht="16.5" customHeight="1">
      <c r="A991" s="94"/>
      <c r="B991" s="113"/>
      <c r="C991" s="94"/>
      <c r="D991" s="94"/>
      <c r="E991" s="94"/>
      <c r="F991" s="113"/>
      <c r="G991" s="113"/>
      <c r="H991" s="42"/>
      <c r="I991" s="42"/>
      <c r="J991" s="42"/>
      <c r="K991" s="94"/>
      <c r="L991" s="94"/>
      <c r="M991" s="94"/>
      <c r="N991" s="94"/>
      <c r="O991" s="94"/>
      <c r="P991" s="94"/>
      <c r="Q991" s="94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</row>
    <row r="992" ht="16.5" customHeight="1">
      <c r="A992" s="94"/>
      <c r="B992" s="113"/>
      <c r="C992" s="94"/>
      <c r="D992" s="94"/>
      <c r="E992" s="94"/>
      <c r="F992" s="113"/>
      <c r="G992" s="113"/>
      <c r="H992" s="42"/>
      <c r="I992" s="42"/>
      <c r="J992" s="42"/>
      <c r="K992" s="94"/>
      <c r="L992" s="94"/>
      <c r="M992" s="94"/>
      <c r="N992" s="94"/>
      <c r="O992" s="94"/>
      <c r="P992" s="94"/>
      <c r="Q992" s="94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</row>
    <row r="993" ht="16.5" customHeight="1">
      <c r="A993" s="94"/>
      <c r="B993" s="113"/>
      <c r="C993" s="94"/>
      <c r="D993" s="94"/>
      <c r="E993" s="94"/>
      <c r="F993" s="113"/>
      <c r="G993" s="113"/>
      <c r="H993" s="42"/>
      <c r="I993" s="42"/>
      <c r="J993" s="42"/>
      <c r="K993" s="94"/>
      <c r="L993" s="94"/>
      <c r="M993" s="94"/>
      <c r="N993" s="94"/>
      <c r="O993" s="94"/>
      <c r="P993" s="94"/>
      <c r="Q993" s="94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  <c r="AC993" s="42"/>
    </row>
    <row r="994" ht="16.5" customHeight="1">
      <c r="A994" s="94"/>
      <c r="B994" s="113"/>
      <c r="C994" s="94"/>
      <c r="D994" s="94"/>
      <c r="E994" s="94"/>
      <c r="F994" s="113"/>
      <c r="G994" s="113"/>
      <c r="H994" s="42"/>
      <c r="I994" s="42"/>
      <c r="J994" s="42"/>
      <c r="K994" s="94"/>
      <c r="L994" s="94"/>
      <c r="M994" s="94"/>
      <c r="N994" s="94"/>
      <c r="O994" s="94"/>
      <c r="P994" s="94"/>
      <c r="Q994" s="94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  <c r="AC994" s="42"/>
    </row>
    <row r="995" ht="16.5" customHeight="1">
      <c r="A995" s="94"/>
      <c r="B995" s="113"/>
      <c r="C995" s="94"/>
      <c r="D995" s="94"/>
      <c r="E995" s="94"/>
      <c r="F995" s="113"/>
      <c r="G995" s="113"/>
      <c r="H995" s="42"/>
      <c r="I995" s="42"/>
      <c r="J995" s="42"/>
      <c r="K995" s="94"/>
      <c r="L995" s="94"/>
      <c r="M995" s="94"/>
      <c r="N995" s="94"/>
      <c r="O995" s="94"/>
      <c r="P995" s="94"/>
      <c r="Q995" s="94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  <c r="AC995" s="42"/>
    </row>
    <row r="996" ht="16.5" customHeight="1">
      <c r="A996" s="94"/>
      <c r="B996" s="113"/>
      <c r="C996" s="94"/>
      <c r="D996" s="94"/>
      <c r="E996" s="94"/>
      <c r="F996" s="113"/>
      <c r="G996" s="113"/>
      <c r="H996" s="42"/>
      <c r="I996" s="42"/>
      <c r="J996" s="42"/>
      <c r="K996" s="94"/>
      <c r="L996" s="94"/>
      <c r="M996" s="94"/>
      <c r="N996" s="94"/>
      <c r="O996" s="94"/>
      <c r="P996" s="94"/>
      <c r="Q996" s="94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</row>
    <row r="997" ht="16.5" customHeight="1">
      <c r="A997" s="94"/>
      <c r="B997" s="113"/>
      <c r="C997" s="94"/>
      <c r="D997" s="94"/>
      <c r="E997" s="94"/>
      <c r="F997" s="113"/>
      <c r="G997" s="113"/>
      <c r="H997" s="42"/>
      <c r="I997" s="42"/>
      <c r="J997" s="42"/>
      <c r="K997" s="94"/>
      <c r="L997" s="94"/>
      <c r="M997" s="94"/>
      <c r="N997" s="94"/>
      <c r="O997" s="94"/>
      <c r="P997" s="94"/>
      <c r="Q997" s="94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  <c r="AC997" s="42"/>
    </row>
    <row r="998" ht="16.5" customHeight="1">
      <c r="A998" s="94"/>
      <c r="B998" s="113"/>
      <c r="C998" s="94"/>
      <c r="D998" s="94"/>
      <c r="E998" s="94"/>
      <c r="F998" s="113"/>
      <c r="G998" s="113"/>
      <c r="H998" s="42"/>
      <c r="I998" s="42"/>
      <c r="J998" s="42"/>
      <c r="K998" s="94"/>
      <c r="L998" s="94"/>
      <c r="M998" s="94"/>
      <c r="N998" s="94"/>
      <c r="O998" s="94"/>
      <c r="P998" s="94"/>
      <c r="Q998" s="94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  <c r="AC998" s="42"/>
    </row>
    <row r="999" ht="16.5" customHeight="1">
      <c r="A999" s="94"/>
      <c r="B999" s="113"/>
      <c r="C999" s="94"/>
      <c r="D999" s="94"/>
      <c r="E999" s="94"/>
      <c r="F999" s="113"/>
      <c r="G999" s="113"/>
      <c r="H999" s="42"/>
      <c r="I999" s="42"/>
      <c r="J999" s="42"/>
      <c r="K999" s="94"/>
      <c r="L999" s="94"/>
      <c r="M999" s="94"/>
      <c r="N999" s="94"/>
      <c r="O999" s="94"/>
      <c r="P999" s="94"/>
      <c r="Q999" s="94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</row>
  </sheetData>
  <mergeCells count="1">
    <mergeCell ref="K12:Q12"/>
  </mergeCells>
  <conditionalFormatting sqref="H4 H7 H10">
    <cfRule type="cellIs" dxfId="3" priority="1" operator="lessThan">
      <formula>0</formula>
    </cfRule>
  </conditionalFormatting>
  <conditionalFormatting sqref="H14 H17">
    <cfRule type="cellIs" dxfId="3" priority="2" operator="lessThan">
      <formula>0</formula>
    </cfRule>
  </conditionalFormatting>
  <conditionalFormatting sqref="H17">
    <cfRule type="cellIs" dxfId="3" priority="3" operator="lessThan">
      <formula>0</formula>
    </cfRule>
  </conditionalFormatting>
  <conditionalFormatting sqref="H4 H7 H10">
    <cfRule type="cellIs" dxfId="4" priority="4" operator="equal">
      <formula>0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63"/>
    <col customWidth="1" min="2" max="2" width="20.25"/>
    <col customWidth="1" min="3" max="3" width="7.25"/>
    <col customWidth="1" min="4" max="4" width="7.75"/>
    <col customWidth="1" min="5" max="5" width="8.88"/>
    <col customWidth="1" min="6" max="6" width="8.0"/>
    <col customWidth="1" min="7" max="7" width="10.38"/>
    <col customWidth="1" min="8" max="8" width="13.25"/>
    <col customWidth="1" min="9" max="9" width="2.25"/>
    <col customWidth="1" min="10" max="10" width="15.5"/>
    <col customWidth="1" hidden="1" min="11" max="11" width="9.63"/>
    <col customWidth="1" min="12" max="17" width="9.63"/>
    <col customWidth="1" min="18" max="29" width="7.25"/>
  </cols>
  <sheetData>
    <row r="1" ht="16.5" customHeight="1">
      <c r="A1" s="89" t="s">
        <v>86</v>
      </c>
      <c r="B1" s="89" t="s">
        <v>11</v>
      </c>
      <c r="C1" s="89" t="s">
        <v>15</v>
      </c>
      <c r="D1" s="89" t="s">
        <v>88</v>
      </c>
      <c r="E1" s="89" t="s">
        <v>89</v>
      </c>
      <c r="F1" s="89" t="s">
        <v>90</v>
      </c>
      <c r="G1" s="89" t="s">
        <v>91</v>
      </c>
      <c r="H1" s="90"/>
      <c r="I1" s="90"/>
      <c r="J1" s="90"/>
      <c r="K1" s="89">
        <v>2022.0</v>
      </c>
      <c r="L1" s="89">
        <v>2023.0</v>
      </c>
      <c r="M1" s="89">
        <v>2024.0</v>
      </c>
      <c r="N1" s="89">
        <v>2025.0</v>
      </c>
      <c r="O1" s="89">
        <v>2026.0</v>
      </c>
      <c r="P1" s="89">
        <v>2027.0</v>
      </c>
      <c r="Q1" s="89">
        <v>2028.0</v>
      </c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</row>
    <row r="2" ht="16.5" customHeight="1">
      <c r="A2" s="91" t="str">
        <f>VLOOKUP($B2,Players,2,FALSE)</f>
        <v>QB</v>
      </c>
      <c r="B2" s="111" t="s">
        <v>381</v>
      </c>
      <c r="C2" s="93">
        <f>VLOOKUP($B2,Players,4,FALSE)</f>
        <v>33</v>
      </c>
      <c r="D2" s="91">
        <f>VLOOKUP($B2,Players,5,FALSE)</f>
        <v>2026</v>
      </c>
      <c r="E2" s="94">
        <f>IF(COUNTA(D2)=1,D2-(Master!$C$2-1),"")</f>
        <v>4</v>
      </c>
      <c r="F2" s="95">
        <f>VLOOKUP($B2,Players,7,FALSE)</f>
        <v>500</v>
      </c>
      <c r="G2" s="96" t="str">
        <f>VLOOKUP($B2,Players,8,FALSE)</f>
        <v/>
      </c>
      <c r="H2" s="97" t="s">
        <v>1</v>
      </c>
      <c r="I2" s="42"/>
      <c r="J2" s="98" t="s">
        <v>696</v>
      </c>
      <c r="K2" s="99"/>
      <c r="L2" s="99"/>
      <c r="M2" s="99">
        <v>2.0</v>
      </c>
      <c r="N2" s="99">
        <v>1.0</v>
      </c>
      <c r="O2" s="99">
        <v>1.0</v>
      </c>
      <c r="P2" s="99">
        <v>1.0</v>
      </c>
      <c r="Q2" s="99">
        <v>1.0</v>
      </c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</row>
    <row r="3" ht="16.5" customHeight="1">
      <c r="A3" s="91" t="str">
        <f>VLOOKUP($B3,Players,2,FALSE)</f>
        <v>QB</v>
      </c>
      <c r="B3" s="111" t="s">
        <v>523</v>
      </c>
      <c r="C3" s="93">
        <f>VLOOKUP($B3,Players,4,FALSE)</f>
        <v>2</v>
      </c>
      <c r="D3" s="91">
        <f>VLOOKUP($B3,Players,5,FALSE)</f>
        <v>2023</v>
      </c>
      <c r="E3" s="94">
        <f>IF(COUNTA(D3)=1,D3-(Master!$C$2-1),"")</f>
        <v>1</v>
      </c>
      <c r="F3" s="95">
        <f>VLOOKUP($B3,Players,7,FALSE)</f>
        <v>500</v>
      </c>
      <c r="G3" s="96" t="str">
        <f>VLOOKUP($B3,Players,8,FALSE)</f>
        <v/>
      </c>
      <c r="H3" s="101" t="s">
        <v>84</v>
      </c>
      <c r="I3" s="42"/>
      <c r="J3" s="32"/>
      <c r="K3" s="99"/>
      <c r="L3" s="99"/>
      <c r="M3" s="99" t="s">
        <v>808</v>
      </c>
      <c r="N3" s="99">
        <v>2.0</v>
      </c>
      <c r="O3" s="99">
        <v>2.0</v>
      </c>
      <c r="P3" s="99">
        <v>2.0</v>
      </c>
      <c r="Q3" s="99">
        <v>2.0</v>
      </c>
      <c r="R3" s="42"/>
      <c r="S3" s="38"/>
      <c r="T3" s="42"/>
      <c r="U3" s="42"/>
      <c r="V3" s="42"/>
      <c r="W3" s="42"/>
      <c r="X3" s="42"/>
      <c r="Y3" s="42"/>
      <c r="Z3" s="42"/>
      <c r="AA3" s="42"/>
      <c r="AB3" s="42"/>
      <c r="AC3" s="42"/>
    </row>
    <row r="4" ht="16.5" customHeight="1">
      <c r="A4" s="91" t="str">
        <f>VLOOKUP($B4,Players,2,FALSE)</f>
        <v>QB</v>
      </c>
      <c r="B4" s="111" t="s">
        <v>611</v>
      </c>
      <c r="C4" s="93">
        <f>VLOOKUP($B4,Players,4,FALSE)</f>
        <v>1</v>
      </c>
      <c r="D4" s="91">
        <f>VLOOKUP($B4,Players,5,FALSE)</f>
        <v>2023</v>
      </c>
      <c r="E4" s="94">
        <f>IF(COUNTA(D4)=1,D4-(Master!$C$2-1),"")</f>
        <v>1</v>
      </c>
      <c r="F4" s="95">
        <f>VLOOKUP($B4,Players,7,FALSE)</f>
        <v>500</v>
      </c>
      <c r="G4" s="96" t="str">
        <f>VLOOKUP($B4,Players,8,FALSE)</f>
        <v/>
      </c>
      <c r="H4" s="102">
        <f>Master!C15-(SUMIF(E2:E26,"&gt;0",C2:C26)+(IF(Master!C2=2022,K13,IF(Master!C2=2023,L13,IF(Master!C2=2024,M13,IF(Master!C2=2025,N13,IF(Master!C2=2026,O13,IF(Master!C2=2027,P13,IF(Master!C2=2028,Q13)))))))))</f>
        <v>9</v>
      </c>
      <c r="I4" s="42"/>
      <c r="J4" s="32"/>
      <c r="K4" s="99"/>
      <c r="L4" s="99"/>
      <c r="M4" s="99" t="s">
        <v>763</v>
      </c>
      <c r="N4" s="99">
        <v>4.0</v>
      </c>
      <c r="O4" s="99">
        <v>3.0</v>
      </c>
      <c r="P4" s="99">
        <v>3.0</v>
      </c>
      <c r="Q4" s="99">
        <v>3.0</v>
      </c>
      <c r="R4" s="42"/>
      <c r="S4" s="38"/>
      <c r="T4" s="42"/>
      <c r="U4" s="42"/>
      <c r="V4" s="42"/>
      <c r="W4" s="42"/>
      <c r="X4" s="42"/>
      <c r="Y4" s="42"/>
      <c r="Z4" s="42"/>
      <c r="AA4" s="42"/>
      <c r="AB4" s="42"/>
      <c r="AC4" s="42"/>
    </row>
    <row r="5" ht="16.5" customHeight="1">
      <c r="A5" s="91" t="str">
        <f>VLOOKUP($B5,Players,2,FALSE)</f>
        <v>RB</v>
      </c>
      <c r="B5" s="111" t="s">
        <v>355</v>
      </c>
      <c r="C5" s="93">
        <f>VLOOKUP($B5,Players,4,FALSE)</f>
        <v>57</v>
      </c>
      <c r="D5" s="91">
        <f>VLOOKUP($B5,Players,5,FALSE)</f>
        <v>2025</v>
      </c>
      <c r="E5" s="94">
        <f>IF(COUNTA(D5)=1,D5-(Master!$C$2-1),"")</f>
        <v>3</v>
      </c>
      <c r="F5" s="95">
        <f>VLOOKUP($B5,Players,7,FALSE)</f>
        <v>500</v>
      </c>
      <c r="G5" s="96" t="str">
        <f>VLOOKUP($B5,Players,8,FALSE)</f>
        <v/>
      </c>
      <c r="H5" s="32"/>
      <c r="I5" s="42"/>
      <c r="J5" s="32"/>
      <c r="K5" s="99"/>
      <c r="L5" s="99"/>
      <c r="M5" s="99"/>
      <c r="N5" s="99" t="s">
        <v>776</v>
      </c>
      <c r="O5" s="99">
        <v>4.0</v>
      </c>
      <c r="P5" s="99">
        <v>4.0</v>
      </c>
      <c r="Q5" s="99">
        <v>4.0</v>
      </c>
      <c r="R5" s="42"/>
      <c r="S5" s="38"/>
      <c r="T5" s="42"/>
      <c r="U5" s="42"/>
      <c r="V5" s="42"/>
      <c r="W5" s="42"/>
      <c r="X5" s="42"/>
      <c r="Y5" s="42"/>
      <c r="Z5" s="42"/>
      <c r="AA5" s="42"/>
      <c r="AB5" s="42"/>
      <c r="AC5" s="42"/>
    </row>
    <row r="6" ht="16.5" customHeight="1">
      <c r="A6" s="91" t="str">
        <f>VLOOKUP($B6,Players,2,FALSE)</f>
        <v>RB</v>
      </c>
      <c r="B6" s="111" t="s">
        <v>391</v>
      </c>
      <c r="C6" s="93">
        <f>VLOOKUP($B6,Players,4,FALSE)</f>
        <v>25</v>
      </c>
      <c r="D6" s="91">
        <f>VLOOKUP($B6,Players,5,FALSE)</f>
        <v>2026</v>
      </c>
      <c r="E6" s="94">
        <f>IF(COUNTA(D6)=1,D6-(Master!$C$2-1),"")</f>
        <v>4</v>
      </c>
      <c r="F6" s="95">
        <f>VLOOKUP($B6,Players,7,FALSE)</f>
        <v>500</v>
      </c>
      <c r="G6" s="96" t="str">
        <f>VLOOKUP($B6,Players,8,FALSE)</f>
        <v/>
      </c>
      <c r="H6" s="101" t="s">
        <v>695</v>
      </c>
      <c r="I6" s="42"/>
      <c r="J6" s="32"/>
      <c r="K6" s="99"/>
      <c r="L6" s="99"/>
      <c r="M6" s="99"/>
      <c r="N6" s="99" t="s">
        <v>763</v>
      </c>
      <c r="O6" s="99" t="s">
        <v>808</v>
      </c>
      <c r="P6" s="99"/>
      <c r="Q6" s="99"/>
      <c r="R6" s="42"/>
      <c r="S6" s="38"/>
      <c r="T6" s="42"/>
      <c r="U6" s="42"/>
      <c r="V6" s="42"/>
      <c r="W6" s="42"/>
      <c r="X6" s="42"/>
      <c r="Y6" s="42"/>
      <c r="Z6" s="42"/>
      <c r="AA6" s="42"/>
      <c r="AB6" s="42"/>
      <c r="AC6" s="42"/>
    </row>
    <row r="7" ht="16.5" customHeight="1">
      <c r="A7" s="91" t="str">
        <f>VLOOKUP($B7,Players,2,FALSE)</f>
        <v>RB</v>
      </c>
      <c r="B7" s="111" t="s">
        <v>420</v>
      </c>
      <c r="C7" s="93">
        <f>VLOOKUP($B7,Players,4,FALSE)</f>
        <v>15</v>
      </c>
      <c r="D7" s="91">
        <f>VLOOKUP($B7,Players,5,FALSE)</f>
        <v>2025</v>
      </c>
      <c r="E7" s="94">
        <f>IF(COUNTA(D7)=1,D7-(Master!$C$2-1),"")</f>
        <v>3</v>
      </c>
      <c r="F7" s="95">
        <f>VLOOKUP($B7,Players,7,FALSE)</f>
        <v>500</v>
      </c>
      <c r="G7" s="96" t="str">
        <f>VLOOKUP($B7,Players,8,FALSE)</f>
        <v/>
      </c>
      <c r="H7" s="89">
        <f>Master!C4-SUMIF(E2:E26,"&gt;0",E2:E26)</f>
        <v>2</v>
      </c>
      <c r="I7" s="42"/>
      <c r="J7" s="32"/>
      <c r="K7" s="99"/>
      <c r="L7" s="99"/>
      <c r="M7" s="99"/>
      <c r="N7" s="99"/>
      <c r="O7" s="99"/>
      <c r="P7" s="99"/>
      <c r="Q7" s="99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</row>
    <row r="8" ht="16.5" customHeight="1">
      <c r="A8" s="91" t="str">
        <f>VLOOKUP($B8,Players,2,FALSE)</f>
        <v>RB</v>
      </c>
      <c r="B8" s="111" t="s">
        <v>76</v>
      </c>
      <c r="C8" s="93">
        <f>VLOOKUP($B8,Players,4,FALSE)</f>
        <v>1</v>
      </c>
      <c r="D8" s="91">
        <f>VLOOKUP($B8,Players,5,FALSE)</f>
        <v>2026</v>
      </c>
      <c r="E8" s="94">
        <f>IF(COUNTA(D8)=1,D8-(Master!$C$2-1),"")</f>
        <v>4</v>
      </c>
      <c r="F8" s="95">
        <f>VLOOKUP($B8,Players,7,FALSE)</f>
        <v>500</v>
      </c>
      <c r="G8" s="96" t="str">
        <f>VLOOKUP($B8,Players,8,FALSE)</f>
        <v>Rls by Andrew ($1)</v>
      </c>
      <c r="H8" s="32"/>
      <c r="I8" s="32"/>
      <c r="J8" s="32"/>
      <c r="K8" s="99"/>
      <c r="L8" s="99"/>
      <c r="M8" s="99"/>
      <c r="N8" s="99"/>
      <c r="O8" s="99"/>
      <c r="P8" s="99"/>
      <c r="Q8" s="99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</row>
    <row r="9" ht="16.5" customHeight="1">
      <c r="A9" s="91" t="str">
        <f>VLOOKUP($B9,Players,2,FALSE)</f>
        <v>RB</v>
      </c>
      <c r="B9" s="111" t="s">
        <v>39</v>
      </c>
      <c r="C9" s="93">
        <f>VLOOKUP($B9,Players,4,FALSE)</f>
        <v>1</v>
      </c>
      <c r="D9" s="91">
        <f>VLOOKUP($B9,Players,5,FALSE)</f>
        <v>2023</v>
      </c>
      <c r="E9" s="94">
        <f>IF(COUNTA(D9)=1,D9-(Master!$C$2-1),"")</f>
        <v>1</v>
      </c>
      <c r="F9" s="95">
        <f>VLOOKUP($B9,Players,7,FALSE)</f>
        <v>500</v>
      </c>
      <c r="G9" s="96" t="str">
        <f>VLOOKUP($B9,Players,8,FALSE)</f>
        <v>Rls by Andrew ($5)</v>
      </c>
      <c r="H9" s="101" t="s">
        <v>85</v>
      </c>
      <c r="I9" s="42"/>
      <c r="J9" s="32"/>
      <c r="K9" s="104"/>
      <c r="L9" s="104"/>
      <c r="M9" s="40"/>
      <c r="N9" s="104"/>
      <c r="O9" s="99"/>
      <c r="P9" s="99"/>
      <c r="Q9" s="99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</row>
    <row r="10" ht="16.5" customHeight="1">
      <c r="A10" s="91" t="str">
        <f>VLOOKUP($B10,Players,2,FALSE)</f>
        <v>RB</v>
      </c>
      <c r="B10" s="111" t="s">
        <v>605</v>
      </c>
      <c r="C10" s="93">
        <f>VLOOKUP($B10,Players,4,FALSE)</f>
        <v>1</v>
      </c>
      <c r="D10" s="91">
        <f>VLOOKUP($B10,Players,5,FALSE)</f>
        <v>2023</v>
      </c>
      <c r="E10" s="94">
        <f>IF(COUNTA(D10)=1,D10-(Master!$C$2-1),"")</f>
        <v>1</v>
      </c>
      <c r="F10" s="95">
        <f>VLOOKUP($B10,Players,7,FALSE)</f>
        <v>500</v>
      </c>
      <c r="G10" s="96" t="str">
        <f>VLOOKUP($B10,Players,8,FALSE)</f>
        <v>Rls by Andrew/Fagan ($1)</v>
      </c>
      <c r="H10" s="105">
        <f>25-COUNT(D2:D26)</f>
        <v>2</v>
      </c>
      <c r="I10" s="42"/>
      <c r="J10" s="32"/>
      <c r="K10" s="104"/>
      <c r="L10" s="104"/>
      <c r="M10" s="104"/>
      <c r="N10" s="104"/>
      <c r="O10" s="99"/>
      <c r="P10" s="99"/>
      <c r="Q10" s="99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</row>
    <row r="11" ht="16.5" customHeight="1">
      <c r="A11" s="91" t="str">
        <f>VLOOKUP($B11,Players,2,FALSE)</f>
        <v>WR</v>
      </c>
      <c r="B11" s="111" t="s">
        <v>374</v>
      </c>
      <c r="C11" s="93">
        <f>VLOOKUP($B11,Players,4,FALSE)</f>
        <v>40</v>
      </c>
      <c r="D11" s="91">
        <f>VLOOKUP($B11,Players,5,FALSE)</f>
        <v>2026</v>
      </c>
      <c r="E11" s="94">
        <f>IF(COUNTA(D11)=1,D11-(Master!$C$2-1),"")</f>
        <v>4</v>
      </c>
      <c r="F11" s="95">
        <f>VLOOKUP($B11,Players,7,FALSE)</f>
        <v>500</v>
      </c>
      <c r="G11" s="96" t="str">
        <f>VLOOKUP($B11,Players,8,FALSE)</f>
        <v/>
      </c>
      <c r="H11" s="32"/>
      <c r="I11" s="42"/>
      <c r="J11" s="106" t="s">
        <v>770</v>
      </c>
      <c r="K11" s="99">
        <v>1.0</v>
      </c>
      <c r="L11" s="99"/>
      <c r="M11" s="99"/>
      <c r="N11" s="99">
        <v>1.0</v>
      </c>
      <c r="O11" s="99">
        <v>1.0</v>
      </c>
      <c r="P11" s="99">
        <v>1.0</v>
      </c>
      <c r="Q11" s="99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</row>
    <row r="12" ht="16.5" customHeight="1">
      <c r="A12" s="91" t="str">
        <f>VLOOKUP($B12,Players,2,FALSE)</f>
        <v>WR</v>
      </c>
      <c r="B12" s="111" t="s">
        <v>386</v>
      </c>
      <c r="C12" s="93">
        <f>VLOOKUP($B12,Players,4,FALSE)</f>
        <v>31</v>
      </c>
      <c r="D12" s="91">
        <f>VLOOKUP($B12,Players,5,FALSE)</f>
        <v>2026</v>
      </c>
      <c r="E12" s="94">
        <f>IF(COUNTA(D12)=1,D12-(Master!$C$2-1),"")</f>
        <v>4</v>
      </c>
      <c r="F12" s="95">
        <f>VLOOKUP($B12,Players,7,FALSE)</f>
        <v>500</v>
      </c>
      <c r="G12" s="96" t="str">
        <f>VLOOKUP($B12,Players,8,FALSE)</f>
        <v/>
      </c>
      <c r="H12" s="97" t="s">
        <v>693</v>
      </c>
      <c r="I12" s="42"/>
      <c r="J12" s="42"/>
      <c r="K12" s="97" t="s">
        <v>771</v>
      </c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</row>
    <row r="13" ht="16.5" customHeight="1">
      <c r="A13" s="91" t="str">
        <f>VLOOKUP($B13,Players,2,FALSE)</f>
        <v>WR</v>
      </c>
      <c r="B13" s="111" t="s">
        <v>390</v>
      </c>
      <c r="C13" s="93">
        <f>VLOOKUP($B13,Players,4,FALSE)</f>
        <v>25</v>
      </c>
      <c r="D13" s="91">
        <f>VLOOKUP($B13,Players,5,FALSE)</f>
        <v>2028</v>
      </c>
      <c r="E13" s="94">
        <f>IF(COUNTA(D13)=1,D13-(Master!$C$2-1),"")</f>
        <v>6</v>
      </c>
      <c r="F13" s="95">
        <f>VLOOKUP($B13,Players,7,FALSE)</f>
        <v>500</v>
      </c>
      <c r="G13" s="96" t="str">
        <f>VLOOKUP($B13,Players,8,FALSE)</f>
        <v/>
      </c>
      <c r="H13" s="101" t="s">
        <v>84</v>
      </c>
      <c r="I13" s="42"/>
      <c r="J13" s="106" t="s">
        <v>772</v>
      </c>
      <c r="K13" s="107">
        <f t="shared" ref="K13:Q13" si="1">SUM(K14:K52)</f>
        <v>3</v>
      </c>
      <c r="L13" s="107">
        <f t="shared" si="1"/>
        <v>11</v>
      </c>
      <c r="M13" s="107">
        <f t="shared" si="1"/>
        <v>7</v>
      </c>
      <c r="N13" s="107">
        <f t="shared" si="1"/>
        <v>6</v>
      </c>
      <c r="O13" s="107">
        <f t="shared" si="1"/>
        <v>7</v>
      </c>
      <c r="P13" s="107">
        <f t="shared" si="1"/>
        <v>7</v>
      </c>
      <c r="Q13" s="107">
        <f t="shared" si="1"/>
        <v>7</v>
      </c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</row>
    <row r="14" ht="16.5" customHeight="1">
      <c r="A14" s="91" t="str">
        <f>VLOOKUP($B14,Players,2,FALSE)</f>
        <v>WR</v>
      </c>
      <c r="B14" s="111" t="s">
        <v>402</v>
      </c>
      <c r="C14" s="93">
        <f>VLOOKUP($B14,Players,4,FALSE)</f>
        <v>22</v>
      </c>
      <c r="D14" s="91">
        <f>VLOOKUP($B14,Players,5,FALSE)</f>
        <v>2026</v>
      </c>
      <c r="E14" s="94">
        <f>IF(COUNTA(D14)=1,D14-(Master!$C$2-1),"")</f>
        <v>4</v>
      </c>
      <c r="F14" s="95">
        <f>VLOOKUP($B14,Players,7,FALSE)</f>
        <v>500</v>
      </c>
      <c r="G14" s="96" t="str">
        <f>VLOOKUP($B14,Players,8,FALSE)</f>
        <v/>
      </c>
      <c r="H14" s="108">
        <f>if(Master!C8=7,"N/A",(SUMIF(E2:E26,1,C2:C26))+H4+(IF(Master!C2=2022,K13,IF(Master!C2=2023,L13,IF(Master!C2=2024,M13,IF(Master!C2=2025,N13,IF(Master!C2=2026,O13,IF(Master!C2=2027,P13,IF(Master!C2=2028,Q13))))))))-(IF(Master!C2+1=2022,K13,IF(Master!C2+1=2023,L13,IF(Master!C2+1=2024,M13,IF(Master!C2+1=2025,N13,IF(Master!C2+1=2026,O13,IF(Master!C2+1=2027,P13,IF(Master!C2+1=2028,Q13)))))))))</f>
        <v>44</v>
      </c>
      <c r="I14" s="42"/>
      <c r="J14" s="111" t="s">
        <v>93</v>
      </c>
      <c r="K14" s="109">
        <v>1.0</v>
      </c>
      <c r="L14" s="109">
        <v>1.0</v>
      </c>
      <c r="M14" s="109">
        <v>1.0</v>
      </c>
      <c r="N14" s="93">
        <v>1.0</v>
      </c>
      <c r="O14" s="93">
        <v>1.0</v>
      </c>
      <c r="P14" s="93">
        <v>1.0</v>
      </c>
      <c r="Q14" s="93">
        <v>1.0</v>
      </c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</row>
    <row r="15" ht="16.5" customHeight="1">
      <c r="A15" s="91" t="str">
        <f>VLOOKUP($B15,Players,2,FALSE)</f>
        <v>WR</v>
      </c>
      <c r="B15" s="111" t="s">
        <v>408</v>
      </c>
      <c r="C15" s="93">
        <f>VLOOKUP($B15,Players,4,FALSE)</f>
        <v>19</v>
      </c>
      <c r="D15" s="91">
        <f>VLOOKUP($B15,Players,5,FALSE)</f>
        <v>2027</v>
      </c>
      <c r="E15" s="94">
        <f>IF(COUNTA(D15)=1,D15-(Master!$C$2-1),"")</f>
        <v>5</v>
      </c>
      <c r="F15" s="95">
        <f>VLOOKUP($B15,Players,7,FALSE)</f>
        <v>500</v>
      </c>
      <c r="G15" s="96" t="str">
        <f>VLOOKUP($B15,Players,8,FALSE)</f>
        <v/>
      </c>
      <c r="H15" s="42"/>
      <c r="I15" s="42"/>
      <c r="J15" s="111" t="s">
        <v>268</v>
      </c>
      <c r="K15" s="109">
        <v>1.0</v>
      </c>
      <c r="L15" s="109">
        <v>1.0</v>
      </c>
      <c r="M15" s="93"/>
      <c r="N15" s="93"/>
      <c r="O15" s="93"/>
      <c r="P15" s="93"/>
      <c r="Q15" s="93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</row>
    <row r="16" ht="16.5" customHeight="1">
      <c r="A16" s="91" t="str">
        <f>VLOOKUP($B16,Players,2,FALSE)</f>
        <v>WR</v>
      </c>
      <c r="B16" s="111" t="s">
        <v>410</v>
      </c>
      <c r="C16" s="93">
        <f>VLOOKUP($B16,Players,4,FALSE)</f>
        <v>19</v>
      </c>
      <c r="D16" s="91">
        <f>VLOOKUP($B16,Players,5,FALSE)</f>
        <v>2023</v>
      </c>
      <c r="E16" s="94">
        <f>IF(COUNTA(D16)=1,D16-(Master!$C$2-1),"")</f>
        <v>1</v>
      </c>
      <c r="F16" s="95">
        <f>VLOOKUP($B16,Players,7,FALSE)</f>
        <v>500</v>
      </c>
      <c r="G16" s="96" t="str">
        <f>VLOOKUP($B16,Players,8,FALSE)</f>
        <v>Rookie</v>
      </c>
      <c r="H16" s="101" t="s">
        <v>695</v>
      </c>
      <c r="I16" s="42"/>
      <c r="J16" s="111" t="s">
        <v>80</v>
      </c>
      <c r="K16" s="109">
        <v>1.0</v>
      </c>
      <c r="L16" s="109">
        <v>1.0</v>
      </c>
      <c r="M16" s="93"/>
      <c r="N16" s="93"/>
      <c r="O16" s="93"/>
      <c r="P16" s="93"/>
      <c r="Q16" s="93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</row>
    <row r="17" ht="16.5" customHeight="1">
      <c r="A17" s="91" t="str">
        <f>VLOOKUP($B17,Players,2,FALSE)</f>
        <v>WR</v>
      </c>
      <c r="B17" s="111" t="s">
        <v>553</v>
      </c>
      <c r="C17" s="93">
        <f>VLOOKUP($B17,Players,4,FALSE)</f>
        <v>1</v>
      </c>
      <c r="D17" s="91">
        <f>VLOOKUP($B17,Players,5,FALSE)</f>
        <v>2023</v>
      </c>
      <c r="E17" s="94">
        <f>IF(COUNTA(D17)=1,D17-(Master!$C$2-1),"")</f>
        <v>1</v>
      </c>
      <c r="F17" s="95">
        <f>VLOOKUP($B17,Players,7,FALSE)</f>
        <v>500</v>
      </c>
      <c r="G17" s="96" t="str">
        <f>VLOOKUP($B17,Players,8,FALSE)</f>
        <v>Rookie</v>
      </c>
      <c r="H17" s="89">
        <f>if(Master!C8=7,"N/A",(Master!C6+COUNTIF(E2:E26,"&gt;0"))-SUMIF(E2:E26,"&gt;0",E2:E26))</f>
        <v>17</v>
      </c>
      <c r="I17" s="42"/>
      <c r="J17" s="111" t="s">
        <v>809</v>
      </c>
      <c r="K17" s="112"/>
      <c r="L17" s="109">
        <v>1.0</v>
      </c>
      <c r="M17" s="110"/>
      <c r="N17" s="93"/>
      <c r="O17" s="93"/>
      <c r="P17" s="93"/>
      <c r="Q17" s="93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</row>
    <row r="18" ht="16.5" customHeight="1">
      <c r="A18" s="91" t="str">
        <f>VLOOKUP($B18,Players,2,FALSE)</f>
        <v>TE</v>
      </c>
      <c r="B18" s="111" t="s">
        <v>41</v>
      </c>
      <c r="C18" s="93">
        <f>VLOOKUP($B18,Players,4,FALSE)</f>
        <v>4</v>
      </c>
      <c r="D18" s="91">
        <f>VLOOKUP($B18,Players,5,FALSE)</f>
        <v>2023</v>
      </c>
      <c r="E18" s="94">
        <f>IF(COUNTA(D18)=1,D18-(Master!$C$2-1),"")</f>
        <v>1</v>
      </c>
      <c r="F18" s="95">
        <f>VLOOKUP($B18,Players,7,FALSE)</f>
        <v>500</v>
      </c>
      <c r="G18" s="96" t="str">
        <f>VLOOKUP($B18,Players,8,FALSE)</f>
        <v>Rls by Sam ($6)</v>
      </c>
      <c r="H18" s="42"/>
      <c r="I18" s="42"/>
      <c r="J18" s="111" t="s">
        <v>63</v>
      </c>
      <c r="K18" s="112"/>
      <c r="L18" s="109">
        <v>1.0</v>
      </c>
      <c r="M18" s="93">
        <v>1.0</v>
      </c>
      <c r="N18" s="93"/>
      <c r="O18" s="93"/>
      <c r="P18" s="93"/>
      <c r="Q18" s="93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</row>
    <row r="19" ht="16.5" customHeight="1">
      <c r="A19" s="91" t="str">
        <f>VLOOKUP($B19,Players,2,FALSE)</f>
        <v>TE</v>
      </c>
      <c r="B19" s="111" t="s">
        <v>499</v>
      </c>
      <c r="C19" s="93">
        <f>VLOOKUP($B19,Players,4,FALSE)</f>
        <v>3</v>
      </c>
      <c r="D19" s="91">
        <f>VLOOKUP($B19,Players,5,FALSE)</f>
        <v>2025</v>
      </c>
      <c r="E19" s="94">
        <f>IF(COUNTA(D19)=1,D19-(Master!$C$2-1),"")</f>
        <v>3</v>
      </c>
      <c r="F19" s="95">
        <f>VLOOKUP($B19,Players,7,FALSE)</f>
        <v>500</v>
      </c>
      <c r="G19" s="96" t="str">
        <f>VLOOKUP($B19,Players,8,FALSE)</f>
        <v/>
      </c>
      <c r="H19" s="101" t="s">
        <v>85</v>
      </c>
      <c r="I19" s="42"/>
      <c r="J19" s="111" t="s">
        <v>496</v>
      </c>
      <c r="K19" s="112"/>
      <c r="L19" s="109">
        <v>4.0</v>
      </c>
      <c r="M19" s="93">
        <v>4.0</v>
      </c>
      <c r="N19" s="93">
        <v>4.0</v>
      </c>
      <c r="O19" s="93">
        <v>4.0</v>
      </c>
      <c r="P19" s="93">
        <v>4.0</v>
      </c>
      <c r="Q19" s="93">
        <v>4.0</v>
      </c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</row>
    <row r="20" ht="16.5" customHeight="1">
      <c r="A20" s="91" t="str">
        <f>VLOOKUP($B20,Players,2,FALSE)</f>
        <v>TE</v>
      </c>
      <c r="B20" s="111" t="s">
        <v>534</v>
      </c>
      <c r="C20" s="93">
        <f>VLOOKUP($B20,Players,4,FALSE)</f>
        <v>1</v>
      </c>
      <c r="D20" s="91">
        <f>VLOOKUP($B20,Players,5,FALSE)</f>
        <v>2027</v>
      </c>
      <c r="E20" s="94">
        <f>IF(COUNTA(D20)=1,D20-(Master!$C$2-1),"")</f>
        <v>5</v>
      </c>
      <c r="F20" s="95">
        <f>VLOOKUP($B20,Players,7,FALSE)</f>
        <v>500</v>
      </c>
      <c r="G20" s="96" t="str">
        <f>VLOOKUP($B20,Players,8,FALSE)</f>
        <v/>
      </c>
      <c r="H20" s="105">
        <f>25-COUNT(E2:E26)+COUNTIF(E2:E26,"&lt;2")</f>
        <v>11</v>
      </c>
      <c r="I20" s="42"/>
      <c r="J20" s="111" t="s">
        <v>28</v>
      </c>
      <c r="K20" s="112"/>
      <c r="L20" s="109">
        <v>2.0</v>
      </c>
      <c r="M20" s="93">
        <v>1.0</v>
      </c>
      <c r="N20" s="93">
        <v>1.0</v>
      </c>
      <c r="O20" s="93">
        <v>2.0</v>
      </c>
      <c r="P20" s="93">
        <v>2.0</v>
      </c>
      <c r="Q20" s="93">
        <v>2.0</v>
      </c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</row>
    <row r="21" ht="16.5" customHeight="1">
      <c r="A21" s="91" t="str">
        <f>VLOOKUP($B21,Players,2,FALSE)</f>
        <v>TE</v>
      </c>
      <c r="B21" s="111" t="s">
        <v>533</v>
      </c>
      <c r="C21" s="93">
        <f>VLOOKUP($B21,Players,4,FALSE)</f>
        <v>1</v>
      </c>
      <c r="D21" s="91">
        <f>VLOOKUP($B21,Players,5,FALSE)</f>
        <v>2027</v>
      </c>
      <c r="E21" s="94">
        <f>IF(COUNTA(D21)=1,D21-(Master!$C$2-1),"")</f>
        <v>5</v>
      </c>
      <c r="F21" s="95">
        <f>VLOOKUP($B21,Players,7,FALSE)</f>
        <v>500</v>
      </c>
      <c r="G21" s="96" t="str">
        <f>VLOOKUP($B21,Players,8,FALSE)</f>
        <v>Rls by Andrew ($2)</v>
      </c>
      <c r="H21" s="42"/>
      <c r="I21" s="42"/>
      <c r="J21" s="111"/>
      <c r="K21" s="109"/>
      <c r="L21" s="109"/>
      <c r="M21" s="110"/>
      <c r="N21" s="93"/>
      <c r="O21" s="93"/>
      <c r="P21" s="93"/>
      <c r="Q21" s="93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</row>
    <row r="22" ht="16.5" customHeight="1">
      <c r="A22" s="91" t="str">
        <f>VLOOKUP($B22,Players,2,FALSE)</f>
        <v>TE</v>
      </c>
      <c r="B22" s="111" t="s">
        <v>597</v>
      </c>
      <c r="C22" s="93">
        <f>VLOOKUP($B22,Players,4,FALSE)</f>
        <v>1</v>
      </c>
      <c r="D22" s="91">
        <f>VLOOKUP($B22,Players,5,FALSE)</f>
        <v>2026</v>
      </c>
      <c r="E22" s="94">
        <f>IF(COUNTA(D22)=1,D22-(Master!$C$2-1),"")</f>
        <v>4</v>
      </c>
      <c r="F22" s="95">
        <f>VLOOKUP($B22,Players,7,FALSE)</f>
        <v>500</v>
      </c>
      <c r="G22" s="96" t="str">
        <f>VLOOKUP($B22,Players,8,FALSE)</f>
        <v>Rls by Fagan ($1)</v>
      </c>
      <c r="H22" s="42"/>
      <c r="I22" s="42"/>
      <c r="J22" s="111"/>
      <c r="K22" s="112"/>
      <c r="L22" s="112"/>
      <c r="M22" s="110"/>
      <c r="N22" s="93"/>
      <c r="O22" s="93"/>
      <c r="P22" s="93"/>
      <c r="Q22" s="93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</row>
    <row r="23" ht="16.5" customHeight="1">
      <c r="A23" s="91" t="str">
        <f>VLOOKUP($B23,Players,2,FALSE)</f>
        <v>TE</v>
      </c>
      <c r="B23" s="111" t="s">
        <v>604</v>
      </c>
      <c r="C23" s="93">
        <f>VLOOKUP($B23,Players,4,FALSE)</f>
        <v>1</v>
      </c>
      <c r="D23" s="91">
        <f>VLOOKUP($B23,Players,5,FALSE)</f>
        <v>2023</v>
      </c>
      <c r="E23" s="94">
        <f>IF(COUNTA(D23)=1,D23-(Master!$C$2-1),"")</f>
        <v>1</v>
      </c>
      <c r="F23" s="95">
        <f>VLOOKUP($B23,Players,7,FALSE)</f>
        <v>500</v>
      </c>
      <c r="G23" s="96" t="str">
        <f>VLOOKUP($B23,Players,8,FALSE)</f>
        <v>Rls by Andrew ($1)</v>
      </c>
      <c r="H23" s="42"/>
      <c r="I23" s="42"/>
      <c r="J23" s="111"/>
      <c r="K23" s="112"/>
      <c r="L23" s="112"/>
      <c r="M23" s="110"/>
      <c r="N23" s="93"/>
      <c r="O23" s="93"/>
      <c r="P23" s="93"/>
      <c r="Q23" s="93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</row>
    <row r="24" ht="16.5" customHeight="1">
      <c r="A24" s="91" t="str">
        <f>VLOOKUP($B24,Players,2,FALSE)</f>
        <v>TE</v>
      </c>
      <c r="B24" s="111" t="s">
        <v>74</v>
      </c>
      <c r="C24" s="93">
        <f>VLOOKUP($B24,Players,4,FALSE)</f>
        <v>1</v>
      </c>
      <c r="D24" s="91">
        <f>VLOOKUP($B24,Players,5,FALSE)</f>
        <v>2023</v>
      </c>
      <c r="E24" s="94">
        <f>IF(COUNTA(D24)=1,D24-(Master!$C$2-1),"")</f>
        <v>1</v>
      </c>
      <c r="F24" s="95">
        <f>VLOOKUP($B24,Players,7,FALSE)</f>
        <v>500</v>
      </c>
      <c r="G24" s="96" t="str">
        <f>VLOOKUP($B24,Players,8,FALSE)</f>
        <v>Rls by Sam ($2)</v>
      </c>
      <c r="H24" s="42"/>
      <c r="I24" s="42"/>
      <c r="J24" s="111"/>
      <c r="K24" s="112"/>
      <c r="L24" s="112"/>
      <c r="M24" s="110"/>
      <c r="N24" s="93"/>
      <c r="O24" s="93"/>
      <c r="P24" s="93"/>
      <c r="Q24" s="93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</row>
    <row r="25" ht="16.5" customHeight="1">
      <c r="A25" s="91" t="str">
        <f>VLOOKUP($B25,Players,2,FALSE)</f>
        <v/>
      </c>
      <c r="B25" s="111" t="s">
        <v>345</v>
      </c>
      <c r="C25" s="93" t="str">
        <f>VLOOKUP($B25,Players,4,FALSE)</f>
        <v/>
      </c>
      <c r="D25" s="91" t="str">
        <f>VLOOKUP($B25,Players,5,FALSE)</f>
        <v/>
      </c>
      <c r="E25" s="94" t="str">
        <f>IF(COUNTA(D25)=1,D25-(Master!$C$2-1),"")</f>
        <v/>
      </c>
      <c r="F25" s="95" t="str">
        <f>VLOOKUP($B25,Players,7,FALSE)</f>
        <v/>
      </c>
      <c r="G25" s="96" t="str">
        <f>VLOOKUP($B25,Players,8,FALSE)</f>
        <v/>
      </c>
      <c r="H25" s="42"/>
      <c r="I25" s="42"/>
      <c r="J25" s="111"/>
      <c r="K25" s="112"/>
      <c r="L25" s="112"/>
      <c r="M25" s="110"/>
      <c r="N25" s="93"/>
      <c r="O25" s="93"/>
      <c r="P25" s="93"/>
      <c r="Q25" s="93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</row>
    <row r="26" ht="16.5" customHeight="1">
      <c r="A26" s="91" t="str">
        <f>VLOOKUP($B26,Players,2,FALSE)</f>
        <v/>
      </c>
      <c r="B26" s="111" t="s">
        <v>345</v>
      </c>
      <c r="C26" s="93" t="str">
        <f>VLOOKUP($B26,Players,4,FALSE)</f>
        <v/>
      </c>
      <c r="D26" s="91" t="str">
        <f>VLOOKUP($B26,Players,5,FALSE)</f>
        <v/>
      </c>
      <c r="E26" s="94" t="str">
        <f>IF(COUNTA(D26)=1,D26-(Master!$C$2-1),"")</f>
        <v/>
      </c>
      <c r="F26" s="95" t="str">
        <f>VLOOKUP($B26,Players,7,FALSE)</f>
        <v/>
      </c>
      <c r="G26" s="96" t="str">
        <f>VLOOKUP($B26,Players,8,FALSE)</f>
        <v/>
      </c>
      <c r="H26" s="42"/>
      <c r="I26" s="42"/>
      <c r="J26" s="111"/>
      <c r="K26" s="112"/>
      <c r="L26" s="112"/>
      <c r="M26" s="110"/>
      <c r="N26" s="93"/>
      <c r="O26" s="93"/>
      <c r="P26" s="93"/>
      <c r="Q26" s="93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</row>
    <row r="27" ht="16.5" customHeight="1">
      <c r="A27" s="94"/>
      <c r="B27" s="113"/>
      <c r="C27" s="94"/>
      <c r="D27" s="94"/>
      <c r="E27" s="94"/>
      <c r="F27" s="113"/>
      <c r="G27" s="113"/>
      <c r="H27" s="42"/>
      <c r="I27" s="42"/>
      <c r="J27" s="111"/>
      <c r="K27" s="112"/>
      <c r="L27" s="112"/>
      <c r="M27" s="110"/>
      <c r="N27" s="93"/>
      <c r="O27" s="93"/>
      <c r="P27" s="93"/>
      <c r="Q27" s="93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</row>
    <row r="28" ht="16.5" customHeight="1">
      <c r="A28" s="94"/>
      <c r="B28" s="113"/>
      <c r="C28" s="94"/>
      <c r="D28" s="94"/>
      <c r="E28" s="94"/>
      <c r="F28" s="113"/>
      <c r="G28" s="113"/>
      <c r="H28" s="42"/>
      <c r="I28" s="42"/>
      <c r="J28" s="111"/>
      <c r="K28" s="112"/>
      <c r="L28" s="112"/>
      <c r="M28" s="110"/>
      <c r="N28" s="93"/>
      <c r="O28" s="93"/>
      <c r="P28" s="93"/>
      <c r="Q28" s="93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</row>
    <row r="29" ht="16.5" customHeight="1">
      <c r="A29" s="94"/>
      <c r="B29" s="113"/>
      <c r="C29" s="94"/>
      <c r="D29" s="94"/>
      <c r="E29" s="94"/>
      <c r="F29" s="113"/>
      <c r="G29" s="113"/>
      <c r="H29" s="42"/>
      <c r="I29" s="42"/>
      <c r="J29" s="111"/>
      <c r="K29" s="112"/>
      <c r="L29" s="112"/>
      <c r="M29" s="110"/>
      <c r="N29" s="93"/>
      <c r="O29" s="93"/>
      <c r="P29" s="93"/>
      <c r="Q29" s="93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</row>
    <row r="30" ht="16.5" customHeight="1">
      <c r="A30" s="94"/>
      <c r="B30" s="113"/>
      <c r="C30" s="94"/>
      <c r="D30" s="94"/>
      <c r="E30" s="94"/>
      <c r="F30" s="113"/>
      <c r="G30" s="113"/>
      <c r="H30" s="42"/>
      <c r="I30" s="42"/>
      <c r="J30" s="111"/>
      <c r="K30" s="112"/>
      <c r="L30" s="112"/>
      <c r="M30" s="110"/>
      <c r="N30" s="93"/>
      <c r="O30" s="93"/>
      <c r="P30" s="93"/>
      <c r="Q30" s="93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</row>
    <row r="31" ht="16.5" customHeight="1">
      <c r="A31" s="94"/>
      <c r="B31" s="113"/>
      <c r="C31" s="94"/>
      <c r="D31" s="94"/>
      <c r="E31" s="94"/>
      <c r="F31" s="113"/>
      <c r="G31" s="113"/>
      <c r="H31" s="42"/>
      <c r="I31" s="42"/>
      <c r="J31" s="111"/>
      <c r="K31" s="112"/>
      <c r="L31" s="112"/>
      <c r="M31" s="110"/>
      <c r="N31" s="93"/>
      <c r="O31" s="93"/>
      <c r="P31" s="93"/>
      <c r="Q31" s="93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</row>
    <row r="32" ht="16.5" customHeight="1">
      <c r="A32" s="94"/>
      <c r="B32" s="113"/>
      <c r="C32" s="94"/>
      <c r="D32" s="94"/>
      <c r="E32" s="94"/>
      <c r="F32" s="113"/>
      <c r="G32" s="113"/>
      <c r="H32" s="42"/>
      <c r="I32" s="42"/>
      <c r="J32" s="111"/>
      <c r="K32" s="112"/>
      <c r="L32" s="112"/>
      <c r="M32" s="110"/>
      <c r="N32" s="93"/>
      <c r="O32" s="93"/>
      <c r="P32" s="110"/>
      <c r="Q32" s="93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</row>
    <row r="33" ht="16.5" customHeight="1">
      <c r="A33" s="94"/>
      <c r="B33" s="113"/>
      <c r="C33" s="94"/>
      <c r="D33" s="94"/>
      <c r="E33" s="94"/>
      <c r="F33" s="113"/>
      <c r="G33" s="113"/>
      <c r="H33" s="42"/>
      <c r="I33" s="42"/>
      <c r="J33" s="111"/>
      <c r="K33" s="112"/>
      <c r="L33" s="112"/>
      <c r="M33" s="110"/>
      <c r="N33" s="93"/>
      <c r="O33" s="93"/>
      <c r="P33" s="110"/>
      <c r="Q33" s="93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</row>
    <row r="34" ht="16.5" customHeight="1">
      <c r="A34" s="94"/>
      <c r="B34" s="113"/>
      <c r="C34" s="94"/>
      <c r="D34" s="94"/>
      <c r="E34" s="94"/>
      <c r="F34" s="113"/>
      <c r="G34" s="113"/>
      <c r="H34" s="42"/>
      <c r="I34" s="42"/>
      <c r="J34" s="111"/>
      <c r="K34" s="112"/>
      <c r="L34" s="112"/>
      <c r="M34" s="110"/>
      <c r="N34" s="110"/>
      <c r="O34" s="93"/>
      <c r="P34" s="110"/>
      <c r="Q34" s="93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</row>
    <row r="35" ht="16.5" customHeight="1">
      <c r="A35" s="94"/>
      <c r="B35" s="113"/>
      <c r="C35" s="94"/>
      <c r="D35" s="94"/>
      <c r="E35" s="94"/>
      <c r="F35" s="113"/>
      <c r="G35" s="113"/>
      <c r="H35" s="42"/>
      <c r="I35" s="42"/>
      <c r="J35" s="111"/>
      <c r="K35" s="112"/>
      <c r="L35" s="112"/>
      <c r="M35" s="110"/>
      <c r="N35" s="110"/>
      <c r="O35" s="93"/>
      <c r="P35" s="110"/>
      <c r="Q35" s="93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</row>
    <row r="36" ht="16.5" customHeight="1">
      <c r="A36" s="94"/>
      <c r="B36" s="113"/>
      <c r="C36" s="94"/>
      <c r="D36" s="94"/>
      <c r="E36" s="94"/>
      <c r="F36" s="113"/>
      <c r="G36" s="113"/>
      <c r="H36" s="42"/>
      <c r="I36" s="42"/>
      <c r="J36" s="111"/>
      <c r="K36" s="112"/>
      <c r="L36" s="112"/>
      <c r="M36" s="110"/>
      <c r="N36" s="110"/>
      <c r="O36" s="93"/>
      <c r="P36" s="110"/>
      <c r="Q36" s="93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</row>
    <row r="37" ht="16.5" customHeight="1">
      <c r="A37" s="94"/>
      <c r="B37" s="113"/>
      <c r="C37" s="94"/>
      <c r="D37" s="94"/>
      <c r="E37" s="94"/>
      <c r="F37" s="113"/>
      <c r="G37" s="113"/>
      <c r="H37" s="42"/>
      <c r="I37" s="42"/>
      <c r="J37" s="111"/>
      <c r="K37" s="112"/>
      <c r="L37" s="112"/>
      <c r="M37" s="110"/>
      <c r="N37" s="110"/>
      <c r="O37" s="93"/>
      <c r="P37" s="93"/>
      <c r="Q37" s="93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</row>
    <row r="38" ht="16.5" customHeight="1">
      <c r="A38" s="94"/>
      <c r="B38" s="113"/>
      <c r="C38" s="94"/>
      <c r="D38" s="94"/>
      <c r="E38" s="94"/>
      <c r="F38" s="113"/>
      <c r="G38" s="113"/>
      <c r="H38" s="42"/>
      <c r="I38" s="42"/>
      <c r="J38" s="111"/>
      <c r="K38" s="112"/>
      <c r="L38" s="112"/>
      <c r="M38" s="110"/>
      <c r="N38" s="110"/>
      <c r="O38" s="93"/>
      <c r="P38" s="93"/>
      <c r="Q38" s="93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</row>
    <row r="39" ht="16.5" customHeight="1">
      <c r="A39" s="94"/>
      <c r="B39" s="113"/>
      <c r="C39" s="94"/>
      <c r="D39" s="94"/>
      <c r="E39" s="94"/>
      <c r="F39" s="113"/>
      <c r="G39" s="113"/>
      <c r="H39" s="42"/>
      <c r="I39" s="42"/>
      <c r="J39" s="111"/>
      <c r="K39" s="112"/>
      <c r="L39" s="112"/>
      <c r="M39" s="110"/>
      <c r="N39" s="110"/>
      <c r="O39" s="93"/>
      <c r="P39" s="93"/>
      <c r="Q39" s="93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</row>
    <row r="40" ht="16.5" customHeight="1">
      <c r="A40" s="94"/>
      <c r="B40" s="113"/>
      <c r="C40" s="94"/>
      <c r="D40" s="94"/>
      <c r="E40" s="94"/>
      <c r="F40" s="113"/>
      <c r="G40" s="113"/>
      <c r="H40" s="42"/>
      <c r="I40" s="42"/>
      <c r="J40" s="111"/>
      <c r="K40" s="112"/>
      <c r="L40" s="112"/>
      <c r="M40" s="110"/>
      <c r="N40" s="93"/>
      <c r="O40" s="93"/>
      <c r="P40" s="93"/>
      <c r="Q40" s="93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</row>
    <row r="41" ht="16.5" customHeight="1">
      <c r="A41" s="94"/>
      <c r="B41" s="113"/>
      <c r="C41" s="94"/>
      <c r="D41" s="94"/>
      <c r="E41" s="94"/>
      <c r="F41" s="113"/>
      <c r="G41" s="113"/>
      <c r="H41" s="42"/>
      <c r="I41" s="42"/>
      <c r="J41" s="111"/>
      <c r="K41" s="112"/>
      <c r="L41" s="112"/>
      <c r="M41" s="110"/>
      <c r="N41" s="93"/>
      <c r="O41" s="93"/>
      <c r="P41" s="93"/>
      <c r="Q41" s="93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</row>
    <row r="42" ht="16.5" customHeight="1">
      <c r="A42" s="94"/>
      <c r="B42" s="113"/>
      <c r="C42" s="94"/>
      <c r="D42" s="94"/>
      <c r="E42" s="94"/>
      <c r="F42" s="113"/>
      <c r="G42" s="113"/>
      <c r="H42" s="42"/>
      <c r="I42" s="42"/>
      <c r="J42" s="111"/>
      <c r="K42" s="112"/>
      <c r="L42" s="112"/>
      <c r="M42" s="110"/>
      <c r="N42" s="93"/>
      <c r="O42" s="93"/>
      <c r="P42" s="93"/>
      <c r="Q42" s="93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</row>
    <row r="43" ht="16.5" customHeight="1">
      <c r="A43" s="94"/>
      <c r="B43" s="113"/>
      <c r="C43" s="94"/>
      <c r="D43" s="94"/>
      <c r="E43" s="94"/>
      <c r="F43" s="113"/>
      <c r="G43" s="113"/>
      <c r="H43" s="42"/>
      <c r="I43" s="42"/>
      <c r="J43" s="111"/>
      <c r="K43" s="112"/>
      <c r="L43" s="112"/>
      <c r="M43" s="110"/>
      <c r="N43" s="93"/>
      <c r="O43" s="93"/>
      <c r="P43" s="93"/>
      <c r="Q43" s="93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</row>
    <row r="44" ht="16.5" customHeight="1">
      <c r="A44" s="94"/>
      <c r="B44" s="113"/>
      <c r="C44" s="94"/>
      <c r="D44" s="94"/>
      <c r="E44" s="94"/>
      <c r="F44" s="113"/>
      <c r="G44" s="113"/>
      <c r="H44" s="42"/>
      <c r="I44" s="42"/>
      <c r="J44" s="111"/>
      <c r="K44" s="112"/>
      <c r="L44" s="112"/>
      <c r="M44" s="110"/>
      <c r="N44" s="93"/>
      <c r="O44" s="93"/>
      <c r="P44" s="110"/>
      <c r="Q44" s="93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</row>
    <row r="45" ht="16.5" customHeight="1">
      <c r="A45" s="94"/>
      <c r="B45" s="113"/>
      <c r="C45" s="94"/>
      <c r="D45" s="94"/>
      <c r="E45" s="94"/>
      <c r="F45" s="113"/>
      <c r="G45" s="113"/>
      <c r="H45" s="42"/>
      <c r="I45" s="42"/>
      <c r="J45" s="111"/>
      <c r="K45" s="112"/>
      <c r="L45" s="112"/>
      <c r="M45" s="110"/>
      <c r="N45" s="93"/>
      <c r="O45" s="93"/>
      <c r="P45" s="110"/>
      <c r="Q45" s="93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</row>
    <row r="46" ht="16.5" customHeight="1">
      <c r="A46" s="94"/>
      <c r="B46" s="113"/>
      <c r="C46" s="94"/>
      <c r="D46" s="94"/>
      <c r="E46" s="94"/>
      <c r="F46" s="113"/>
      <c r="G46" s="113"/>
      <c r="H46" s="42"/>
      <c r="I46" s="42"/>
      <c r="J46" s="111"/>
      <c r="K46" s="112"/>
      <c r="L46" s="112"/>
      <c r="M46" s="110"/>
      <c r="N46" s="110"/>
      <c r="O46" s="93"/>
      <c r="P46" s="110"/>
      <c r="Q46" s="93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</row>
    <row r="47" ht="16.5" customHeight="1">
      <c r="A47" s="94"/>
      <c r="B47" s="113"/>
      <c r="C47" s="94"/>
      <c r="D47" s="94"/>
      <c r="E47" s="94"/>
      <c r="F47" s="113"/>
      <c r="G47" s="113"/>
      <c r="H47" s="42"/>
      <c r="I47" s="42"/>
      <c r="J47" s="111"/>
      <c r="K47" s="112"/>
      <c r="L47" s="112"/>
      <c r="M47" s="110"/>
      <c r="N47" s="110"/>
      <c r="O47" s="93"/>
      <c r="P47" s="110"/>
      <c r="Q47" s="93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</row>
    <row r="48" ht="16.5" customHeight="1">
      <c r="A48" s="94"/>
      <c r="B48" s="113"/>
      <c r="C48" s="94"/>
      <c r="D48" s="94"/>
      <c r="E48" s="94"/>
      <c r="F48" s="113"/>
      <c r="G48" s="113"/>
      <c r="H48" s="42"/>
      <c r="I48" s="42"/>
      <c r="J48" s="111"/>
      <c r="K48" s="112"/>
      <c r="L48" s="112"/>
      <c r="M48" s="110"/>
      <c r="N48" s="110"/>
      <c r="O48" s="93"/>
      <c r="P48" s="110"/>
      <c r="Q48" s="93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</row>
    <row r="49" ht="16.5" customHeight="1">
      <c r="A49" s="94"/>
      <c r="B49" s="113"/>
      <c r="C49" s="94"/>
      <c r="D49" s="94"/>
      <c r="E49" s="94"/>
      <c r="F49" s="113"/>
      <c r="G49" s="113"/>
      <c r="H49" s="42"/>
      <c r="I49" s="42"/>
      <c r="J49" s="111"/>
      <c r="K49" s="112"/>
      <c r="L49" s="112"/>
      <c r="M49" s="110"/>
      <c r="N49" s="110"/>
      <c r="O49" s="93"/>
      <c r="P49" s="93"/>
      <c r="Q49" s="93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</row>
    <row r="50" ht="16.5" customHeight="1">
      <c r="A50" s="94"/>
      <c r="B50" s="113"/>
      <c r="C50" s="94"/>
      <c r="D50" s="94"/>
      <c r="E50" s="94"/>
      <c r="F50" s="113"/>
      <c r="G50" s="113"/>
      <c r="H50" s="42"/>
      <c r="I50" s="42"/>
      <c r="J50" s="111"/>
      <c r="K50" s="112"/>
      <c r="L50" s="112"/>
      <c r="M50" s="110"/>
      <c r="N50" s="110"/>
      <c r="O50" s="93"/>
      <c r="P50" s="93"/>
      <c r="Q50" s="93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</row>
    <row r="51" ht="16.5" customHeight="1">
      <c r="A51" s="94"/>
      <c r="B51" s="113"/>
      <c r="C51" s="94"/>
      <c r="D51" s="94"/>
      <c r="E51" s="94"/>
      <c r="F51" s="113"/>
      <c r="G51" s="113"/>
      <c r="H51" s="42"/>
      <c r="I51" s="42"/>
      <c r="J51" s="111"/>
      <c r="K51" s="112"/>
      <c r="L51" s="112"/>
      <c r="M51" s="110"/>
      <c r="N51" s="110"/>
      <c r="O51" s="93"/>
      <c r="P51" s="93"/>
      <c r="Q51" s="93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</row>
    <row r="52" ht="16.5" customHeight="1">
      <c r="A52" s="94"/>
      <c r="B52" s="113"/>
      <c r="C52" s="94"/>
      <c r="D52" s="94"/>
      <c r="E52" s="94"/>
      <c r="F52" s="113"/>
      <c r="G52" s="113"/>
      <c r="H52" s="42"/>
      <c r="I52" s="42"/>
      <c r="J52" s="38"/>
      <c r="K52" s="112"/>
      <c r="L52" s="112"/>
      <c r="M52" s="110"/>
      <c r="N52" s="110"/>
      <c r="O52" s="110"/>
      <c r="P52" s="110"/>
      <c r="Q52" s="93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</row>
    <row r="53" ht="16.5" customHeight="1">
      <c r="A53" s="94"/>
      <c r="B53" s="113"/>
      <c r="C53" s="94"/>
      <c r="D53" s="94"/>
      <c r="E53" s="94"/>
      <c r="F53" s="113"/>
      <c r="G53" s="113"/>
      <c r="H53" s="42"/>
      <c r="I53" s="42"/>
      <c r="J53" s="42"/>
      <c r="K53" s="104"/>
      <c r="L53" s="104"/>
      <c r="M53" s="94"/>
      <c r="N53" s="94"/>
      <c r="O53" s="94"/>
      <c r="P53" s="94"/>
      <c r="Q53" s="94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</row>
    <row r="54" ht="16.5" customHeight="1">
      <c r="A54" s="94"/>
      <c r="B54" s="113"/>
      <c r="C54" s="94"/>
      <c r="D54" s="94"/>
      <c r="E54" s="94"/>
      <c r="F54" s="113"/>
      <c r="G54" s="113"/>
      <c r="H54" s="42"/>
      <c r="I54" s="42"/>
      <c r="J54" s="42"/>
      <c r="K54" s="104"/>
      <c r="L54" s="104"/>
      <c r="M54" s="94"/>
      <c r="N54" s="94"/>
      <c r="O54" s="94"/>
      <c r="P54" s="94"/>
      <c r="Q54" s="94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</row>
    <row r="55" ht="16.5" customHeight="1">
      <c r="A55" s="94"/>
      <c r="B55" s="113"/>
      <c r="C55" s="94"/>
      <c r="D55" s="94"/>
      <c r="E55" s="94"/>
      <c r="F55" s="113"/>
      <c r="G55" s="113"/>
      <c r="H55" s="42"/>
      <c r="I55" s="42"/>
      <c r="J55" s="42"/>
      <c r="K55" s="104"/>
      <c r="L55" s="104"/>
      <c r="M55" s="94"/>
      <c r="N55" s="94"/>
      <c r="O55" s="94"/>
      <c r="P55" s="94"/>
      <c r="Q55" s="94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</row>
    <row r="56" ht="16.5" customHeight="1">
      <c r="A56" s="94"/>
      <c r="B56" s="113"/>
      <c r="C56" s="94"/>
      <c r="D56" s="94"/>
      <c r="E56" s="94"/>
      <c r="F56" s="113"/>
      <c r="G56" s="113"/>
      <c r="H56" s="42"/>
      <c r="I56" s="42"/>
      <c r="J56" s="42"/>
      <c r="K56" s="104"/>
      <c r="L56" s="104"/>
      <c r="M56" s="94"/>
      <c r="N56" s="94"/>
      <c r="O56" s="94"/>
      <c r="P56" s="94"/>
      <c r="Q56" s="94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</row>
    <row r="57" ht="16.5" customHeight="1">
      <c r="A57" s="94"/>
      <c r="B57" s="113"/>
      <c r="C57" s="94"/>
      <c r="D57" s="94"/>
      <c r="E57" s="94"/>
      <c r="F57" s="113"/>
      <c r="G57" s="113"/>
      <c r="H57" s="42"/>
      <c r="I57" s="42"/>
      <c r="J57" s="42"/>
      <c r="K57" s="104"/>
      <c r="L57" s="104"/>
      <c r="M57" s="94"/>
      <c r="N57" s="94"/>
      <c r="O57" s="94"/>
      <c r="P57" s="94"/>
      <c r="Q57" s="94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</row>
    <row r="58" ht="16.5" customHeight="1">
      <c r="A58" s="94"/>
      <c r="B58" s="113"/>
      <c r="C58" s="94"/>
      <c r="D58" s="94"/>
      <c r="E58" s="94"/>
      <c r="F58" s="113"/>
      <c r="G58" s="113"/>
      <c r="H58" s="42"/>
      <c r="I58" s="42"/>
      <c r="J58" s="42"/>
      <c r="K58" s="104"/>
      <c r="L58" s="104"/>
      <c r="M58" s="94"/>
      <c r="N58" s="94"/>
      <c r="O58" s="94"/>
      <c r="P58" s="94"/>
      <c r="Q58" s="94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</row>
    <row r="59" ht="16.5" customHeight="1">
      <c r="A59" s="94"/>
      <c r="B59" s="113"/>
      <c r="C59" s="94"/>
      <c r="D59" s="94"/>
      <c r="E59" s="94"/>
      <c r="F59" s="113"/>
      <c r="G59" s="113"/>
      <c r="H59" s="42"/>
      <c r="I59" s="42"/>
      <c r="J59" s="42"/>
      <c r="K59" s="104"/>
      <c r="L59" s="104"/>
      <c r="M59" s="94"/>
      <c r="N59" s="94"/>
      <c r="O59" s="94"/>
      <c r="P59" s="94"/>
      <c r="Q59" s="94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</row>
    <row r="60" ht="16.5" customHeight="1">
      <c r="A60" s="94"/>
      <c r="B60" s="113"/>
      <c r="C60" s="94"/>
      <c r="D60" s="94"/>
      <c r="E60" s="94"/>
      <c r="F60" s="113"/>
      <c r="G60" s="113"/>
      <c r="H60" s="42"/>
      <c r="I60" s="42"/>
      <c r="J60" s="42"/>
      <c r="K60" s="104"/>
      <c r="L60" s="104"/>
      <c r="M60" s="94"/>
      <c r="N60" s="94"/>
      <c r="O60" s="94"/>
      <c r="P60" s="94"/>
      <c r="Q60" s="94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</row>
    <row r="61" ht="16.5" customHeight="1">
      <c r="A61" s="94"/>
      <c r="B61" s="113"/>
      <c r="C61" s="94"/>
      <c r="D61" s="94"/>
      <c r="E61" s="94"/>
      <c r="F61" s="113"/>
      <c r="G61" s="113"/>
      <c r="H61" s="42"/>
      <c r="I61" s="42"/>
      <c r="J61" s="42"/>
      <c r="K61" s="104"/>
      <c r="L61" s="104"/>
      <c r="M61" s="94"/>
      <c r="N61" s="94"/>
      <c r="O61" s="94"/>
      <c r="P61" s="94"/>
      <c r="Q61" s="94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</row>
    <row r="62" ht="16.5" customHeight="1">
      <c r="A62" s="94"/>
      <c r="B62" s="113"/>
      <c r="C62" s="94"/>
      <c r="D62" s="94"/>
      <c r="E62" s="94"/>
      <c r="F62" s="113"/>
      <c r="G62" s="113"/>
      <c r="H62" s="42"/>
      <c r="I62" s="42"/>
      <c r="J62" s="42"/>
      <c r="K62" s="104"/>
      <c r="L62" s="104"/>
      <c r="M62" s="94"/>
      <c r="N62" s="94"/>
      <c r="O62" s="94"/>
      <c r="P62" s="94"/>
      <c r="Q62" s="94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</row>
    <row r="63" ht="16.5" customHeight="1">
      <c r="A63" s="94"/>
      <c r="B63" s="113"/>
      <c r="C63" s="94"/>
      <c r="D63" s="94"/>
      <c r="E63" s="94"/>
      <c r="F63" s="113"/>
      <c r="G63" s="113"/>
      <c r="H63" s="42"/>
      <c r="I63" s="42"/>
      <c r="J63" s="42"/>
      <c r="K63" s="104"/>
      <c r="L63" s="104"/>
      <c r="M63" s="94"/>
      <c r="N63" s="94"/>
      <c r="O63" s="94"/>
      <c r="P63" s="94"/>
      <c r="Q63" s="94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</row>
    <row r="64" ht="16.5" customHeight="1">
      <c r="A64" s="94"/>
      <c r="B64" s="113"/>
      <c r="C64" s="94"/>
      <c r="D64" s="94"/>
      <c r="E64" s="94"/>
      <c r="F64" s="113"/>
      <c r="G64" s="113"/>
      <c r="H64" s="42"/>
      <c r="I64" s="42"/>
      <c r="J64" s="42"/>
      <c r="K64" s="104"/>
      <c r="L64" s="104"/>
      <c r="M64" s="94"/>
      <c r="N64" s="94"/>
      <c r="O64" s="94"/>
      <c r="P64" s="94"/>
      <c r="Q64" s="94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</row>
    <row r="65" ht="16.5" customHeight="1">
      <c r="A65" s="94"/>
      <c r="B65" s="113"/>
      <c r="C65" s="94"/>
      <c r="D65" s="94"/>
      <c r="E65" s="94"/>
      <c r="F65" s="113"/>
      <c r="G65" s="113"/>
      <c r="H65" s="42"/>
      <c r="I65" s="42"/>
      <c r="J65" s="42"/>
      <c r="K65" s="104"/>
      <c r="L65" s="104"/>
      <c r="M65" s="94"/>
      <c r="N65" s="94"/>
      <c r="O65" s="94"/>
      <c r="P65" s="94"/>
      <c r="Q65" s="94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</row>
    <row r="66" ht="16.5" customHeight="1">
      <c r="A66" s="94"/>
      <c r="B66" s="113"/>
      <c r="C66" s="94"/>
      <c r="D66" s="94"/>
      <c r="E66" s="94"/>
      <c r="F66" s="113"/>
      <c r="G66" s="113"/>
      <c r="H66" s="42"/>
      <c r="I66" s="42"/>
      <c r="J66" s="42"/>
      <c r="K66" s="104"/>
      <c r="L66" s="104"/>
      <c r="M66" s="94"/>
      <c r="N66" s="94"/>
      <c r="O66" s="94"/>
      <c r="P66" s="94"/>
      <c r="Q66" s="94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</row>
    <row r="67" ht="16.5" customHeight="1">
      <c r="A67" s="94"/>
      <c r="B67" s="113"/>
      <c r="C67" s="94"/>
      <c r="D67" s="94"/>
      <c r="E67" s="94"/>
      <c r="F67" s="113"/>
      <c r="G67" s="113"/>
      <c r="H67" s="42"/>
      <c r="I67" s="42"/>
      <c r="J67" s="42"/>
      <c r="K67" s="104"/>
      <c r="L67" s="104"/>
      <c r="M67" s="94"/>
      <c r="N67" s="94"/>
      <c r="O67" s="94"/>
      <c r="P67" s="94"/>
      <c r="Q67" s="94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</row>
    <row r="68" ht="16.5" customHeight="1">
      <c r="A68" s="94"/>
      <c r="B68" s="113"/>
      <c r="C68" s="94"/>
      <c r="D68" s="94"/>
      <c r="E68" s="94"/>
      <c r="F68" s="113"/>
      <c r="G68" s="113"/>
      <c r="H68" s="42"/>
      <c r="I68" s="42"/>
      <c r="J68" s="42"/>
      <c r="K68" s="104"/>
      <c r="L68" s="104"/>
      <c r="M68" s="94"/>
      <c r="N68" s="94"/>
      <c r="O68" s="94"/>
      <c r="P68" s="94"/>
      <c r="Q68" s="94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</row>
    <row r="69" ht="16.5" customHeight="1">
      <c r="A69" s="94"/>
      <c r="B69" s="113"/>
      <c r="C69" s="94"/>
      <c r="D69" s="94"/>
      <c r="E69" s="94"/>
      <c r="F69" s="113"/>
      <c r="G69" s="113"/>
      <c r="H69" s="42"/>
      <c r="I69" s="42"/>
      <c r="J69" s="42"/>
      <c r="K69" s="104"/>
      <c r="L69" s="104"/>
      <c r="M69" s="94"/>
      <c r="N69" s="94"/>
      <c r="O69" s="94"/>
      <c r="P69" s="94"/>
      <c r="Q69" s="94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</row>
    <row r="70" ht="16.5" customHeight="1">
      <c r="A70" s="94"/>
      <c r="B70" s="113"/>
      <c r="C70" s="94"/>
      <c r="D70" s="94"/>
      <c r="E70" s="94"/>
      <c r="F70" s="113"/>
      <c r="G70" s="113"/>
      <c r="H70" s="42"/>
      <c r="I70" s="42"/>
      <c r="J70" s="42"/>
      <c r="K70" s="104"/>
      <c r="L70" s="104"/>
      <c r="M70" s="94"/>
      <c r="N70" s="94"/>
      <c r="O70" s="94"/>
      <c r="P70" s="94"/>
      <c r="Q70" s="94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</row>
    <row r="71" ht="16.5" customHeight="1">
      <c r="A71" s="94"/>
      <c r="B71" s="113"/>
      <c r="C71" s="94"/>
      <c r="D71" s="94"/>
      <c r="E71" s="94"/>
      <c r="F71" s="113"/>
      <c r="G71" s="113"/>
      <c r="H71" s="42"/>
      <c r="I71" s="42"/>
      <c r="J71" s="42"/>
      <c r="K71" s="104"/>
      <c r="L71" s="104"/>
      <c r="M71" s="94"/>
      <c r="N71" s="94"/>
      <c r="O71" s="94"/>
      <c r="P71" s="94"/>
      <c r="Q71" s="94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</row>
    <row r="72" ht="16.5" customHeight="1">
      <c r="A72" s="94"/>
      <c r="B72" s="113"/>
      <c r="C72" s="94"/>
      <c r="D72" s="94"/>
      <c r="E72" s="94"/>
      <c r="F72" s="113"/>
      <c r="G72" s="113"/>
      <c r="H72" s="42"/>
      <c r="I72" s="42"/>
      <c r="J72" s="42"/>
      <c r="K72" s="104"/>
      <c r="L72" s="104"/>
      <c r="M72" s="94"/>
      <c r="N72" s="94"/>
      <c r="O72" s="94"/>
      <c r="P72" s="94"/>
      <c r="Q72" s="94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</row>
    <row r="73" ht="16.5" customHeight="1">
      <c r="A73" s="94"/>
      <c r="B73" s="113"/>
      <c r="C73" s="94"/>
      <c r="D73" s="94"/>
      <c r="E73" s="94"/>
      <c r="F73" s="113"/>
      <c r="G73" s="113"/>
      <c r="H73" s="42"/>
      <c r="I73" s="42"/>
      <c r="J73" s="42"/>
      <c r="K73" s="104"/>
      <c r="L73" s="104"/>
      <c r="M73" s="94"/>
      <c r="N73" s="94"/>
      <c r="O73" s="94"/>
      <c r="P73" s="94"/>
      <c r="Q73" s="94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</row>
    <row r="74" ht="16.5" customHeight="1">
      <c r="A74" s="94"/>
      <c r="B74" s="113"/>
      <c r="C74" s="94"/>
      <c r="D74" s="94"/>
      <c r="E74" s="94"/>
      <c r="F74" s="113"/>
      <c r="G74" s="113"/>
      <c r="H74" s="42"/>
      <c r="I74" s="42"/>
      <c r="J74" s="42"/>
      <c r="K74" s="104"/>
      <c r="L74" s="104"/>
      <c r="M74" s="94"/>
      <c r="N74" s="94"/>
      <c r="O74" s="94"/>
      <c r="P74" s="94"/>
      <c r="Q74" s="94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</row>
    <row r="75" ht="16.5" customHeight="1">
      <c r="A75" s="94"/>
      <c r="B75" s="113"/>
      <c r="C75" s="94"/>
      <c r="D75" s="94"/>
      <c r="E75" s="94"/>
      <c r="F75" s="113"/>
      <c r="G75" s="113"/>
      <c r="H75" s="42"/>
      <c r="I75" s="42"/>
      <c r="J75" s="42"/>
      <c r="K75" s="104"/>
      <c r="L75" s="104"/>
      <c r="M75" s="94"/>
      <c r="N75" s="94"/>
      <c r="O75" s="94"/>
      <c r="P75" s="94"/>
      <c r="Q75" s="94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</row>
    <row r="76" ht="16.5" customHeight="1">
      <c r="A76" s="94"/>
      <c r="B76" s="113"/>
      <c r="C76" s="94"/>
      <c r="D76" s="94"/>
      <c r="E76" s="94"/>
      <c r="F76" s="113"/>
      <c r="G76" s="113"/>
      <c r="H76" s="42"/>
      <c r="I76" s="42"/>
      <c r="J76" s="42"/>
      <c r="K76" s="104"/>
      <c r="L76" s="104"/>
      <c r="M76" s="94"/>
      <c r="N76" s="94"/>
      <c r="O76" s="94"/>
      <c r="P76" s="94"/>
      <c r="Q76" s="94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</row>
    <row r="77" ht="16.5" customHeight="1">
      <c r="A77" s="94"/>
      <c r="B77" s="113"/>
      <c r="C77" s="94"/>
      <c r="D77" s="94"/>
      <c r="E77" s="94"/>
      <c r="F77" s="113"/>
      <c r="G77" s="113"/>
      <c r="H77" s="42"/>
      <c r="I77" s="42"/>
      <c r="J77" s="42"/>
      <c r="K77" s="104"/>
      <c r="L77" s="104"/>
      <c r="M77" s="94"/>
      <c r="N77" s="94"/>
      <c r="O77" s="94"/>
      <c r="P77" s="94"/>
      <c r="Q77" s="94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</row>
    <row r="78" ht="16.5" customHeight="1">
      <c r="A78" s="94"/>
      <c r="B78" s="113"/>
      <c r="C78" s="94"/>
      <c r="D78" s="94"/>
      <c r="E78" s="94"/>
      <c r="F78" s="113"/>
      <c r="G78" s="113"/>
      <c r="H78" s="42"/>
      <c r="I78" s="42"/>
      <c r="J78" s="42"/>
      <c r="K78" s="104"/>
      <c r="L78" s="104"/>
      <c r="M78" s="94"/>
      <c r="N78" s="94"/>
      <c r="O78" s="94"/>
      <c r="P78" s="94"/>
      <c r="Q78" s="94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</row>
    <row r="79" ht="16.5" customHeight="1">
      <c r="A79" s="94"/>
      <c r="B79" s="113"/>
      <c r="C79" s="94"/>
      <c r="D79" s="94"/>
      <c r="E79" s="94"/>
      <c r="F79" s="113"/>
      <c r="G79" s="113"/>
      <c r="H79" s="42"/>
      <c r="I79" s="42"/>
      <c r="J79" s="42"/>
      <c r="K79" s="104"/>
      <c r="L79" s="104"/>
      <c r="M79" s="94"/>
      <c r="N79" s="94"/>
      <c r="O79" s="94"/>
      <c r="P79" s="94"/>
      <c r="Q79" s="94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</row>
    <row r="80" ht="16.5" customHeight="1">
      <c r="A80" s="94"/>
      <c r="B80" s="113"/>
      <c r="C80" s="94"/>
      <c r="D80" s="94"/>
      <c r="E80" s="94"/>
      <c r="F80" s="113"/>
      <c r="G80" s="113"/>
      <c r="H80" s="42"/>
      <c r="I80" s="42"/>
      <c r="J80" s="42"/>
      <c r="K80" s="104"/>
      <c r="L80" s="104"/>
      <c r="M80" s="94"/>
      <c r="N80" s="94"/>
      <c r="O80" s="94"/>
      <c r="P80" s="94"/>
      <c r="Q80" s="94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</row>
    <row r="81" ht="16.5" customHeight="1">
      <c r="A81" s="94"/>
      <c r="B81" s="113"/>
      <c r="C81" s="94"/>
      <c r="D81" s="94"/>
      <c r="E81" s="94"/>
      <c r="F81" s="113"/>
      <c r="G81" s="113"/>
      <c r="H81" s="42"/>
      <c r="I81" s="42"/>
      <c r="J81" s="42"/>
      <c r="K81" s="104"/>
      <c r="L81" s="104"/>
      <c r="M81" s="94"/>
      <c r="N81" s="94"/>
      <c r="O81" s="94"/>
      <c r="P81" s="94"/>
      <c r="Q81" s="94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</row>
    <row r="82" ht="16.5" customHeight="1">
      <c r="A82" s="94"/>
      <c r="B82" s="113"/>
      <c r="C82" s="94"/>
      <c r="D82" s="94"/>
      <c r="E82" s="94"/>
      <c r="F82" s="113"/>
      <c r="G82" s="113"/>
      <c r="H82" s="42"/>
      <c r="I82" s="42"/>
      <c r="J82" s="42"/>
      <c r="K82" s="104"/>
      <c r="L82" s="104"/>
      <c r="M82" s="94"/>
      <c r="N82" s="94"/>
      <c r="O82" s="94"/>
      <c r="P82" s="94"/>
      <c r="Q82" s="94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</row>
    <row r="83" ht="16.5" customHeight="1">
      <c r="A83" s="94"/>
      <c r="B83" s="113"/>
      <c r="C83" s="94"/>
      <c r="D83" s="94"/>
      <c r="E83" s="94"/>
      <c r="F83" s="113"/>
      <c r="G83" s="113"/>
      <c r="H83" s="42"/>
      <c r="I83" s="42"/>
      <c r="J83" s="42"/>
      <c r="K83" s="104"/>
      <c r="L83" s="104"/>
      <c r="M83" s="94"/>
      <c r="N83" s="94"/>
      <c r="O83" s="94"/>
      <c r="P83" s="94"/>
      <c r="Q83" s="94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</row>
    <row r="84" ht="16.5" customHeight="1">
      <c r="A84" s="94"/>
      <c r="B84" s="113"/>
      <c r="C84" s="94"/>
      <c r="D84" s="94"/>
      <c r="E84" s="94"/>
      <c r="F84" s="113"/>
      <c r="G84" s="113"/>
      <c r="H84" s="42"/>
      <c r="I84" s="42"/>
      <c r="J84" s="42"/>
      <c r="K84" s="104"/>
      <c r="L84" s="104"/>
      <c r="M84" s="94"/>
      <c r="N84" s="94"/>
      <c r="O84" s="94"/>
      <c r="P84" s="94"/>
      <c r="Q84" s="94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</row>
    <row r="85" ht="16.5" customHeight="1">
      <c r="A85" s="94"/>
      <c r="B85" s="113"/>
      <c r="C85" s="94"/>
      <c r="D85" s="94"/>
      <c r="E85" s="94"/>
      <c r="F85" s="113"/>
      <c r="G85" s="113"/>
      <c r="H85" s="42"/>
      <c r="I85" s="42"/>
      <c r="J85" s="42"/>
      <c r="K85" s="104"/>
      <c r="L85" s="104"/>
      <c r="M85" s="94"/>
      <c r="N85" s="94"/>
      <c r="O85" s="94"/>
      <c r="P85" s="94"/>
      <c r="Q85" s="94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</row>
    <row r="86" ht="16.5" customHeight="1">
      <c r="A86" s="94"/>
      <c r="B86" s="113"/>
      <c r="C86" s="94"/>
      <c r="D86" s="94"/>
      <c r="E86" s="94"/>
      <c r="F86" s="113"/>
      <c r="G86" s="113"/>
      <c r="H86" s="42"/>
      <c r="I86" s="42"/>
      <c r="J86" s="42"/>
      <c r="K86" s="104"/>
      <c r="L86" s="104"/>
      <c r="M86" s="94"/>
      <c r="N86" s="94"/>
      <c r="O86" s="94"/>
      <c r="P86" s="94"/>
      <c r="Q86" s="94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</row>
    <row r="87" ht="16.5" customHeight="1">
      <c r="A87" s="94"/>
      <c r="B87" s="113"/>
      <c r="C87" s="94"/>
      <c r="D87" s="94"/>
      <c r="E87" s="94"/>
      <c r="F87" s="113"/>
      <c r="G87" s="113"/>
      <c r="H87" s="42"/>
      <c r="I87" s="42"/>
      <c r="J87" s="42"/>
      <c r="K87" s="104"/>
      <c r="L87" s="104"/>
      <c r="M87" s="94"/>
      <c r="N87" s="94"/>
      <c r="O87" s="94"/>
      <c r="P87" s="94"/>
      <c r="Q87" s="94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</row>
    <row r="88" ht="16.5" customHeight="1">
      <c r="A88" s="94"/>
      <c r="B88" s="113"/>
      <c r="C88" s="94"/>
      <c r="D88" s="94"/>
      <c r="E88" s="94"/>
      <c r="F88" s="113"/>
      <c r="G88" s="113"/>
      <c r="H88" s="42"/>
      <c r="I88" s="42"/>
      <c r="J88" s="42"/>
      <c r="K88" s="104"/>
      <c r="L88" s="104"/>
      <c r="M88" s="94"/>
      <c r="N88" s="94"/>
      <c r="O88" s="94"/>
      <c r="P88" s="94"/>
      <c r="Q88" s="94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</row>
    <row r="89" ht="16.5" customHeight="1">
      <c r="A89" s="94"/>
      <c r="B89" s="113"/>
      <c r="C89" s="94"/>
      <c r="D89" s="94"/>
      <c r="E89" s="94"/>
      <c r="F89" s="113"/>
      <c r="G89" s="113"/>
      <c r="H89" s="42"/>
      <c r="I89" s="42"/>
      <c r="J89" s="42"/>
      <c r="K89" s="104"/>
      <c r="L89" s="104"/>
      <c r="M89" s="94"/>
      <c r="N89" s="94"/>
      <c r="O89" s="94"/>
      <c r="P89" s="94"/>
      <c r="Q89" s="94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</row>
    <row r="90" ht="16.5" customHeight="1">
      <c r="A90" s="94"/>
      <c r="B90" s="113"/>
      <c r="C90" s="94"/>
      <c r="D90" s="94"/>
      <c r="E90" s="94"/>
      <c r="F90" s="113"/>
      <c r="G90" s="113"/>
      <c r="H90" s="42"/>
      <c r="I90" s="42"/>
      <c r="J90" s="42"/>
      <c r="K90" s="104"/>
      <c r="L90" s="104"/>
      <c r="M90" s="94"/>
      <c r="N90" s="94"/>
      <c r="O90" s="94"/>
      <c r="P90" s="94"/>
      <c r="Q90" s="94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</row>
    <row r="91" ht="16.5" customHeight="1">
      <c r="A91" s="94"/>
      <c r="B91" s="113"/>
      <c r="C91" s="94"/>
      <c r="D91" s="94"/>
      <c r="E91" s="94"/>
      <c r="F91" s="113"/>
      <c r="G91" s="113"/>
      <c r="H91" s="42"/>
      <c r="I91" s="42"/>
      <c r="J91" s="42"/>
      <c r="K91" s="104"/>
      <c r="L91" s="104"/>
      <c r="M91" s="94"/>
      <c r="N91" s="94"/>
      <c r="O91" s="94"/>
      <c r="P91" s="94"/>
      <c r="Q91" s="94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</row>
    <row r="92" ht="16.5" customHeight="1">
      <c r="A92" s="94"/>
      <c r="B92" s="113"/>
      <c r="C92" s="94"/>
      <c r="D92" s="94"/>
      <c r="E92" s="94"/>
      <c r="F92" s="113"/>
      <c r="G92" s="113"/>
      <c r="H92" s="42"/>
      <c r="I92" s="42"/>
      <c r="J92" s="42"/>
      <c r="K92" s="104"/>
      <c r="L92" s="104"/>
      <c r="M92" s="94"/>
      <c r="N92" s="94"/>
      <c r="O92" s="94"/>
      <c r="P92" s="94"/>
      <c r="Q92" s="94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</row>
    <row r="93" ht="16.5" customHeight="1">
      <c r="A93" s="94"/>
      <c r="B93" s="113"/>
      <c r="C93" s="94"/>
      <c r="D93" s="94"/>
      <c r="E93" s="94"/>
      <c r="F93" s="113"/>
      <c r="G93" s="113"/>
      <c r="H93" s="42"/>
      <c r="I93" s="42"/>
      <c r="J93" s="42"/>
      <c r="K93" s="104"/>
      <c r="L93" s="104"/>
      <c r="M93" s="94"/>
      <c r="N93" s="94"/>
      <c r="O93" s="94"/>
      <c r="P93" s="94"/>
      <c r="Q93" s="94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</row>
    <row r="94" ht="16.5" customHeight="1">
      <c r="A94" s="94"/>
      <c r="B94" s="113"/>
      <c r="C94" s="94"/>
      <c r="D94" s="94"/>
      <c r="E94" s="94"/>
      <c r="F94" s="113"/>
      <c r="G94" s="113"/>
      <c r="H94" s="42"/>
      <c r="I94" s="42"/>
      <c r="J94" s="42"/>
      <c r="K94" s="104"/>
      <c r="L94" s="104"/>
      <c r="M94" s="94"/>
      <c r="N94" s="94"/>
      <c r="O94" s="94"/>
      <c r="P94" s="94"/>
      <c r="Q94" s="94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</row>
    <row r="95" ht="16.5" customHeight="1">
      <c r="A95" s="94"/>
      <c r="B95" s="113"/>
      <c r="C95" s="94"/>
      <c r="D95" s="94"/>
      <c r="E95" s="94"/>
      <c r="F95" s="113"/>
      <c r="G95" s="113"/>
      <c r="H95" s="42"/>
      <c r="I95" s="42"/>
      <c r="J95" s="42"/>
      <c r="K95" s="104"/>
      <c r="L95" s="104"/>
      <c r="M95" s="94"/>
      <c r="N95" s="94"/>
      <c r="O95" s="94"/>
      <c r="P95" s="94"/>
      <c r="Q95" s="94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</row>
    <row r="96" ht="16.5" customHeight="1">
      <c r="A96" s="94"/>
      <c r="B96" s="113"/>
      <c r="C96" s="94"/>
      <c r="D96" s="94"/>
      <c r="E96" s="94"/>
      <c r="F96" s="113"/>
      <c r="G96" s="113"/>
      <c r="H96" s="42"/>
      <c r="I96" s="42"/>
      <c r="J96" s="42"/>
      <c r="K96" s="104"/>
      <c r="L96" s="104"/>
      <c r="M96" s="94"/>
      <c r="N96" s="94"/>
      <c r="O96" s="94"/>
      <c r="P96" s="94"/>
      <c r="Q96" s="94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</row>
    <row r="97" ht="16.5" customHeight="1">
      <c r="A97" s="94"/>
      <c r="B97" s="113"/>
      <c r="C97" s="94"/>
      <c r="D97" s="94"/>
      <c r="E97" s="94"/>
      <c r="F97" s="113"/>
      <c r="G97" s="113"/>
      <c r="H97" s="42"/>
      <c r="I97" s="42"/>
      <c r="J97" s="42"/>
      <c r="K97" s="104"/>
      <c r="L97" s="104"/>
      <c r="M97" s="94"/>
      <c r="N97" s="94"/>
      <c r="O97" s="94"/>
      <c r="P97" s="94"/>
      <c r="Q97" s="94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</row>
    <row r="98" ht="16.5" customHeight="1">
      <c r="A98" s="94"/>
      <c r="B98" s="113"/>
      <c r="C98" s="94"/>
      <c r="D98" s="94"/>
      <c r="E98" s="94"/>
      <c r="F98" s="113"/>
      <c r="G98" s="113"/>
      <c r="H98" s="42"/>
      <c r="I98" s="42"/>
      <c r="J98" s="42"/>
      <c r="K98" s="104"/>
      <c r="L98" s="104"/>
      <c r="M98" s="94"/>
      <c r="N98" s="94"/>
      <c r="O98" s="94"/>
      <c r="P98" s="94"/>
      <c r="Q98" s="94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</row>
    <row r="99" ht="16.5" customHeight="1">
      <c r="A99" s="94"/>
      <c r="B99" s="113"/>
      <c r="C99" s="94"/>
      <c r="D99" s="94"/>
      <c r="E99" s="94"/>
      <c r="F99" s="113"/>
      <c r="G99" s="113"/>
      <c r="H99" s="42"/>
      <c r="I99" s="42"/>
      <c r="J99" s="42"/>
      <c r="K99" s="104"/>
      <c r="L99" s="104"/>
      <c r="M99" s="94"/>
      <c r="N99" s="94"/>
      <c r="O99" s="94"/>
      <c r="P99" s="94"/>
      <c r="Q99" s="94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</row>
    <row r="100" ht="16.5" customHeight="1">
      <c r="A100" s="94"/>
      <c r="B100" s="113"/>
      <c r="C100" s="94"/>
      <c r="D100" s="94"/>
      <c r="E100" s="94"/>
      <c r="F100" s="113"/>
      <c r="G100" s="113"/>
      <c r="H100" s="42"/>
      <c r="I100" s="42"/>
      <c r="J100" s="42"/>
      <c r="K100" s="104"/>
      <c r="L100" s="104"/>
      <c r="M100" s="94"/>
      <c r="N100" s="94"/>
      <c r="O100" s="94"/>
      <c r="P100" s="94"/>
      <c r="Q100" s="94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</row>
    <row r="101" ht="16.5" customHeight="1">
      <c r="A101" s="94"/>
      <c r="B101" s="113"/>
      <c r="C101" s="94"/>
      <c r="D101" s="94"/>
      <c r="E101" s="94"/>
      <c r="F101" s="113"/>
      <c r="G101" s="113"/>
      <c r="H101" s="42"/>
      <c r="I101" s="42"/>
      <c r="J101" s="42"/>
      <c r="K101" s="104"/>
      <c r="L101" s="104"/>
      <c r="M101" s="94"/>
      <c r="N101" s="94"/>
      <c r="O101" s="94"/>
      <c r="P101" s="94"/>
      <c r="Q101" s="94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</row>
    <row r="102" ht="16.5" customHeight="1">
      <c r="A102" s="94"/>
      <c r="B102" s="113"/>
      <c r="C102" s="94"/>
      <c r="D102" s="94"/>
      <c r="E102" s="94"/>
      <c r="F102" s="113"/>
      <c r="G102" s="113"/>
      <c r="H102" s="42"/>
      <c r="I102" s="42"/>
      <c r="J102" s="42"/>
      <c r="K102" s="104"/>
      <c r="L102" s="104"/>
      <c r="M102" s="94"/>
      <c r="N102" s="94"/>
      <c r="O102" s="94"/>
      <c r="P102" s="94"/>
      <c r="Q102" s="94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</row>
    <row r="103" ht="16.5" customHeight="1">
      <c r="A103" s="94"/>
      <c r="B103" s="113"/>
      <c r="C103" s="94"/>
      <c r="D103" s="94"/>
      <c r="E103" s="94"/>
      <c r="F103" s="113"/>
      <c r="G103" s="113"/>
      <c r="H103" s="42"/>
      <c r="I103" s="42"/>
      <c r="J103" s="42"/>
      <c r="K103" s="104"/>
      <c r="L103" s="104"/>
      <c r="M103" s="94"/>
      <c r="N103" s="94"/>
      <c r="O103" s="94"/>
      <c r="P103" s="94"/>
      <c r="Q103" s="94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</row>
    <row r="104" ht="16.5" customHeight="1">
      <c r="A104" s="94"/>
      <c r="B104" s="113"/>
      <c r="C104" s="94"/>
      <c r="D104" s="94"/>
      <c r="E104" s="94"/>
      <c r="F104" s="113"/>
      <c r="G104" s="113"/>
      <c r="H104" s="42"/>
      <c r="I104" s="42"/>
      <c r="J104" s="42"/>
      <c r="K104" s="104"/>
      <c r="L104" s="104"/>
      <c r="M104" s="94"/>
      <c r="N104" s="94"/>
      <c r="O104" s="94"/>
      <c r="P104" s="94"/>
      <c r="Q104" s="94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</row>
    <row r="105" ht="16.5" customHeight="1">
      <c r="A105" s="94"/>
      <c r="B105" s="113"/>
      <c r="C105" s="94"/>
      <c r="D105" s="94"/>
      <c r="E105" s="94"/>
      <c r="F105" s="113"/>
      <c r="G105" s="113"/>
      <c r="H105" s="42"/>
      <c r="I105" s="42"/>
      <c r="J105" s="42"/>
      <c r="K105" s="104"/>
      <c r="L105" s="104"/>
      <c r="M105" s="94"/>
      <c r="N105" s="94"/>
      <c r="O105" s="94"/>
      <c r="P105" s="94"/>
      <c r="Q105" s="94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</row>
    <row r="106" ht="16.5" customHeight="1">
      <c r="A106" s="94"/>
      <c r="B106" s="113"/>
      <c r="C106" s="94"/>
      <c r="D106" s="94"/>
      <c r="E106" s="94"/>
      <c r="F106" s="113"/>
      <c r="G106" s="113"/>
      <c r="H106" s="42"/>
      <c r="I106" s="42"/>
      <c r="J106" s="42"/>
      <c r="K106" s="104"/>
      <c r="L106" s="104"/>
      <c r="M106" s="94"/>
      <c r="N106" s="94"/>
      <c r="O106" s="94"/>
      <c r="P106" s="94"/>
      <c r="Q106" s="94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</row>
    <row r="107" ht="16.5" customHeight="1">
      <c r="A107" s="94"/>
      <c r="B107" s="113"/>
      <c r="C107" s="94"/>
      <c r="D107" s="94"/>
      <c r="E107" s="94"/>
      <c r="F107" s="113"/>
      <c r="G107" s="113"/>
      <c r="H107" s="42"/>
      <c r="I107" s="42"/>
      <c r="J107" s="42"/>
      <c r="K107" s="104"/>
      <c r="L107" s="104"/>
      <c r="M107" s="94"/>
      <c r="N107" s="94"/>
      <c r="O107" s="94"/>
      <c r="P107" s="94"/>
      <c r="Q107" s="94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</row>
    <row r="108" ht="16.5" customHeight="1">
      <c r="A108" s="94"/>
      <c r="B108" s="113"/>
      <c r="C108" s="94"/>
      <c r="D108" s="94"/>
      <c r="E108" s="94"/>
      <c r="F108" s="113"/>
      <c r="G108" s="113"/>
      <c r="H108" s="42"/>
      <c r="I108" s="42"/>
      <c r="J108" s="42"/>
      <c r="K108" s="104"/>
      <c r="L108" s="104"/>
      <c r="M108" s="94"/>
      <c r="N108" s="94"/>
      <c r="O108" s="94"/>
      <c r="P108" s="94"/>
      <c r="Q108" s="94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</row>
    <row r="109" ht="16.5" customHeight="1">
      <c r="A109" s="94"/>
      <c r="B109" s="113"/>
      <c r="C109" s="94"/>
      <c r="D109" s="94"/>
      <c r="E109" s="94"/>
      <c r="F109" s="113"/>
      <c r="G109" s="113"/>
      <c r="H109" s="42"/>
      <c r="I109" s="42"/>
      <c r="J109" s="42"/>
      <c r="K109" s="104"/>
      <c r="L109" s="104"/>
      <c r="M109" s="94"/>
      <c r="N109" s="94"/>
      <c r="O109" s="94"/>
      <c r="P109" s="94"/>
      <c r="Q109" s="94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</row>
    <row r="110" ht="16.5" customHeight="1">
      <c r="A110" s="94"/>
      <c r="B110" s="113"/>
      <c r="C110" s="94"/>
      <c r="D110" s="94"/>
      <c r="E110" s="94"/>
      <c r="F110" s="113"/>
      <c r="G110" s="113"/>
      <c r="H110" s="42"/>
      <c r="I110" s="42"/>
      <c r="J110" s="42"/>
      <c r="K110" s="104"/>
      <c r="L110" s="104"/>
      <c r="M110" s="94"/>
      <c r="N110" s="94"/>
      <c r="O110" s="94"/>
      <c r="P110" s="94"/>
      <c r="Q110" s="94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</row>
    <row r="111" ht="16.5" customHeight="1">
      <c r="A111" s="94"/>
      <c r="B111" s="113"/>
      <c r="C111" s="94"/>
      <c r="D111" s="94"/>
      <c r="E111" s="94"/>
      <c r="F111" s="113"/>
      <c r="G111" s="113"/>
      <c r="H111" s="42"/>
      <c r="I111" s="42"/>
      <c r="J111" s="42"/>
      <c r="K111" s="104"/>
      <c r="L111" s="104"/>
      <c r="M111" s="94"/>
      <c r="N111" s="94"/>
      <c r="O111" s="94"/>
      <c r="P111" s="94"/>
      <c r="Q111" s="94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</row>
    <row r="112" ht="16.5" customHeight="1">
      <c r="A112" s="94"/>
      <c r="B112" s="113"/>
      <c r="C112" s="94"/>
      <c r="D112" s="94"/>
      <c r="E112" s="94"/>
      <c r="F112" s="113"/>
      <c r="G112" s="113"/>
      <c r="H112" s="42"/>
      <c r="I112" s="42"/>
      <c r="J112" s="42"/>
      <c r="K112" s="94"/>
      <c r="L112" s="94"/>
      <c r="M112" s="94"/>
      <c r="N112" s="94"/>
      <c r="O112" s="94"/>
      <c r="P112" s="94"/>
      <c r="Q112" s="94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</row>
    <row r="113" ht="16.5" customHeight="1">
      <c r="A113" s="94"/>
      <c r="B113" s="113"/>
      <c r="C113" s="94"/>
      <c r="D113" s="94"/>
      <c r="E113" s="94"/>
      <c r="F113" s="113"/>
      <c r="G113" s="113"/>
      <c r="H113" s="42"/>
      <c r="I113" s="42"/>
      <c r="J113" s="42"/>
      <c r="K113" s="94"/>
      <c r="L113" s="94"/>
      <c r="M113" s="94"/>
      <c r="N113" s="94"/>
      <c r="O113" s="94"/>
      <c r="P113" s="94"/>
      <c r="Q113" s="94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</row>
    <row r="114" ht="16.5" customHeight="1">
      <c r="A114" s="94"/>
      <c r="B114" s="113"/>
      <c r="C114" s="94"/>
      <c r="D114" s="94"/>
      <c r="E114" s="94"/>
      <c r="F114" s="113"/>
      <c r="G114" s="113"/>
      <c r="H114" s="42"/>
      <c r="I114" s="42"/>
      <c r="J114" s="42"/>
      <c r="K114" s="94"/>
      <c r="L114" s="94"/>
      <c r="M114" s="94"/>
      <c r="N114" s="94"/>
      <c r="O114" s="94"/>
      <c r="P114" s="94"/>
      <c r="Q114" s="94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</row>
    <row r="115" ht="16.5" customHeight="1">
      <c r="A115" s="94"/>
      <c r="B115" s="113"/>
      <c r="C115" s="94"/>
      <c r="D115" s="94"/>
      <c r="E115" s="94"/>
      <c r="F115" s="113"/>
      <c r="G115" s="113"/>
      <c r="H115" s="42"/>
      <c r="I115" s="42"/>
      <c r="J115" s="42"/>
      <c r="K115" s="94"/>
      <c r="L115" s="94"/>
      <c r="M115" s="94"/>
      <c r="N115" s="94"/>
      <c r="O115" s="94"/>
      <c r="P115" s="94"/>
      <c r="Q115" s="94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</row>
    <row r="116" ht="16.5" customHeight="1">
      <c r="A116" s="94"/>
      <c r="B116" s="113"/>
      <c r="C116" s="94"/>
      <c r="D116" s="94"/>
      <c r="E116" s="94"/>
      <c r="F116" s="113"/>
      <c r="G116" s="113"/>
      <c r="H116" s="42"/>
      <c r="I116" s="42"/>
      <c r="J116" s="42"/>
      <c r="K116" s="94"/>
      <c r="L116" s="94"/>
      <c r="M116" s="94"/>
      <c r="N116" s="94"/>
      <c r="O116" s="94"/>
      <c r="P116" s="94"/>
      <c r="Q116" s="94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</row>
    <row r="117" ht="16.5" customHeight="1">
      <c r="A117" s="94"/>
      <c r="B117" s="113"/>
      <c r="C117" s="94"/>
      <c r="D117" s="94"/>
      <c r="E117" s="94"/>
      <c r="F117" s="113"/>
      <c r="G117" s="113"/>
      <c r="H117" s="42"/>
      <c r="I117" s="42"/>
      <c r="J117" s="42"/>
      <c r="K117" s="94"/>
      <c r="L117" s="94"/>
      <c r="M117" s="94"/>
      <c r="N117" s="94"/>
      <c r="O117" s="94"/>
      <c r="P117" s="94"/>
      <c r="Q117" s="94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</row>
    <row r="118" ht="16.5" customHeight="1">
      <c r="A118" s="94"/>
      <c r="B118" s="113"/>
      <c r="C118" s="94"/>
      <c r="D118" s="94"/>
      <c r="E118" s="94"/>
      <c r="F118" s="113"/>
      <c r="G118" s="113"/>
      <c r="H118" s="42"/>
      <c r="I118" s="42"/>
      <c r="J118" s="42"/>
      <c r="K118" s="94"/>
      <c r="L118" s="94"/>
      <c r="M118" s="94"/>
      <c r="N118" s="94"/>
      <c r="O118" s="94"/>
      <c r="P118" s="94"/>
      <c r="Q118" s="94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</row>
    <row r="119" ht="16.5" customHeight="1">
      <c r="A119" s="94"/>
      <c r="B119" s="113"/>
      <c r="C119" s="94"/>
      <c r="D119" s="94"/>
      <c r="E119" s="94"/>
      <c r="F119" s="113"/>
      <c r="G119" s="113"/>
      <c r="H119" s="42"/>
      <c r="I119" s="42"/>
      <c r="J119" s="42"/>
      <c r="K119" s="94"/>
      <c r="L119" s="94"/>
      <c r="M119" s="94"/>
      <c r="N119" s="94"/>
      <c r="O119" s="94"/>
      <c r="P119" s="94"/>
      <c r="Q119" s="94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</row>
    <row r="120" ht="16.5" customHeight="1">
      <c r="A120" s="94"/>
      <c r="B120" s="113"/>
      <c r="C120" s="94"/>
      <c r="D120" s="94"/>
      <c r="E120" s="94"/>
      <c r="F120" s="113"/>
      <c r="G120" s="113"/>
      <c r="H120" s="42"/>
      <c r="I120" s="42"/>
      <c r="J120" s="42"/>
      <c r="K120" s="94"/>
      <c r="L120" s="94"/>
      <c r="M120" s="94"/>
      <c r="N120" s="94"/>
      <c r="O120" s="94"/>
      <c r="P120" s="94"/>
      <c r="Q120" s="94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</row>
    <row r="121" ht="16.5" customHeight="1">
      <c r="A121" s="94"/>
      <c r="B121" s="113"/>
      <c r="C121" s="94"/>
      <c r="D121" s="94"/>
      <c r="E121" s="94"/>
      <c r="F121" s="113"/>
      <c r="G121" s="113"/>
      <c r="H121" s="42"/>
      <c r="I121" s="42"/>
      <c r="J121" s="42"/>
      <c r="K121" s="94"/>
      <c r="L121" s="94"/>
      <c r="M121" s="94"/>
      <c r="N121" s="94"/>
      <c r="O121" s="94"/>
      <c r="P121" s="94"/>
      <c r="Q121" s="94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</row>
    <row r="122" ht="16.5" customHeight="1">
      <c r="A122" s="94"/>
      <c r="B122" s="113"/>
      <c r="C122" s="94"/>
      <c r="D122" s="94"/>
      <c r="E122" s="94"/>
      <c r="F122" s="113"/>
      <c r="G122" s="113"/>
      <c r="H122" s="42"/>
      <c r="I122" s="42"/>
      <c r="J122" s="42"/>
      <c r="K122" s="94"/>
      <c r="L122" s="94"/>
      <c r="M122" s="94"/>
      <c r="N122" s="94"/>
      <c r="O122" s="94"/>
      <c r="P122" s="94"/>
      <c r="Q122" s="94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</row>
    <row r="123" ht="16.5" customHeight="1">
      <c r="A123" s="94"/>
      <c r="B123" s="113"/>
      <c r="C123" s="94"/>
      <c r="D123" s="94"/>
      <c r="E123" s="94"/>
      <c r="F123" s="113"/>
      <c r="G123" s="113"/>
      <c r="H123" s="42"/>
      <c r="I123" s="42"/>
      <c r="J123" s="42"/>
      <c r="K123" s="94"/>
      <c r="L123" s="94"/>
      <c r="M123" s="94"/>
      <c r="N123" s="94"/>
      <c r="O123" s="94"/>
      <c r="P123" s="94"/>
      <c r="Q123" s="94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</row>
    <row r="124" ht="16.5" customHeight="1">
      <c r="A124" s="94"/>
      <c r="B124" s="113"/>
      <c r="C124" s="94"/>
      <c r="D124" s="94"/>
      <c r="E124" s="94"/>
      <c r="F124" s="113"/>
      <c r="G124" s="113"/>
      <c r="H124" s="42"/>
      <c r="I124" s="42"/>
      <c r="J124" s="42"/>
      <c r="K124" s="94"/>
      <c r="L124" s="94"/>
      <c r="M124" s="94"/>
      <c r="N124" s="94"/>
      <c r="O124" s="94"/>
      <c r="P124" s="94"/>
      <c r="Q124" s="94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</row>
    <row r="125" ht="16.5" customHeight="1">
      <c r="A125" s="94"/>
      <c r="B125" s="113"/>
      <c r="C125" s="94"/>
      <c r="D125" s="94"/>
      <c r="E125" s="94"/>
      <c r="F125" s="113"/>
      <c r="G125" s="113"/>
      <c r="H125" s="42"/>
      <c r="I125" s="42"/>
      <c r="J125" s="42"/>
      <c r="K125" s="94"/>
      <c r="L125" s="94"/>
      <c r="M125" s="94"/>
      <c r="N125" s="94"/>
      <c r="O125" s="94"/>
      <c r="P125" s="94"/>
      <c r="Q125" s="94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</row>
    <row r="126" ht="16.5" customHeight="1">
      <c r="A126" s="94"/>
      <c r="B126" s="113"/>
      <c r="C126" s="94"/>
      <c r="D126" s="94"/>
      <c r="E126" s="94"/>
      <c r="F126" s="113"/>
      <c r="G126" s="113"/>
      <c r="H126" s="42"/>
      <c r="I126" s="42"/>
      <c r="J126" s="42"/>
      <c r="K126" s="94"/>
      <c r="L126" s="94"/>
      <c r="M126" s="94"/>
      <c r="N126" s="94"/>
      <c r="O126" s="94"/>
      <c r="P126" s="94"/>
      <c r="Q126" s="94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</row>
    <row r="127" ht="16.5" customHeight="1">
      <c r="A127" s="94"/>
      <c r="B127" s="113"/>
      <c r="C127" s="94"/>
      <c r="D127" s="94"/>
      <c r="E127" s="94"/>
      <c r="F127" s="113"/>
      <c r="G127" s="113"/>
      <c r="H127" s="42"/>
      <c r="I127" s="42"/>
      <c r="J127" s="42"/>
      <c r="K127" s="94"/>
      <c r="L127" s="94"/>
      <c r="M127" s="94"/>
      <c r="N127" s="94"/>
      <c r="O127" s="94"/>
      <c r="P127" s="94"/>
      <c r="Q127" s="94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</row>
    <row r="128" ht="16.5" customHeight="1">
      <c r="A128" s="94"/>
      <c r="B128" s="113"/>
      <c r="C128" s="94"/>
      <c r="D128" s="94"/>
      <c r="E128" s="94"/>
      <c r="F128" s="113"/>
      <c r="G128" s="113"/>
      <c r="H128" s="42"/>
      <c r="I128" s="42"/>
      <c r="J128" s="42"/>
      <c r="K128" s="94"/>
      <c r="L128" s="94"/>
      <c r="M128" s="94"/>
      <c r="N128" s="94"/>
      <c r="O128" s="94"/>
      <c r="P128" s="94"/>
      <c r="Q128" s="94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</row>
    <row r="129" ht="16.5" customHeight="1">
      <c r="A129" s="94"/>
      <c r="B129" s="113"/>
      <c r="C129" s="94"/>
      <c r="D129" s="94"/>
      <c r="E129" s="94"/>
      <c r="F129" s="113"/>
      <c r="G129" s="113"/>
      <c r="H129" s="42"/>
      <c r="I129" s="42"/>
      <c r="J129" s="42"/>
      <c r="K129" s="94"/>
      <c r="L129" s="94"/>
      <c r="M129" s="94"/>
      <c r="N129" s="94"/>
      <c r="O129" s="94"/>
      <c r="P129" s="94"/>
      <c r="Q129" s="94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</row>
    <row r="130" ht="16.5" customHeight="1">
      <c r="A130" s="94"/>
      <c r="B130" s="113"/>
      <c r="C130" s="94"/>
      <c r="D130" s="94"/>
      <c r="E130" s="94"/>
      <c r="F130" s="113"/>
      <c r="G130" s="113"/>
      <c r="H130" s="42"/>
      <c r="I130" s="42"/>
      <c r="J130" s="42"/>
      <c r="K130" s="94"/>
      <c r="L130" s="94"/>
      <c r="M130" s="94"/>
      <c r="N130" s="94"/>
      <c r="O130" s="94"/>
      <c r="P130" s="94"/>
      <c r="Q130" s="94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</row>
    <row r="131" ht="16.5" customHeight="1">
      <c r="A131" s="94"/>
      <c r="B131" s="113"/>
      <c r="C131" s="94"/>
      <c r="D131" s="94"/>
      <c r="E131" s="94"/>
      <c r="F131" s="113"/>
      <c r="G131" s="113"/>
      <c r="H131" s="42"/>
      <c r="I131" s="42"/>
      <c r="J131" s="42"/>
      <c r="K131" s="94"/>
      <c r="L131" s="94"/>
      <c r="M131" s="94"/>
      <c r="N131" s="94"/>
      <c r="O131" s="94"/>
      <c r="P131" s="94"/>
      <c r="Q131" s="94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</row>
    <row r="132" ht="16.5" customHeight="1">
      <c r="A132" s="94"/>
      <c r="B132" s="113"/>
      <c r="C132" s="94"/>
      <c r="D132" s="94"/>
      <c r="E132" s="94"/>
      <c r="F132" s="113"/>
      <c r="G132" s="113"/>
      <c r="H132" s="42"/>
      <c r="I132" s="42"/>
      <c r="J132" s="42"/>
      <c r="K132" s="94"/>
      <c r="L132" s="94"/>
      <c r="M132" s="94"/>
      <c r="N132" s="94"/>
      <c r="O132" s="94"/>
      <c r="P132" s="94"/>
      <c r="Q132" s="94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</row>
    <row r="133" ht="16.5" customHeight="1">
      <c r="A133" s="94"/>
      <c r="B133" s="113"/>
      <c r="C133" s="94"/>
      <c r="D133" s="94"/>
      <c r="E133" s="94"/>
      <c r="F133" s="113"/>
      <c r="G133" s="113"/>
      <c r="H133" s="42"/>
      <c r="I133" s="42"/>
      <c r="J133" s="42"/>
      <c r="K133" s="94"/>
      <c r="L133" s="94"/>
      <c r="M133" s="94"/>
      <c r="N133" s="94"/>
      <c r="O133" s="94"/>
      <c r="P133" s="94"/>
      <c r="Q133" s="94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</row>
    <row r="134" ht="16.5" customHeight="1">
      <c r="A134" s="94"/>
      <c r="B134" s="113"/>
      <c r="C134" s="94"/>
      <c r="D134" s="94"/>
      <c r="E134" s="94"/>
      <c r="F134" s="113"/>
      <c r="G134" s="113"/>
      <c r="H134" s="42"/>
      <c r="I134" s="42"/>
      <c r="J134" s="42"/>
      <c r="K134" s="94"/>
      <c r="L134" s="94"/>
      <c r="M134" s="94"/>
      <c r="N134" s="94"/>
      <c r="O134" s="94"/>
      <c r="P134" s="94"/>
      <c r="Q134" s="94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</row>
    <row r="135" ht="16.5" customHeight="1">
      <c r="A135" s="94"/>
      <c r="B135" s="113"/>
      <c r="C135" s="94"/>
      <c r="D135" s="94"/>
      <c r="E135" s="94"/>
      <c r="F135" s="113"/>
      <c r="G135" s="113"/>
      <c r="H135" s="42"/>
      <c r="I135" s="42"/>
      <c r="J135" s="42"/>
      <c r="K135" s="94"/>
      <c r="L135" s="94"/>
      <c r="M135" s="94"/>
      <c r="N135" s="94"/>
      <c r="O135" s="94"/>
      <c r="P135" s="94"/>
      <c r="Q135" s="94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</row>
    <row r="136" ht="16.5" customHeight="1">
      <c r="A136" s="94"/>
      <c r="B136" s="113"/>
      <c r="C136" s="94"/>
      <c r="D136" s="94"/>
      <c r="E136" s="94"/>
      <c r="F136" s="113"/>
      <c r="G136" s="113"/>
      <c r="H136" s="42"/>
      <c r="I136" s="42"/>
      <c r="J136" s="42"/>
      <c r="K136" s="94"/>
      <c r="L136" s="94"/>
      <c r="M136" s="94"/>
      <c r="N136" s="94"/>
      <c r="O136" s="94"/>
      <c r="P136" s="94"/>
      <c r="Q136" s="94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</row>
    <row r="137" ht="16.5" customHeight="1">
      <c r="A137" s="94"/>
      <c r="B137" s="113"/>
      <c r="C137" s="94"/>
      <c r="D137" s="94"/>
      <c r="E137" s="94"/>
      <c r="F137" s="113"/>
      <c r="G137" s="113"/>
      <c r="H137" s="42"/>
      <c r="I137" s="42"/>
      <c r="J137" s="42"/>
      <c r="K137" s="94"/>
      <c r="L137" s="94"/>
      <c r="M137" s="94"/>
      <c r="N137" s="94"/>
      <c r="O137" s="94"/>
      <c r="P137" s="94"/>
      <c r="Q137" s="94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</row>
    <row r="138" ht="16.5" customHeight="1">
      <c r="A138" s="94"/>
      <c r="B138" s="113"/>
      <c r="C138" s="94"/>
      <c r="D138" s="94"/>
      <c r="E138" s="94"/>
      <c r="F138" s="113"/>
      <c r="G138" s="113"/>
      <c r="H138" s="42"/>
      <c r="I138" s="42"/>
      <c r="J138" s="42"/>
      <c r="K138" s="94"/>
      <c r="L138" s="94"/>
      <c r="M138" s="94"/>
      <c r="N138" s="94"/>
      <c r="O138" s="94"/>
      <c r="P138" s="94"/>
      <c r="Q138" s="94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</row>
    <row r="139" ht="16.5" customHeight="1">
      <c r="A139" s="94"/>
      <c r="B139" s="113"/>
      <c r="C139" s="94"/>
      <c r="D139" s="94"/>
      <c r="E139" s="94"/>
      <c r="F139" s="113"/>
      <c r="G139" s="113"/>
      <c r="H139" s="42"/>
      <c r="I139" s="42"/>
      <c r="J139" s="42"/>
      <c r="K139" s="94"/>
      <c r="L139" s="94"/>
      <c r="M139" s="94"/>
      <c r="N139" s="94"/>
      <c r="O139" s="94"/>
      <c r="P139" s="94"/>
      <c r="Q139" s="94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</row>
    <row r="140" ht="16.5" customHeight="1">
      <c r="A140" s="94"/>
      <c r="B140" s="113"/>
      <c r="C140" s="94"/>
      <c r="D140" s="94"/>
      <c r="E140" s="94"/>
      <c r="F140" s="113"/>
      <c r="G140" s="113"/>
      <c r="H140" s="42"/>
      <c r="I140" s="42"/>
      <c r="J140" s="42"/>
      <c r="K140" s="94"/>
      <c r="L140" s="94"/>
      <c r="M140" s="94"/>
      <c r="N140" s="94"/>
      <c r="O140" s="94"/>
      <c r="P140" s="94"/>
      <c r="Q140" s="94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</row>
    <row r="141" ht="16.5" customHeight="1">
      <c r="A141" s="94"/>
      <c r="B141" s="113"/>
      <c r="C141" s="94"/>
      <c r="D141" s="94"/>
      <c r="E141" s="94"/>
      <c r="F141" s="113"/>
      <c r="G141" s="113"/>
      <c r="H141" s="42"/>
      <c r="I141" s="42"/>
      <c r="J141" s="42"/>
      <c r="K141" s="94"/>
      <c r="L141" s="94"/>
      <c r="M141" s="94"/>
      <c r="N141" s="94"/>
      <c r="O141" s="94"/>
      <c r="P141" s="94"/>
      <c r="Q141" s="94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</row>
    <row r="142" ht="16.5" customHeight="1">
      <c r="A142" s="94"/>
      <c r="B142" s="113"/>
      <c r="C142" s="94"/>
      <c r="D142" s="94"/>
      <c r="E142" s="94"/>
      <c r="F142" s="113"/>
      <c r="G142" s="113"/>
      <c r="H142" s="42"/>
      <c r="I142" s="42"/>
      <c r="J142" s="42"/>
      <c r="K142" s="94"/>
      <c r="L142" s="94"/>
      <c r="M142" s="94"/>
      <c r="N142" s="94"/>
      <c r="O142" s="94"/>
      <c r="P142" s="94"/>
      <c r="Q142" s="94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ht="16.5" customHeight="1">
      <c r="A143" s="94"/>
      <c r="B143" s="113"/>
      <c r="C143" s="94"/>
      <c r="D143" s="94"/>
      <c r="E143" s="94"/>
      <c r="F143" s="113"/>
      <c r="G143" s="113"/>
      <c r="H143" s="42"/>
      <c r="I143" s="42"/>
      <c r="J143" s="42"/>
      <c r="K143" s="94"/>
      <c r="L143" s="94"/>
      <c r="M143" s="94"/>
      <c r="N143" s="94"/>
      <c r="O143" s="94"/>
      <c r="P143" s="94"/>
      <c r="Q143" s="94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</row>
    <row r="144" ht="16.5" customHeight="1">
      <c r="A144" s="94"/>
      <c r="B144" s="113"/>
      <c r="C144" s="94"/>
      <c r="D144" s="94"/>
      <c r="E144" s="94"/>
      <c r="F144" s="113"/>
      <c r="G144" s="113"/>
      <c r="H144" s="42"/>
      <c r="I144" s="42"/>
      <c r="J144" s="42"/>
      <c r="K144" s="94"/>
      <c r="L144" s="94"/>
      <c r="M144" s="94"/>
      <c r="N144" s="94"/>
      <c r="O144" s="94"/>
      <c r="P144" s="94"/>
      <c r="Q144" s="94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</row>
    <row r="145" ht="16.5" customHeight="1">
      <c r="A145" s="94"/>
      <c r="B145" s="113"/>
      <c r="C145" s="94"/>
      <c r="D145" s="94"/>
      <c r="E145" s="94"/>
      <c r="F145" s="113"/>
      <c r="G145" s="113"/>
      <c r="H145" s="42"/>
      <c r="I145" s="42"/>
      <c r="J145" s="42"/>
      <c r="K145" s="94"/>
      <c r="L145" s="94"/>
      <c r="M145" s="94"/>
      <c r="N145" s="94"/>
      <c r="O145" s="94"/>
      <c r="P145" s="94"/>
      <c r="Q145" s="94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</row>
    <row r="146" ht="16.5" customHeight="1">
      <c r="A146" s="94"/>
      <c r="B146" s="113"/>
      <c r="C146" s="94"/>
      <c r="D146" s="94"/>
      <c r="E146" s="94"/>
      <c r="F146" s="113"/>
      <c r="G146" s="113"/>
      <c r="H146" s="42"/>
      <c r="I146" s="42"/>
      <c r="J146" s="42"/>
      <c r="K146" s="94"/>
      <c r="L146" s="94"/>
      <c r="M146" s="94"/>
      <c r="N146" s="94"/>
      <c r="O146" s="94"/>
      <c r="P146" s="94"/>
      <c r="Q146" s="94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</row>
    <row r="147" ht="16.5" customHeight="1">
      <c r="A147" s="94"/>
      <c r="B147" s="113"/>
      <c r="C147" s="94"/>
      <c r="D147" s="94"/>
      <c r="E147" s="94"/>
      <c r="F147" s="113"/>
      <c r="G147" s="113"/>
      <c r="H147" s="42"/>
      <c r="I147" s="42"/>
      <c r="J147" s="42"/>
      <c r="K147" s="94"/>
      <c r="L147" s="94"/>
      <c r="M147" s="94"/>
      <c r="N147" s="94"/>
      <c r="O147" s="94"/>
      <c r="P147" s="94"/>
      <c r="Q147" s="94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</row>
    <row r="148" ht="16.5" customHeight="1">
      <c r="A148" s="94"/>
      <c r="B148" s="113"/>
      <c r="C148" s="94"/>
      <c r="D148" s="94"/>
      <c r="E148" s="94"/>
      <c r="F148" s="113"/>
      <c r="G148" s="113"/>
      <c r="H148" s="42"/>
      <c r="I148" s="42"/>
      <c r="J148" s="42"/>
      <c r="K148" s="94"/>
      <c r="L148" s="94"/>
      <c r="M148" s="94"/>
      <c r="N148" s="94"/>
      <c r="O148" s="94"/>
      <c r="P148" s="94"/>
      <c r="Q148" s="94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</row>
    <row r="149" ht="16.5" customHeight="1">
      <c r="A149" s="94"/>
      <c r="B149" s="113"/>
      <c r="C149" s="94"/>
      <c r="D149" s="94"/>
      <c r="E149" s="94"/>
      <c r="F149" s="113"/>
      <c r="G149" s="113"/>
      <c r="H149" s="42"/>
      <c r="I149" s="42"/>
      <c r="J149" s="42"/>
      <c r="K149" s="94"/>
      <c r="L149" s="94"/>
      <c r="M149" s="94"/>
      <c r="N149" s="94"/>
      <c r="O149" s="94"/>
      <c r="P149" s="94"/>
      <c r="Q149" s="94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</row>
    <row r="150" ht="16.5" customHeight="1">
      <c r="A150" s="94"/>
      <c r="B150" s="113"/>
      <c r="C150" s="94"/>
      <c r="D150" s="94"/>
      <c r="E150" s="94"/>
      <c r="F150" s="113"/>
      <c r="G150" s="113"/>
      <c r="H150" s="42"/>
      <c r="I150" s="42"/>
      <c r="J150" s="42"/>
      <c r="K150" s="94"/>
      <c r="L150" s="94"/>
      <c r="M150" s="94"/>
      <c r="N150" s="94"/>
      <c r="O150" s="94"/>
      <c r="P150" s="94"/>
      <c r="Q150" s="94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</row>
    <row r="151" ht="16.5" customHeight="1">
      <c r="A151" s="94"/>
      <c r="B151" s="113"/>
      <c r="C151" s="94"/>
      <c r="D151" s="94"/>
      <c r="E151" s="94"/>
      <c r="F151" s="113"/>
      <c r="G151" s="113"/>
      <c r="H151" s="42"/>
      <c r="I151" s="42"/>
      <c r="J151" s="42"/>
      <c r="K151" s="94"/>
      <c r="L151" s="94"/>
      <c r="M151" s="94"/>
      <c r="N151" s="94"/>
      <c r="O151" s="94"/>
      <c r="P151" s="94"/>
      <c r="Q151" s="94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</row>
    <row r="152" ht="16.5" customHeight="1">
      <c r="A152" s="94"/>
      <c r="B152" s="113"/>
      <c r="C152" s="94"/>
      <c r="D152" s="94"/>
      <c r="E152" s="94"/>
      <c r="F152" s="113"/>
      <c r="G152" s="113"/>
      <c r="H152" s="42"/>
      <c r="I152" s="42"/>
      <c r="J152" s="42"/>
      <c r="K152" s="94"/>
      <c r="L152" s="94"/>
      <c r="M152" s="94"/>
      <c r="N152" s="94"/>
      <c r="O152" s="94"/>
      <c r="P152" s="94"/>
      <c r="Q152" s="94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</row>
    <row r="153" ht="16.5" customHeight="1">
      <c r="A153" s="94"/>
      <c r="B153" s="113"/>
      <c r="C153" s="94"/>
      <c r="D153" s="94"/>
      <c r="E153" s="94"/>
      <c r="F153" s="113"/>
      <c r="G153" s="113"/>
      <c r="H153" s="42"/>
      <c r="I153" s="42"/>
      <c r="J153" s="42"/>
      <c r="K153" s="94"/>
      <c r="L153" s="94"/>
      <c r="M153" s="94"/>
      <c r="N153" s="94"/>
      <c r="O153" s="94"/>
      <c r="P153" s="94"/>
      <c r="Q153" s="94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</row>
    <row r="154" ht="16.5" customHeight="1">
      <c r="A154" s="94"/>
      <c r="B154" s="113"/>
      <c r="C154" s="94"/>
      <c r="D154" s="94"/>
      <c r="E154" s="94"/>
      <c r="F154" s="113"/>
      <c r="G154" s="113"/>
      <c r="H154" s="42"/>
      <c r="I154" s="42"/>
      <c r="J154" s="42"/>
      <c r="K154" s="94"/>
      <c r="L154" s="94"/>
      <c r="M154" s="94"/>
      <c r="N154" s="94"/>
      <c r="O154" s="94"/>
      <c r="P154" s="94"/>
      <c r="Q154" s="94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</row>
    <row r="155" ht="16.5" customHeight="1">
      <c r="A155" s="94"/>
      <c r="B155" s="113"/>
      <c r="C155" s="94"/>
      <c r="D155" s="94"/>
      <c r="E155" s="94"/>
      <c r="F155" s="113"/>
      <c r="G155" s="113"/>
      <c r="H155" s="42"/>
      <c r="I155" s="42"/>
      <c r="J155" s="42"/>
      <c r="K155" s="94"/>
      <c r="L155" s="94"/>
      <c r="M155" s="94"/>
      <c r="N155" s="94"/>
      <c r="O155" s="94"/>
      <c r="P155" s="94"/>
      <c r="Q155" s="94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</row>
    <row r="156" ht="16.5" customHeight="1">
      <c r="A156" s="94"/>
      <c r="B156" s="113"/>
      <c r="C156" s="94"/>
      <c r="D156" s="94"/>
      <c r="E156" s="94"/>
      <c r="F156" s="113"/>
      <c r="G156" s="113"/>
      <c r="H156" s="42"/>
      <c r="I156" s="42"/>
      <c r="J156" s="42"/>
      <c r="K156" s="94"/>
      <c r="L156" s="94"/>
      <c r="M156" s="94"/>
      <c r="N156" s="94"/>
      <c r="O156" s="94"/>
      <c r="P156" s="94"/>
      <c r="Q156" s="94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</row>
    <row r="157" ht="16.5" customHeight="1">
      <c r="A157" s="94"/>
      <c r="B157" s="113"/>
      <c r="C157" s="94"/>
      <c r="D157" s="94"/>
      <c r="E157" s="94"/>
      <c r="F157" s="113"/>
      <c r="G157" s="113"/>
      <c r="H157" s="42"/>
      <c r="I157" s="42"/>
      <c r="J157" s="42"/>
      <c r="K157" s="94"/>
      <c r="L157" s="94"/>
      <c r="M157" s="94"/>
      <c r="N157" s="94"/>
      <c r="O157" s="94"/>
      <c r="P157" s="94"/>
      <c r="Q157" s="94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</row>
    <row r="158" ht="16.5" customHeight="1">
      <c r="A158" s="94"/>
      <c r="B158" s="113"/>
      <c r="C158" s="94"/>
      <c r="D158" s="94"/>
      <c r="E158" s="94"/>
      <c r="F158" s="113"/>
      <c r="G158" s="113"/>
      <c r="H158" s="42"/>
      <c r="I158" s="42"/>
      <c r="J158" s="42"/>
      <c r="K158" s="94"/>
      <c r="L158" s="94"/>
      <c r="M158" s="94"/>
      <c r="N158" s="94"/>
      <c r="O158" s="94"/>
      <c r="P158" s="94"/>
      <c r="Q158" s="94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</row>
    <row r="159" ht="16.5" customHeight="1">
      <c r="A159" s="94"/>
      <c r="B159" s="113"/>
      <c r="C159" s="94"/>
      <c r="D159" s="94"/>
      <c r="E159" s="94"/>
      <c r="F159" s="113"/>
      <c r="G159" s="113"/>
      <c r="H159" s="42"/>
      <c r="I159" s="42"/>
      <c r="J159" s="42"/>
      <c r="K159" s="94"/>
      <c r="L159" s="94"/>
      <c r="M159" s="94"/>
      <c r="N159" s="94"/>
      <c r="O159" s="94"/>
      <c r="P159" s="94"/>
      <c r="Q159" s="94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</row>
    <row r="160" ht="16.5" customHeight="1">
      <c r="A160" s="94"/>
      <c r="B160" s="113"/>
      <c r="C160" s="94"/>
      <c r="D160" s="94"/>
      <c r="E160" s="94"/>
      <c r="F160" s="113"/>
      <c r="G160" s="113"/>
      <c r="H160" s="42"/>
      <c r="I160" s="42"/>
      <c r="J160" s="42"/>
      <c r="K160" s="94"/>
      <c r="L160" s="94"/>
      <c r="M160" s="94"/>
      <c r="N160" s="94"/>
      <c r="O160" s="94"/>
      <c r="P160" s="94"/>
      <c r="Q160" s="94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</row>
    <row r="161" ht="16.5" customHeight="1">
      <c r="A161" s="94"/>
      <c r="B161" s="113"/>
      <c r="C161" s="94"/>
      <c r="D161" s="94"/>
      <c r="E161" s="94"/>
      <c r="F161" s="113"/>
      <c r="G161" s="113"/>
      <c r="H161" s="42"/>
      <c r="I161" s="42"/>
      <c r="J161" s="42"/>
      <c r="K161" s="94"/>
      <c r="L161" s="94"/>
      <c r="M161" s="94"/>
      <c r="N161" s="94"/>
      <c r="O161" s="94"/>
      <c r="P161" s="94"/>
      <c r="Q161" s="94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</row>
    <row r="162" ht="16.5" customHeight="1">
      <c r="A162" s="94"/>
      <c r="B162" s="113"/>
      <c r="C162" s="94"/>
      <c r="D162" s="94"/>
      <c r="E162" s="94"/>
      <c r="F162" s="113"/>
      <c r="G162" s="113"/>
      <c r="H162" s="42"/>
      <c r="I162" s="42"/>
      <c r="J162" s="42"/>
      <c r="K162" s="94"/>
      <c r="L162" s="94"/>
      <c r="M162" s="94"/>
      <c r="N162" s="94"/>
      <c r="O162" s="94"/>
      <c r="P162" s="94"/>
      <c r="Q162" s="94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</row>
    <row r="163" ht="16.5" customHeight="1">
      <c r="A163" s="94"/>
      <c r="B163" s="113"/>
      <c r="C163" s="94"/>
      <c r="D163" s="94"/>
      <c r="E163" s="94"/>
      <c r="F163" s="113"/>
      <c r="G163" s="113"/>
      <c r="H163" s="42"/>
      <c r="I163" s="42"/>
      <c r="J163" s="42"/>
      <c r="K163" s="94"/>
      <c r="L163" s="94"/>
      <c r="M163" s="94"/>
      <c r="N163" s="94"/>
      <c r="O163" s="94"/>
      <c r="P163" s="94"/>
      <c r="Q163" s="94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</row>
    <row r="164" ht="16.5" customHeight="1">
      <c r="A164" s="94"/>
      <c r="B164" s="113"/>
      <c r="C164" s="94"/>
      <c r="D164" s="94"/>
      <c r="E164" s="94"/>
      <c r="F164" s="113"/>
      <c r="G164" s="113"/>
      <c r="H164" s="42"/>
      <c r="I164" s="42"/>
      <c r="J164" s="42"/>
      <c r="K164" s="94"/>
      <c r="L164" s="94"/>
      <c r="M164" s="94"/>
      <c r="N164" s="94"/>
      <c r="O164" s="94"/>
      <c r="P164" s="94"/>
      <c r="Q164" s="94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</row>
    <row r="165" ht="16.5" customHeight="1">
      <c r="A165" s="94"/>
      <c r="B165" s="113"/>
      <c r="C165" s="94"/>
      <c r="D165" s="94"/>
      <c r="E165" s="94"/>
      <c r="F165" s="113"/>
      <c r="G165" s="113"/>
      <c r="H165" s="42"/>
      <c r="I165" s="42"/>
      <c r="J165" s="42"/>
      <c r="K165" s="94"/>
      <c r="L165" s="94"/>
      <c r="M165" s="94"/>
      <c r="N165" s="94"/>
      <c r="O165" s="94"/>
      <c r="P165" s="94"/>
      <c r="Q165" s="94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</row>
    <row r="166" ht="16.5" customHeight="1">
      <c r="A166" s="94"/>
      <c r="B166" s="113"/>
      <c r="C166" s="94"/>
      <c r="D166" s="94"/>
      <c r="E166" s="94"/>
      <c r="F166" s="113"/>
      <c r="G166" s="113"/>
      <c r="H166" s="42"/>
      <c r="I166" s="42"/>
      <c r="J166" s="42"/>
      <c r="K166" s="94"/>
      <c r="L166" s="94"/>
      <c r="M166" s="94"/>
      <c r="N166" s="94"/>
      <c r="O166" s="94"/>
      <c r="P166" s="94"/>
      <c r="Q166" s="94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</row>
    <row r="167" ht="16.5" customHeight="1">
      <c r="A167" s="94"/>
      <c r="B167" s="113"/>
      <c r="C167" s="94"/>
      <c r="D167" s="94"/>
      <c r="E167" s="94"/>
      <c r="F167" s="113"/>
      <c r="G167" s="113"/>
      <c r="H167" s="42"/>
      <c r="I167" s="42"/>
      <c r="J167" s="42"/>
      <c r="K167" s="94"/>
      <c r="L167" s="94"/>
      <c r="M167" s="94"/>
      <c r="N167" s="94"/>
      <c r="O167" s="94"/>
      <c r="P167" s="94"/>
      <c r="Q167" s="94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</row>
    <row r="168" ht="16.5" customHeight="1">
      <c r="A168" s="94"/>
      <c r="B168" s="113"/>
      <c r="C168" s="94"/>
      <c r="D168" s="94"/>
      <c r="E168" s="94"/>
      <c r="F168" s="113"/>
      <c r="G168" s="113"/>
      <c r="H168" s="42"/>
      <c r="I168" s="42"/>
      <c r="J168" s="42"/>
      <c r="K168" s="94"/>
      <c r="L168" s="94"/>
      <c r="M168" s="94"/>
      <c r="N168" s="94"/>
      <c r="O168" s="94"/>
      <c r="P168" s="94"/>
      <c r="Q168" s="94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</row>
    <row r="169" ht="16.5" customHeight="1">
      <c r="A169" s="94"/>
      <c r="B169" s="113"/>
      <c r="C169" s="94"/>
      <c r="D169" s="94"/>
      <c r="E169" s="94"/>
      <c r="F169" s="113"/>
      <c r="G169" s="113"/>
      <c r="H169" s="42"/>
      <c r="I169" s="42"/>
      <c r="J169" s="42"/>
      <c r="K169" s="94"/>
      <c r="L169" s="94"/>
      <c r="M169" s="94"/>
      <c r="N169" s="94"/>
      <c r="O169" s="94"/>
      <c r="P169" s="94"/>
      <c r="Q169" s="94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</row>
    <row r="170" ht="16.5" customHeight="1">
      <c r="A170" s="94"/>
      <c r="B170" s="113"/>
      <c r="C170" s="94"/>
      <c r="D170" s="94"/>
      <c r="E170" s="94"/>
      <c r="F170" s="113"/>
      <c r="G170" s="113"/>
      <c r="H170" s="42"/>
      <c r="I170" s="42"/>
      <c r="J170" s="42"/>
      <c r="K170" s="94"/>
      <c r="L170" s="94"/>
      <c r="M170" s="94"/>
      <c r="N170" s="94"/>
      <c r="O170" s="94"/>
      <c r="P170" s="94"/>
      <c r="Q170" s="94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</row>
    <row r="171" ht="16.5" customHeight="1">
      <c r="A171" s="94"/>
      <c r="B171" s="113"/>
      <c r="C171" s="94"/>
      <c r="D171" s="94"/>
      <c r="E171" s="94"/>
      <c r="F171" s="113"/>
      <c r="G171" s="113"/>
      <c r="H171" s="42"/>
      <c r="I171" s="42"/>
      <c r="J171" s="42"/>
      <c r="K171" s="94"/>
      <c r="L171" s="94"/>
      <c r="M171" s="94"/>
      <c r="N171" s="94"/>
      <c r="O171" s="94"/>
      <c r="P171" s="94"/>
      <c r="Q171" s="94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</row>
    <row r="172" ht="16.5" customHeight="1">
      <c r="A172" s="94"/>
      <c r="B172" s="113"/>
      <c r="C172" s="94"/>
      <c r="D172" s="94"/>
      <c r="E172" s="94"/>
      <c r="F172" s="113"/>
      <c r="G172" s="113"/>
      <c r="H172" s="42"/>
      <c r="I172" s="42"/>
      <c r="J172" s="42"/>
      <c r="K172" s="94"/>
      <c r="L172" s="94"/>
      <c r="M172" s="94"/>
      <c r="N172" s="94"/>
      <c r="O172" s="94"/>
      <c r="P172" s="94"/>
      <c r="Q172" s="94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</row>
    <row r="173" ht="16.5" customHeight="1">
      <c r="A173" s="94"/>
      <c r="B173" s="113"/>
      <c r="C173" s="94"/>
      <c r="D173" s="94"/>
      <c r="E173" s="94"/>
      <c r="F173" s="113"/>
      <c r="G173" s="113"/>
      <c r="H173" s="42"/>
      <c r="I173" s="42"/>
      <c r="J173" s="42"/>
      <c r="K173" s="94"/>
      <c r="L173" s="94"/>
      <c r="M173" s="94"/>
      <c r="N173" s="94"/>
      <c r="O173" s="94"/>
      <c r="P173" s="94"/>
      <c r="Q173" s="94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</row>
    <row r="174" ht="16.5" customHeight="1">
      <c r="A174" s="94"/>
      <c r="B174" s="113"/>
      <c r="C174" s="94"/>
      <c r="D174" s="94"/>
      <c r="E174" s="94"/>
      <c r="F174" s="113"/>
      <c r="G174" s="113"/>
      <c r="H174" s="42"/>
      <c r="I174" s="42"/>
      <c r="J174" s="42"/>
      <c r="K174" s="94"/>
      <c r="L174" s="94"/>
      <c r="M174" s="94"/>
      <c r="N174" s="94"/>
      <c r="O174" s="94"/>
      <c r="P174" s="94"/>
      <c r="Q174" s="94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</row>
    <row r="175" ht="16.5" customHeight="1">
      <c r="A175" s="94"/>
      <c r="B175" s="113"/>
      <c r="C175" s="94"/>
      <c r="D175" s="94"/>
      <c r="E175" s="94"/>
      <c r="F175" s="113"/>
      <c r="G175" s="113"/>
      <c r="H175" s="42"/>
      <c r="I175" s="42"/>
      <c r="J175" s="42"/>
      <c r="K175" s="94"/>
      <c r="L175" s="94"/>
      <c r="M175" s="94"/>
      <c r="N175" s="94"/>
      <c r="O175" s="94"/>
      <c r="P175" s="94"/>
      <c r="Q175" s="94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</row>
    <row r="176" ht="16.5" customHeight="1">
      <c r="A176" s="94"/>
      <c r="B176" s="113"/>
      <c r="C176" s="94"/>
      <c r="D176" s="94"/>
      <c r="E176" s="94"/>
      <c r="F176" s="113"/>
      <c r="G176" s="113"/>
      <c r="H176" s="42"/>
      <c r="I176" s="42"/>
      <c r="J176" s="42"/>
      <c r="K176" s="94"/>
      <c r="L176" s="94"/>
      <c r="M176" s="94"/>
      <c r="N176" s="94"/>
      <c r="O176" s="94"/>
      <c r="P176" s="94"/>
      <c r="Q176" s="94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</row>
    <row r="177" ht="16.5" customHeight="1">
      <c r="A177" s="94"/>
      <c r="B177" s="113"/>
      <c r="C177" s="94"/>
      <c r="D177" s="94"/>
      <c r="E177" s="94"/>
      <c r="F177" s="113"/>
      <c r="G177" s="113"/>
      <c r="H177" s="42"/>
      <c r="I177" s="42"/>
      <c r="J177" s="42"/>
      <c r="K177" s="94"/>
      <c r="L177" s="94"/>
      <c r="M177" s="94"/>
      <c r="N177" s="94"/>
      <c r="O177" s="94"/>
      <c r="P177" s="94"/>
      <c r="Q177" s="94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</row>
    <row r="178" ht="16.5" customHeight="1">
      <c r="A178" s="94"/>
      <c r="B178" s="113"/>
      <c r="C178" s="94"/>
      <c r="D178" s="94"/>
      <c r="E178" s="94"/>
      <c r="F178" s="113"/>
      <c r="G178" s="113"/>
      <c r="H178" s="42"/>
      <c r="I178" s="42"/>
      <c r="J178" s="42"/>
      <c r="K178" s="94"/>
      <c r="L178" s="94"/>
      <c r="M178" s="94"/>
      <c r="N178" s="94"/>
      <c r="O178" s="94"/>
      <c r="P178" s="94"/>
      <c r="Q178" s="94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</row>
    <row r="179" ht="16.5" customHeight="1">
      <c r="A179" s="94"/>
      <c r="B179" s="113"/>
      <c r="C179" s="94"/>
      <c r="D179" s="94"/>
      <c r="E179" s="94"/>
      <c r="F179" s="113"/>
      <c r="G179" s="113"/>
      <c r="H179" s="42"/>
      <c r="I179" s="42"/>
      <c r="J179" s="42"/>
      <c r="K179" s="94"/>
      <c r="L179" s="94"/>
      <c r="M179" s="94"/>
      <c r="N179" s="94"/>
      <c r="O179" s="94"/>
      <c r="P179" s="94"/>
      <c r="Q179" s="94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</row>
    <row r="180" ht="16.5" customHeight="1">
      <c r="A180" s="94"/>
      <c r="B180" s="113"/>
      <c r="C180" s="94"/>
      <c r="D180" s="94"/>
      <c r="E180" s="94"/>
      <c r="F180" s="113"/>
      <c r="G180" s="113"/>
      <c r="H180" s="42"/>
      <c r="I180" s="42"/>
      <c r="J180" s="42"/>
      <c r="K180" s="94"/>
      <c r="L180" s="94"/>
      <c r="M180" s="94"/>
      <c r="N180" s="94"/>
      <c r="O180" s="94"/>
      <c r="P180" s="94"/>
      <c r="Q180" s="94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</row>
    <row r="181" ht="16.5" customHeight="1">
      <c r="A181" s="94"/>
      <c r="B181" s="113"/>
      <c r="C181" s="94"/>
      <c r="D181" s="94"/>
      <c r="E181" s="94"/>
      <c r="F181" s="113"/>
      <c r="G181" s="113"/>
      <c r="H181" s="42"/>
      <c r="I181" s="42"/>
      <c r="J181" s="42"/>
      <c r="K181" s="94"/>
      <c r="L181" s="94"/>
      <c r="M181" s="94"/>
      <c r="N181" s="94"/>
      <c r="O181" s="94"/>
      <c r="P181" s="94"/>
      <c r="Q181" s="94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</row>
    <row r="182" ht="16.5" customHeight="1">
      <c r="A182" s="94"/>
      <c r="B182" s="113"/>
      <c r="C182" s="94"/>
      <c r="D182" s="94"/>
      <c r="E182" s="94"/>
      <c r="F182" s="113"/>
      <c r="G182" s="113"/>
      <c r="H182" s="42"/>
      <c r="I182" s="42"/>
      <c r="J182" s="42"/>
      <c r="K182" s="94"/>
      <c r="L182" s="94"/>
      <c r="M182" s="94"/>
      <c r="N182" s="94"/>
      <c r="O182" s="94"/>
      <c r="P182" s="94"/>
      <c r="Q182" s="94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</row>
    <row r="183" ht="16.5" customHeight="1">
      <c r="A183" s="94"/>
      <c r="B183" s="113"/>
      <c r="C183" s="94"/>
      <c r="D183" s="94"/>
      <c r="E183" s="94"/>
      <c r="F183" s="113"/>
      <c r="G183" s="113"/>
      <c r="H183" s="42"/>
      <c r="I183" s="42"/>
      <c r="J183" s="42"/>
      <c r="K183" s="94"/>
      <c r="L183" s="94"/>
      <c r="M183" s="94"/>
      <c r="N183" s="94"/>
      <c r="O183" s="94"/>
      <c r="P183" s="94"/>
      <c r="Q183" s="94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</row>
    <row r="184" ht="16.5" customHeight="1">
      <c r="A184" s="94"/>
      <c r="B184" s="113"/>
      <c r="C184" s="94"/>
      <c r="D184" s="94"/>
      <c r="E184" s="94"/>
      <c r="F184" s="113"/>
      <c r="G184" s="113"/>
      <c r="H184" s="42"/>
      <c r="I184" s="42"/>
      <c r="J184" s="42"/>
      <c r="K184" s="94"/>
      <c r="L184" s="94"/>
      <c r="M184" s="94"/>
      <c r="N184" s="94"/>
      <c r="O184" s="94"/>
      <c r="P184" s="94"/>
      <c r="Q184" s="94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</row>
    <row r="185" ht="16.5" customHeight="1">
      <c r="A185" s="94"/>
      <c r="B185" s="113"/>
      <c r="C185" s="94"/>
      <c r="D185" s="94"/>
      <c r="E185" s="94"/>
      <c r="F185" s="113"/>
      <c r="G185" s="113"/>
      <c r="H185" s="42"/>
      <c r="I185" s="42"/>
      <c r="J185" s="42"/>
      <c r="K185" s="94"/>
      <c r="L185" s="94"/>
      <c r="M185" s="94"/>
      <c r="N185" s="94"/>
      <c r="O185" s="94"/>
      <c r="P185" s="94"/>
      <c r="Q185" s="94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</row>
    <row r="186" ht="16.5" customHeight="1">
      <c r="A186" s="94"/>
      <c r="B186" s="113"/>
      <c r="C186" s="94"/>
      <c r="D186" s="94"/>
      <c r="E186" s="94"/>
      <c r="F186" s="113"/>
      <c r="G186" s="113"/>
      <c r="H186" s="42"/>
      <c r="I186" s="42"/>
      <c r="J186" s="42"/>
      <c r="K186" s="94"/>
      <c r="L186" s="94"/>
      <c r="M186" s="94"/>
      <c r="N186" s="94"/>
      <c r="O186" s="94"/>
      <c r="P186" s="94"/>
      <c r="Q186" s="94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</row>
    <row r="187" ht="16.5" customHeight="1">
      <c r="A187" s="94"/>
      <c r="B187" s="113"/>
      <c r="C187" s="94"/>
      <c r="D187" s="94"/>
      <c r="E187" s="94"/>
      <c r="F187" s="113"/>
      <c r="G187" s="113"/>
      <c r="H187" s="42"/>
      <c r="I187" s="42"/>
      <c r="J187" s="42"/>
      <c r="K187" s="94"/>
      <c r="L187" s="94"/>
      <c r="M187" s="94"/>
      <c r="N187" s="94"/>
      <c r="O187" s="94"/>
      <c r="P187" s="94"/>
      <c r="Q187" s="94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</row>
    <row r="188" ht="16.5" customHeight="1">
      <c r="A188" s="94"/>
      <c r="B188" s="113"/>
      <c r="C188" s="94"/>
      <c r="D188" s="94"/>
      <c r="E188" s="94"/>
      <c r="F188" s="113"/>
      <c r="G188" s="113"/>
      <c r="H188" s="42"/>
      <c r="I188" s="42"/>
      <c r="J188" s="42"/>
      <c r="K188" s="94"/>
      <c r="L188" s="94"/>
      <c r="M188" s="94"/>
      <c r="N188" s="94"/>
      <c r="O188" s="94"/>
      <c r="P188" s="94"/>
      <c r="Q188" s="94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</row>
    <row r="189" ht="16.5" customHeight="1">
      <c r="A189" s="94"/>
      <c r="B189" s="113"/>
      <c r="C189" s="94"/>
      <c r="D189" s="94"/>
      <c r="E189" s="94"/>
      <c r="F189" s="113"/>
      <c r="G189" s="113"/>
      <c r="H189" s="42"/>
      <c r="I189" s="42"/>
      <c r="J189" s="42"/>
      <c r="K189" s="94"/>
      <c r="L189" s="94"/>
      <c r="M189" s="94"/>
      <c r="N189" s="94"/>
      <c r="O189" s="94"/>
      <c r="P189" s="94"/>
      <c r="Q189" s="94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</row>
    <row r="190" ht="16.5" customHeight="1">
      <c r="A190" s="94"/>
      <c r="B190" s="113"/>
      <c r="C190" s="94"/>
      <c r="D190" s="94"/>
      <c r="E190" s="94"/>
      <c r="F190" s="113"/>
      <c r="G190" s="113"/>
      <c r="H190" s="42"/>
      <c r="I190" s="42"/>
      <c r="J190" s="42"/>
      <c r="K190" s="94"/>
      <c r="L190" s="94"/>
      <c r="M190" s="94"/>
      <c r="N190" s="94"/>
      <c r="O190" s="94"/>
      <c r="P190" s="94"/>
      <c r="Q190" s="94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</row>
    <row r="191" ht="16.5" customHeight="1">
      <c r="A191" s="94"/>
      <c r="B191" s="113"/>
      <c r="C191" s="94"/>
      <c r="D191" s="94"/>
      <c r="E191" s="94"/>
      <c r="F191" s="113"/>
      <c r="G191" s="113"/>
      <c r="H191" s="42"/>
      <c r="I191" s="42"/>
      <c r="J191" s="42"/>
      <c r="K191" s="94"/>
      <c r="L191" s="94"/>
      <c r="M191" s="94"/>
      <c r="N191" s="94"/>
      <c r="O191" s="94"/>
      <c r="P191" s="94"/>
      <c r="Q191" s="94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</row>
    <row r="192" ht="16.5" customHeight="1">
      <c r="A192" s="94"/>
      <c r="B192" s="113"/>
      <c r="C192" s="94"/>
      <c r="D192" s="94"/>
      <c r="E192" s="94"/>
      <c r="F192" s="113"/>
      <c r="G192" s="113"/>
      <c r="H192" s="42"/>
      <c r="I192" s="42"/>
      <c r="J192" s="42"/>
      <c r="K192" s="94"/>
      <c r="L192" s="94"/>
      <c r="M192" s="94"/>
      <c r="N192" s="94"/>
      <c r="O192" s="94"/>
      <c r="P192" s="94"/>
      <c r="Q192" s="94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</row>
    <row r="193" ht="16.5" customHeight="1">
      <c r="A193" s="94"/>
      <c r="B193" s="113"/>
      <c r="C193" s="94"/>
      <c r="D193" s="94"/>
      <c r="E193" s="94"/>
      <c r="F193" s="113"/>
      <c r="G193" s="113"/>
      <c r="H193" s="42"/>
      <c r="I193" s="42"/>
      <c r="J193" s="42"/>
      <c r="K193" s="94"/>
      <c r="L193" s="94"/>
      <c r="M193" s="94"/>
      <c r="N193" s="94"/>
      <c r="O193" s="94"/>
      <c r="P193" s="94"/>
      <c r="Q193" s="94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</row>
    <row r="194" ht="16.5" customHeight="1">
      <c r="A194" s="94"/>
      <c r="B194" s="113"/>
      <c r="C194" s="94"/>
      <c r="D194" s="94"/>
      <c r="E194" s="94"/>
      <c r="F194" s="113"/>
      <c r="G194" s="113"/>
      <c r="H194" s="42"/>
      <c r="I194" s="42"/>
      <c r="J194" s="42"/>
      <c r="K194" s="94"/>
      <c r="L194" s="94"/>
      <c r="M194" s="94"/>
      <c r="N194" s="94"/>
      <c r="O194" s="94"/>
      <c r="P194" s="94"/>
      <c r="Q194" s="94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</row>
    <row r="195" ht="16.5" customHeight="1">
      <c r="A195" s="94"/>
      <c r="B195" s="113"/>
      <c r="C195" s="94"/>
      <c r="D195" s="94"/>
      <c r="E195" s="94"/>
      <c r="F195" s="113"/>
      <c r="G195" s="113"/>
      <c r="H195" s="42"/>
      <c r="I195" s="42"/>
      <c r="J195" s="42"/>
      <c r="K195" s="94"/>
      <c r="L195" s="94"/>
      <c r="M195" s="94"/>
      <c r="N195" s="94"/>
      <c r="O195" s="94"/>
      <c r="P195" s="94"/>
      <c r="Q195" s="94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</row>
    <row r="196" ht="16.5" customHeight="1">
      <c r="A196" s="94"/>
      <c r="B196" s="113"/>
      <c r="C196" s="94"/>
      <c r="D196" s="94"/>
      <c r="E196" s="94"/>
      <c r="F196" s="113"/>
      <c r="G196" s="113"/>
      <c r="H196" s="42"/>
      <c r="I196" s="42"/>
      <c r="J196" s="42"/>
      <c r="K196" s="94"/>
      <c r="L196" s="94"/>
      <c r="M196" s="94"/>
      <c r="N196" s="94"/>
      <c r="O196" s="94"/>
      <c r="P196" s="94"/>
      <c r="Q196" s="94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</row>
    <row r="197" ht="16.5" customHeight="1">
      <c r="A197" s="94"/>
      <c r="B197" s="113"/>
      <c r="C197" s="94"/>
      <c r="D197" s="94"/>
      <c r="E197" s="94"/>
      <c r="F197" s="113"/>
      <c r="G197" s="113"/>
      <c r="H197" s="42"/>
      <c r="I197" s="42"/>
      <c r="J197" s="42"/>
      <c r="K197" s="94"/>
      <c r="L197" s="94"/>
      <c r="M197" s="94"/>
      <c r="N197" s="94"/>
      <c r="O197" s="94"/>
      <c r="P197" s="94"/>
      <c r="Q197" s="94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</row>
    <row r="198" ht="16.5" customHeight="1">
      <c r="A198" s="94"/>
      <c r="B198" s="113"/>
      <c r="C198" s="94"/>
      <c r="D198" s="94"/>
      <c r="E198" s="94"/>
      <c r="F198" s="113"/>
      <c r="G198" s="113"/>
      <c r="H198" s="42"/>
      <c r="I198" s="42"/>
      <c r="J198" s="42"/>
      <c r="K198" s="94"/>
      <c r="L198" s="94"/>
      <c r="M198" s="94"/>
      <c r="N198" s="94"/>
      <c r="O198" s="94"/>
      <c r="P198" s="94"/>
      <c r="Q198" s="94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</row>
    <row r="199" ht="16.5" customHeight="1">
      <c r="A199" s="94"/>
      <c r="B199" s="113"/>
      <c r="C199" s="94"/>
      <c r="D199" s="94"/>
      <c r="E199" s="94"/>
      <c r="F199" s="113"/>
      <c r="G199" s="113"/>
      <c r="H199" s="42"/>
      <c r="I199" s="42"/>
      <c r="J199" s="42"/>
      <c r="K199" s="94"/>
      <c r="L199" s="94"/>
      <c r="M199" s="94"/>
      <c r="N199" s="94"/>
      <c r="O199" s="94"/>
      <c r="P199" s="94"/>
      <c r="Q199" s="94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</row>
    <row r="200" ht="16.5" customHeight="1">
      <c r="A200" s="94"/>
      <c r="B200" s="113"/>
      <c r="C200" s="94"/>
      <c r="D200" s="94"/>
      <c r="E200" s="94"/>
      <c r="F200" s="113"/>
      <c r="G200" s="113"/>
      <c r="H200" s="42"/>
      <c r="I200" s="42"/>
      <c r="J200" s="42"/>
      <c r="K200" s="94"/>
      <c r="L200" s="94"/>
      <c r="M200" s="94"/>
      <c r="N200" s="94"/>
      <c r="O200" s="94"/>
      <c r="P200" s="94"/>
      <c r="Q200" s="94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</row>
    <row r="201" ht="16.5" customHeight="1">
      <c r="A201" s="94"/>
      <c r="B201" s="113"/>
      <c r="C201" s="94"/>
      <c r="D201" s="94"/>
      <c r="E201" s="94"/>
      <c r="F201" s="113"/>
      <c r="G201" s="113"/>
      <c r="H201" s="42"/>
      <c r="I201" s="42"/>
      <c r="J201" s="42"/>
      <c r="K201" s="94"/>
      <c r="L201" s="94"/>
      <c r="M201" s="94"/>
      <c r="N201" s="94"/>
      <c r="O201" s="94"/>
      <c r="P201" s="94"/>
      <c r="Q201" s="94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</row>
    <row r="202" ht="16.5" customHeight="1">
      <c r="A202" s="94"/>
      <c r="B202" s="113"/>
      <c r="C202" s="94"/>
      <c r="D202" s="94"/>
      <c r="E202" s="94"/>
      <c r="F202" s="113"/>
      <c r="G202" s="113"/>
      <c r="H202" s="42"/>
      <c r="I202" s="42"/>
      <c r="J202" s="42"/>
      <c r="K202" s="94"/>
      <c r="L202" s="94"/>
      <c r="M202" s="94"/>
      <c r="N202" s="94"/>
      <c r="O202" s="94"/>
      <c r="P202" s="94"/>
      <c r="Q202" s="94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</row>
    <row r="203" ht="16.5" customHeight="1">
      <c r="A203" s="94"/>
      <c r="B203" s="113"/>
      <c r="C203" s="94"/>
      <c r="D203" s="94"/>
      <c r="E203" s="94"/>
      <c r="F203" s="113"/>
      <c r="G203" s="113"/>
      <c r="H203" s="42"/>
      <c r="I203" s="42"/>
      <c r="J203" s="42"/>
      <c r="K203" s="94"/>
      <c r="L203" s="94"/>
      <c r="M203" s="94"/>
      <c r="N203" s="94"/>
      <c r="O203" s="94"/>
      <c r="P203" s="94"/>
      <c r="Q203" s="94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</row>
    <row r="204" ht="16.5" customHeight="1">
      <c r="A204" s="94"/>
      <c r="B204" s="113"/>
      <c r="C204" s="94"/>
      <c r="D204" s="94"/>
      <c r="E204" s="94"/>
      <c r="F204" s="113"/>
      <c r="G204" s="113"/>
      <c r="H204" s="42"/>
      <c r="I204" s="42"/>
      <c r="J204" s="42"/>
      <c r="K204" s="94"/>
      <c r="L204" s="94"/>
      <c r="M204" s="94"/>
      <c r="N204" s="94"/>
      <c r="O204" s="94"/>
      <c r="P204" s="94"/>
      <c r="Q204" s="94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</row>
    <row r="205" ht="16.5" customHeight="1">
      <c r="A205" s="94"/>
      <c r="B205" s="113"/>
      <c r="C205" s="94"/>
      <c r="D205" s="94"/>
      <c r="E205" s="94"/>
      <c r="F205" s="113"/>
      <c r="G205" s="113"/>
      <c r="H205" s="42"/>
      <c r="I205" s="42"/>
      <c r="J205" s="42"/>
      <c r="K205" s="94"/>
      <c r="L205" s="94"/>
      <c r="M205" s="94"/>
      <c r="N205" s="94"/>
      <c r="O205" s="94"/>
      <c r="P205" s="94"/>
      <c r="Q205" s="94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</row>
    <row r="206" ht="16.5" customHeight="1">
      <c r="A206" s="94"/>
      <c r="B206" s="113"/>
      <c r="C206" s="94"/>
      <c r="D206" s="94"/>
      <c r="E206" s="94"/>
      <c r="F206" s="113"/>
      <c r="G206" s="113"/>
      <c r="H206" s="42"/>
      <c r="I206" s="42"/>
      <c r="J206" s="42"/>
      <c r="K206" s="94"/>
      <c r="L206" s="94"/>
      <c r="M206" s="94"/>
      <c r="N206" s="94"/>
      <c r="O206" s="94"/>
      <c r="P206" s="94"/>
      <c r="Q206" s="94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</row>
    <row r="207" ht="16.5" customHeight="1">
      <c r="A207" s="94"/>
      <c r="B207" s="113"/>
      <c r="C207" s="94"/>
      <c r="D207" s="94"/>
      <c r="E207" s="94"/>
      <c r="F207" s="113"/>
      <c r="G207" s="113"/>
      <c r="H207" s="42"/>
      <c r="I207" s="42"/>
      <c r="J207" s="42"/>
      <c r="K207" s="94"/>
      <c r="L207" s="94"/>
      <c r="M207" s="94"/>
      <c r="N207" s="94"/>
      <c r="O207" s="94"/>
      <c r="P207" s="94"/>
      <c r="Q207" s="94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</row>
    <row r="208" ht="16.5" customHeight="1">
      <c r="A208" s="94"/>
      <c r="B208" s="113"/>
      <c r="C208" s="94"/>
      <c r="D208" s="94"/>
      <c r="E208" s="94"/>
      <c r="F208" s="113"/>
      <c r="G208" s="113"/>
      <c r="H208" s="42"/>
      <c r="I208" s="42"/>
      <c r="J208" s="42"/>
      <c r="K208" s="94"/>
      <c r="L208" s="94"/>
      <c r="M208" s="94"/>
      <c r="N208" s="94"/>
      <c r="O208" s="94"/>
      <c r="P208" s="94"/>
      <c r="Q208" s="94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</row>
    <row r="209" ht="16.5" customHeight="1">
      <c r="A209" s="94"/>
      <c r="B209" s="113"/>
      <c r="C209" s="94"/>
      <c r="D209" s="94"/>
      <c r="E209" s="94"/>
      <c r="F209" s="113"/>
      <c r="G209" s="113"/>
      <c r="H209" s="42"/>
      <c r="I209" s="42"/>
      <c r="J209" s="42"/>
      <c r="K209" s="94"/>
      <c r="L209" s="94"/>
      <c r="M209" s="94"/>
      <c r="N209" s="94"/>
      <c r="O209" s="94"/>
      <c r="P209" s="94"/>
      <c r="Q209" s="94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</row>
    <row r="210" ht="16.5" customHeight="1">
      <c r="A210" s="94"/>
      <c r="B210" s="113"/>
      <c r="C210" s="94"/>
      <c r="D210" s="94"/>
      <c r="E210" s="94"/>
      <c r="F210" s="113"/>
      <c r="G210" s="113"/>
      <c r="H210" s="42"/>
      <c r="I210" s="42"/>
      <c r="J210" s="42"/>
      <c r="K210" s="94"/>
      <c r="L210" s="94"/>
      <c r="M210" s="94"/>
      <c r="N210" s="94"/>
      <c r="O210" s="94"/>
      <c r="P210" s="94"/>
      <c r="Q210" s="94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</row>
    <row r="211" ht="16.5" customHeight="1">
      <c r="A211" s="94"/>
      <c r="B211" s="113"/>
      <c r="C211" s="94"/>
      <c r="D211" s="94"/>
      <c r="E211" s="94"/>
      <c r="F211" s="113"/>
      <c r="G211" s="113"/>
      <c r="H211" s="42"/>
      <c r="I211" s="42"/>
      <c r="J211" s="42"/>
      <c r="K211" s="94"/>
      <c r="L211" s="94"/>
      <c r="M211" s="94"/>
      <c r="N211" s="94"/>
      <c r="O211" s="94"/>
      <c r="P211" s="94"/>
      <c r="Q211" s="94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</row>
    <row r="212" ht="16.5" customHeight="1">
      <c r="A212" s="94"/>
      <c r="B212" s="113"/>
      <c r="C212" s="94"/>
      <c r="D212" s="94"/>
      <c r="E212" s="94"/>
      <c r="F212" s="113"/>
      <c r="G212" s="113"/>
      <c r="H212" s="42"/>
      <c r="I212" s="42"/>
      <c r="J212" s="42"/>
      <c r="K212" s="94"/>
      <c r="L212" s="94"/>
      <c r="M212" s="94"/>
      <c r="N212" s="94"/>
      <c r="O212" s="94"/>
      <c r="P212" s="94"/>
      <c r="Q212" s="94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</row>
    <row r="213" ht="16.5" customHeight="1">
      <c r="A213" s="94"/>
      <c r="B213" s="113"/>
      <c r="C213" s="94"/>
      <c r="D213" s="94"/>
      <c r="E213" s="94"/>
      <c r="F213" s="113"/>
      <c r="G213" s="113"/>
      <c r="H213" s="42"/>
      <c r="I213" s="42"/>
      <c r="J213" s="42"/>
      <c r="K213" s="94"/>
      <c r="L213" s="94"/>
      <c r="M213" s="94"/>
      <c r="N213" s="94"/>
      <c r="O213" s="94"/>
      <c r="P213" s="94"/>
      <c r="Q213" s="94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</row>
    <row r="214" ht="16.5" customHeight="1">
      <c r="A214" s="94"/>
      <c r="B214" s="113"/>
      <c r="C214" s="94"/>
      <c r="D214" s="94"/>
      <c r="E214" s="94"/>
      <c r="F214" s="113"/>
      <c r="G214" s="113"/>
      <c r="H214" s="42"/>
      <c r="I214" s="42"/>
      <c r="J214" s="42"/>
      <c r="K214" s="94"/>
      <c r="L214" s="94"/>
      <c r="M214" s="94"/>
      <c r="N214" s="94"/>
      <c r="O214" s="94"/>
      <c r="P214" s="94"/>
      <c r="Q214" s="94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</row>
    <row r="215" ht="16.5" customHeight="1">
      <c r="A215" s="94"/>
      <c r="B215" s="113"/>
      <c r="C215" s="94"/>
      <c r="D215" s="94"/>
      <c r="E215" s="94"/>
      <c r="F215" s="113"/>
      <c r="G215" s="113"/>
      <c r="H215" s="42"/>
      <c r="I215" s="42"/>
      <c r="J215" s="42"/>
      <c r="K215" s="94"/>
      <c r="L215" s="94"/>
      <c r="M215" s="94"/>
      <c r="N215" s="94"/>
      <c r="O215" s="94"/>
      <c r="P215" s="94"/>
      <c r="Q215" s="94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</row>
    <row r="216" ht="16.5" customHeight="1">
      <c r="A216" s="94"/>
      <c r="B216" s="113"/>
      <c r="C216" s="94"/>
      <c r="D216" s="94"/>
      <c r="E216" s="94"/>
      <c r="F216" s="113"/>
      <c r="G216" s="113"/>
      <c r="H216" s="42"/>
      <c r="I216" s="42"/>
      <c r="J216" s="42"/>
      <c r="K216" s="94"/>
      <c r="L216" s="94"/>
      <c r="M216" s="94"/>
      <c r="N216" s="94"/>
      <c r="O216" s="94"/>
      <c r="P216" s="94"/>
      <c r="Q216" s="94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</row>
    <row r="217" ht="16.5" customHeight="1">
      <c r="A217" s="94"/>
      <c r="B217" s="113"/>
      <c r="C217" s="94"/>
      <c r="D217" s="94"/>
      <c r="E217" s="94"/>
      <c r="F217" s="113"/>
      <c r="G217" s="113"/>
      <c r="H217" s="42"/>
      <c r="I217" s="42"/>
      <c r="J217" s="42"/>
      <c r="K217" s="94"/>
      <c r="L217" s="94"/>
      <c r="M217" s="94"/>
      <c r="N217" s="94"/>
      <c r="O217" s="94"/>
      <c r="P217" s="94"/>
      <c r="Q217" s="94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</row>
    <row r="218" ht="16.5" customHeight="1">
      <c r="A218" s="94"/>
      <c r="B218" s="113"/>
      <c r="C218" s="94"/>
      <c r="D218" s="94"/>
      <c r="E218" s="94"/>
      <c r="F218" s="113"/>
      <c r="G218" s="113"/>
      <c r="H218" s="42"/>
      <c r="I218" s="42"/>
      <c r="J218" s="42"/>
      <c r="K218" s="94"/>
      <c r="L218" s="94"/>
      <c r="M218" s="94"/>
      <c r="N218" s="94"/>
      <c r="O218" s="94"/>
      <c r="P218" s="94"/>
      <c r="Q218" s="94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</row>
    <row r="219" ht="16.5" customHeight="1">
      <c r="A219" s="94"/>
      <c r="B219" s="113"/>
      <c r="C219" s="94"/>
      <c r="D219" s="94"/>
      <c r="E219" s="94"/>
      <c r="F219" s="113"/>
      <c r="G219" s="113"/>
      <c r="H219" s="42"/>
      <c r="I219" s="42"/>
      <c r="J219" s="42"/>
      <c r="K219" s="94"/>
      <c r="L219" s="94"/>
      <c r="M219" s="94"/>
      <c r="N219" s="94"/>
      <c r="O219" s="94"/>
      <c r="P219" s="94"/>
      <c r="Q219" s="94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</row>
    <row r="220" ht="16.5" customHeight="1">
      <c r="A220" s="94"/>
      <c r="B220" s="113"/>
      <c r="C220" s="94"/>
      <c r="D220" s="94"/>
      <c r="E220" s="94"/>
      <c r="F220" s="113"/>
      <c r="G220" s="113"/>
      <c r="H220" s="42"/>
      <c r="I220" s="42"/>
      <c r="J220" s="42"/>
      <c r="K220" s="94"/>
      <c r="L220" s="94"/>
      <c r="M220" s="94"/>
      <c r="N220" s="94"/>
      <c r="O220" s="94"/>
      <c r="P220" s="94"/>
      <c r="Q220" s="94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</row>
    <row r="221" ht="16.5" customHeight="1">
      <c r="A221" s="94"/>
      <c r="B221" s="113"/>
      <c r="C221" s="94"/>
      <c r="D221" s="94"/>
      <c r="E221" s="94"/>
      <c r="F221" s="113"/>
      <c r="G221" s="113"/>
      <c r="H221" s="42"/>
      <c r="I221" s="42"/>
      <c r="J221" s="42"/>
      <c r="K221" s="94"/>
      <c r="L221" s="94"/>
      <c r="M221" s="94"/>
      <c r="N221" s="94"/>
      <c r="O221" s="94"/>
      <c r="P221" s="94"/>
      <c r="Q221" s="94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</row>
    <row r="222" ht="16.5" customHeight="1">
      <c r="A222" s="94"/>
      <c r="B222" s="113"/>
      <c r="C222" s="94"/>
      <c r="D222" s="94"/>
      <c r="E222" s="94"/>
      <c r="F222" s="113"/>
      <c r="G222" s="113"/>
      <c r="H222" s="42"/>
      <c r="I222" s="42"/>
      <c r="J222" s="42"/>
      <c r="K222" s="94"/>
      <c r="L222" s="94"/>
      <c r="M222" s="94"/>
      <c r="N222" s="94"/>
      <c r="O222" s="94"/>
      <c r="P222" s="94"/>
      <c r="Q222" s="94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</row>
    <row r="223" ht="16.5" customHeight="1">
      <c r="A223" s="94"/>
      <c r="B223" s="113"/>
      <c r="C223" s="94"/>
      <c r="D223" s="94"/>
      <c r="E223" s="94"/>
      <c r="F223" s="113"/>
      <c r="G223" s="113"/>
      <c r="H223" s="42"/>
      <c r="I223" s="42"/>
      <c r="J223" s="42"/>
      <c r="K223" s="94"/>
      <c r="L223" s="94"/>
      <c r="M223" s="94"/>
      <c r="N223" s="94"/>
      <c r="O223" s="94"/>
      <c r="P223" s="94"/>
      <c r="Q223" s="94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</row>
    <row r="224" ht="16.5" customHeight="1">
      <c r="A224" s="94"/>
      <c r="B224" s="113"/>
      <c r="C224" s="94"/>
      <c r="D224" s="94"/>
      <c r="E224" s="94"/>
      <c r="F224" s="113"/>
      <c r="G224" s="113"/>
      <c r="H224" s="42"/>
      <c r="I224" s="42"/>
      <c r="J224" s="42"/>
      <c r="K224" s="94"/>
      <c r="L224" s="94"/>
      <c r="M224" s="94"/>
      <c r="N224" s="94"/>
      <c r="O224" s="94"/>
      <c r="P224" s="94"/>
      <c r="Q224" s="94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</row>
    <row r="225" ht="16.5" customHeight="1">
      <c r="A225" s="94"/>
      <c r="B225" s="113"/>
      <c r="C225" s="94"/>
      <c r="D225" s="94"/>
      <c r="E225" s="94"/>
      <c r="F225" s="113"/>
      <c r="G225" s="113"/>
      <c r="H225" s="42"/>
      <c r="I225" s="42"/>
      <c r="J225" s="42"/>
      <c r="K225" s="94"/>
      <c r="L225" s="94"/>
      <c r="M225" s="94"/>
      <c r="N225" s="94"/>
      <c r="O225" s="94"/>
      <c r="P225" s="94"/>
      <c r="Q225" s="94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</row>
    <row r="226" ht="16.5" customHeight="1">
      <c r="A226" s="94"/>
      <c r="B226" s="113"/>
      <c r="C226" s="94"/>
      <c r="D226" s="94"/>
      <c r="E226" s="94"/>
      <c r="F226" s="113"/>
      <c r="G226" s="113"/>
      <c r="H226" s="42"/>
      <c r="I226" s="42"/>
      <c r="J226" s="42"/>
      <c r="K226" s="94"/>
      <c r="L226" s="94"/>
      <c r="M226" s="94"/>
      <c r="N226" s="94"/>
      <c r="O226" s="94"/>
      <c r="P226" s="94"/>
      <c r="Q226" s="94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</row>
    <row r="227" ht="16.5" customHeight="1">
      <c r="A227" s="94"/>
      <c r="B227" s="113"/>
      <c r="C227" s="94"/>
      <c r="D227" s="94"/>
      <c r="E227" s="94"/>
      <c r="F227" s="113"/>
      <c r="G227" s="113"/>
      <c r="H227" s="42"/>
      <c r="I227" s="42"/>
      <c r="J227" s="42"/>
      <c r="K227" s="94"/>
      <c r="L227" s="94"/>
      <c r="M227" s="94"/>
      <c r="N227" s="94"/>
      <c r="O227" s="94"/>
      <c r="P227" s="94"/>
      <c r="Q227" s="94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</row>
    <row r="228" ht="16.5" customHeight="1">
      <c r="A228" s="94"/>
      <c r="B228" s="113"/>
      <c r="C228" s="94"/>
      <c r="D228" s="94"/>
      <c r="E228" s="94"/>
      <c r="F228" s="113"/>
      <c r="G228" s="113"/>
      <c r="H228" s="42"/>
      <c r="I228" s="42"/>
      <c r="J228" s="42"/>
      <c r="K228" s="94"/>
      <c r="L228" s="94"/>
      <c r="M228" s="94"/>
      <c r="N228" s="94"/>
      <c r="O228" s="94"/>
      <c r="P228" s="94"/>
      <c r="Q228" s="94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</row>
    <row r="229" ht="16.5" customHeight="1">
      <c r="A229" s="94"/>
      <c r="B229" s="113"/>
      <c r="C229" s="94"/>
      <c r="D229" s="94"/>
      <c r="E229" s="94"/>
      <c r="F229" s="113"/>
      <c r="G229" s="113"/>
      <c r="H229" s="42"/>
      <c r="I229" s="42"/>
      <c r="J229" s="42"/>
      <c r="K229" s="94"/>
      <c r="L229" s="94"/>
      <c r="M229" s="94"/>
      <c r="N229" s="94"/>
      <c r="O229" s="94"/>
      <c r="P229" s="94"/>
      <c r="Q229" s="94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</row>
    <row r="230" ht="16.5" customHeight="1">
      <c r="A230" s="94"/>
      <c r="B230" s="113"/>
      <c r="C230" s="94"/>
      <c r="D230" s="94"/>
      <c r="E230" s="94"/>
      <c r="F230" s="113"/>
      <c r="G230" s="113"/>
      <c r="H230" s="42"/>
      <c r="I230" s="42"/>
      <c r="J230" s="42"/>
      <c r="K230" s="94"/>
      <c r="L230" s="94"/>
      <c r="M230" s="94"/>
      <c r="N230" s="94"/>
      <c r="O230" s="94"/>
      <c r="P230" s="94"/>
      <c r="Q230" s="94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</row>
    <row r="231" ht="16.5" customHeight="1">
      <c r="A231" s="94"/>
      <c r="B231" s="113"/>
      <c r="C231" s="94"/>
      <c r="D231" s="94"/>
      <c r="E231" s="94"/>
      <c r="F231" s="113"/>
      <c r="G231" s="113"/>
      <c r="H231" s="42"/>
      <c r="I231" s="42"/>
      <c r="J231" s="42"/>
      <c r="K231" s="94"/>
      <c r="L231" s="94"/>
      <c r="M231" s="94"/>
      <c r="N231" s="94"/>
      <c r="O231" s="94"/>
      <c r="P231" s="94"/>
      <c r="Q231" s="94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</row>
    <row r="232" ht="16.5" customHeight="1">
      <c r="A232" s="94"/>
      <c r="B232" s="113"/>
      <c r="C232" s="94"/>
      <c r="D232" s="94"/>
      <c r="E232" s="94"/>
      <c r="F232" s="113"/>
      <c r="G232" s="113"/>
      <c r="H232" s="42"/>
      <c r="I232" s="42"/>
      <c r="J232" s="42"/>
      <c r="K232" s="94"/>
      <c r="L232" s="94"/>
      <c r="M232" s="94"/>
      <c r="N232" s="94"/>
      <c r="O232" s="94"/>
      <c r="P232" s="94"/>
      <c r="Q232" s="94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</row>
    <row r="233" ht="16.5" customHeight="1">
      <c r="A233" s="94"/>
      <c r="B233" s="113"/>
      <c r="C233" s="94"/>
      <c r="D233" s="94"/>
      <c r="E233" s="94"/>
      <c r="F233" s="113"/>
      <c r="G233" s="113"/>
      <c r="H233" s="42"/>
      <c r="I233" s="42"/>
      <c r="J233" s="42"/>
      <c r="K233" s="94"/>
      <c r="L233" s="94"/>
      <c r="M233" s="94"/>
      <c r="N233" s="94"/>
      <c r="O233" s="94"/>
      <c r="P233" s="94"/>
      <c r="Q233" s="94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</row>
    <row r="234" ht="16.5" customHeight="1">
      <c r="A234" s="94"/>
      <c r="B234" s="113"/>
      <c r="C234" s="94"/>
      <c r="D234" s="94"/>
      <c r="E234" s="94"/>
      <c r="F234" s="113"/>
      <c r="G234" s="113"/>
      <c r="H234" s="42"/>
      <c r="I234" s="42"/>
      <c r="J234" s="42"/>
      <c r="K234" s="94"/>
      <c r="L234" s="94"/>
      <c r="M234" s="94"/>
      <c r="N234" s="94"/>
      <c r="O234" s="94"/>
      <c r="P234" s="94"/>
      <c r="Q234" s="94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</row>
    <row r="235" ht="16.5" customHeight="1">
      <c r="A235" s="94"/>
      <c r="B235" s="113"/>
      <c r="C235" s="94"/>
      <c r="D235" s="94"/>
      <c r="E235" s="94"/>
      <c r="F235" s="113"/>
      <c r="G235" s="113"/>
      <c r="H235" s="42"/>
      <c r="I235" s="42"/>
      <c r="J235" s="42"/>
      <c r="K235" s="94"/>
      <c r="L235" s="94"/>
      <c r="M235" s="94"/>
      <c r="N235" s="94"/>
      <c r="O235" s="94"/>
      <c r="P235" s="94"/>
      <c r="Q235" s="94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</row>
    <row r="236" ht="16.5" customHeight="1">
      <c r="A236" s="94"/>
      <c r="B236" s="113"/>
      <c r="C236" s="94"/>
      <c r="D236" s="94"/>
      <c r="E236" s="94"/>
      <c r="F236" s="113"/>
      <c r="G236" s="113"/>
      <c r="H236" s="42"/>
      <c r="I236" s="42"/>
      <c r="J236" s="42"/>
      <c r="K236" s="94"/>
      <c r="L236" s="94"/>
      <c r="M236" s="94"/>
      <c r="N236" s="94"/>
      <c r="O236" s="94"/>
      <c r="P236" s="94"/>
      <c r="Q236" s="94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</row>
    <row r="237" ht="16.5" customHeight="1">
      <c r="A237" s="94"/>
      <c r="B237" s="113"/>
      <c r="C237" s="94"/>
      <c r="D237" s="94"/>
      <c r="E237" s="94"/>
      <c r="F237" s="113"/>
      <c r="G237" s="113"/>
      <c r="H237" s="42"/>
      <c r="I237" s="42"/>
      <c r="J237" s="42"/>
      <c r="K237" s="94"/>
      <c r="L237" s="94"/>
      <c r="M237" s="94"/>
      <c r="N237" s="94"/>
      <c r="O237" s="94"/>
      <c r="P237" s="94"/>
      <c r="Q237" s="94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</row>
    <row r="238" ht="16.5" customHeight="1">
      <c r="A238" s="94"/>
      <c r="B238" s="113"/>
      <c r="C238" s="94"/>
      <c r="D238" s="94"/>
      <c r="E238" s="94"/>
      <c r="F238" s="113"/>
      <c r="G238" s="113"/>
      <c r="H238" s="42"/>
      <c r="I238" s="42"/>
      <c r="J238" s="42"/>
      <c r="K238" s="94"/>
      <c r="L238" s="94"/>
      <c r="M238" s="94"/>
      <c r="N238" s="94"/>
      <c r="O238" s="94"/>
      <c r="P238" s="94"/>
      <c r="Q238" s="94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</row>
    <row r="239" ht="16.5" customHeight="1">
      <c r="A239" s="94"/>
      <c r="B239" s="113"/>
      <c r="C239" s="94"/>
      <c r="D239" s="94"/>
      <c r="E239" s="94"/>
      <c r="F239" s="113"/>
      <c r="G239" s="113"/>
      <c r="H239" s="42"/>
      <c r="I239" s="42"/>
      <c r="J239" s="42"/>
      <c r="K239" s="94"/>
      <c r="L239" s="94"/>
      <c r="M239" s="94"/>
      <c r="N239" s="94"/>
      <c r="O239" s="94"/>
      <c r="P239" s="94"/>
      <c r="Q239" s="94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</row>
    <row r="240" ht="16.5" customHeight="1">
      <c r="A240" s="94"/>
      <c r="B240" s="113"/>
      <c r="C240" s="94"/>
      <c r="D240" s="94"/>
      <c r="E240" s="94"/>
      <c r="F240" s="113"/>
      <c r="G240" s="113"/>
      <c r="H240" s="42"/>
      <c r="I240" s="42"/>
      <c r="J240" s="42"/>
      <c r="K240" s="94"/>
      <c r="L240" s="94"/>
      <c r="M240" s="94"/>
      <c r="N240" s="94"/>
      <c r="O240" s="94"/>
      <c r="P240" s="94"/>
      <c r="Q240" s="94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</row>
    <row r="241" ht="16.5" customHeight="1">
      <c r="A241" s="94"/>
      <c r="B241" s="113"/>
      <c r="C241" s="94"/>
      <c r="D241" s="94"/>
      <c r="E241" s="94"/>
      <c r="F241" s="113"/>
      <c r="G241" s="113"/>
      <c r="H241" s="42"/>
      <c r="I241" s="42"/>
      <c r="J241" s="42"/>
      <c r="K241" s="94"/>
      <c r="L241" s="94"/>
      <c r="M241" s="94"/>
      <c r="N241" s="94"/>
      <c r="O241" s="94"/>
      <c r="P241" s="94"/>
      <c r="Q241" s="94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</row>
    <row r="242" ht="16.5" customHeight="1">
      <c r="A242" s="94"/>
      <c r="B242" s="113"/>
      <c r="C242" s="94"/>
      <c r="D242" s="94"/>
      <c r="E242" s="94"/>
      <c r="F242" s="113"/>
      <c r="G242" s="113"/>
      <c r="H242" s="42"/>
      <c r="I242" s="42"/>
      <c r="J242" s="42"/>
      <c r="K242" s="94"/>
      <c r="L242" s="94"/>
      <c r="M242" s="94"/>
      <c r="N242" s="94"/>
      <c r="O242" s="94"/>
      <c r="P242" s="94"/>
      <c r="Q242" s="94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</row>
    <row r="243" ht="16.5" customHeight="1">
      <c r="A243" s="94"/>
      <c r="B243" s="113"/>
      <c r="C243" s="94"/>
      <c r="D243" s="94"/>
      <c r="E243" s="94"/>
      <c r="F243" s="113"/>
      <c r="G243" s="113"/>
      <c r="H243" s="42"/>
      <c r="I243" s="42"/>
      <c r="J243" s="42"/>
      <c r="K243" s="94"/>
      <c r="L243" s="94"/>
      <c r="M243" s="94"/>
      <c r="N243" s="94"/>
      <c r="O243" s="94"/>
      <c r="P243" s="94"/>
      <c r="Q243" s="94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</row>
    <row r="244" ht="16.5" customHeight="1">
      <c r="A244" s="94"/>
      <c r="B244" s="113"/>
      <c r="C244" s="94"/>
      <c r="D244" s="94"/>
      <c r="E244" s="94"/>
      <c r="F244" s="113"/>
      <c r="G244" s="113"/>
      <c r="H244" s="42"/>
      <c r="I244" s="42"/>
      <c r="J244" s="42"/>
      <c r="K244" s="94"/>
      <c r="L244" s="94"/>
      <c r="M244" s="94"/>
      <c r="N244" s="94"/>
      <c r="O244" s="94"/>
      <c r="P244" s="94"/>
      <c r="Q244" s="94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</row>
    <row r="245" ht="16.5" customHeight="1">
      <c r="A245" s="94"/>
      <c r="B245" s="113"/>
      <c r="C245" s="94"/>
      <c r="D245" s="94"/>
      <c r="E245" s="94"/>
      <c r="F245" s="113"/>
      <c r="G245" s="113"/>
      <c r="H245" s="42"/>
      <c r="I245" s="42"/>
      <c r="J245" s="42"/>
      <c r="K245" s="94"/>
      <c r="L245" s="94"/>
      <c r="M245" s="94"/>
      <c r="N245" s="94"/>
      <c r="O245" s="94"/>
      <c r="P245" s="94"/>
      <c r="Q245" s="94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</row>
    <row r="246" ht="16.5" customHeight="1">
      <c r="A246" s="94"/>
      <c r="B246" s="113"/>
      <c r="C246" s="94"/>
      <c r="D246" s="94"/>
      <c r="E246" s="94"/>
      <c r="F246" s="113"/>
      <c r="G246" s="113"/>
      <c r="H246" s="42"/>
      <c r="I246" s="42"/>
      <c r="J246" s="42"/>
      <c r="K246" s="94"/>
      <c r="L246" s="94"/>
      <c r="M246" s="94"/>
      <c r="N246" s="94"/>
      <c r="O246" s="94"/>
      <c r="P246" s="94"/>
      <c r="Q246" s="94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</row>
    <row r="247" ht="16.5" customHeight="1">
      <c r="A247" s="94"/>
      <c r="B247" s="113"/>
      <c r="C247" s="94"/>
      <c r="D247" s="94"/>
      <c r="E247" s="94"/>
      <c r="F247" s="113"/>
      <c r="G247" s="113"/>
      <c r="H247" s="42"/>
      <c r="I247" s="42"/>
      <c r="J247" s="42"/>
      <c r="K247" s="94"/>
      <c r="L247" s="94"/>
      <c r="M247" s="94"/>
      <c r="N247" s="94"/>
      <c r="O247" s="94"/>
      <c r="P247" s="94"/>
      <c r="Q247" s="94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</row>
    <row r="248" ht="16.5" customHeight="1">
      <c r="A248" s="94"/>
      <c r="B248" s="113"/>
      <c r="C248" s="94"/>
      <c r="D248" s="94"/>
      <c r="E248" s="94"/>
      <c r="F248" s="113"/>
      <c r="G248" s="113"/>
      <c r="H248" s="42"/>
      <c r="I248" s="42"/>
      <c r="J248" s="42"/>
      <c r="K248" s="94"/>
      <c r="L248" s="94"/>
      <c r="M248" s="94"/>
      <c r="N248" s="94"/>
      <c r="O248" s="94"/>
      <c r="P248" s="94"/>
      <c r="Q248" s="94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</row>
    <row r="249" ht="16.5" customHeight="1">
      <c r="A249" s="94"/>
      <c r="B249" s="113"/>
      <c r="C249" s="94"/>
      <c r="D249" s="94"/>
      <c r="E249" s="94"/>
      <c r="F249" s="113"/>
      <c r="G249" s="113"/>
      <c r="H249" s="42"/>
      <c r="I249" s="42"/>
      <c r="J249" s="42"/>
      <c r="K249" s="94"/>
      <c r="L249" s="94"/>
      <c r="M249" s="94"/>
      <c r="N249" s="94"/>
      <c r="O249" s="94"/>
      <c r="P249" s="94"/>
      <c r="Q249" s="94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</row>
    <row r="250" ht="16.5" customHeight="1">
      <c r="A250" s="94"/>
      <c r="B250" s="113"/>
      <c r="C250" s="94"/>
      <c r="D250" s="94"/>
      <c r="E250" s="94"/>
      <c r="F250" s="113"/>
      <c r="G250" s="113"/>
      <c r="H250" s="42"/>
      <c r="I250" s="42"/>
      <c r="J250" s="42"/>
      <c r="K250" s="94"/>
      <c r="L250" s="94"/>
      <c r="M250" s="94"/>
      <c r="N250" s="94"/>
      <c r="O250" s="94"/>
      <c r="P250" s="94"/>
      <c r="Q250" s="94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</row>
    <row r="251" ht="16.5" customHeight="1">
      <c r="A251" s="94"/>
      <c r="B251" s="113"/>
      <c r="C251" s="94"/>
      <c r="D251" s="94"/>
      <c r="E251" s="94"/>
      <c r="F251" s="113"/>
      <c r="G251" s="113"/>
      <c r="H251" s="42"/>
      <c r="I251" s="42"/>
      <c r="J251" s="42"/>
      <c r="K251" s="94"/>
      <c r="L251" s="94"/>
      <c r="M251" s="94"/>
      <c r="N251" s="94"/>
      <c r="O251" s="94"/>
      <c r="P251" s="94"/>
      <c r="Q251" s="94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</row>
    <row r="252" ht="16.5" customHeight="1">
      <c r="A252" s="94"/>
      <c r="B252" s="113"/>
      <c r="C252" s="94"/>
      <c r="D252" s="94"/>
      <c r="E252" s="94"/>
      <c r="F252" s="113"/>
      <c r="G252" s="113"/>
      <c r="H252" s="42"/>
      <c r="I252" s="42"/>
      <c r="J252" s="42"/>
      <c r="K252" s="94"/>
      <c r="L252" s="94"/>
      <c r="M252" s="94"/>
      <c r="N252" s="94"/>
      <c r="O252" s="94"/>
      <c r="P252" s="94"/>
      <c r="Q252" s="94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</row>
    <row r="253" ht="16.5" customHeight="1">
      <c r="A253" s="94"/>
      <c r="B253" s="113"/>
      <c r="C253" s="94"/>
      <c r="D253" s="94"/>
      <c r="E253" s="94"/>
      <c r="F253" s="113"/>
      <c r="G253" s="113"/>
      <c r="H253" s="42"/>
      <c r="I253" s="42"/>
      <c r="J253" s="42"/>
      <c r="K253" s="94"/>
      <c r="L253" s="94"/>
      <c r="M253" s="94"/>
      <c r="N253" s="94"/>
      <c r="O253" s="94"/>
      <c r="P253" s="94"/>
      <c r="Q253" s="94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</row>
    <row r="254" ht="16.5" customHeight="1">
      <c r="A254" s="94"/>
      <c r="B254" s="113"/>
      <c r="C254" s="94"/>
      <c r="D254" s="94"/>
      <c r="E254" s="94"/>
      <c r="F254" s="113"/>
      <c r="G254" s="113"/>
      <c r="H254" s="42"/>
      <c r="I254" s="42"/>
      <c r="J254" s="42"/>
      <c r="K254" s="94"/>
      <c r="L254" s="94"/>
      <c r="M254" s="94"/>
      <c r="N254" s="94"/>
      <c r="O254" s="94"/>
      <c r="P254" s="94"/>
      <c r="Q254" s="94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</row>
    <row r="255" ht="16.5" customHeight="1">
      <c r="A255" s="94"/>
      <c r="B255" s="113"/>
      <c r="C255" s="94"/>
      <c r="D255" s="94"/>
      <c r="E255" s="94"/>
      <c r="F255" s="113"/>
      <c r="G255" s="113"/>
      <c r="H255" s="42"/>
      <c r="I255" s="42"/>
      <c r="J255" s="42"/>
      <c r="K255" s="94"/>
      <c r="L255" s="94"/>
      <c r="M255" s="94"/>
      <c r="N255" s="94"/>
      <c r="O255" s="94"/>
      <c r="P255" s="94"/>
      <c r="Q255" s="94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</row>
    <row r="256" ht="16.5" customHeight="1">
      <c r="A256" s="94"/>
      <c r="B256" s="113"/>
      <c r="C256" s="94"/>
      <c r="D256" s="94"/>
      <c r="E256" s="94"/>
      <c r="F256" s="113"/>
      <c r="G256" s="113"/>
      <c r="H256" s="42"/>
      <c r="I256" s="42"/>
      <c r="J256" s="42"/>
      <c r="K256" s="94"/>
      <c r="L256" s="94"/>
      <c r="M256" s="94"/>
      <c r="N256" s="94"/>
      <c r="O256" s="94"/>
      <c r="P256" s="94"/>
      <c r="Q256" s="94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</row>
    <row r="257" ht="16.5" customHeight="1">
      <c r="A257" s="94"/>
      <c r="B257" s="113"/>
      <c r="C257" s="94"/>
      <c r="D257" s="94"/>
      <c r="E257" s="94"/>
      <c r="F257" s="113"/>
      <c r="G257" s="113"/>
      <c r="H257" s="42"/>
      <c r="I257" s="42"/>
      <c r="J257" s="42"/>
      <c r="K257" s="94"/>
      <c r="L257" s="94"/>
      <c r="M257" s="94"/>
      <c r="N257" s="94"/>
      <c r="O257" s="94"/>
      <c r="P257" s="94"/>
      <c r="Q257" s="94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</row>
    <row r="258" ht="16.5" customHeight="1">
      <c r="A258" s="94"/>
      <c r="B258" s="113"/>
      <c r="C258" s="94"/>
      <c r="D258" s="94"/>
      <c r="E258" s="94"/>
      <c r="F258" s="113"/>
      <c r="G258" s="113"/>
      <c r="H258" s="42"/>
      <c r="I258" s="42"/>
      <c r="J258" s="42"/>
      <c r="K258" s="94"/>
      <c r="L258" s="94"/>
      <c r="M258" s="94"/>
      <c r="N258" s="94"/>
      <c r="O258" s="94"/>
      <c r="P258" s="94"/>
      <c r="Q258" s="94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</row>
    <row r="259" ht="16.5" customHeight="1">
      <c r="A259" s="94"/>
      <c r="B259" s="113"/>
      <c r="C259" s="94"/>
      <c r="D259" s="94"/>
      <c r="E259" s="94"/>
      <c r="F259" s="113"/>
      <c r="G259" s="113"/>
      <c r="H259" s="42"/>
      <c r="I259" s="42"/>
      <c r="J259" s="42"/>
      <c r="K259" s="94"/>
      <c r="L259" s="94"/>
      <c r="M259" s="94"/>
      <c r="N259" s="94"/>
      <c r="O259" s="94"/>
      <c r="P259" s="94"/>
      <c r="Q259" s="94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</row>
    <row r="260" ht="16.5" customHeight="1">
      <c r="A260" s="94"/>
      <c r="B260" s="113"/>
      <c r="C260" s="94"/>
      <c r="D260" s="94"/>
      <c r="E260" s="94"/>
      <c r="F260" s="113"/>
      <c r="G260" s="113"/>
      <c r="H260" s="42"/>
      <c r="I260" s="42"/>
      <c r="J260" s="42"/>
      <c r="K260" s="94"/>
      <c r="L260" s="94"/>
      <c r="M260" s="94"/>
      <c r="N260" s="94"/>
      <c r="O260" s="94"/>
      <c r="P260" s="94"/>
      <c r="Q260" s="94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</row>
    <row r="261" ht="16.5" customHeight="1">
      <c r="A261" s="94"/>
      <c r="B261" s="113"/>
      <c r="C261" s="94"/>
      <c r="D261" s="94"/>
      <c r="E261" s="94"/>
      <c r="F261" s="113"/>
      <c r="G261" s="113"/>
      <c r="H261" s="42"/>
      <c r="I261" s="42"/>
      <c r="J261" s="42"/>
      <c r="K261" s="94"/>
      <c r="L261" s="94"/>
      <c r="M261" s="94"/>
      <c r="N261" s="94"/>
      <c r="O261" s="94"/>
      <c r="P261" s="94"/>
      <c r="Q261" s="94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</row>
    <row r="262" ht="16.5" customHeight="1">
      <c r="A262" s="94"/>
      <c r="B262" s="113"/>
      <c r="C262" s="94"/>
      <c r="D262" s="94"/>
      <c r="E262" s="94"/>
      <c r="F262" s="113"/>
      <c r="G262" s="113"/>
      <c r="H262" s="42"/>
      <c r="I262" s="42"/>
      <c r="J262" s="42"/>
      <c r="K262" s="94"/>
      <c r="L262" s="94"/>
      <c r="M262" s="94"/>
      <c r="N262" s="94"/>
      <c r="O262" s="94"/>
      <c r="P262" s="94"/>
      <c r="Q262" s="94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</row>
    <row r="263" ht="16.5" customHeight="1">
      <c r="A263" s="94"/>
      <c r="B263" s="113"/>
      <c r="C263" s="94"/>
      <c r="D263" s="94"/>
      <c r="E263" s="94"/>
      <c r="F263" s="113"/>
      <c r="G263" s="113"/>
      <c r="H263" s="42"/>
      <c r="I263" s="42"/>
      <c r="J263" s="42"/>
      <c r="K263" s="94"/>
      <c r="L263" s="94"/>
      <c r="M263" s="94"/>
      <c r="N263" s="94"/>
      <c r="O263" s="94"/>
      <c r="P263" s="94"/>
      <c r="Q263" s="94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</row>
    <row r="264" ht="16.5" customHeight="1">
      <c r="A264" s="94"/>
      <c r="B264" s="113"/>
      <c r="C264" s="94"/>
      <c r="D264" s="94"/>
      <c r="E264" s="94"/>
      <c r="F264" s="113"/>
      <c r="G264" s="113"/>
      <c r="H264" s="42"/>
      <c r="I264" s="42"/>
      <c r="J264" s="42"/>
      <c r="K264" s="94"/>
      <c r="L264" s="94"/>
      <c r="M264" s="94"/>
      <c r="N264" s="94"/>
      <c r="O264" s="94"/>
      <c r="P264" s="94"/>
      <c r="Q264" s="94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</row>
    <row r="265" ht="16.5" customHeight="1">
      <c r="A265" s="94"/>
      <c r="B265" s="113"/>
      <c r="C265" s="94"/>
      <c r="D265" s="94"/>
      <c r="E265" s="94"/>
      <c r="F265" s="113"/>
      <c r="G265" s="113"/>
      <c r="H265" s="42"/>
      <c r="I265" s="42"/>
      <c r="J265" s="42"/>
      <c r="K265" s="94"/>
      <c r="L265" s="94"/>
      <c r="M265" s="94"/>
      <c r="N265" s="94"/>
      <c r="O265" s="94"/>
      <c r="P265" s="94"/>
      <c r="Q265" s="94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</row>
    <row r="266" ht="16.5" customHeight="1">
      <c r="A266" s="94"/>
      <c r="B266" s="113"/>
      <c r="C266" s="94"/>
      <c r="D266" s="94"/>
      <c r="E266" s="94"/>
      <c r="F266" s="113"/>
      <c r="G266" s="113"/>
      <c r="H266" s="42"/>
      <c r="I266" s="42"/>
      <c r="J266" s="42"/>
      <c r="K266" s="94"/>
      <c r="L266" s="94"/>
      <c r="M266" s="94"/>
      <c r="N266" s="94"/>
      <c r="O266" s="94"/>
      <c r="P266" s="94"/>
      <c r="Q266" s="94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</row>
    <row r="267" ht="16.5" customHeight="1">
      <c r="A267" s="94"/>
      <c r="B267" s="113"/>
      <c r="C267" s="94"/>
      <c r="D267" s="94"/>
      <c r="E267" s="94"/>
      <c r="F267" s="113"/>
      <c r="G267" s="113"/>
      <c r="H267" s="42"/>
      <c r="I267" s="42"/>
      <c r="J267" s="42"/>
      <c r="K267" s="94"/>
      <c r="L267" s="94"/>
      <c r="M267" s="94"/>
      <c r="N267" s="94"/>
      <c r="O267" s="94"/>
      <c r="P267" s="94"/>
      <c r="Q267" s="94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</row>
    <row r="268" ht="16.5" customHeight="1">
      <c r="A268" s="94"/>
      <c r="B268" s="113"/>
      <c r="C268" s="94"/>
      <c r="D268" s="94"/>
      <c r="E268" s="94"/>
      <c r="F268" s="113"/>
      <c r="G268" s="113"/>
      <c r="H268" s="42"/>
      <c r="I268" s="42"/>
      <c r="J268" s="42"/>
      <c r="K268" s="94"/>
      <c r="L268" s="94"/>
      <c r="M268" s="94"/>
      <c r="N268" s="94"/>
      <c r="O268" s="94"/>
      <c r="P268" s="94"/>
      <c r="Q268" s="94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</row>
    <row r="269" ht="16.5" customHeight="1">
      <c r="A269" s="94"/>
      <c r="B269" s="113"/>
      <c r="C269" s="94"/>
      <c r="D269" s="94"/>
      <c r="E269" s="94"/>
      <c r="F269" s="113"/>
      <c r="G269" s="113"/>
      <c r="H269" s="42"/>
      <c r="I269" s="42"/>
      <c r="J269" s="42"/>
      <c r="K269" s="94"/>
      <c r="L269" s="94"/>
      <c r="M269" s="94"/>
      <c r="N269" s="94"/>
      <c r="O269" s="94"/>
      <c r="P269" s="94"/>
      <c r="Q269" s="94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</row>
    <row r="270" ht="16.5" customHeight="1">
      <c r="A270" s="94"/>
      <c r="B270" s="113"/>
      <c r="C270" s="94"/>
      <c r="D270" s="94"/>
      <c r="E270" s="94"/>
      <c r="F270" s="113"/>
      <c r="G270" s="113"/>
      <c r="H270" s="42"/>
      <c r="I270" s="42"/>
      <c r="J270" s="42"/>
      <c r="K270" s="94"/>
      <c r="L270" s="94"/>
      <c r="M270" s="94"/>
      <c r="N270" s="94"/>
      <c r="O270" s="94"/>
      <c r="P270" s="94"/>
      <c r="Q270" s="94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</row>
    <row r="271" ht="16.5" customHeight="1">
      <c r="A271" s="94"/>
      <c r="B271" s="113"/>
      <c r="C271" s="94"/>
      <c r="D271" s="94"/>
      <c r="E271" s="94"/>
      <c r="F271" s="113"/>
      <c r="G271" s="113"/>
      <c r="H271" s="42"/>
      <c r="I271" s="42"/>
      <c r="J271" s="42"/>
      <c r="K271" s="94"/>
      <c r="L271" s="94"/>
      <c r="M271" s="94"/>
      <c r="N271" s="94"/>
      <c r="O271" s="94"/>
      <c r="P271" s="94"/>
      <c r="Q271" s="94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</row>
    <row r="272" ht="16.5" customHeight="1">
      <c r="A272" s="94"/>
      <c r="B272" s="113"/>
      <c r="C272" s="94"/>
      <c r="D272" s="94"/>
      <c r="E272" s="94"/>
      <c r="F272" s="113"/>
      <c r="G272" s="113"/>
      <c r="H272" s="42"/>
      <c r="I272" s="42"/>
      <c r="J272" s="42"/>
      <c r="K272" s="94"/>
      <c r="L272" s="94"/>
      <c r="M272" s="94"/>
      <c r="N272" s="94"/>
      <c r="O272" s="94"/>
      <c r="P272" s="94"/>
      <c r="Q272" s="94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</row>
    <row r="273" ht="16.5" customHeight="1">
      <c r="A273" s="94"/>
      <c r="B273" s="113"/>
      <c r="C273" s="94"/>
      <c r="D273" s="94"/>
      <c r="E273" s="94"/>
      <c r="F273" s="113"/>
      <c r="G273" s="113"/>
      <c r="H273" s="42"/>
      <c r="I273" s="42"/>
      <c r="J273" s="42"/>
      <c r="K273" s="94"/>
      <c r="L273" s="94"/>
      <c r="M273" s="94"/>
      <c r="N273" s="94"/>
      <c r="O273" s="94"/>
      <c r="P273" s="94"/>
      <c r="Q273" s="94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</row>
    <row r="274" ht="16.5" customHeight="1">
      <c r="A274" s="94"/>
      <c r="B274" s="113"/>
      <c r="C274" s="94"/>
      <c r="D274" s="94"/>
      <c r="E274" s="94"/>
      <c r="F274" s="113"/>
      <c r="G274" s="113"/>
      <c r="H274" s="42"/>
      <c r="I274" s="42"/>
      <c r="J274" s="42"/>
      <c r="K274" s="94"/>
      <c r="L274" s="94"/>
      <c r="M274" s="94"/>
      <c r="N274" s="94"/>
      <c r="O274" s="94"/>
      <c r="P274" s="94"/>
      <c r="Q274" s="94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</row>
    <row r="275" ht="16.5" customHeight="1">
      <c r="A275" s="94"/>
      <c r="B275" s="113"/>
      <c r="C275" s="94"/>
      <c r="D275" s="94"/>
      <c r="E275" s="94"/>
      <c r="F275" s="113"/>
      <c r="G275" s="113"/>
      <c r="H275" s="42"/>
      <c r="I275" s="42"/>
      <c r="J275" s="42"/>
      <c r="K275" s="94"/>
      <c r="L275" s="94"/>
      <c r="M275" s="94"/>
      <c r="N275" s="94"/>
      <c r="O275" s="94"/>
      <c r="P275" s="94"/>
      <c r="Q275" s="94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</row>
    <row r="276" ht="16.5" customHeight="1">
      <c r="A276" s="94"/>
      <c r="B276" s="113"/>
      <c r="C276" s="94"/>
      <c r="D276" s="94"/>
      <c r="E276" s="94"/>
      <c r="F276" s="113"/>
      <c r="G276" s="113"/>
      <c r="H276" s="42"/>
      <c r="I276" s="42"/>
      <c r="J276" s="42"/>
      <c r="K276" s="94"/>
      <c r="L276" s="94"/>
      <c r="M276" s="94"/>
      <c r="N276" s="94"/>
      <c r="O276" s="94"/>
      <c r="P276" s="94"/>
      <c r="Q276" s="94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</row>
    <row r="277" ht="16.5" customHeight="1">
      <c r="A277" s="94"/>
      <c r="B277" s="113"/>
      <c r="C277" s="94"/>
      <c r="D277" s="94"/>
      <c r="E277" s="94"/>
      <c r="F277" s="113"/>
      <c r="G277" s="113"/>
      <c r="H277" s="42"/>
      <c r="I277" s="42"/>
      <c r="J277" s="42"/>
      <c r="K277" s="94"/>
      <c r="L277" s="94"/>
      <c r="M277" s="94"/>
      <c r="N277" s="94"/>
      <c r="O277" s="94"/>
      <c r="P277" s="94"/>
      <c r="Q277" s="94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</row>
    <row r="278" ht="16.5" customHeight="1">
      <c r="A278" s="94"/>
      <c r="B278" s="113"/>
      <c r="C278" s="94"/>
      <c r="D278" s="94"/>
      <c r="E278" s="94"/>
      <c r="F278" s="113"/>
      <c r="G278" s="113"/>
      <c r="H278" s="42"/>
      <c r="I278" s="42"/>
      <c r="J278" s="42"/>
      <c r="K278" s="94"/>
      <c r="L278" s="94"/>
      <c r="M278" s="94"/>
      <c r="N278" s="94"/>
      <c r="O278" s="94"/>
      <c r="P278" s="94"/>
      <c r="Q278" s="94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</row>
    <row r="279" ht="16.5" customHeight="1">
      <c r="A279" s="94"/>
      <c r="B279" s="113"/>
      <c r="C279" s="94"/>
      <c r="D279" s="94"/>
      <c r="E279" s="94"/>
      <c r="F279" s="113"/>
      <c r="G279" s="113"/>
      <c r="H279" s="42"/>
      <c r="I279" s="42"/>
      <c r="J279" s="42"/>
      <c r="K279" s="94"/>
      <c r="L279" s="94"/>
      <c r="M279" s="94"/>
      <c r="N279" s="94"/>
      <c r="O279" s="94"/>
      <c r="P279" s="94"/>
      <c r="Q279" s="94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</row>
    <row r="280" ht="16.5" customHeight="1">
      <c r="A280" s="94"/>
      <c r="B280" s="113"/>
      <c r="C280" s="94"/>
      <c r="D280" s="94"/>
      <c r="E280" s="94"/>
      <c r="F280" s="113"/>
      <c r="G280" s="113"/>
      <c r="H280" s="42"/>
      <c r="I280" s="42"/>
      <c r="J280" s="42"/>
      <c r="K280" s="94"/>
      <c r="L280" s="94"/>
      <c r="M280" s="94"/>
      <c r="N280" s="94"/>
      <c r="O280" s="94"/>
      <c r="P280" s="94"/>
      <c r="Q280" s="94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</row>
    <row r="281" ht="16.5" customHeight="1">
      <c r="A281" s="94"/>
      <c r="B281" s="113"/>
      <c r="C281" s="94"/>
      <c r="D281" s="94"/>
      <c r="E281" s="94"/>
      <c r="F281" s="113"/>
      <c r="G281" s="113"/>
      <c r="H281" s="42"/>
      <c r="I281" s="42"/>
      <c r="J281" s="42"/>
      <c r="K281" s="94"/>
      <c r="L281" s="94"/>
      <c r="M281" s="94"/>
      <c r="N281" s="94"/>
      <c r="O281" s="94"/>
      <c r="P281" s="94"/>
      <c r="Q281" s="94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</row>
    <row r="282" ht="16.5" customHeight="1">
      <c r="A282" s="94"/>
      <c r="B282" s="113"/>
      <c r="C282" s="94"/>
      <c r="D282" s="94"/>
      <c r="E282" s="94"/>
      <c r="F282" s="113"/>
      <c r="G282" s="113"/>
      <c r="H282" s="42"/>
      <c r="I282" s="42"/>
      <c r="J282" s="42"/>
      <c r="K282" s="94"/>
      <c r="L282" s="94"/>
      <c r="M282" s="94"/>
      <c r="N282" s="94"/>
      <c r="O282" s="94"/>
      <c r="P282" s="94"/>
      <c r="Q282" s="94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</row>
    <row r="283" ht="16.5" customHeight="1">
      <c r="A283" s="94"/>
      <c r="B283" s="113"/>
      <c r="C283" s="94"/>
      <c r="D283" s="94"/>
      <c r="E283" s="94"/>
      <c r="F283" s="113"/>
      <c r="G283" s="113"/>
      <c r="H283" s="42"/>
      <c r="I283" s="42"/>
      <c r="J283" s="42"/>
      <c r="K283" s="94"/>
      <c r="L283" s="94"/>
      <c r="M283" s="94"/>
      <c r="N283" s="94"/>
      <c r="O283" s="94"/>
      <c r="P283" s="94"/>
      <c r="Q283" s="94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</row>
    <row r="284" ht="16.5" customHeight="1">
      <c r="A284" s="94"/>
      <c r="B284" s="113"/>
      <c r="C284" s="94"/>
      <c r="D284" s="94"/>
      <c r="E284" s="94"/>
      <c r="F284" s="113"/>
      <c r="G284" s="113"/>
      <c r="H284" s="42"/>
      <c r="I284" s="42"/>
      <c r="J284" s="42"/>
      <c r="K284" s="94"/>
      <c r="L284" s="94"/>
      <c r="M284" s="94"/>
      <c r="N284" s="94"/>
      <c r="O284" s="94"/>
      <c r="P284" s="94"/>
      <c r="Q284" s="94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</row>
    <row r="285" ht="16.5" customHeight="1">
      <c r="A285" s="94"/>
      <c r="B285" s="113"/>
      <c r="C285" s="94"/>
      <c r="D285" s="94"/>
      <c r="E285" s="94"/>
      <c r="F285" s="113"/>
      <c r="G285" s="113"/>
      <c r="H285" s="42"/>
      <c r="I285" s="42"/>
      <c r="J285" s="42"/>
      <c r="K285" s="94"/>
      <c r="L285" s="94"/>
      <c r="M285" s="94"/>
      <c r="N285" s="94"/>
      <c r="O285" s="94"/>
      <c r="P285" s="94"/>
      <c r="Q285" s="94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</row>
    <row r="286" ht="16.5" customHeight="1">
      <c r="A286" s="94"/>
      <c r="B286" s="113"/>
      <c r="C286" s="94"/>
      <c r="D286" s="94"/>
      <c r="E286" s="94"/>
      <c r="F286" s="113"/>
      <c r="G286" s="113"/>
      <c r="H286" s="42"/>
      <c r="I286" s="42"/>
      <c r="J286" s="42"/>
      <c r="K286" s="94"/>
      <c r="L286" s="94"/>
      <c r="M286" s="94"/>
      <c r="N286" s="94"/>
      <c r="O286" s="94"/>
      <c r="P286" s="94"/>
      <c r="Q286" s="94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</row>
    <row r="287" ht="16.5" customHeight="1">
      <c r="A287" s="94"/>
      <c r="B287" s="113"/>
      <c r="C287" s="94"/>
      <c r="D287" s="94"/>
      <c r="E287" s="94"/>
      <c r="F287" s="113"/>
      <c r="G287" s="113"/>
      <c r="H287" s="42"/>
      <c r="I287" s="42"/>
      <c r="J287" s="42"/>
      <c r="K287" s="94"/>
      <c r="L287" s="94"/>
      <c r="M287" s="94"/>
      <c r="N287" s="94"/>
      <c r="O287" s="94"/>
      <c r="P287" s="94"/>
      <c r="Q287" s="94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</row>
    <row r="288" ht="16.5" customHeight="1">
      <c r="A288" s="94"/>
      <c r="B288" s="113"/>
      <c r="C288" s="94"/>
      <c r="D288" s="94"/>
      <c r="E288" s="94"/>
      <c r="F288" s="113"/>
      <c r="G288" s="113"/>
      <c r="H288" s="42"/>
      <c r="I288" s="42"/>
      <c r="J288" s="42"/>
      <c r="K288" s="94"/>
      <c r="L288" s="94"/>
      <c r="M288" s="94"/>
      <c r="N288" s="94"/>
      <c r="O288" s="94"/>
      <c r="P288" s="94"/>
      <c r="Q288" s="94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</row>
    <row r="289" ht="16.5" customHeight="1">
      <c r="A289" s="94"/>
      <c r="B289" s="113"/>
      <c r="C289" s="94"/>
      <c r="D289" s="94"/>
      <c r="E289" s="94"/>
      <c r="F289" s="113"/>
      <c r="G289" s="113"/>
      <c r="H289" s="42"/>
      <c r="I289" s="42"/>
      <c r="J289" s="42"/>
      <c r="K289" s="94"/>
      <c r="L289" s="94"/>
      <c r="M289" s="94"/>
      <c r="N289" s="94"/>
      <c r="O289" s="94"/>
      <c r="P289" s="94"/>
      <c r="Q289" s="94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</row>
    <row r="290" ht="16.5" customHeight="1">
      <c r="A290" s="94"/>
      <c r="B290" s="113"/>
      <c r="C290" s="94"/>
      <c r="D290" s="94"/>
      <c r="E290" s="94"/>
      <c r="F290" s="113"/>
      <c r="G290" s="113"/>
      <c r="H290" s="42"/>
      <c r="I290" s="42"/>
      <c r="J290" s="42"/>
      <c r="K290" s="94"/>
      <c r="L290" s="94"/>
      <c r="M290" s="94"/>
      <c r="N290" s="94"/>
      <c r="O290" s="94"/>
      <c r="P290" s="94"/>
      <c r="Q290" s="94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</row>
    <row r="291" ht="16.5" customHeight="1">
      <c r="A291" s="94"/>
      <c r="B291" s="113"/>
      <c r="C291" s="94"/>
      <c r="D291" s="94"/>
      <c r="E291" s="94"/>
      <c r="F291" s="113"/>
      <c r="G291" s="113"/>
      <c r="H291" s="42"/>
      <c r="I291" s="42"/>
      <c r="J291" s="42"/>
      <c r="K291" s="94"/>
      <c r="L291" s="94"/>
      <c r="M291" s="94"/>
      <c r="N291" s="94"/>
      <c r="O291" s="94"/>
      <c r="P291" s="94"/>
      <c r="Q291" s="94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</row>
    <row r="292" ht="16.5" customHeight="1">
      <c r="A292" s="94"/>
      <c r="B292" s="113"/>
      <c r="C292" s="94"/>
      <c r="D292" s="94"/>
      <c r="E292" s="94"/>
      <c r="F292" s="113"/>
      <c r="G292" s="113"/>
      <c r="H292" s="42"/>
      <c r="I292" s="42"/>
      <c r="J292" s="42"/>
      <c r="K292" s="94"/>
      <c r="L292" s="94"/>
      <c r="M292" s="94"/>
      <c r="N292" s="94"/>
      <c r="O292" s="94"/>
      <c r="P292" s="94"/>
      <c r="Q292" s="94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</row>
    <row r="293" ht="16.5" customHeight="1">
      <c r="A293" s="94"/>
      <c r="B293" s="113"/>
      <c r="C293" s="94"/>
      <c r="D293" s="94"/>
      <c r="E293" s="94"/>
      <c r="F293" s="113"/>
      <c r="G293" s="113"/>
      <c r="H293" s="42"/>
      <c r="I293" s="42"/>
      <c r="J293" s="42"/>
      <c r="K293" s="94"/>
      <c r="L293" s="94"/>
      <c r="M293" s="94"/>
      <c r="N293" s="94"/>
      <c r="O293" s="94"/>
      <c r="P293" s="94"/>
      <c r="Q293" s="94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</row>
    <row r="294" ht="16.5" customHeight="1">
      <c r="A294" s="94"/>
      <c r="B294" s="113"/>
      <c r="C294" s="94"/>
      <c r="D294" s="94"/>
      <c r="E294" s="94"/>
      <c r="F294" s="113"/>
      <c r="G294" s="113"/>
      <c r="H294" s="42"/>
      <c r="I294" s="42"/>
      <c r="J294" s="42"/>
      <c r="K294" s="94"/>
      <c r="L294" s="94"/>
      <c r="M294" s="94"/>
      <c r="N294" s="94"/>
      <c r="O294" s="94"/>
      <c r="P294" s="94"/>
      <c r="Q294" s="94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</row>
    <row r="295" ht="16.5" customHeight="1">
      <c r="A295" s="94"/>
      <c r="B295" s="113"/>
      <c r="C295" s="94"/>
      <c r="D295" s="94"/>
      <c r="E295" s="94"/>
      <c r="F295" s="113"/>
      <c r="G295" s="113"/>
      <c r="H295" s="42"/>
      <c r="I295" s="42"/>
      <c r="J295" s="42"/>
      <c r="K295" s="94"/>
      <c r="L295" s="94"/>
      <c r="M295" s="94"/>
      <c r="N295" s="94"/>
      <c r="O295" s="94"/>
      <c r="P295" s="94"/>
      <c r="Q295" s="94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</row>
    <row r="296" ht="16.5" customHeight="1">
      <c r="A296" s="94"/>
      <c r="B296" s="113"/>
      <c r="C296" s="94"/>
      <c r="D296" s="94"/>
      <c r="E296" s="94"/>
      <c r="F296" s="113"/>
      <c r="G296" s="113"/>
      <c r="H296" s="42"/>
      <c r="I296" s="42"/>
      <c r="J296" s="42"/>
      <c r="K296" s="94"/>
      <c r="L296" s="94"/>
      <c r="M296" s="94"/>
      <c r="N296" s="94"/>
      <c r="O296" s="94"/>
      <c r="P296" s="94"/>
      <c r="Q296" s="94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</row>
    <row r="297" ht="16.5" customHeight="1">
      <c r="A297" s="94"/>
      <c r="B297" s="113"/>
      <c r="C297" s="94"/>
      <c r="D297" s="94"/>
      <c r="E297" s="94"/>
      <c r="F297" s="113"/>
      <c r="G297" s="113"/>
      <c r="H297" s="42"/>
      <c r="I297" s="42"/>
      <c r="J297" s="42"/>
      <c r="K297" s="94"/>
      <c r="L297" s="94"/>
      <c r="M297" s="94"/>
      <c r="N297" s="94"/>
      <c r="O297" s="94"/>
      <c r="P297" s="94"/>
      <c r="Q297" s="94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</row>
    <row r="298" ht="16.5" customHeight="1">
      <c r="A298" s="94"/>
      <c r="B298" s="113"/>
      <c r="C298" s="94"/>
      <c r="D298" s="94"/>
      <c r="E298" s="94"/>
      <c r="F298" s="113"/>
      <c r="G298" s="113"/>
      <c r="H298" s="42"/>
      <c r="I298" s="42"/>
      <c r="J298" s="42"/>
      <c r="K298" s="94"/>
      <c r="L298" s="94"/>
      <c r="M298" s="94"/>
      <c r="N298" s="94"/>
      <c r="O298" s="94"/>
      <c r="P298" s="94"/>
      <c r="Q298" s="94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</row>
    <row r="299" ht="16.5" customHeight="1">
      <c r="A299" s="94"/>
      <c r="B299" s="113"/>
      <c r="C299" s="94"/>
      <c r="D299" s="94"/>
      <c r="E299" s="94"/>
      <c r="F299" s="113"/>
      <c r="G299" s="113"/>
      <c r="H299" s="42"/>
      <c r="I299" s="42"/>
      <c r="J299" s="42"/>
      <c r="K299" s="94"/>
      <c r="L299" s="94"/>
      <c r="M299" s="94"/>
      <c r="N299" s="94"/>
      <c r="O299" s="94"/>
      <c r="P299" s="94"/>
      <c r="Q299" s="94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</row>
    <row r="300" ht="16.5" customHeight="1">
      <c r="A300" s="94"/>
      <c r="B300" s="113"/>
      <c r="C300" s="94"/>
      <c r="D300" s="94"/>
      <c r="E300" s="94"/>
      <c r="F300" s="113"/>
      <c r="G300" s="113"/>
      <c r="H300" s="42"/>
      <c r="I300" s="42"/>
      <c r="J300" s="42"/>
      <c r="K300" s="94"/>
      <c r="L300" s="94"/>
      <c r="M300" s="94"/>
      <c r="N300" s="94"/>
      <c r="O300" s="94"/>
      <c r="P300" s="94"/>
      <c r="Q300" s="94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</row>
    <row r="301" ht="16.5" customHeight="1">
      <c r="A301" s="94"/>
      <c r="B301" s="113"/>
      <c r="C301" s="94"/>
      <c r="D301" s="94"/>
      <c r="E301" s="94"/>
      <c r="F301" s="113"/>
      <c r="G301" s="113"/>
      <c r="H301" s="42"/>
      <c r="I301" s="42"/>
      <c r="J301" s="42"/>
      <c r="K301" s="94"/>
      <c r="L301" s="94"/>
      <c r="M301" s="94"/>
      <c r="N301" s="94"/>
      <c r="O301" s="94"/>
      <c r="P301" s="94"/>
      <c r="Q301" s="94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</row>
    <row r="302" ht="16.5" customHeight="1">
      <c r="A302" s="94"/>
      <c r="B302" s="113"/>
      <c r="C302" s="94"/>
      <c r="D302" s="94"/>
      <c r="E302" s="94"/>
      <c r="F302" s="113"/>
      <c r="G302" s="113"/>
      <c r="H302" s="42"/>
      <c r="I302" s="42"/>
      <c r="J302" s="42"/>
      <c r="K302" s="94"/>
      <c r="L302" s="94"/>
      <c r="M302" s="94"/>
      <c r="N302" s="94"/>
      <c r="O302" s="94"/>
      <c r="P302" s="94"/>
      <c r="Q302" s="94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</row>
    <row r="303" ht="16.5" customHeight="1">
      <c r="A303" s="94"/>
      <c r="B303" s="113"/>
      <c r="C303" s="94"/>
      <c r="D303" s="94"/>
      <c r="E303" s="94"/>
      <c r="F303" s="113"/>
      <c r="G303" s="113"/>
      <c r="H303" s="42"/>
      <c r="I303" s="42"/>
      <c r="J303" s="42"/>
      <c r="K303" s="94"/>
      <c r="L303" s="94"/>
      <c r="M303" s="94"/>
      <c r="N303" s="94"/>
      <c r="O303" s="94"/>
      <c r="P303" s="94"/>
      <c r="Q303" s="94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</row>
    <row r="304" ht="16.5" customHeight="1">
      <c r="A304" s="94"/>
      <c r="B304" s="113"/>
      <c r="C304" s="94"/>
      <c r="D304" s="94"/>
      <c r="E304" s="94"/>
      <c r="F304" s="113"/>
      <c r="G304" s="113"/>
      <c r="H304" s="42"/>
      <c r="I304" s="42"/>
      <c r="J304" s="42"/>
      <c r="K304" s="94"/>
      <c r="L304" s="94"/>
      <c r="M304" s="94"/>
      <c r="N304" s="94"/>
      <c r="O304" s="94"/>
      <c r="P304" s="94"/>
      <c r="Q304" s="94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</row>
    <row r="305" ht="16.5" customHeight="1">
      <c r="A305" s="94"/>
      <c r="B305" s="113"/>
      <c r="C305" s="94"/>
      <c r="D305" s="94"/>
      <c r="E305" s="94"/>
      <c r="F305" s="113"/>
      <c r="G305" s="113"/>
      <c r="H305" s="42"/>
      <c r="I305" s="42"/>
      <c r="J305" s="42"/>
      <c r="K305" s="94"/>
      <c r="L305" s="94"/>
      <c r="M305" s="94"/>
      <c r="N305" s="94"/>
      <c r="O305" s="94"/>
      <c r="P305" s="94"/>
      <c r="Q305" s="94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</row>
    <row r="306" ht="16.5" customHeight="1">
      <c r="A306" s="94"/>
      <c r="B306" s="113"/>
      <c r="C306" s="94"/>
      <c r="D306" s="94"/>
      <c r="E306" s="94"/>
      <c r="F306" s="113"/>
      <c r="G306" s="113"/>
      <c r="H306" s="42"/>
      <c r="I306" s="42"/>
      <c r="J306" s="42"/>
      <c r="K306" s="94"/>
      <c r="L306" s="94"/>
      <c r="M306" s="94"/>
      <c r="N306" s="94"/>
      <c r="O306" s="94"/>
      <c r="P306" s="94"/>
      <c r="Q306" s="94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</row>
    <row r="307" ht="16.5" customHeight="1">
      <c r="A307" s="94"/>
      <c r="B307" s="113"/>
      <c r="C307" s="94"/>
      <c r="D307" s="94"/>
      <c r="E307" s="94"/>
      <c r="F307" s="113"/>
      <c r="G307" s="113"/>
      <c r="H307" s="42"/>
      <c r="I307" s="42"/>
      <c r="J307" s="42"/>
      <c r="K307" s="94"/>
      <c r="L307" s="94"/>
      <c r="M307" s="94"/>
      <c r="N307" s="94"/>
      <c r="O307" s="94"/>
      <c r="P307" s="94"/>
      <c r="Q307" s="94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</row>
    <row r="308" ht="16.5" customHeight="1">
      <c r="A308" s="94"/>
      <c r="B308" s="113"/>
      <c r="C308" s="94"/>
      <c r="D308" s="94"/>
      <c r="E308" s="94"/>
      <c r="F308" s="113"/>
      <c r="G308" s="113"/>
      <c r="H308" s="42"/>
      <c r="I308" s="42"/>
      <c r="J308" s="42"/>
      <c r="K308" s="94"/>
      <c r="L308" s="94"/>
      <c r="M308" s="94"/>
      <c r="N308" s="94"/>
      <c r="O308" s="94"/>
      <c r="P308" s="94"/>
      <c r="Q308" s="94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</row>
    <row r="309" ht="16.5" customHeight="1">
      <c r="A309" s="94"/>
      <c r="B309" s="113"/>
      <c r="C309" s="94"/>
      <c r="D309" s="94"/>
      <c r="E309" s="94"/>
      <c r="F309" s="113"/>
      <c r="G309" s="113"/>
      <c r="H309" s="42"/>
      <c r="I309" s="42"/>
      <c r="J309" s="42"/>
      <c r="K309" s="94"/>
      <c r="L309" s="94"/>
      <c r="M309" s="94"/>
      <c r="N309" s="94"/>
      <c r="O309" s="94"/>
      <c r="P309" s="94"/>
      <c r="Q309" s="94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</row>
    <row r="310" ht="16.5" customHeight="1">
      <c r="A310" s="94"/>
      <c r="B310" s="113"/>
      <c r="C310" s="94"/>
      <c r="D310" s="94"/>
      <c r="E310" s="94"/>
      <c r="F310" s="113"/>
      <c r="G310" s="113"/>
      <c r="H310" s="42"/>
      <c r="I310" s="42"/>
      <c r="J310" s="42"/>
      <c r="K310" s="94"/>
      <c r="L310" s="94"/>
      <c r="M310" s="94"/>
      <c r="N310" s="94"/>
      <c r="O310" s="94"/>
      <c r="P310" s="94"/>
      <c r="Q310" s="94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</row>
    <row r="311" ht="16.5" customHeight="1">
      <c r="A311" s="94"/>
      <c r="B311" s="113"/>
      <c r="C311" s="94"/>
      <c r="D311" s="94"/>
      <c r="E311" s="94"/>
      <c r="F311" s="113"/>
      <c r="G311" s="113"/>
      <c r="H311" s="42"/>
      <c r="I311" s="42"/>
      <c r="J311" s="42"/>
      <c r="K311" s="94"/>
      <c r="L311" s="94"/>
      <c r="M311" s="94"/>
      <c r="N311" s="94"/>
      <c r="O311" s="94"/>
      <c r="P311" s="94"/>
      <c r="Q311" s="94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</row>
    <row r="312" ht="16.5" customHeight="1">
      <c r="A312" s="94"/>
      <c r="B312" s="113"/>
      <c r="C312" s="94"/>
      <c r="D312" s="94"/>
      <c r="E312" s="94"/>
      <c r="F312" s="113"/>
      <c r="G312" s="113"/>
      <c r="H312" s="42"/>
      <c r="I312" s="42"/>
      <c r="J312" s="42"/>
      <c r="K312" s="94"/>
      <c r="L312" s="94"/>
      <c r="M312" s="94"/>
      <c r="N312" s="94"/>
      <c r="O312" s="94"/>
      <c r="P312" s="94"/>
      <c r="Q312" s="94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</row>
    <row r="313" ht="16.5" customHeight="1">
      <c r="A313" s="94"/>
      <c r="B313" s="113"/>
      <c r="C313" s="94"/>
      <c r="D313" s="94"/>
      <c r="E313" s="94"/>
      <c r="F313" s="113"/>
      <c r="G313" s="113"/>
      <c r="H313" s="42"/>
      <c r="I313" s="42"/>
      <c r="J313" s="42"/>
      <c r="K313" s="94"/>
      <c r="L313" s="94"/>
      <c r="M313" s="94"/>
      <c r="N313" s="94"/>
      <c r="O313" s="94"/>
      <c r="P313" s="94"/>
      <c r="Q313" s="94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</row>
    <row r="314" ht="16.5" customHeight="1">
      <c r="A314" s="94"/>
      <c r="B314" s="113"/>
      <c r="C314" s="94"/>
      <c r="D314" s="94"/>
      <c r="E314" s="94"/>
      <c r="F314" s="113"/>
      <c r="G314" s="113"/>
      <c r="H314" s="42"/>
      <c r="I314" s="42"/>
      <c r="J314" s="42"/>
      <c r="K314" s="94"/>
      <c r="L314" s="94"/>
      <c r="M314" s="94"/>
      <c r="N314" s="94"/>
      <c r="O314" s="94"/>
      <c r="P314" s="94"/>
      <c r="Q314" s="94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</row>
    <row r="315" ht="16.5" customHeight="1">
      <c r="A315" s="94"/>
      <c r="B315" s="113"/>
      <c r="C315" s="94"/>
      <c r="D315" s="94"/>
      <c r="E315" s="94"/>
      <c r="F315" s="113"/>
      <c r="G315" s="113"/>
      <c r="H315" s="42"/>
      <c r="I315" s="42"/>
      <c r="J315" s="42"/>
      <c r="K315" s="94"/>
      <c r="L315" s="94"/>
      <c r="M315" s="94"/>
      <c r="N315" s="94"/>
      <c r="O315" s="94"/>
      <c r="P315" s="94"/>
      <c r="Q315" s="94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</row>
    <row r="316" ht="16.5" customHeight="1">
      <c r="A316" s="94"/>
      <c r="B316" s="113"/>
      <c r="C316" s="94"/>
      <c r="D316" s="94"/>
      <c r="E316" s="94"/>
      <c r="F316" s="113"/>
      <c r="G316" s="113"/>
      <c r="H316" s="42"/>
      <c r="I316" s="42"/>
      <c r="J316" s="42"/>
      <c r="K316" s="94"/>
      <c r="L316" s="94"/>
      <c r="M316" s="94"/>
      <c r="N316" s="94"/>
      <c r="O316" s="94"/>
      <c r="P316" s="94"/>
      <c r="Q316" s="94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</row>
    <row r="317" ht="16.5" customHeight="1">
      <c r="A317" s="94"/>
      <c r="B317" s="113"/>
      <c r="C317" s="94"/>
      <c r="D317" s="94"/>
      <c r="E317" s="94"/>
      <c r="F317" s="113"/>
      <c r="G317" s="113"/>
      <c r="H317" s="42"/>
      <c r="I317" s="42"/>
      <c r="J317" s="42"/>
      <c r="K317" s="94"/>
      <c r="L317" s="94"/>
      <c r="M317" s="94"/>
      <c r="N317" s="94"/>
      <c r="O317" s="94"/>
      <c r="P317" s="94"/>
      <c r="Q317" s="94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</row>
    <row r="318" ht="16.5" customHeight="1">
      <c r="A318" s="94"/>
      <c r="B318" s="113"/>
      <c r="C318" s="94"/>
      <c r="D318" s="94"/>
      <c r="E318" s="94"/>
      <c r="F318" s="113"/>
      <c r="G318" s="113"/>
      <c r="H318" s="42"/>
      <c r="I318" s="42"/>
      <c r="J318" s="42"/>
      <c r="K318" s="94"/>
      <c r="L318" s="94"/>
      <c r="M318" s="94"/>
      <c r="N318" s="94"/>
      <c r="O318" s="94"/>
      <c r="P318" s="94"/>
      <c r="Q318" s="94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</row>
    <row r="319" ht="16.5" customHeight="1">
      <c r="A319" s="94"/>
      <c r="B319" s="113"/>
      <c r="C319" s="94"/>
      <c r="D319" s="94"/>
      <c r="E319" s="94"/>
      <c r="F319" s="113"/>
      <c r="G319" s="113"/>
      <c r="H319" s="42"/>
      <c r="I319" s="42"/>
      <c r="J319" s="42"/>
      <c r="K319" s="94"/>
      <c r="L319" s="94"/>
      <c r="M319" s="94"/>
      <c r="N319" s="94"/>
      <c r="O319" s="94"/>
      <c r="P319" s="94"/>
      <c r="Q319" s="94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</row>
    <row r="320" ht="16.5" customHeight="1">
      <c r="A320" s="94"/>
      <c r="B320" s="113"/>
      <c r="C320" s="94"/>
      <c r="D320" s="94"/>
      <c r="E320" s="94"/>
      <c r="F320" s="113"/>
      <c r="G320" s="113"/>
      <c r="H320" s="42"/>
      <c r="I320" s="42"/>
      <c r="J320" s="42"/>
      <c r="K320" s="94"/>
      <c r="L320" s="94"/>
      <c r="M320" s="94"/>
      <c r="N320" s="94"/>
      <c r="O320" s="94"/>
      <c r="P320" s="94"/>
      <c r="Q320" s="94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</row>
    <row r="321" ht="16.5" customHeight="1">
      <c r="A321" s="94"/>
      <c r="B321" s="113"/>
      <c r="C321" s="94"/>
      <c r="D321" s="94"/>
      <c r="E321" s="94"/>
      <c r="F321" s="113"/>
      <c r="G321" s="113"/>
      <c r="H321" s="42"/>
      <c r="I321" s="42"/>
      <c r="J321" s="42"/>
      <c r="K321" s="94"/>
      <c r="L321" s="94"/>
      <c r="M321" s="94"/>
      <c r="N321" s="94"/>
      <c r="O321" s="94"/>
      <c r="P321" s="94"/>
      <c r="Q321" s="94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</row>
    <row r="322" ht="16.5" customHeight="1">
      <c r="A322" s="94"/>
      <c r="B322" s="113"/>
      <c r="C322" s="94"/>
      <c r="D322" s="94"/>
      <c r="E322" s="94"/>
      <c r="F322" s="113"/>
      <c r="G322" s="113"/>
      <c r="H322" s="42"/>
      <c r="I322" s="42"/>
      <c r="J322" s="42"/>
      <c r="K322" s="94"/>
      <c r="L322" s="94"/>
      <c r="M322" s="94"/>
      <c r="N322" s="94"/>
      <c r="O322" s="94"/>
      <c r="P322" s="94"/>
      <c r="Q322" s="94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</row>
    <row r="323" ht="16.5" customHeight="1">
      <c r="A323" s="94"/>
      <c r="B323" s="113"/>
      <c r="C323" s="94"/>
      <c r="D323" s="94"/>
      <c r="E323" s="94"/>
      <c r="F323" s="113"/>
      <c r="G323" s="113"/>
      <c r="H323" s="42"/>
      <c r="I323" s="42"/>
      <c r="J323" s="42"/>
      <c r="K323" s="94"/>
      <c r="L323" s="94"/>
      <c r="M323" s="94"/>
      <c r="N323" s="94"/>
      <c r="O323" s="94"/>
      <c r="P323" s="94"/>
      <c r="Q323" s="94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</row>
    <row r="324" ht="16.5" customHeight="1">
      <c r="A324" s="94"/>
      <c r="B324" s="113"/>
      <c r="C324" s="94"/>
      <c r="D324" s="94"/>
      <c r="E324" s="94"/>
      <c r="F324" s="113"/>
      <c r="G324" s="113"/>
      <c r="H324" s="42"/>
      <c r="I324" s="42"/>
      <c r="J324" s="42"/>
      <c r="K324" s="94"/>
      <c r="L324" s="94"/>
      <c r="M324" s="94"/>
      <c r="N324" s="94"/>
      <c r="O324" s="94"/>
      <c r="P324" s="94"/>
      <c r="Q324" s="94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</row>
    <row r="325" ht="16.5" customHeight="1">
      <c r="A325" s="94"/>
      <c r="B325" s="113"/>
      <c r="C325" s="94"/>
      <c r="D325" s="94"/>
      <c r="E325" s="94"/>
      <c r="F325" s="113"/>
      <c r="G325" s="113"/>
      <c r="H325" s="42"/>
      <c r="I325" s="42"/>
      <c r="J325" s="42"/>
      <c r="K325" s="94"/>
      <c r="L325" s="94"/>
      <c r="M325" s="94"/>
      <c r="N325" s="94"/>
      <c r="O325" s="94"/>
      <c r="P325" s="94"/>
      <c r="Q325" s="94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</row>
    <row r="326" ht="16.5" customHeight="1">
      <c r="A326" s="94"/>
      <c r="B326" s="113"/>
      <c r="C326" s="94"/>
      <c r="D326" s="94"/>
      <c r="E326" s="94"/>
      <c r="F326" s="113"/>
      <c r="G326" s="113"/>
      <c r="H326" s="42"/>
      <c r="I326" s="42"/>
      <c r="J326" s="42"/>
      <c r="K326" s="94"/>
      <c r="L326" s="94"/>
      <c r="M326" s="94"/>
      <c r="N326" s="94"/>
      <c r="O326" s="94"/>
      <c r="P326" s="94"/>
      <c r="Q326" s="94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</row>
    <row r="327" ht="16.5" customHeight="1">
      <c r="A327" s="94"/>
      <c r="B327" s="113"/>
      <c r="C327" s="94"/>
      <c r="D327" s="94"/>
      <c r="E327" s="94"/>
      <c r="F327" s="113"/>
      <c r="G327" s="113"/>
      <c r="H327" s="42"/>
      <c r="I327" s="42"/>
      <c r="J327" s="42"/>
      <c r="K327" s="94"/>
      <c r="L327" s="94"/>
      <c r="M327" s="94"/>
      <c r="N327" s="94"/>
      <c r="O327" s="94"/>
      <c r="P327" s="94"/>
      <c r="Q327" s="94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</row>
    <row r="328" ht="16.5" customHeight="1">
      <c r="A328" s="94"/>
      <c r="B328" s="113"/>
      <c r="C328" s="94"/>
      <c r="D328" s="94"/>
      <c r="E328" s="94"/>
      <c r="F328" s="113"/>
      <c r="G328" s="113"/>
      <c r="H328" s="42"/>
      <c r="I328" s="42"/>
      <c r="J328" s="42"/>
      <c r="K328" s="94"/>
      <c r="L328" s="94"/>
      <c r="M328" s="94"/>
      <c r="N328" s="94"/>
      <c r="O328" s="94"/>
      <c r="P328" s="94"/>
      <c r="Q328" s="94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</row>
    <row r="329" ht="16.5" customHeight="1">
      <c r="A329" s="94"/>
      <c r="B329" s="113"/>
      <c r="C329" s="94"/>
      <c r="D329" s="94"/>
      <c r="E329" s="94"/>
      <c r="F329" s="113"/>
      <c r="G329" s="113"/>
      <c r="H329" s="42"/>
      <c r="I329" s="42"/>
      <c r="J329" s="42"/>
      <c r="K329" s="94"/>
      <c r="L329" s="94"/>
      <c r="M329" s="94"/>
      <c r="N329" s="94"/>
      <c r="O329" s="94"/>
      <c r="P329" s="94"/>
      <c r="Q329" s="94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</row>
    <row r="330" ht="16.5" customHeight="1">
      <c r="A330" s="94"/>
      <c r="B330" s="113"/>
      <c r="C330" s="94"/>
      <c r="D330" s="94"/>
      <c r="E330" s="94"/>
      <c r="F330" s="113"/>
      <c r="G330" s="113"/>
      <c r="H330" s="42"/>
      <c r="I330" s="42"/>
      <c r="J330" s="42"/>
      <c r="K330" s="94"/>
      <c r="L330" s="94"/>
      <c r="M330" s="94"/>
      <c r="N330" s="94"/>
      <c r="O330" s="94"/>
      <c r="P330" s="94"/>
      <c r="Q330" s="94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</row>
    <row r="331" ht="16.5" customHeight="1">
      <c r="A331" s="94"/>
      <c r="B331" s="113"/>
      <c r="C331" s="94"/>
      <c r="D331" s="94"/>
      <c r="E331" s="94"/>
      <c r="F331" s="113"/>
      <c r="G331" s="113"/>
      <c r="H331" s="42"/>
      <c r="I331" s="42"/>
      <c r="J331" s="42"/>
      <c r="K331" s="94"/>
      <c r="L331" s="94"/>
      <c r="M331" s="94"/>
      <c r="N331" s="94"/>
      <c r="O331" s="94"/>
      <c r="P331" s="94"/>
      <c r="Q331" s="94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</row>
    <row r="332" ht="16.5" customHeight="1">
      <c r="A332" s="94"/>
      <c r="B332" s="113"/>
      <c r="C332" s="94"/>
      <c r="D332" s="94"/>
      <c r="E332" s="94"/>
      <c r="F332" s="113"/>
      <c r="G332" s="113"/>
      <c r="H332" s="42"/>
      <c r="I332" s="42"/>
      <c r="J332" s="42"/>
      <c r="K332" s="94"/>
      <c r="L332" s="94"/>
      <c r="M332" s="94"/>
      <c r="N332" s="94"/>
      <c r="O332" s="94"/>
      <c r="P332" s="94"/>
      <c r="Q332" s="94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</row>
    <row r="333" ht="16.5" customHeight="1">
      <c r="A333" s="94"/>
      <c r="B333" s="113"/>
      <c r="C333" s="94"/>
      <c r="D333" s="94"/>
      <c r="E333" s="94"/>
      <c r="F333" s="113"/>
      <c r="G333" s="113"/>
      <c r="H333" s="42"/>
      <c r="I333" s="42"/>
      <c r="J333" s="42"/>
      <c r="K333" s="94"/>
      <c r="L333" s="94"/>
      <c r="M333" s="94"/>
      <c r="N333" s="94"/>
      <c r="O333" s="94"/>
      <c r="P333" s="94"/>
      <c r="Q333" s="94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</row>
    <row r="334" ht="16.5" customHeight="1">
      <c r="A334" s="94"/>
      <c r="B334" s="113"/>
      <c r="C334" s="94"/>
      <c r="D334" s="94"/>
      <c r="E334" s="94"/>
      <c r="F334" s="113"/>
      <c r="G334" s="113"/>
      <c r="H334" s="42"/>
      <c r="I334" s="42"/>
      <c r="J334" s="42"/>
      <c r="K334" s="94"/>
      <c r="L334" s="94"/>
      <c r="M334" s="94"/>
      <c r="N334" s="94"/>
      <c r="O334" s="94"/>
      <c r="P334" s="94"/>
      <c r="Q334" s="94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</row>
    <row r="335" ht="16.5" customHeight="1">
      <c r="A335" s="94"/>
      <c r="B335" s="113"/>
      <c r="C335" s="94"/>
      <c r="D335" s="94"/>
      <c r="E335" s="94"/>
      <c r="F335" s="113"/>
      <c r="G335" s="113"/>
      <c r="H335" s="42"/>
      <c r="I335" s="42"/>
      <c r="J335" s="42"/>
      <c r="K335" s="94"/>
      <c r="L335" s="94"/>
      <c r="M335" s="94"/>
      <c r="N335" s="94"/>
      <c r="O335" s="94"/>
      <c r="P335" s="94"/>
      <c r="Q335" s="94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</row>
    <row r="336" ht="16.5" customHeight="1">
      <c r="A336" s="94"/>
      <c r="B336" s="113"/>
      <c r="C336" s="94"/>
      <c r="D336" s="94"/>
      <c r="E336" s="94"/>
      <c r="F336" s="113"/>
      <c r="G336" s="113"/>
      <c r="H336" s="42"/>
      <c r="I336" s="42"/>
      <c r="J336" s="42"/>
      <c r="K336" s="94"/>
      <c r="L336" s="94"/>
      <c r="M336" s="94"/>
      <c r="N336" s="94"/>
      <c r="O336" s="94"/>
      <c r="P336" s="94"/>
      <c r="Q336" s="94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</row>
    <row r="337" ht="16.5" customHeight="1">
      <c r="A337" s="94"/>
      <c r="B337" s="113"/>
      <c r="C337" s="94"/>
      <c r="D337" s="94"/>
      <c r="E337" s="94"/>
      <c r="F337" s="113"/>
      <c r="G337" s="113"/>
      <c r="H337" s="42"/>
      <c r="I337" s="42"/>
      <c r="J337" s="42"/>
      <c r="K337" s="94"/>
      <c r="L337" s="94"/>
      <c r="M337" s="94"/>
      <c r="N337" s="94"/>
      <c r="O337" s="94"/>
      <c r="P337" s="94"/>
      <c r="Q337" s="94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</row>
    <row r="338" ht="16.5" customHeight="1">
      <c r="A338" s="94"/>
      <c r="B338" s="113"/>
      <c r="C338" s="94"/>
      <c r="D338" s="94"/>
      <c r="E338" s="94"/>
      <c r="F338" s="113"/>
      <c r="G338" s="113"/>
      <c r="H338" s="42"/>
      <c r="I338" s="42"/>
      <c r="J338" s="42"/>
      <c r="K338" s="94"/>
      <c r="L338" s="94"/>
      <c r="M338" s="94"/>
      <c r="N338" s="94"/>
      <c r="O338" s="94"/>
      <c r="P338" s="94"/>
      <c r="Q338" s="94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</row>
    <row r="339" ht="16.5" customHeight="1">
      <c r="A339" s="94"/>
      <c r="B339" s="113"/>
      <c r="C339" s="94"/>
      <c r="D339" s="94"/>
      <c r="E339" s="94"/>
      <c r="F339" s="113"/>
      <c r="G339" s="113"/>
      <c r="H339" s="42"/>
      <c r="I339" s="42"/>
      <c r="J339" s="42"/>
      <c r="K339" s="94"/>
      <c r="L339" s="94"/>
      <c r="M339" s="94"/>
      <c r="N339" s="94"/>
      <c r="O339" s="94"/>
      <c r="P339" s="94"/>
      <c r="Q339" s="94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</row>
    <row r="340" ht="16.5" customHeight="1">
      <c r="A340" s="94"/>
      <c r="B340" s="113"/>
      <c r="C340" s="94"/>
      <c r="D340" s="94"/>
      <c r="E340" s="94"/>
      <c r="F340" s="113"/>
      <c r="G340" s="113"/>
      <c r="H340" s="42"/>
      <c r="I340" s="42"/>
      <c r="J340" s="42"/>
      <c r="K340" s="94"/>
      <c r="L340" s="94"/>
      <c r="M340" s="94"/>
      <c r="N340" s="94"/>
      <c r="O340" s="94"/>
      <c r="P340" s="94"/>
      <c r="Q340" s="94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</row>
    <row r="341" ht="16.5" customHeight="1">
      <c r="A341" s="94"/>
      <c r="B341" s="113"/>
      <c r="C341" s="94"/>
      <c r="D341" s="94"/>
      <c r="E341" s="94"/>
      <c r="F341" s="113"/>
      <c r="G341" s="113"/>
      <c r="H341" s="42"/>
      <c r="I341" s="42"/>
      <c r="J341" s="42"/>
      <c r="K341" s="94"/>
      <c r="L341" s="94"/>
      <c r="M341" s="94"/>
      <c r="N341" s="94"/>
      <c r="O341" s="94"/>
      <c r="P341" s="94"/>
      <c r="Q341" s="94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</row>
    <row r="342" ht="16.5" customHeight="1">
      <c r="A342" s="94"/>
      <c r="B342" s="113"/>
      <c r="C342" s="94"/>
      <c r="D342" s="94"/>
      <c r="E342" s="94"/>
      <c r="F342" s="113"/>
      <c r="G342" s="113"/>
      <c r="H342" s="42"/>
      <c r="I342" s="42"/>
      <c r="J342" s="42"/>
      <c r="K342" s="94"/>
      <c r="L342" s="94"/>
      <c r="M342" s="94"/>
      <c r="N342" s="94"/>
      <c r="O342" s="94"/>
      <c r="P342" s="94"/>
      <c r="Q342" s="94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</row>
    <row r="343" ht="16.5" customHeight="1">
      <c r="A343" s="94"/>
      <c r="B343" s="113"/>
      <c r="C343" s="94"/>
      <c r="D343" s="94"/>
      <c r="E343" s="94"/>
      <c r="F343" s="113"/>
      <c r="G343" s="113"/>
      <c r="H343" s="42"/>
      <c r="I343" s="42"/>
      <c r="J343" s="42"/>
      <c r="K343" s="94"/>
      <c r="L343" s="94"/>
      <c r="M343" s="94"/>
      <c r="N343" s="94"/>
      <c r="O343" s="94"/>
      <c r="P343" s="94"/>
      <c r="Q343" s="94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</row>
    <row r="344" ht="16.5" customHeight="1">
      <c r="A344" s="94"/>
      <c r="B344" s="113"/>
      <c r="C344" s="94"/>
      <c r="D344" s="94"/>
      <c r="E344" s="94"/>
      <c r="F344" s="113"/>
      <c r="G344" s="113"/>
      <c r="H344" s="42"/>
      <c r="I344" s="42"/>
      <c r="J344" s="42"/>
      <c r="K344" s="94"/>
      <c r="L344" s="94"/>
      <c r="M344" s="94"/>
      <c r="N344" s="94"/>
      <c r="O344" s="94"/>
      <c r="P344" s="94"/>
      <c r="Q344" s="94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</row>
    <row r="345" ht="16.5" customHeight="1">
      <c r="A345" s="94"/>
      <c r="B345" s="113"/>
      <c r="C345" s="94"/>
      <c r="D345" s="94"/>
      <c r="E345" s="94"/>
      <c r="F345" s="113"/>
      <c r="G345" s="113"/>
      <c r="H345" s="42"/>
      <c r="I345" s="42"/>
      <c r="J345" s="42"/>
      <c r="K345" s="94"/>
      <c r="L345" s="94"/>
      <c r="M345" s="94"/>
      <c r="N345" s="94"/>
      <c r="O345" s="94"/>
      <c r="P345" s="94"/>
      <c r="Q345" s="94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</row>
    <row r="346" ht="16.5" customHeight="1">
      <c r="A346" s="94"/>
      <c r="B346" s="113"/>
      <c r="C346" s="94"/>
      <c r="D346" s="94"/>
      <c r="E346" s="94"/>
      <c r="F346" s="113"/>
      <c r="G346" s="113"/>
      <c r="H346" s="42"/>
      <c r="I346" s="42"/>
      <c r="J346" s="42"/>
      <c r="K346" s="94"/>
      <c r="L346" s="94"/>
      <c r="M346" s="94"/>
      <c r="N346" s="94"/>
      <c r="O346" s="94"/>
      <c r="P346" s="94"/>
      <c r="Q346" s="94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</row>
    <row r="347" ht="16.5" customHeight="1">
      <c r="A347" s="94"/>
      <c r="B347" s="113"/>
      <c r="C347" s="94"/>
      <c r="D347" s="94"/>
      <c r="E347" s="94"/>
      <c r="F347" s="113"/>
      <c r="G347" s="113"/>
      <c r="H347" s="42"/>
      <c r="I347" s="42"/>
      <c r="J347" s="42"/>
      <c r="K347" s="94"/>
      <c r="L347" s="94"/>
      <c r="M347" s="94"/>
      <c r="N347" s="94"/>
      <c r="O347" s="94"/>
      <c r="P347" s="94"/>
      <c r="Q347" s="94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</row>
    <row r="348" ht="16.5" customHeight="1">
      <c r="A348" s="94"/>
      <c r="B348" s="113"/>
      <c r="C348" s="94"/>
      <c r="D348" s="94"/>
      <c r="E348" s="94"/>
      <c r="F348" s="113"/>
      <c r="G348" s="113"/>
      <c r="H348" s="42"/>
      <c r="I348" s="42"/>
      <c r="J348" s="42"/>
      <c r="K348" s="94"/>
      <c r="L348" s="94"/>
      <c r="M348" s="94"/>
      <c r="N348" s="94"/>
      <c r="O348" s="94"/>
      <c r="P348" s="94"/>
      <c r="Q348" s="94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</row>
    <row r="349" ht="16.5" customHeight="1">
      <c r="A349" s="94"/>
      <c r="B349" s="113"/>
      <c r="C349" s="94"/>
      <c r="D349" s="94"/>
      <c r="E349" s="94"/>
      <c r="F349" s="113"/>
      <c r="G349" s="113"/>
      <c r="H349" s="42"/>
      <c r="I349" s="42"/>
      <c r="J349" s="42"/>
      <c r="K349" s="94"/>
      <c r="L349" s="94"/>
      <c r="M349" s="94"/>
      <c r="N349" s="94"/>
      <c r="O349" s="94"/>
      <c r="P349" s="94"/>
      <c r="Q349" s="94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</row>
    <row r="350" ht="16.5" customHeight="1">
      <c r="A350" s="94"/>
      <c r="B350" s="113"/>
      <c r="C350" s="94"/>
      <c r="D350" s="94"/>
      <c r="E350" s="94"/>
      <c r="F350" s="113"/>
      <c r="G350" s="113"/>
      <c r="H350" s="42"/>
      <c r="I350" s="42"/>
      <c r="J350" s="42"/>
      <c r="K350" s="94"/>
      <c r="L350" s="94"/>
      <c r="M350" s="94"/>
      <c r="N350" s="94"/>
      <c r="O350" s="94"/>
      <c r="P350" s="94"/>
      <c r="Q350" s="94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</row>
    <row r="351" ht="16.5" customHeight="1">
      <c r="A351" s="94"/>
      <c r="B351" s="113"/>
      <c r="C351" s="94"/>
      <c r="D351" s="94"/>
      <c r="E351" s="94"/>
      <c r="F351" s="113"/>
      <c r="G351" s="113"/>
      <c r="H351" s="42"/>
      <c r="I351" s="42"/>
      <c r="J351" s="42"/>
      <c r="K351" s="94"/>
      <c r="L351" s="94"/>
      <c r="M351" s="94"/>
      <c r="N351" s="94"/>
      <c r="O351" s="94"/>
      <c r="P351" s="94"/>
      <c r="Q351" s="94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</row>
    <row r="352" ht="16.5" customHeight="1">
      <c r="A352" s="94"/>
      <c r="B352" s="113"/>
      <c r="C352" s="94"/>
      <c r="D352" s="94"/>
      <c r="E352" s="94"/>
      <c r="F352" s="113"/>
      <c r="G352" s="113"/>
      <c r="H352" s="42"/>
      <c r="I352" s="42"/>
      <c r="J352" s="42"/>
      <c r="K352" s="94"/>
      <c r="L352" s="94"/>
      <c r="M352" s="94"/>
      <c r="N352" s="94"/>
      <c r="O352" s="94"/>
      <c r="P352" s="94"/>
      <c r="Q352" s="94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</row>
    <row r="353" ht="16.5" customHeight="1">
      <c r="A353" s="94"/>
      <c r="B353" s="113"/>
      <c r="C353" s="94"/>
      <c r="D353" s="94"/>
      <c r="E353" s="94"/>
      <c r="F353" s="113"/>
      <c r="G353" s="113"/>
      <c r="H353" s="42"/>
      <c r="I353" s="42"/>
      <c r="J353" s="42"/>
      <c r="K353" s="94"/>
      <c r="L353" s="94"/>
      <c r="M353" s="94"/>
      <c r="N353" s="94"/>
      <c r="O353" s="94"/>
      <c r="P353" s="94"/>
      <c r="Q353" s="94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</row>
    <row r="354" ht="16.5" customHeight="1">
      <c r="A354" s="94"/>
      <c r="B354" s="113"/>
      <c r="C354" s="94"/>
      <c r="D354" s="94"/>
      <c r="E354" s="94"/>
      <c r="F354" s="113"/>
      <c r="G354" s="113"/>
      <c r="H354" s="42"/>
      <c r="I354" s="42"/>
      <c r="J354" s="42"/>
      <c r="K354" s="94"/>
      <c r="L354" s="94"/>
      <c r="M354" s="94"/>
      <c r="N354" s="94"/>
      <c r="O354" s="94"/>
      <c r="P354" s="94"/>
      <c r="Q354" s="94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</row>
    <row r="355" ht="16.5" customHeight="1">
      <c r="A355" s="94"/>
      <c r="B355" s="113"/>
      <c r="C355" s="94"/>
      <c r="D355" s="94"/>
      <c r="E355" s="94"/>
      <c r="F355" s="113"/>
      <c r="G355" s="113"/>
      <c r="H355" s="42"/>
      <c r="I355" s="42"/>
      <c r="J355" s="42"/>
      <c r="K355" s="94"/>
      <c r="L355" s="94"/>
      <c r="M355" s="94"/>
      <c r="N355" s="94"/>
      <c r="O355" s="94"/>
      <c r="P355" s="94"/>
      <c r="Q355" s="94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</row>
    <row r="356" ht="16.5" customHeight="1">
      <c r="A356" s="94"/>
      <c r="B356" s="113"/>
      <c r="C356" s="94"/>
      <c r="D356" s="94"/>
      <c r="E356" s="94"/>
      <c r="F356" s="113"/>
      <c r="G356" s="113"/>
      <c r="H356" s="42"/>
      <c r="I356" s="42"/>
      <c r="J356" s="42"/>
      <c r="K356" s="94"/>
      <c r="L356" s="94"/>
      <c r="M356" s="94"/>
      <c r="N356" s="94"/>
      <c r="O356" s="94"/>
      <c r="P356" s="94"/>
      <c r="Q356" s="94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</row>
    <row r="357" ht="16.5" customHeight="1">
      <c r="A357" s="94"/>
      <c r="B357" s="113"/>
      <c r="C357" s="94"/>
      <c r="D357" s="94"/>
      <c r="E357" s="94"/>
      <c r="F357" s="113"/>
      <c r="G357" s="113"/>
      <c r="H357" s="42"/>
      <c r="I357" s="42"/>
      <c r="J357" s="42"/>
      <c r="K357" s="94"/>
      <c r="L357" s="94"/>
      <c r="M357" s="94"/>
      <c r="N357" s="94"/>
      <c r="O357" s="94"/>
      <c r="P357" s="94"/>
      <c r="Q357" s="94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</row>
    <row r="358" ht="16.5" customHeight="1">
      <c r="A358" s="94"/>
      <c r="B358" s="113"/>
      <c r="C358" s="94"/>
      <c r="D358" s="94"/>
      <c r="E358" s="94"/>
      <c r="F358" s="113"/>
      <c r="G358" s="113"/>
      <c r="H358" s="42"/>
      <c r="I358" s="42"/>
      <c r="J358" s="42"/>
      <c r="K358" s="94"/>
      <c r="L358" s="94"/>
      <c r="M358" s="94"/>
      <c r="N358" s="94"/>
      <c r="O358" s="94"/>
      <c r="P358" s="94"/>
      <c r="Q358" s="94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</row>
    <row r="359" ht="16.5" customHeight="1">
      <c r="A359" s="94"/>
      <c r="B359" s="113"/>
      <c r="C359" s="94"/>
      <c r="D359" s="94"/>
      <c r="E359" s="94"/>
      <c r="F359" s="113"/>
      <c r="G359" s="113"/>
      <c r="H359" s="42"/>
      <c r="I359" s="42"/>
      <c r="J359" s="42"/>
      <c r="K359" s="94"/>
      <c r="L359" s="94"/>
      <c r="M359" s="94"/>
      <c r="N359" s="94"/>
      <c r="O359" s="94"/>
      <c r="P359" s="94"/>
      <c r="Q359" s="94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</row>
    <row r="360" ht="16.5" customHeight="1">
      <c r="A360" s="94"/>
      <c r="B360" s="113"/>
      <c r="C360" s="94"/>
      <c r="D360" s="94"/>
      <c r="E360" s="94"/>
      <c r="F360" s="113"/>
      <c r="G360" s="113"/>
      <c r="H360" s="42"/>
      <c r="I360" s="42"/>
      <c r="J360" s="42"/>
      <c r="K360" s="94"/>
      <c r="L360" s="94"/>
      <c r="M360" s="94"/>
      <c r="N360" s="94"/>
      <c r="O360" s="94"/>
      <c r="P360" s="94"/>
      <c r="Q360" s="94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</row>
    <row r="361" ht="16.5" customHeight="1">
      <c r="A361" s="94"/>
      <c r="B361" s="113"/>
      <c r="C361" s="94"/>
      <c r="D361" s="94"/>
      <c r="E361" s="94"/>
      <c r="F361" s="113"/>
      <c r="G361" s="113"/>
      <c r="H361" s="42"/>
      <c r="I361" s="42"/>
      <c r="J361" s="42"/>
      <c r="K361" s="94"/>
      <c r="L361" s="94"/>
      <c r="M361" s="94"/>
      <c r="N361" s="94"/>
      <c r="O361" s="94"/>
      <c r="P361" s="94"/>
      <c r="Q361" s="94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</row>
    <row r="362" ht="16.5" customHeight="1">
      <c r="A362" s="94"/>
      <c r="B362" s="113"/>
      <c r="C362" s="94"/>
      <c r="D362" s="94"/>
      <c r="E362" s="94"/>
      <c r="F362" s="113"/>
      <c r="G362" s="113"/>
      <c r="H362" s="42"/>
      <c r="I362" s="42"/>
      <c r="J362" s="42"/>
      <c r="K362" s="94"/>
      <c r="L362" s="94"/>
      <c r="M362" s="94"/>
      <c r="N362" s="94"/>
      <c r="O362" s="94"/>
      <c r="P362" s="94"/>
      <c r="Q362" s="94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</row>
    <row r="363" ht="16.5" customHeight="1">
      <c r="A363" s="94"/>
      <c r="B363" s="113"/>
      <c r="C363" s="94"/>
      <c r="D363" s="94"/>
      <c r="E363" s="94"/>
      <c r="F363" s="113"/>
      <c r="G363" s="113"/>
      <c r="H363" s="42"/>
      <c r="I363" s="42"/>
      <c r="J363" s="42"/>
      <c r="K363" s="94"/>
      <c r="L363" s="94"/>
      <c r="M363" s="94"/>
      <c r="N363" s="94"/>
      <c r="O363" s="94"/>
      <c r="P363" s="94"/>
      <c r="Q363" s="94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</row>
    <row r="364" ht="16.5" customHeight="1">
      <c r="A364" s="94"/>
      <c r="B364" s="113"/>
      <c r="C364" s="94"/>
      <c r="D364" s="94"/>
      <c r="E364" s="94"/>
      <c r="F364" s="113"/>
      <c r="G364" s="113"/>
      <c r="H364" s="42"/>
      <c r="I364" s="42"/>
      <c r="J364" s="42"/>
      <c r="K364" s="94"/>
      <c r="L364" s="94"/>
      <c r="M364" s="94"/>
      <c r="N364" s="94"/>
      <c r="O364" s="94"/>
      <c r="P364" s="94"/>
      <c r="Q364" s="94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</row>
    <row r="365" ht="16.5" customHeight="1">
      <c r="A365" s="94"/>
      <c r="B365" s="113"/>
      <c r="C365" s="94"/>
      <c r="D365" s="94"/>
      <c r="E365" s="94"/>
      <c r="F365" s="113"/>
      <c r="G365" s="113"/>
      <c r="H365" s="42"/>
      <c r="I365" s="42"/>
      <c r="J365" s="42"/>
      <c r="K365" s="94"/>
      <c r="L365" s="94"/>
      <c r="M365" s="94"/>
      <c r="N365" s="94"/>
      <c r="O365" s="94"/>
      <c r="P365" s="94"/>
      <c r="Q365" s="94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</row>
    <row r="366" ht="16.5" customHeight="1">
      <c r="A366" s="94"/>
      <c r="B366" s="113"/>
      <c r="C366" s="94"/>
      <c r="D366" s="94"/>
      <c r="E366" s="94"/>
      <c r="F366" s="113"/>
      <c r="G366" s="113"/>
      <c r="H366" s="42"/>
      <c r="I366" s="42"/>
      <c r="J366" s="42"/>
      <c r="K366" s="94"/>
      <c r="L366" s="94"/>
      <c r="M366" s="94"/>
      <c r="N366" s="94"/>
      <c r="O366" s="94"/>
      <c r="P366" s="94"/>
      <c r="Q366" s="94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</row>
    <row r="367" ht="16.5" customHeight="1">
      <c r="A367" s="94"/>
      <c r="B367" s="113"/>
      <c r="C367" s="94"/>
      <c r="D367" s="94"/>
      <c r="E367" s="94"/>
      <c r="F367" s="113"/>
      <c r="G367" s="113"/>
      <c r="H367" s="42"/>
      <c r="I367" s="42"/>
      <c r="J367" s="42"/>
      <c r="K367" s="94"/>
      <c r="L367" s="94"/>
      <c r="M367" s="94"/>
      <c r="N367" s="94"/>
      <c r="O367" s="94"/>
      <c r="P367" s="94"/>
      <c r="Q367" s="94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</row>
    <row r="368" ht="16.5" customHeight="1">
      <c r="A368" s="94"/>
      <c r="B368" s="113"/>
      <c r="C368" s="94"/>
      <c r="D368" s="94"/>
      <c r="E368" s="94"/>
      <c r="F368" s="113"/>
      <c r="G368" s="113"/>
      <c r="H368" s="42"/>
      <c r="I368" s="42"/>
      <c r="J368" s="42"/>
      <c r="K368" s="94"/>
      <c r="L368" s="94"/>
      <c r="M368" s="94"/>
      <c r="N368" s="94"/>
      <c r="O368" s="94"/>
      <c r="P368" s="94"/>
      <c r="Q368" s="94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</row>
    <row r="369" ht="16.5" customHeight="1">
      <c r="A369" s="94"/>
      <c r="B369" s="113"/>
      <c r="C369" s="94"/>
      <c r="D369" s="94"/>
      <c r="E369" s="94"/>
      <c r="F369" s="113"/>
      <c r="G369" s="113"/>
      <c r="H369" s="42"/>
      <c r="I369" s="42"/>
      <c r="J369" s="42"/>
      <c r="K369" s="94"/>
      <c r="L369" s="94"/>
      <c r="M369" s="94"/>
      <c r="N369" s="94"/>
      <c r="O369" s="94"/>
      <c r="P369" s="94"/>
      <c r="Q369" s="94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</row>
    <row r="370" ht="16.5" customHeight="1">
      <c r="A370" s="94"/>
      <c r="B370" s="113"/>
      <c r="C370" s="94"/>
      <c r="D370" s="94"/>
      <c r="E370" s="94"/>
      <c r="F370" s="113"/>
      <c r="G370" s="113"/>
      <c r="H370" s="42"/>
      <c r="I370" s="42"/>
      <c r="J370" s="42"/>
      <c r="K370" s="94"/>
      <c r="L370" s="94"/>
      <c r="M370" s="94"/>
      <c r="N370" s="94"/>
      <c r="O370" s="94"/>
      <c r="P370" s="94"/>
      <c r="Q370" s="94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</row>
    <row r="371" ht="16.5" customHeight="1">
      <c r="A371" s="94"/>
      <c r="B371" s="113"/>
      <c r="C371" s="94"/>
      <c r="D371" s="94"/>
      <c r="E371" s="94"/>
      <c r="F371" s="113"/>
      <c r="G371" s="113"/>
      <c r="H371" s="42"/>
      <c r="I371" s="42"/>
      <c r="J371" s="42"/>
      <c r="K371" s="94"/>
      <c r="L371" s="94"/>
      <c r="M371" s="94"/>
      <c r="N371" s="94"/>
      <c r="O371" s="94"/>
      <c r="P371" s="94"/>
      <c r="Q371" s="94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</row>
    <row r="372" ht="16.5" customHeight="1">
      <c r="A372" s="94"/>
      <c r="B372" s="113"/>
      <c r="C372" s="94"/>
      <c r="D372" s="94"/>
      <c r="E372" s="94"/>
      <c r="F372" s="113"/>
      <c r="G372" s="113"/>
      <c r="H372" s="42"/>
      <c r="I372" s="42"/>
      <c r="J372" s="42"/>
      <c r="K372" s="94"/>
      <c r="L372" s="94"/>
      <c r="M372" s="94"/>
      <c r="N372" s="94"/>
      <c r="O372" s="94"/>
      <c r="P372" s="94"/>
      <c r="Q372" s="94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</row>
    <row r="373" ht="16.5" customHeight="1">
      <c r="A373" s="94"/>
      <c r="B373" s="113"/>
      <c r="C373" s="94"/>
      <c r="D373" s="94"/>
      <c r="E373" s="94"/>
      <c r="F373" s="113"/>
      <c r="G373" s="113"/>
      <c r="H373" s="42"/>
      <c r="I373" s="42"/>
      <c r="J373" s="42"/>
      <c r="K373" s="94"/>
      <c r="L373" s="94"/>
      <c r="M373" s="94"/>
      <c r="N373" s="94"/>
      <c r="O373" s="94"/>
      <c r="P373" s="94"/>
      <c r="Q373" s="94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</row>
    <row r="374" ht="16.5" customHeight="1">
      <c r="A374" s="94"/>
      <c r="B374" s="113"/>
      <c r="C374" s="94"/>
      <c r="D374" s="94"/>
      <c r="E374" s="94"/>
      <c r="F374" s="113"/>
      <c r="G374" s="113"/>
      <c r="H374" s="42"/>
      <c r="I374" s="42"/>
      <c r="J374" s="42"/>
      <c r="K374" s="94"/>
      <c r="L374" s="94"/>
      <c r="M374" s="94"/>
      <c r="N374" s="94"/>
      <c r="O374" s="94"/>
      <c r="P374" s="94"/>
      <c r="Q374" s="94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</row>
    <row r="375" ht="16.5" customHeight="1">
      <c r="A375" s="94"/>
      <c r="B375" s="113"/>
      <c r="C375" s="94"/>
      <c r="D375" s="94"/>
      <c r="E375" s="94"/>
      <c r="F375" s="113"/>
      <c r="G375" s="113"/>
      <c r="H375" s="42"/>
      <c r="I375" s="42"/>
      <c r="J375" s="42"/>
      <c r="K375" s="94"/>
      <c r="L375" s="94"/>
      <c r="M375" s="94"/>
      <c r="N375" s="94"/>
      <c r="O375" s="94"/>
      <c r="P375" s="94"/>
      <c r="Q375" s="94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</row>
    <row r="376" ht="16.5" customHeight="1">
      <c r="A376" s="94"/>
      <c r="B376" s="113"/>
      <c r="C376" s="94"/>
      <c r="D376" s="94"/>
      <c r="E376" s="94"/>
      <c r="F376" s="113"/>
      <c r="G376" s="113"/>
      <c r="H376" s="42"/>
      <c r="I376" s="42"/>
      <c r="J376" s="42"/>
      <c r="K376" s="94"/>
      <c r="L376" s="94"/>
      <c r="M376" s="94"/>
      <c r="N376" s="94"/>
      <c r="O376" s="94"/>
      <c r="P376" s="94"/>
      <c r="Q376" s="94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</row>
    <row r="377" ht="16.5" customHeight="1">
      <c r="A377" s="94"/>
      <c r="B377" s="113"/>
      <c r="C377" s="94"/>
      <c r="D377" s="94"/>
      <c r="E377" s="94"/>
      <c r="F377" s="113"/>
      <c r="G377" s="113"/>
      <c r="H377" s="42"/>
      <c r="I377" s="42"/>
      <c r="J377" s="42"/>
      <c r="K377" s="94"/>
      <c r="L377" s="94"/>
      <c r="M377" s="94"/>
      <c r="N377" s="94"/>
      <c r="O377" s="94"/>
      <c r="P377" s="94"/>
      <c r="Q377" s="94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</row>
    <row r="378" ht="16.5" customHeight="1">
      <c r="A378" s="94"/>
      <c r="B378" s="113"/>
      <c r="C378" s="94"/>
      <c r="D378" s="94"/>
      <c r="E378" s="94"/>
      <c r="F378" s="113"/>
      <c r="G378" s="113"/>
      <c r="H378" s="42"/>
      <c r="I378" s="42"/>
      <c r="J378" s="42"/>
      <c r="K378" s="94"/>
      <c r="L378" s="94"/>
      <c r="M378" s="94"/>
      <c r="N378" s="94"/>
      <c r="O378" s="94"/>
      <c r="P378" s="94"/>
      <c r="Q378" s="94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</row>
    <row r="379" ht="16.5" customHeight="1">
      <c r="A379" s="94"/>
      <c r="B379" s="113"/>
      <c r="C379" s="94"/>
      <c r="D379" s="94"/>
      <c r="E379" s="94"/>
      <c r="F379" s="113"/>
      <c r="G379" s="113"/>
      <c r="H379" s="42"/>
      <c r="I379" s="42"/>
      <c r="J379" s="42"/>
      <c r="K379" s="94"/>
      <c r="L379" s="94"/>
      <c r="M379" s="94"/>
      <c r="N379" s="94"/>
      <c r="O379" s="94"/>
      <c r="P379" s="94"/>
      <c r="Q379" s="94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</row>
    <row r="380" ht="16.5" customHeight="1">
      <c r="A380" s="94"/>
      <c r="B380" s="113"/>
      <c r="C380" s="94"/>
      <c r="D380" s="94"/>
      <c r="E380" s="94"/>
      <c r="F380" s="113"/>
      <c r="G380" s="113"/>
      <c r="H380" s="42"/>
      <c r="I380" s="42"/>
      <c r="J380" s="42"/>
      <c r="K380" s="94"/>
      <c r="L380" s="94"/>
      <c r="M380" s="94"/>
      <c r="N380" s="94"/>
      <c r="O380" s="94"/>
      <c r="P380" s="94"/>
      <c r="Q380" s="94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</row>
    <row r="381" ht="16.5" customHeight="1">
      <c r="A381" s="94"/>
      <c r="B381" s="113"/>
      <c r="C381" s="94"/>
      <c r="D381" s="94"/>
      <c r="E381" s="94"/>
      <c r="F381" s="113"/>
      <c r="G381" s="113"/>
      <c r="H381" s="42"/>
      <c r="I381" s="42"/>
      <c r="J381" s="42"/>
      <c r="K381" s="94"/>
      <c r="L381" s="94"/>
      <c r="M381" s="94"/>
      <c r="N381" s="94"/>
      <c r="O381" s="94"/>
      <c r="P381" s="94"/>
      <c r="Q381" s="94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</row>
    <row r="382" ht="16.5" customHeight="1">
      <c r="A382" s="94"/>
      <c r="B382" s="113"/>
      <c r="C382" s="94"/>
      <c r="D382" s="94"/>
      <c r="E382" s="94"/>
      <c r="F382" s="113"/>
      <c r="G382" s="113"/>
      <c r="H382" s="42"/>
      <c r="I382" s="42"/>
      <c r="J382" s="42"/>
      <c r="K382" s="94"/>
      <c r="L382" s="94"/>
      <c r="M382" s="94"/>
      <c r="N382" s="94"/>
      <c r="O382" s="94"/>
      <c r="P382" s="94"/>
      <c r="Q382" s="94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</row>
    <row r="383" ht="16.5" customHeight="1">
      <c r="A383" s="94"/>
      <c r="B383" s="113"/>
      <c r="C383" s="94"/>
      <c r="D383" s="94"/>
      <c r="E383" s="94"/>
      <c r="F383" s="113"/>
      <c r="G383" s="113"/>
      <c r="H383" s="42"/>
      <c r="I383" s="42"/>
      <c r="J383" s="42"/>
      <c r="K383" s="94"/>
      <c r="L383" s="94"/>
      <c r="M383" s="94"/>
      <c r="N383" s="94"/>
      <c r="O383" s="94"/>
      <c r="P383" s="94"/>
      <c r="Q383" s="94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</row>
    <row r="384" ht="16.5" customHeight="1">
      <c r="A384" s="94"/>
      <c r="B384" s="113"/>
      <c r="C384" s="94"/>
      <c r="D384" s="94"/>
      <c r="E384" s="94"/>
      <c r="F384" s="113"/>
      <c r="G384" s="113"/>
      <c r="H384" s="42"/>
      <c r="I384" s="42"/>
      <c r="J384" s="42"/>
      <c r="K384" s="94"/>
      <c r="L384" s="94"/>
      <c r="M384" s="94"/>
      <c r="N384" s="94"/>
      <c r="O384" s="94"/>
      <c r="P384" s="94"/>
      <c r="Q384" s="94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</row>
    <row r="385" ht="16.5" customHeight="1">
      <c r="A385" s="94"/>
      <c r="B385" s="113"/>
      <c r="C385" s="94"/>
      <c r="D385" s="94"/>
      <c r="E385" s="94"/>
      <c r="F385" s="113"/>
      <c r="G385" s="113"/>
      <c r="H385" s="42"/>
      <c r="I385" s="42"/>
      <c r="J385" s="42"/>
      <c r="K385" s="94"/>
      <c r="L385" s="94"/>
      <c r="M385" s="94"/>
      <c r="N385" s="94"/>
      <c r="O385" s="94"/>
      <c r="P385" s="94"/>
      <c r="Q385" s="94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</row>
    <row r="386" ht="16.5" customHeight="1">
      <c r="A386" s="94"/>
      <c r="B386" s="113"/>
      <c r="C386" s="94"/>
      <c r="D386" s="94"/>
      <c r="E386" s="94"/>
      <c r="F386" s="113"/>
      <c r="G386" s="113"/>
      <c r="H386" s="42"/>
      <c r="I386" s="42"/>
      <c r="J386" s="42"/>
      <c r="K386" s="94"/>
      <c r="L386" s="94"/>
      <c r="M386" s="94"/>
      <c r="N386" s="94"/>
      <c r="O386" s="94"/>
      <c r="P386" s="94"/>
      <c r="Q386" s="94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</row>
    <row r="387" ht="16.5" customHeight="1">
      <c r="A387" s="94"/>
      <c r="B387" s="113"/>
      <c r="C387" s="94"/>
      <c r="D387" s="94"/>
      <c r="E387" s="94"/>
      <c r="F387" s="113"/>
      <c r="G387" s="113"/>
      <c r="H387" s="42"/>
      <c r="I387" s="42"/>
      <c r="J387" s="42"/>
      <c r="K387" s="94"/>
      <c r="L387" s="94"/>
      <c r="M387" s="94"/>
      <c r="N387" s="94"/>
      <c r="O387" s="94"/>
      <c r="P387" s="94"/>
      <c r="Q387" s="94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</row>
    <row r="388" ht="16.5" customHeight="1">
      <c r="A388" s="94"/>
      <c r="B388" s="113"/>
      <c r="C388" s="94"/>
      <c r="D388" s="94"/>
      <c r="E388" s="94"/>
      <c r="F388" s="113"/>
      <c r="G388" s="113"/>
      <c r="H388" s="42"/>
      <c r="I388" s="42"/>
      <c r="J388" s="42"/>
      <c r="K388" s="94"/>
      <c r="L388" s="94"/>
      <c r="M388" s="94"/>
      <c r="N388" s="94"/>
      <c r="O388" s="94"/>
      <c r="P388" s="94"/>
      <c r="Q388" s="94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</row>
    <row r="389" ht="16.5" customHeight="1">
      <c r="A389" s="94"/>
      <c r="B389" s="113"/>
      <c r="C389" s="94"/>
      <c r="D389" s="94"/>
      <c r="E389" s="94"/>
      <c r="F389" s="113"/>
      <c r="G389" s="113"/>
      <c r="H389" s="42"/>
      <c r="I389" s="42"/>
      <c r="J389" s="42"/>
      <c r="K389" s="94"/>
      <c r="L389" s="94"/>
      <c r="M389" s="94"/>
      <c r="N389" s="94"/>
      <c r="O389" s="94"/>
      <c r="P389" s="94"/>
      <c r="Q389" s="94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</row>
    <row r="390" ht="16.5" customHeight="1">
      <c r="A390" s="94"/>
      <c r="B390" s="113"/>
      <c r="C390" s="94"/>
      <c r="D390" s="94"/>
      <c r="E390" s="94"/>
      <c r="F390" s="113"/>
      <c r="G390" s="113"/>
      <c r="H390" s="42"/>
      <c r="I390" s="42"/>
      <c r="J390" s="42"/>
      <c r="K390" s="94"/>
      <c r="L390" s="94"/>
      <c r="M390" s="94"/>
      <c r="N390" s="94"/>
      <c r="O390" s="94"/>
      <c r="P390" s="94"/>
      <c r="Q390" s="94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</row>
    <row r="391" ht="16.5" customHeight="1">
      <c r="A391" s="94"/>
      <c r="B391" s="113"/>
      <c r="C391" s="94"/>
      <c r="D391" s="94"/>
      <c r="E391" s="94"/>
      <c r="F391" s="113"/>
      <c r="G391" s="113"/>
      <c r="H391" s="42"/>
      <c r="I391" s="42"/>
      <c r="J391" s="42"/>
      <c r="K391" s="94"/>
      <c r="L391" s="94"/>
      <c r="M391" s="94"/>
      <c r="N391" s="94"/>
      <c r="O391" s="94"/>
      <c r="P391" s="94"/>
      <c r="Q391" s="94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</row>
    <row r="392" ht="16.5" customHeight="1">
      <c r="A392" s="94"/>
      <c r="B392" s="113"/>
      <c r="C392" s="94"/>
      <c r="D392" s="94"/>
      <c r="E392" s="94"/>
      <c r="F392" s="113"/>
      <c r="G392" s="113"/>
      <c r="H392" s="42"/>
      <c r="I392" s="42"/>
      <c r="J392" s="42"/>
      <c r="K392" s="94"/>
      <c r="L392" s="94"/>
      <c r="M392" s="94"/>
      <c r="N392" s="94"/>
      <c r="O392" s="94"/>
      <c r="P392" s="94"/>
      <c r="Q392" s="94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</row>
    <row r="393" ht="16.5" customHeight="1">
      <c r="A393" s="94"/>
      <c r="B393" s="113"/>
      <c r="C393" s="94"/>
      <c r="D393" s="94"/>
      <c r="E393" s="94"/>
      <c r="F393" s="113"/>
      <c r="G393" s="113"/>
      <c r="H393" s="42"/>
      <c r="I393" s="42"/>
      <c r="J393" s="42"/>
      <c r="K393" s="94"/>
      <c r="L393" s="94"/>
      <c r="M393" s="94"/>
      <c r="N393" s="94"/>
      <c r="O393" s="94"/>
      <c r="P393" s="94"/>
      <c r="Q393" s="94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</row>
    <row r="394" ht="16.5" customHeight="1">
      <c r="A394" s="94"/>
      <c r="B394" s="113"/>
      <c r="C394" s="94"/>
      <c r="D394" s="94"/>
      <c r="E394" s="94"/>
      <c r="F394" s="113"/>
      <c r="G394" s="113"/>
      <c r="H394" s="42"/>
      <c r="I394" s="42"/>
      <c r="J394" s="42"/>
      <c r="K394" s="94"/>
      <c r="L394" s="94"/>
      <c r="M394" s="94"/>
      <c r="N394" s="94"/>
      <c r="O394" s="94"/>
      <c r="P394" s="94"/>
      <c r="Q394" s="94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</row>
    <row r="395" ht="16.5" customHeight="1">
      <c r="A395" s="94"/>
      <c r="B395" s="113"/>
      <c r="C395" s="94"/>
      <c r="D395" s="94"/>
      <c r="E395" s="94"/>
      <c r="F395" s="113"/>
      <c r="G395" s="113"/>
      <c r="H395" s="42"/>
      <c r="I395" s="42"/>
      <c r="J395" s="42"/>
      <c r="K395" s="94"/>
      <c r="L395" s="94"/>
      <c r="M395" s="94"/>
      <c r="N395" s="94"/>
      <c r="O395" s="94"/>
      <c r="P395" s="94"/>
      <c r="Q395" s="94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</row>
    <row r="396" ht="16.5" customHeight="1">
      <c r="A396" s="94"/>
      <c r="B396" s="113"/>
      <c r="C396" s="94"/>
      <c r="D396" s="94"/>
      <c r="E396" s="94"/>
      <c r="F396" s="113"/>
      <c r="G396" s="113"/>
      <c r="H396" s="42"/>
      <c r="I396" s="42"/>
      <c r="J396" s="42"/>
      <c r="K396" s="94"/>
      <c r="L396" s="94"/>
      <c r="M396" s="94"/>
      <c r="N396" s="94"/>
      <c r="O396" s="94"/>
      <c r="P396" s="94"/>
      <c r="Q396" s="94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</row>
    <row r="397" ht="16.5" customHeight="1">
      <c r="A397" s="94"/>
      <c r="B397" s="113"/>
      <c r="C397" s="94"/>
      <c r="D397" s="94"/>
      <c r="E397" s="94"/>
      <c r="F397" s="113"/>
      <c r="G397" s="113"/>
      <c r="H397" s="42"/>
      <c r="I397" s="42"/>
      <c r="J397" s="42"/>
      <c r="K397" s="94"/>
      <c r="L397" s="94"/>
      <c r="M397" s="94"/>
      <c r="N397" s="94"/>
      <c r="O397" s="94"/>
      <c r="P397" s="94"/>
      <c r="Q397" s="94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</row>
    <row r="398" ht="16.5" customHeight="1">
      <c r="A398" s="94"/>
      <c r="B398" s="113"/>
      <c r="C398" s="94"/>
      <c r="D398" s="94"/>
      <c r="E398" s="94"/>
      <c r="F398" s="113"/>
      <c r="G398" s="113"/>
      <c r="H398" s="42"/>
      <c r="I398" s="42"/>
      <c r="J398" s="42"/>
      <c r="K398" s="94"/>
      <c r="L398" s="94"/>
      <c r="M398" s="94"/>
      <c r="N398" s="94"/>
      <c r="O398" s="94"/>
      <c r="P398" s="94"/>
      <c r="Q398" s="94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</row>
    <row r="399" ht="16.5" customHeight="1">
      <c r="A399" s="94"/>
      <c r="B399" s="113"/>
      <c r="C399" s="94"/>
      <c r="D399" s="94"/>
      <c r="E399" s="94"/>
      <c r="F399" s="113"/>
      <c r="G399" s="113"/>
      <c r="H399" s="42"/>
      <c r="I399" s="42"/>
      <c r="J399" s="42"/>
      <c r="K399" s="94"/>
      <c r="L399" s="94"/>
      <c r="M399" s="94"/>
      <c r="N399" s="94"/>
      <c r="O399" s="94"/>
      <c r="P399" s="94"/>
      <c r="Q399" s="94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</row>
    <row r="400" ht="16.5" customHeight="1">
      <c r="A400" s="94"/>
      <c r="B400" s="113"/>
      <c r="C400" s="94"/>
      <c r="D400" s="94"/>
      <c r="E400" s="94"/>
      <c r="F400" s="113"/>
      <c r="G400" s="113"/>
      <c r="H400" s="42"/>
      <c r="I400" s="42"/>
      <c r="J400" s="42"/>
      <c r="K400" s="94"/>
      <c r="L400" s="94"/>
      <c r="M400" s="94"/>
      <c r="N400" s="94"/>
      <c r="O400" s="94"/>
      <c r="P400" s="94"/>
      <c r="Q400" s="94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</row>
    <row r="401" ht="16.5" customHeight="1">
      <c r="A401" s="94"/>
      <c r="B401" s="113"/>
      <c r="C401" s="94"/>
      <c r="D401" s="94"/>
      <c r="E401" s="94"/>
      <c r="F401" s="113"/>
      <c r="G401" s="113"/>
      <c r="H401" s="42"/>
      <c r="I401" s="42"/>
      <c r="J401" s="42"/>
      <c r="K401" s="94"/>
      <c r="L401" s="94"/>
      <c r="M401" s="94"/>
      <c r="N401" s="94"/>
      <c r="O401" s="94"/>
      <c r="P401" s="94"/>
      <c r="Q401" s="94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</row>
    <row r="402" ht="16.5" customHeight="1">
      <c r="A402" s="94"/>
      <c r="B402" s="113"/>
      <c r="C402" s="94"/>
      <c r="D402" s="94"/>
      <c r="E402" s="94"/>
      <c r="F402" s="113"/>
      <c r="G402" s="113"/>
      <c r="H402" s="42"/>
      <c r="I402" s="42"/>
      <c r="J402" s="42"/>
      <c r="K402" s="94"/>
      <c r="L402" s="94"/>
      <c r="M402" s="94"/>
      <c r="N402" s="94"/>
      <c r="O402" s="94"/>
      <c r="P402" s="94"/>
      <c r="Q402" s="94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</row>
    <row r="403" ht="16.5" customHeight="1">
      <c r="A403" s="94"/>
      <c r="B403" s="113"/>
      <c r="C403" s="94"/>
      <c r="D403" s="94"/>
      <c r="E403" s="94"/>
      <c r="F403" s="113"/>
      <c r="G403" s="113"/>
      <c r="H403" s="42"/>
      <c r="I403" s="42"/>
      <c r="J403" s="42"/>
      <c r="K403" s="94"/>
      <c r="L403" s="94"/>
      <c r="M403" s="94"/>
      <c r="N403" s="94"/>
      <c r="O403" s="94"/>
      <c r="P403" s="94"/>
      <c r="Q403" s="94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</row>
    <row r="404" ht="16.5" customHeight="1">
      <c r="A404" s="94"/>
      <c r="B404" s="113"/>
      <c r="C404" s="94"/>
      <c r="D404" s="94"/>
      <c r="E404" s="94"/>
      <c r="F404" s="113"/>
      <c r="G404" s="113"/>
      <c r="H404" s="42"/>
      <c r="I404" s="42"/>
      <c r="J404" s="42"/>
      <c r="K404" s="94"/>
      <c r="L404" s="94"/>
      <c r="M404" s="94"/>
      <c r="N404" s="94"/>
      <c r="O404" s="94"/>
      <c r="P404" s="94"/>
      <c r="Q404" s="94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</row>
    <row r="405" ht="16.5" customHeight="1">
      <c r="A405" s="94"/>
      <c r="B405" s="113"/>
      <c r="C405" s="94"/>
      <c r="D405" s="94"/>
      <c r="E405" s="94"/>
      <c r="F405" s="113"/>
      <c r="G405" s="113"/>
      <c r="H405" s="42"/>
      <c r="I405" s="42"/>
      <c r="J405" s="42"/>
      <c r="K405" s="94"/>
      <c r="L405" s="94"/>
      <c r="M405" s="94"/>
      <c r="N405" s="94"/>
      <c r="O405" s="94"/>
      <c r="P405" s="94"/>
      <c r="Q405" s="94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</row>
    <row r="406" ht="16.5" customHeight="1">
      <c r="A406" s="94"/>
      <c r="B406" s="113"/>
      <c r="C406" s="94"/>
      <c r="D406" s="94"/>
      <c r="E406" s="94"/>
      <c r="F406" s="113"/>
      <c r="G406" s="113"/>
      <c r="H406" s="42"/>
      <c r="I406" s="42"/>
      <c r="J406" s="42"/>
      <c r="K406" s="94"/>
      <c r="L406" s="94"/>
      <c r="M406" s="94"/>
      <c r="N406" s="94"/>
      <c r="O406" s="94"/>
      <c r="P406" s="94"/>
      <c r="Q406" s="94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</row>
    <row r="407" ht="16.5" customHeight="1">
      <c r="A407" s="94"/>
      <c r="B407" s="113"/>
      <c r="C407" s="94"/>
      <c r="D407" s="94"/>
      <c r="E407" s="94"/>
      <c r="F407" s="113"/>
      <c r="G407" s="113"/>
      <c r="H407" s="42"/>
      <c r="I407" s="42"/>
      <c r="J407" s="42"/>
      <c r="K407" s="94"/>
      <c r="L407" s="94"/>
      <c r="M407" s="94"/>
      <c r="N407" s="94"/>
      <c r="O407" s="94"/>
      <c r="P407" s="94"/>
      <c r="Q407" s="94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</row>
    <row r="408" ht="16.5" customHeight="1">
      <c r="A408" s="94"/>
      <c r="B408" s="113"/>
      <c r="C408" s="94"/>
      <c r="D408" s="94"/>
      <c r="E408" s="94"/>
      <c r="F408" s="113"/>
      <c r="G408" s="113"/>
      <c r="H408" s="42"/>
      <c r="I408" s="42"/>
      <c r="J408" s="42"/>
      <c r="K408" s="94"/>
      <c r="L408" s="94"/>
      <c r="M408" s="94"/>
      <c r="N408" s="94"/>
      <c r="O408" s="94"/>
      <c r="P408" s="94"/>
      <c r="Q408" s="94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</row>
    <row r="409" ht="16.5" customHeight="1">
      <c r="A409" s="94"/>
      <c r="B409" s="113"/>
      <c r="C409" s="94"/>
      <c r="D409" s="94"/>
      <c r="E409" s="94"/>
      <c r="F409" s="113"/>
      <c r="G409" s="113"/>
      <c r="H409" s="42"/>
      <c r="I409" s="42"/>
      <c r="J409" s="42"/>
      <c r="K409" s="94"/>
      <c r="L409" s="94"/>
      <c r="M409" s="94"/>
      <c r="N409" s="94"/>
      <c r="O409" s="94"/>
      <c r="P409" s="94"/>
      <c r="Q409" s="94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</row>
    <row r="410" ht="16.5" customHeight="1">
      <c r="A410" s="94"/>
      <c r="B410" s="113"/>
      <c r="C410" s="94"/>
      <c r="D410" s="94"/>
      <c r="E410" s="94"/>
      <c r="F410" s="113"/>
      <c r="G410" s="113"/>
      <c r="H410" s="42"/>
      <c r="I410" s="42"/>
      <c r="J410" s="42"/>
      <c r="K410" s="94"/>
      <c r="L410" s="94"/>
      <c r="M410" s="94"/>
      <c r="N410" s="94"/>
      <c r="O410" s="94"/>
      <c r="P410" s="94"/>
      <c r="Q410" s="94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</row>
    <row r="411" ht="16.5" customHeight="1">
      <c r="A411" s="94"/>
      <c r="B411" s="113"/>
      <c r="C411" s="94"/>
      <c r="D411" s="94"/>
      <c r="E411" s="94"/>
      <c r="F411" s="113"/>
      <c r="G411" s="113"/>
      <c r="H411" s="42"/>
      <c r="I411" s="42"/>
      <c r="J411" s="42"/>
      <c r="K411" s="94"/>
      <c r="L411" s="94"/>
      <c r="M411" s="94"/>
      <c r="N411" s="94"/>
      <c r="O411" s="94"/>
      <c r="P411" s="94"/>
      <c r="Q411" s="94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</row>
    <row r="412" ht="16.5" customHeight="1">
      <c r="A412" s="94"/>
      <c r="B412" s="113"/>
      <c r="C412" s="94"/>
      <c r="D412" s="94"/>
      <c r="E412" s="94"/>
      <c r="F412" s="113"/>
      <c r="G412" s="113"/>
      <c r="H412" s="42"/>
      <c r="I412" s="42"/>
      <c r="J412" s="42"/>
      <c r="K412" s="94"/>
      <c r="L412" s="94"/>
      <c r="M412" s="94"/>
      <c r="N412" s="94"/>
      <c r="O412" s="94"/>
      <c r="P412" s="94"/>
      <c r="Q412" s="94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</row>
    <row r="413" ht="16.5" customHeight="1">
      <c r="A413" s="94"/>
      <c r="B413" s="113"/>
      <c r="C413" s="94"/>
      <c r="D413" s="94"/>
      <c r="E413" s="94"/>
      <c r="F413" s="113"/>
      <c r="G413" s="113"/>
      <c r="H413" s="42"/>
      <c r="I413" s="42"/>
      <c r="J413" s="42"/>
      <c r="K413" s="94"/>
      <c r="L413" s="94"/>
      <c r="M413" s="94"/>
      <c r="N413" s="94"/>
      <c r="O413" s="94"/>
      <c r="P413" s="94"/>
      <c r="Q413" s="94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</row>
    <row r="414" ht="16.5" customHeight="1">
      <c r="A414" s="94"/>
      <c r="B414" s="113"/>
      <c r="C414" s="94"/>
      <c r="D414" s="94"/>
      <c r="E414" s="94"/>
      <c r="F414" s="113"/>
      <c r="G414" s="113"/>
      <c r="H414" s="42"/>
      <c r="I414" s="42"/>
      <c r="J414" s="42"/>
      <c r="K414" s="94"/>
      <c r="L414" s="94"/>
      <c r="M414" s="94"/>
      <c r="N414" s="94"/>
      <c r="O414" s="94"/>
      <c r="P414" s="94"/>
      <c r="Q414" s="94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</row>
    <row r="415" ht="16.5" customHeight="1">
      <c r="A415" s="94"/>
      <c r="B415" s="113"/>
      <c r="C415" s="94"/>
      <c r="D415" s="94"/>
      <c r="E415" s="94"/>
      <c r="F415" s="113"/>
      <c r="G415" s="113"/>
      <c r="H415" s="42"/>
      <c r="I415" s="42"/>
      <c r="J415" s="42"/>
      <c r="K415" s="94"/>
      <c r="L415" s="94"/>
      <c r="M415" s="94"/>
      <c r="N415" s="94"/>
      <c r="O415" s="94"/>
      <c r="P415" s="94"/>
      <c r="Q415" s="94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</row>
    <row r="416" ht="16.5" customHeight="1">
      <c r="A416" s="94"/>
      <c r="B416" s="113"/>
      <c r="C416" s="94"/>
      <c r="D416" s="94"/>
      <c r="E416" s="94"/>
      <c r="F416" s="113"/>
      <c r="G416" s="113"/>
      <c r="H416" s="42"/>
      <c r="I416" s="42"/>
      <c r="J416" s="42"/>
      <c r="K416" s="94"/>
      <c r="L416" s="94"/>
      <c r="M416" s="94"/>
      <c r="N416" s="94"/>
      <c r="O416" s="94"/>
      <c r="P416" s="94"/>
      <c r="Q416" s="94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</row>
    <row r="417" ht="16.5" customHeight="1">
      <c r="A417" s="94"/>
      <c r="B417" s="113"/>
      <c r="C417" s="94"/>
      <c r="D417" s="94"/>
      <c r="E417" s="94"/>
      <c r="F417" s="113"/>
      <c r="G417" s="113"/>
      <c r="H417" s="42"/>
      <c r="I417" s="42"/>
      <c r="J417" s="42"/>
      <c r="K417" s="94"/>
      <c r="L417" s="94"/>
      <c r="M417" s="94"/>
      <c r="N417" s="94"/>
      <c r="O417" s="94"/>
      <c r="P417" s="94"/>
      <c r="Q417" s="94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</row>
    <row r="418" ht="16.5" customHeight="1">
      <c r="A418" s="94"/>
      <c r="B418" s="113"/>
      <c r="C418" s="94"/>
      <c r="D418" s="94"/>
      <c r="E418" s="94"/>
      <c r="F418" s="113"/>
      <c r="G418" s="113"/>
      <c r="H418" s="42"/>
      <c r="I418" s="42"/>
      <c r="J418" s="42"/>
      <c r="K418" s="94"/>
      <c r="L418" s="94"/>
      <c r="M418" s="94"/>
      <c r="N418" s="94"/>
      <c r="O418" s="94"/>
      <c r="P418" s="94"/>
      <c r="Q418" s="94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</row>
    <row r="419" ht="16.5" customHeight="1">
      <c r="A419" s="94"/>
      <c r="B419" s="113"/>
      <c r="C419" s="94"/>
      <c r="D419" s="94"/>
      <c r="E419" s="94"/>
      <c r="F419" s="113"/>
      <c r="G419" s="113"/>
      <c r="H419" s="42"/>
      <c r="I419" s="42"/>
      <c r="J419" s="42"/>
      <c r="K419" s="94"/>
      <c r="L419" s="94"/>
      <c r="M419" s="94"/>
      <c r="N419" s="94"/>
      <c r="O419" s="94"/>
      <c r="P419" s="94"/>
      <c r="Q419" s="94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</row>
    <row r="420" ht="16.5" customHeight="1">
      <c r="A420" s="94"/>
      <c r="B420" s="113"/>
      <c r="C420" s="94"/>
      <c r="D420" s="94"/>
      <c r="E420" s="94"/>
      <c r="F420" s="113"/>
      <c r="G420" s="113"/>
      <c r="H420" s="42"/>
      <c r="I420" s="42"/>
      <c r="J420" s="42"/>
      <c r="K420" s="94"/>
      <c r="L420" s="94"/>
      <c r="M420" s="94"/>
      <c r="N420" s="94"/>
      <c r="O420" s="94"/>
      <c r="P420" s="94"/>
      <c r="Q420" s="94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</row>
    <row r="421" ht="16.5" customHeight="1">
      <c r="A421" s="94"/>
      <c r="B421" s="113"/>
      <c r="C421" s="94"/>
      <c r="D421" s="94"/>
      <c r="E421" s="94"/>
      <c r="F421" s="113"/>
      <c r="G421" s="113"/>
      <c r="H421" s="42"/>
      <c r="I421" s="42"/>
      <c r="J421" s="42"/>
      <c r="K421" s="94"/>
      <c r="L421" s="94"/>
      <c r="M421" s="94"/>
      <c r="N421" s="94"/>
      <c r="O421" s="94"/>
      <c r="P421" s="94"/>
      <c r="Q421" s="94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</row>
    <row r="422" ht="16.5" customHeight="1">
      <c r="A422" s="94"/>
      <c r="B422" s="113"/>
      <c r="C422" s="94"/>
      <c r="D422" s="94"/>
      <c r="E422" s="94"/>
      <c r="F422" s="113"/>
      <c r="G422" s="113"/>
      <c r="H422" s="42"/>
      <c r="I422" s="42"/>
      <c r="J422" s="42"/>
      <c r="K422" s="94"/>
      <c r="L422" s="94"/>
      <c r="M422" s="94"/>
      <c r="N422" s="94"/>
      <c r="O422" s="94"/>
      <c r="P422" s="94"/>
      <c r="Q422" s="94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</row>
    <row r="423" ht="16.5" customHeight="1">
      <c r="A423" s="94"/>
      <c r="B423" s="113"/>
      <c r="C423" s="94"/>
      <c r="D423" s="94"/>
      <c r="E423" s="94"/>
      <c r="F423" s="113"/>
      <c r="G423" s="113"/>
      <c r="H423" s="42"/>
      <c r="I423" s="42"/>
      <c r="J423" s="42"/>
      <c r="K423" s="94"/>
      <c r="L423" s="94"/>
      <c r="M423" s="94"/>
      <c r="N423" s="94"/>
      <c r="O423" s="94"/>
      <c r="P423" s="94"/>
      <c r="Q423" s="94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</row>
    <row r="424" ht="16.5" customHeight="1">
      <c r="A424" s="94"/>
      <c r="B424" s="113"/>
      <c r="C424" s="94"/>
      <c r="D424" s="94"/>
      <c r="E424" s="94"/>
      <c r="F424" s="113"/>
      <c r="G424" s="113"/>
      <c r="H424" s="42"/>
      <c r="I424" s="42"/>
      <c r="J424" s="42"/>
      <c r="K424" s="94"/>
      <c r="L424" s="94"/>
      <c r="M424" s="94"/>
      <c r="N424" s="94"/>
      <c r="O424" s="94"/>
      <c r="P424" s="94"/>
      <c r="Q424" s="94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</row>
    <row r="425" ht="16.5" customHeight="1">
      <c r="A425" s="94"/>
      <c r="B425" s="113"/>
      <c r="C425" s="94"/>
      <c r="D425" s="94"/>
      <c r="E425" s="94"/>
      <c r="F425" s="113"/>
      <c r="G425" s="113"/>
      <c r="H425" s="42"/>
      <c r="I425" s="42"/>
      <c r="J425" s="42"/>
      <c r="K425" s="94"/>
      <c r="L425" s="94"/>
      <c r="M425" s="94"/>
      <c r="N425" s="94"/>
      <c r="O425" s="94"/>
      <c r="P425" s="94"/>
      <c r="Q425" s="94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</row>
    <row r="426" ht="16.5" customHeight="1">
      <c r="A426" s="94"/>
      <c r="B426" s="113"/>
      <c r="C426" s="94"/>
      <c r="D426" s="94"/>
      <c r="E426" s="94"/>
      <c r="F426" s="113"/>
      <c r="G426" s="113"/>
      <c r="H426" s="42"/>
      <c r="I426" s="42"/>
      <c r="J426" s="42"/>
      <c r="K426" s="94"/>
      <c r="L426" s="94"/>
      <c r="M426" s="94"/>
      <c r="N426" s="94"/>
      <c r="O426" s="94"/>
      <c r="P426" s="94"/>
      <c r="Q426" s="94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</row>
    <row r="427" ht="16.5" customHeight="1">
      <c r="A427" s="94"/>
      <c r="B427" s="113"/>
      <c r="C427" s="94"/>
      <c r="D427" s="94"/>
      <c r="E427" s="94"/>
      <c r="F427" s="113"/>
      <c r="G427" s="113"/>
      <c r="H427" s="42"/>
      <c r="I427" s="42"/>
      <c r="J427" s="42"/>
      <c r="K427" s="94"/>
      <c r="L427" s="94"/>
      <c r="M427" s="94"/>
      <c r="N427" s="94"/>
      <c r="O427" s="94"/>
      <c r="P427" s="94"/>
      <c r="Q427" s="94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</row>
    <row r="428" ht="16.5" customHeight="1">
      <c r="A428" s="94"/>
      <c r="B428" s="113"/>
      <c r="C428" s="94"/>
      <c r="D428" s="94"/>
      <c r="E428" s="94"/>
      <c r="F428" s="113"/>
      <c r="G428" s="113"/>
      <c r="H428" s="42"/>
      <c r="I428" s="42"/>
      <c r="J428" s="42"/>
      <c r="K428" s="94"/>
      <c r="L428" s="94"/>
      <c r="M428" s="94"/>
      <c r="N428" s="94"/>
      <c r="O428" s="94"/>
      <c r="P428" s="94"/>
      <c r="Q428" s="94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</row>
    <row r="429" ht="16.5" customHeight="1">
      <c r="A429" s="94"/>
      <c r="B429" s="113"/>
      <c r="C429" s="94"/>
      <c r="D429" s="94"/>
      <c r="E429" s="94"/>
      <c r="F429" s="113"/>
      <c r="G429" s="113"/>
      <c r="H429" s="42"/>
      <c r="I429" s="42"/>
      <c r="J429" s="42"/>
      <c r="K429" s="94"/>
      <c r="L429" s="94"/>
      <c r="M429" s="94"/>
      <c r="N429" s="94"/>
      <c r="O429" s="94"/>
      <c r="P429" s="94"/>
      <c r="Q429" s="94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</row>
    <row r="430" ht="16.5" customHeight="1">
      <c r="A430" s="94"/>
      <c r="B430" s="113"/>
      <c r="C430" s="94"/>
      <c r="D430" s="94"/>
      <c r="E430" s="94"/>
      <c r="F430" s="113"/>
      <c r="G430" s="113"/>
      <c r="H430" s="42"/>
      <c r="I430" s="42"/>
      <c r="J430" s="42"/>
      <c r="K430" s="94"/>
      <c r="L430" s="94"/>
      <c r="M430" s="94"/>
      <c r="N430" s="94"/>
      <c r="O430" s="94"/>
      <c r="P430" s="94"/>
      <c r="Q430" s="94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</row>
    <row r="431" ht="16.5" customHeight="1">
      <c r="A431" s="94"/>
      <c r="B431" s="113"/>
      <c r="C431" s="94"/>
      <c r="D431" s="94"/>
      <c r="E431" s="94"/>
      <c r="F431" s="113"/>
      <c r="G431" s="113"/>
      <c r="H431" s="42"/>
      <c r="I431" s="42"/>
      <c r="J431" s="42"/>
      <c r="K431" s="94"/>
      <c r="L431" s="94"/>
      <c r="M431" s="94"/>
      <c r="N431" s="94"/>
      <c r="O431" s="94"/>
      <c r="P431" s="94"/>
      <c r="Q431" s="94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</row>
    <row r="432" ht="16.5" customHeight="1">
      <c r="A432" s="94"/>
      <c r="B432" s="113"/>
      <c r="C432" s="94"/>
      <c r="D432" s="94"/>
      <c r="E432" s="94"/>
      <c r="F432" s="113"/>
      <c r="G432" s="113"/>
      <c r="H432" s="42"/>
      <c r="I432" s="42"/>
      <c r="J432" s="42"/>
      <c r="K432" s="94"/>
      <c r="L432" s="94"/>
      <c r="M432" s="94"/>
      <c r="N432" s="94"/>
      <c r="O432" s="94"/>
      <c r="P432" s="94"/>
      <c r="Q432" s="94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</row>
    <row r="433" ht="16.5" customHeight="1">
      <c r="A433" s="94"/>
      <c r="B433" s="113"/>
      <c r="C433" s="94"/>
      <c r="D433" s="94"/>
      <c r="E433" s="94"/>
      <c r="F433" s="113"/>
      <c r="G433" s="113"/>
      <c r="H433" s="42"/>
      <c r="I433" s="42"/>
      <c r="J433" s="42"/>
      <c r="K433" s="94"/>
      <c r="L433" s="94"/>
      <c r="M433" s="94"/>
      <c r="N433" s="94"/>
      <c r="O433" s="94"/>
      <c r="P433" s="94"/>
      <c r="Q433" s="94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</row>
    <row r="434" ht="16.5" customHeight="1">
      <c r="A434" s="94"/>
      <c r="B434" s="113"/>
      <c r="C434" s="94"/>
      <c r="D434" s="94"/>
      <c r="E434" s="94"/>
      <c r="F434" s="113"/>
      <c r="G434" s="113"/>
      <c r="H434" s="42"/>
      <c r="I434" s="42"/>
      <c r="J434" s="42"/>
      <c r="K434" s="94"/>
      <c r="L434" s="94"/>
      <c r="M434" s="94"/>
      <c r="N434" s="94"/>
      <c r="O434" s="94"/>
      <c r="P434" s="94"/>
      <c r="Q434" s="94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</row>
    <row r="435" ht="16.5" customHeight="1">
      <c r="A435" s="94"/>
      <c r="B435" s="113"/>
      <c r="C435" s="94"/>
      <c r="D435" s="94"/>
      <c r="E435" s="94"/>
      <c r="F435" s="113"/>
      <c r="G435" s="113"/>
      <c r="H435" s="42"/>
      <c r="I435" s="42"/>
      <c r="J435" s="42"/>
      <c r="K435" s="94"/>
      <c r="L435" s="94"/>
      <c r="M435" s="94"/>
      <c r="N435" s="94"/>
      <c r="O435" s="94"/>
      <c r="P435" s="94"/>
      <c r="Q435" s="94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</row>
    <row r="436" ht="16.5" customHeight="1">
      <c r="A436" s="94"/>
      <c r="B436" s="113"/>
      <c r="C436" s="94"/>
      <c r="D436" s="94"/>
      <c r="E436" s="94"/>
      <c r="F436" s="113"/>
      <c r="G436" s="113"/>
      <c r="H436" s="42"/>
      <c r="I436" s="42"/>
      <c r="J436" s="42"/>
      <c r="K436" s="94"/>
      <c r="L436" s="94"/>
      <c r="M436" s="94"/>
      <c r="N436" s="94"/>
      <c r="O436" s="94"/>
      <c r="P436" s="94"/>
      <c r="Q436" s="94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</row>
    <row r="437" ht="16.5" customHeight="1">
      <c r="A437" s="94"/>
      <c r="B437" s="113"/>
      <c r="C437" s="94"/>
      <c r="D437" s="94"/>
      <c r="E437" s="94"/>
      <c r="F437" s="113"/>
      <c r="G437" s="113"/>
      <c r="H437" s="42"/>
      <c r="I437" s="42"/>
      <c r="J437" s="42"/>
      <c r="K437" s="94"/>
      <c r="L437" s="94"/>
      <c r="M437" s="94"/>
      <c r="N437" s="94"/>
      <c r="O437" s="94"/>
      <c r="P437" s="94"/>
      <c r="Q437" s="94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</row>
    <row r="438" ht="16.5" customHeight="1">
      <c r="A438" s="94"/>
      <c r="B438" s="113"/>
      <c r="C438" s="94"/>
      <c r="D438" s="94"/>
      <c r="E438" s="94"/>
      <c r="F438" s="113"/>
      <c r="G438" s="113"/>
      <c r="H438" s="42"/>
      <c r="I438" s="42"/>
      <c r="J438" s="42"/>
      <c r="K438" s="94"/>
      <c r="L438" s="94"/>
      <c r="M438" s="94"/>
      <c r="N438" s="94"/>
      <c r="O438" s="94"/>
      <c r="P438" s="94"/>
      <c r="Q438" s="94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</row>
    <row r="439" ht="16.5" customHeight="1">
      <c r="A439" s="94"/>
      <c r="B439" s="113"/>
      <c r="C439" s="94"/>
      <c r="D439" s="94"/>
      <c r="E439" s="94"/>
      <c r="F439" s="113"/>
      <c r="G439" s="113"/>
      <c r="H439" s="42"/>
      <c r="I439" s="42"/>
      <c r="J439" s="42"/>
      <c r="K439" s="94"/>
      <c r="L439" s="94"/>
      <c r="M439" s="94"/>
      <c r="N439" s="94"/>
      <c r="O439" s="94"/>
      <c r="P439" s="94"/>
      <c r="Q439" s="94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</row>
    <row r="440" ht="16.5" customHeight="1">
      <c r="A440" s="94"/>
      <c r="B440" s="113"/>
      <c r="C440" s="94"/>
      <c r="D440" s="94"/>
      <c r="E440" s="94"/>
      <c r="F440" s="113"/>
      <c r="G440" s="113"/>
      <c r="H440" s="42"/>
      <c r="I440" s="42"/>
      <c r="J440" s="42"/>
      <c r="K440" s="94"/>
      <c r="L440" s="94"/>
      <c r="M440" s="94"/>
      <c r="N440" s="94"/>
      <c r="O440" s="94"/>
      <c r="P440" s="94"/>
      <c r="Q440" s="94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</row>
    <row r="441" ht="16.5" customHeight="1">
      <c r="A441" s="94"/>
      <c r="B441" s="113"/>
      <c r="C441" s="94"/>
      <c r="D441" s="94"/>
      <c r="E441" s="94"/>
      <c r="F441" s="113"/>
      <c r="G441" s="113"/>
      <c r="H441" s="42"/>
      <c r="I441" s="42"/>
      <c r="J441" s="42"/>
      <c r="K441" s="94"/>
      <c r="L441" s="94"/>
      <c r="M441" s="94"/>
      <c r="N441" s="94"/>
      <c r="O441" s="94"/>
      <c r="P441" s="94"/>
      <c r="Q441" s="94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</row>
    <row r="442" ht="16.5" customHeight="1">
      <c r="A442" s="94"/>
      <c r="B442" s="113"/>
      <c r="C442" s="94"/>
      <c r="D442" s="94"/>
      <c r="E442" s="94"/>
      <c r="F442" s="113"/>
      <c r="G442" s="113"/>
      <c r="H442" s="42"/>
      <c r="I442" s="42"/>
      <c r="J442" s="42"/>
      <c r="K442" s="94"/>
      <c r="L442" s="94"/>
      <c r="M442" s="94"/>
      <c r="N442" s="94"/>
      <c r="O442" s="94"/>
      <c r="P442" s="94"/>
      <c r="Q442" s="94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</row>
    <row r="443" ht="16.5" customHeight="1">
      <c r="A443" s="94"/>
      <c r="B443" s="113"/>
      <c r="C443" s="94"/>
      <c r="D443" s="94"/>
      <c r="E443" s="94"/>
      <c r="F443" s="113"/>
      <c r="G443" s="113"/>
      <c r="H443" s="42"/>
      <c r="I443" s="42"/>
      <c r="J443" s="42"/>
      <c r="K443" s="94"/>
      <c r="L443" s="94"/>
      <c r="M443" s="94"/>
      <c r="N443" s="94"/>
      <c r="O443" s="94"/>
      <c r="P443" s="94"/>
      <c r="Q443" s="94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</row>
    <row r="444" ht="16.5" customHeight="1">
      <c r="A444" s="94"/>
      <c r="B444" s="113"/>
      <c r="C444" s="94"/>
      <c r="D444" s="94"/>
      <c r="E444" s="94"/>
      <c r="F444" s="113"/>
      <c r="G444" s="113"/>
      <c r="H444" s="42"/>
      <c r="I444" s="42"/>
      <c r="J444" s="42"/>
      <c r="K444" s="94"/>
      <c r="L444" s="94"/>
      <c r="M444" s="94"/>
      <c r="N444" s="94"/>
      <c r="O444" s="94"/>
      <c r="P444" s="94"/>
      <c r="Q444" s="94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</row>
    <row r="445" ht="16.5" customHeight="1">
      <c r="A445" s="94"/>
      <c r="B445" s="113"/>
      <c r="C445" s="94"/>
      <c r="D445" s="94"/>
      <c r="E445" s="94"/>
      <c r="F445" s="113"/>
      <c r="G445" s="113"/>
      <c r="H445" s="42"/>
      <c r="I445" s="42"/>
      <c r="J445" s="42"/>
      <c r="K445" s="94"/>
      <c r="L445" s="94"/>
      <c r="M445" s="94"/>
      <c r="N445" s="94"/>
      <c r="O445" s="94"/>
      <c r="P445" s="94"/>
      <c r="Q445" s="94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</row>
    <row r="446" ht="16.5" customHeight="1">
      <c r="A446" s="94"/>
      <c r="B446" s="113"/>
      <c r="C446" s="94"/>
      <c r="D446" s="94"/>
      <c r="E446" s="94"/>
      <c r="F446" s="113"/>
      <c r="G446" s="113"/>
      <c r="H446" s="42"/>
      <c r="I446" s="42"/>
      <c r="J446" s="42"/>
      <c r="K446" s="94"/>
      <c r="L446" s="94"/>
      <c r="M446" s="94"/>
      <c r="N446" s="94"/>
      <c r="O446" s="94"/>
      <c r="P446" s="94"/>
      <c r="Q446" s="94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</row>
    <row r="447" ht="16.5" customHeight="1">
      <c r="A447" s="94"/>
      <c r="B447" s="113"/>
      <c r="C447" s="94"/>
      <c r="D447" s="94"/>
      <c r="E447" s="94"/>
      <c r="F447" s="113"/>
      <c r="G447" s="113"/>
      <c r="H447" s="42"/>
      <c r="I447" s="42"/>
      <c r="J447" s="42"/>
      <c r="K447" s="94"/>
      <c r="L447" s="94"/>
      <c r="M447" s="94"/>
      <c r="N447" s="94"/>
      <c r="O447" s="94"/>
      <c r="P447" s="94"/>
      <c r="Q447" s="94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</row>
    <row r="448" ht="16.5" customHeight="1">
      <c r="A448" s="94"/>
      <c r="B448" s="113"/>
      <c r="C448" s="94"/>
      <c r="D448" s="94"/>
      <c r="E448" s="94"/>
      <c r="F448" s="113"/>
      <c r="G448" s="113"/>
      <c r="H448" s="42"/>
      <c r="I448" s="42"/>
      <c r="J448" s="42"/>
      <c r="K448" s="94"/>
      <c r="L448" s="94"/>
      <c r="M448" s="94"/>
      <c r="N448" s="94"/>
      <c r="O448" s="94"/>
      <c r="P448" s="94"/>
      <c r="Q448" s="94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</row>
    <row r="449" ht="16.5" customHeight="1">
      <c r="A449" s="94"/>
      <c r="B449" s="113"/>
      <c r="C449" s="94"/>
      <c r="D449" s="94"/>
      <c r="E449" s="94"/>
      <c r="F449" s="113"/>
      <c r="G449" s="113"/>
      <c r="H449" s="42"/>
      <c r="I449" s="42"/>
      <c r="J449" s="42"/>
      <c r="K449" s="94"/>
      <c r="L449" s="94"/>
      <c r="M449" s="94"/>
      <c r="N449" s="94"/>
      <c r="O449" s="94"/>
      <c r="P449" s="94"/>
      <c r="Q449" s="94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</row>
    <row r="450" ht="16.5" customHeight="1">
      <c r="A450" s="94"/>
      <c r="B450" s="113"/>
      <c r="C450" s="94"/>
      <c r="D450" s="94"/>
      <c r="E450" s="94"/>
      <c r="F450" s="113"/>
      <c r="G450" s="113"/>
      <c r="H450" s="42"/>
      <c r="I450" s="42"/>
      <c r="J450" s="42"/>
      <c r="K450" s="94"/>
      <c r="L450" s="94"/>
      <c r="M450" s="94"/>
      <c r="N450" s="94"/>
      <c r="O450" s="94"/>
      <c r="P450" s="94"/>
      <c r="Q450" s="94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</row>
    <row r="451" ht="16.5" customHeight="1">
      <c r="A451" s="94"/>
      <c r="B451" s="113"/>
      <c r="C451" s="94"/>
      <c r="D451" s="94"/>
      <c r="E451" s="94"/>
      <c r="F451" s="113"/>
      <c r="G451" s="113"/>
      <c r="H451" s="42"/>
      <c r="I451" s="42"/>
      <c r="J451" s="42"/>
      <c r="K451" s="94"/>
      <c r="L451" s="94"/>
      <c r="M451" s="94"/>
      <c r="N451" s="94"/>
      <c r="O451" s="94"/>
      <c r="P451" s="94"/>
      <c r="Q451" s="94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</row>
    <row r="452" ht="16.5" customHeight="1">
      <c r="A452" s="94"/>
      <c r="B452" s="113"/>
      <c r="C452" s="94"/>
      <c r="D452" s="94"/>
      <c r="E452" s="94"/>
      <c r="F452" s="113"/>
      <c r="G452" s="113"/>
      <c r="H452" s="42"/>
      <c r="I452" s="42"/>
      <c r="J452" s="42"/>
      <c r="K452" s="94"/>
      <c r="L452" s="94"/>
      <c r="M452" s="94"/>
      <c r="N452" s="94"/>
      <c r="O452" s="94"/>
      <c r="P452" s="94"/>
      <c r="Q452" s="94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</row>
    <row r="453" ht="16.5" customHeight="1">
      <c r="A453" s="94"/>
      <c r="B453" s="113"/>
      <c r="C453" s="94"/>
      <c r="D453" s="94"/>
      <c r="E453" s="94"/>
      <c r="F453" s="113"/>
      <c r="G453" s="113"/>
      <c r="H453" s="42"/>
      <c r="I453" s="42"/>
      <c r="J453" s="42"/>
      <c r="K453" s="94"/>
      <c r="L453" s="94"/>
      <c r="M453" s="94"/>
      <c r="N453" s="94"/>
      <c r="O453" s="94"/>
      <c r="P453" s="94"/>
      <c r="Q453" s="94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</row>
    <row r="454" ht="16.5" customHeight="1">
      <c r="A454" s="94"/>
      <c r="B454" s="113"/>
      <c r="C454" s="94"/>
      <c r="D454" s="94"/>
      <c r="E454" s="94"/>
      <c r="F454" s="113"/>
      <c r="G454" s="113"/>
      <c r="H454" s="42"/>
      <c r="I454" s="42"/>
      <c r="J454" s="42"/>
      <c r="K454" s="94"/>
      <c r="L454" s="94"/>
      <c r="M454" s="94"/>
      <c r="N454" s="94"/>
      <c r="O454" s="94"/>
      <c r="P454" s="94"/>
      <c r="Q454" s="94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</row>
    <row r="455" ht="16.5" customHeight="1">
      <c r="A455" s="94"/>
      <c r="B455" s="113"/>
      <c r="C455" s="94"/>
      <c r="D455" s="94"/>
      <c r="E455" s="94"/>
      <c r="F455" s="113"/>
      <c r="G455" s="113"/>
      <c r="H455" s="42"/>
      <c r="I455" s="42"/>
      <c r="J455" s="42"/>
      <c r="K455" s="94"/>
      <c r="L455" s="94"/>
      <c r="M455" s="94"/>
      <c r="N455" s="94"/>
      <c r="O455" s="94"/>
      <c r="P455" s="94"/>
      <c r="Q455" s="94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</row>
    <row r="456" ht="16.5" customHeight="1">
      <c r="A456" s="94"/>
      <c r="B456" s="113"/>
      <c r="C456" s="94"/>
      <c r="D456" s="94"/>
      <c r="E456" s="94"/>
      <c r="F456" s="113"/>
      <c r="G456" s="113"/>
      <c r="H456" s="42"/>
      <c r="I456" s="42"/>
      <c r="J456" s="42"/>
      <c r="K456" s="94"/>
      <c r="L456" s="94"/>
      <c r="M456" s="94"/>
      <c r="N456" s="94"/>
      <c r="O456" s="94"/>
      <c r="P456" s="94"/>
      <c r="Q456" s="94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</row>
    <row r="457" ht="16.5" customHeight="1">
      <c r="A457" s="94"/>
      <c r="B457" s="113"/>
      <c r="C457" s="94"/>
      <c r="D457" s="94"/>
      <c r="E457" s="94"/>
      <c r="F457" s="113"/>
      <c r="G457" s="113"/>
      <c r="H457" s="42"/>
      <c r="I457" s="42"/>
      <c r="J457" s="42"/>
      <c r="K457" s="94"/>
      <c r="L457" s="94"/>
      <c r="M457" s="94"/>
      <c r="N457" s="94"/>
      <c r="O457" s="94"/>
      <c r="P457" s="94"/>
      <c r="Q457" s="94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</row>
    <row r="458" ht="16.5" customHeight="1">
      <c r="A458" s="94"/>
      <c r="B458" s="113"/>
      <c r="C458" s="94"/>
      <c r="D458" s="94"/>
      <c r="E458" s="94"/>
      <c r="F458" s="113"/>
      <c r="G458" s="113"/>
      <c r="H458" s="42"/>
      <c r="I458" s="42"/>
      <c r="J458" s="42"/>
      <c r="K458" s="94"/>
      <c r="L458" s="94"/>
      <c r="M458" s="94"/>
      <c r="N458" s="94"/>
      <c r="O458" s="94"/>
      <c r="P458" s="94"/>
      <c r="Q458" s="94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</row>
    <row r="459" ht="16.5" customHeight="1">
      <c r="A459" s="94"/>
      <c r="B459" s="113"/>
      <c r="C459" s="94"/>
      <c r="D459" s="94"/>
      <c r="E459" s="94"/>
      <c r="F459" s="113"/>
      <c r="G459" s="113"/>
      <c r="H459" s="42"/>
      <c r="I459" s="42"/>
      <c r="J459" s="42"/>
      <c r="K459" s="94"/>
      <c r="L459" s="94"/>
      <c r="M459" s="94"/>
      <c r="N459" s="94"/>
      <c r="O459" s="94"/>
      <c r="P459" s="94"/>
      <c r="Q459" s="94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</row>
    <row r="460" ht="16.5" customHeight="1">
      <c r="A460" s="94"/>
      <c r="B460" s="113"/>
      <c r="C460" s="94"/>
      <c r="D460" s="94"/>
      <c r="E460" s="94"/>
      <c r="F460" s="113"/>
      <c r="G460" s="113"/>
      <c r="H460" s="42"/>
      <c r="I460" s="42"/>
      <c r="J460" s="42"/>
      <c r="K460" s="94"/>
      <c r="L460" s="94"/>
      <c r="M460" s="94"/>
      <c r="N460" s="94"/>
      <c r="O460" s="94"/>
      <c r="P460" s="94"/>
      <c r="Q460" s="94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</row>
    <row r="461" ht="16.5" customHeight="1">
      <c r="A461" s="94"/>
      <c r="B461" s="113"/>
      <c r="C461" s="94"/>
      <c r="D461" s="94"/>
      <c r="E461" s="94"/>
      <c r="F461" s="113"/>
      <c r="G461" s="113"/>
      <c r="H461" s="42"/>
      <c r="I461" s="42"/>
      <c r="J461" s="42"/>
      <c r="K461" s="94"/>
      <c r="L461" s="94"/>
      <c r="M461" s="94"/>
      <c r="N461" s="94"/>
      <c r="O461" s="94"/>
      <c r="P461" s="94"/>
      <c r="Q461" s="94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</row>
    <row r="462" ht="16.5" customHeight="1">
      <c r="A462" s="94"/>
      <c r="B462" s="113"/>
      <c r="C462" s="94"/>
      <c r="D462" s="94"/>
      <c r="E462" s="94"/>
      <c r="F462" s="113"/>
      <c r="G462" s="113"/>
      <c r="H462" s="42"/>
      <c r="I462" s="42"/>
      <c r="J462" s="42"/>
      <c r="K462" s="94"/>
      <c r="L462" s="94"/>
      <c r="M462" s="94"/>
      <c r="N462" s="94"/>
      <c r="O462" s="94"/>
      <c r="P462" s="94"/>
      <c r="Q462" s="94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</row>
    <row r="463" ht="16.5" customHeight="1">
      <c r="A463" s="94"/>
      <c r="B463" s="113"/>
      <c r="C463" s="94"/>
      <c r="D463" s="94"/>
      <c r="E463" s="94"/>
      <c r="F463" s="113"/>
      <c r="G463" s="113"/>
      <c r="H463" s="42"/>
      <c r="I463" s="42"/>
      <c r="J463" s="42"/>
      <c r="K463" s="94"/>
      <c r="L463" s="94"/>
      <c r="M463" s="94"/>
      <c r="N463" s="94"/>
      <c r="O463" s="94"/>
      <c r="P463" s="94"/>
      <c r="Q463" s="94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</row>
    <row r="464" ht="16.5" customHeight="1">
      <c r="A464" s="94"/>
      <c r="B464" s="113"/>
      <c r="C464" s="94"/>
      <c r="D464" s="94"/>
      <c r="E464" s="94"/>
      <c r="F464" s="113"/>
      <c r="G464" s="113"/>
      <c r="H464" s="42"/>
      <c r="I464" s="42"/>
      <c r="J464" s="42"/>
      <c r="K464" s="94"/>
      <c r="L464" s="94"/>
      <c r="M464" s="94"/>
      <c r="N464" s="94"/>
      <c r="O464" s="94"/>
      <c r="P464" s="94"/>
      <c r="Q464" s="94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</row>
    <row r="465" ht="16.5" customHeight="1">
      <c r="A465" s="94"/>
      <c r="B465" s="113"/>
      <c r="C465" s="94"/>
      <c r="D465" s="94"/>
      <c r="E465" s="94"/>
      <c r="F465" s="113"/>
      <c r="G465" s="113"/>
      <c r="H465" s="42"/>
      <c r="I465" s="42"/>
      <c r="J465" s="42"/>
      <c r="K465" s="94"/>
      <c r="L465" s="94"/>
      <c r="M465" s="94"/>
      <c r="N465" s="94"/>
      <c r="O465" s="94"/>
      <c r="P465" s="94"/>
      <c r="Q465" s="94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</row>
    <row r="466" ht="16.5" customHeight="1">
      <c r="A466" s="94"/>
      <c r="B466" s="113"/>
      <c r="C466" s="94"/>
      <c r="D466" s="94"/>
      <c r="E466" s="94"/>
      <c r="F466" s="113"/>
      <c r="G466" s="113"/>
      <c r="H466" s="42"/>
      <c r="I466" s="42"/>
      <c r="J466" s="42"/>
      <c r="K466" s="94"/>
      <c r="L466" s="94"/>
      <c r="M466" s="94"/>
      <c r="N466" s="94"/>
      <c r="O466" s="94"/>
      <c r="P466" s="94"/>
      <c r="Q466" s="94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</row>
    <row r="467" ht="16.5" customHeight="1">
      <c r="A467" s="94"/>
      <c r="B467" s="113"/>
      <c r="C467" s="94"/>
      <c r="D467" s="94"/>
      <c r="E467" s="94"/>
      <c r="F467" s="113"/>
      <c r="G467" s="113"/>
      <c r="H467" s="42"/>
      <c r="I467" s="42"/>
      <c r="J467" s="42"/>
      <c r="K467" s="94"/>
      <c r="L467" s="94"/>
      <c r="M467" s="94"/>
      <c r="N467" s="94"/>
      <c r="O467" s="94"/>
      <c r="P467" s="94"/>
      <c r="Q467" s="94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</row>
    <row r="468" ht="16.5" customHeight="1">
      <c r="A468" s="94"/>
      <c r="B468" s="113"/>
      <c r="C468" s="94"/>
      <c r="D468" s="94"/>
      <c r="E468" s="94"/>
      <c r="F468" s="113"/>
      <c r="G468" s="113"/>
      <c r="H468" s="42"/>
      <c r="I468" s="42"/>
      <c r="J468" s="42"/>
      <c r="K468" s="94"/>
      <c r="L468" s="94"/>
      <c r="M468" s="94"/>
      <c r="N468" s="94"/>
      <c r="O468" s="94"/>
      <c r="P468" s="94"/>
      <c r="Q468" s="94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</row>
    <row r="469" ht="16.5" customHeight="1">
      <c r="A469" s="94"/>
      <c r="B469" s="113"/>
      <c r="C469" s="94"/>
      <c r="D469" s="94"/>
      <c r="E469" s="94"/>
      <c r="F469" s="113"/>
      <c r="G469" s="113"/>
      <c r="H469" s="42"/>
      <c r="I469" s="42"/>
      <c r="J469" s="42"/>
      <c r="K469" s="94"/>
      <c r="L469" s="94"/>
      <c r="M469" s="94"/>
      <c r="N469" s="94"/>
      <c r="O469" s="94"/>
      <c r="P469" s="94"/>
      <c r="Q469" s="94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</row>
    <row r="470" ht="16.5" customHeight="1">
      <c r="A470" s="94"/>
      <c r="B470" s="113"/>
      <c r="C470" s="94"/>
      <c r="D470" s="94"/>
      <c r="E470" s="94"/>
      <c r="F470" s="113"/>
      <c r="G470" s="113"/>
      <c r="H470" s="42"/>
      <c r="I470" s="42"/>
      <c r="J470" s="42"/>
      <c r="K470" s="94"/>
      <c r="L470" s="94"/>
      <c r="M470" s="94"/>
      <c r="N470" s="94"/>
      <c r="O470" s="94"/>
      <c r="P470" s="94"/>
      <c r="Q470" s="94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</row>
    <row r="471" ht="16.5" customHeight="1">
      <c r="A471" s="94"/>
      <c r="B471" s="113"/>
      <c r="C471" s="94"/>
      <c r="D471" s="94"/>
      <c r="E471" s="94"/>
      <c r="F471" s="113"/>
      <c r="G471" s="113"/>
      <c r="H471" s="42"/>
      <c r="I471" s="42"/>
      <c r="J471" s="42"/>
      <c r="K471" s="94"/>
      <c r="L471" s="94"/>
      <c r="M471" s="94"/>
      <c r="N471" s="94"/>
      <c r="O471" s="94"/>
      <c r="P471" s="94"/>
      <c r="Q471" s="94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</row>
    <row r="472" ht="16.5" customHeight="1">
      <c r="A472" s="94"/>
      <c r="B472" s="113"/>
      <c r="C472" s="94"/>
      <c r="D472" s="94"/>
      <c r="E472" s="94"/>
      <c r="F472" s="113"/>
      <c r="G472" s="113"/>
      <c r="H472" s="42"/>
      <c r="I472" s="42"/>
      <c r="J472" s="42"/>
      <c r="K472" s="94"/>
      <c r="L472" s="94"/>
      <c r="M472" s="94"/>
      <c r="N472" s="94"/>
      <c r="O472" s="94"/>
      <c r="P472" s="94"/>
      <c r="Q472" s="94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</row>
    <row r="473" ht="16.5" customHeight="1">
      <c r="A473" s="94"/>
      <c r="B473" s="113"/>
      <c r="C473" s="94"/>
      <c r="D473" s="94"/>
      <c r="E473" s="94"/>
      <c r="F473" s="113"/>
      <c r="G473" s="113"/>
      <c r="H473" s="42"/>
      <c r="I473" s="42"/>
      <c r="J473" s="42"/>
      <c r="K473" s="94"/>
      <c r="L473" s="94"/>
      <c r="M473" s="94"/>
      <c r="N473" s="94"/>
      <c r="O473" s="94"/>
      <c r="P473" s="94"/>
      <c r="Q473" s="94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</row>
    <row r="474" ht="16.5" customHeight="1">
      <c r="A474" s="94"/>
      <c r="B474" s="113"/>
      <c r="C474" s="94"/>
      <c r="D474" s="94"/>
      <c r="E474" s="94"/>
      <c r="F474" s="113"/>
      <c r="G474" s="113"/>
      <c r="H474" s="42"/>
      <c r="I474" s="42"/>
      <c r="J474" s="42"/>
      <c r="K474" s="94"/>
      <c r="L474" s="94"/>
      <c r="M474" s="94"/>
      <c r="N474" s="94"/>
      <c r="O474" s="94"/>
      <c r="P474" s="94"/>
      <c r="Q474" s="94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</row>
    <row r="475" ht="16.5" customHeight="1">
      <c r="A475" s="94"/>
      <c r="B475" s="113"/>
      <c r="C475" s="94"/>
      <c r="D475" s="94"/>
      <c r="E475" s="94"/>
      <c r="F475" s="113"/>
      <c r="G475" s="113"/>
      <c r="H475" s="42"/>
      <c r="I475" s="42"/>
      <c r="J475" s="42"/>
      <c r="K475" s="94"/>
      <c r="L475" s="94"/>
      <c r="M475" s="94"/>
      <c r="N475" s="94"/>
      <c r="O475" s="94"/>
      <c r="P475" s="94"/>
      <c r="Q475" s="94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</row>
    <row r="476" ht="16.5" customHeight="1">
      <c r="A476" s="94"/>
      <c r="B476" s="113"/>
      <c r="C476" s="94"/>
      <c r="D476" s="94"/>
      <c r="E476" s="94"/>
      <c r="F476" s="113"/>
      <c r="G476" s="113"/>
      <c r="H476" s="42"/>
      <c r="I476" s="42"/>
      <c r="J476" s="42"/>
      <c r="K476" s="94"/>
      <c r="L476" s="94"/>
      <c r="M476" s="94"/>
      <c r="N476" s="94"/>
      <c r="O476" s="94"/>
      <c r="P476" s="94"/>
      <c r="Q476" s="94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</row>
    <row r="477" ht="16.5" customHeight="1">
      <c r="A477" s="94"/>
      <c r="B477" s="113"/>
      <c r="C477" s="94"/>
      <c r="D477" s="94"/>
      <c r="E477" s="94"/>
      <c r="F477" s="113"/>
      <c r="G477" s="113"/>
      <c r="H477" s="42"/>
      <c r="I477" s="42"/>
      <c r="J477" s="42"/>
      <c r="K477" s="94"/>
      <c r="L477" s="94"/>
      <c r="M477" s="94"/>
      <c r="N477" s="94"/>
      <c r="O477" s="94"/>
      <c r="P477" s="94"/>
      <c r="Q477" s="94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</row>
    <row r="478" ht="16.5" customHeight="1">
      <c r="A478" s="94"/>
      <c r="B478" s="113"/>
      <c r="C478" s="94"/>
      <c r="D478" s="94"/>
      <c r="E478" s="94"/>
      <c r="F478" s="113"/>
      <c r="G478" s="113"/>
      <c r="H478" s="42"/>
      <c r="I478" s="42"/>
      <c r="J478" s="42"/>
      <c r="K478" s="94"/>
      <c r="L478" s="94"/>
      <c r="M478" s="94"/>
      <c r="N478" s="94"/>
      <c r="O478" s="94"/>
      <c r="P478" s="94"/>
      <c r="Q478" s="94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</row>
    <row r="479" ht="16.5" customHeight="1">
      <c r="A479" s="94"/>
      <c r="B479" s="113"/>
      <c r="C479" s="94"/>
      <c r="D479" s="94"/>
      <c r="E479" s="94"/>
      <c r="F479" s="113"/>
      <c r="G479" s="113"/>
      <c r="H479" s="42"/>
      <c r="I479" s="42"/>
      <c r="J479" s="42"/>
      <c r="K479" s="94"/>
      <c r="L479" s="94"/>
      <c r="M479" s="94"/>
      <c r="N479" s="94"/>
      <c r="O479" s="94"/>
      <c r="P479" s="94"/>
      <c r="Q479" s="94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</row>
    <row r="480" ht="16.5" customHeight="1">
      <c r="A480" s="94"/>
      <c r="B480" s="113"/>
      <c r="C480" s="94"/>
      <c r="D480" s="94"/>
      <c r="E480" s="94"/>
      <c r="F480" s="113"/>
      <c r="G480" s="113"/>
      <c r="H480" s="42"/>
      <c r="I480" s="42"/>
      <c r="J480" s="42"/>
      <c r="K480" s="94"/>
      <c r="L480" s="94"/>
      <c r="M480" s="94"/>
      <c r="N480" s="94"/>
      <c r="O480" s="94"/>
      <c r="P480" s="94"/>
      <c r="Q480" s="94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</row>
    <row r="481" ht="16.5" customHeight="1">
      <c r="A481" s="94"/>
      <c r="B481" s="113"/>
      <c r="C481" s="94"/>
      <c r="D481" s="94"/>
      <c r="E481" s="94"/>
      <c r="F481" s="113"/>
      <c r="G481" s="113"/>
      <c r="H481" s="42"/>
      <c r="I481" s="42"/>
      <c r="J481" s="42"/>
      <c r="K481" s="94"/>
      <c r="L481" s="94"/>
      <c r="M481" s="94"/>
      <c r="N481" s="94"/>
      <c r="O481" s="94"/>
      <c r="P481" s="94"/>
      <c r="Q481" s="94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</row>
    <row r="482" ht="16.5" customHeight="1">
      <c r="A482" s="94"/>
      <c r="B482" s="113"/>
      <c r="C482" s="94"/>
      <c r="D482" s="94"/>
      <c r="E482" s="94"/>
      <c r="F482" s="113"/>
      <c r="G482" s="113"/>
      <c r="H482" s="42"/>
      <c r="I482" s="42"/>
      <c r="J482" s="42"/>
      <c r="K482" s="94"/>
      <c r="L482" s="94"/>
      <c r="M482" s="94"/>
      <c r="N482" s="94"/>
      <c r="O482" s="94"/>
      <c r="P482" s="94"/>
      <c r="Q482" s="94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</row>
    <row r="483" ht="16.5" customHeight="1">
      <c r="A483" s="94"/>
      <c r="B483" s="113"/>
      <c r="C483" s="94"/>
      <c r="D483" s="94"/>
      <c r="E483" s="94"/>
      <c r="F483" s="113"/>
      <c r="G483" s="113"/>
      <c r="H483" s="42"/>
      <c r="I483" s="42"/>
      <c r="J483" s="42"/>
      <c r="K483" s="94"/>
      <c r="L483" s="94"/>
      <c r="M483" s="94"/>
      <c r="N483" s="94"/>
      <c r="O483" s="94"/>
      <c r="P483" s="94"/>
      <c r="Q483" s="94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</row>
    <row r="484" ht="16.5" customHeight="1">
      <c r="A484" s="94"/>
      <c r="B484" s="113"/>
      <c r="C484" s="94"/>
      <c r="D484" s="94"/>
      <c r="E484" s="94"/>
      <c r="F484" s="113"/>
      <c r="G484" s="113"/>
      <c r="H484" s="42"/>
      <c r="I484" s="42"/>
      <c r="J484" s="42"/>
      <c r="K484" s="94"/>
      <c r="L484" s="94"/>
      <c r="M484" s="94"/>
      <c r="N484" s="94"/>
      <c r="O484" s="94"/>
      <c r="P484" s="94"/>
      <c r="Q484" s="94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</row>
    <row r="485" ht="16.5" customHeight="1">
      <c r="A485" s="94"/>
      <c r="B485" s="113"/>
      <c r="C485" s="94"/>
      <c r="D485" s="94"/>
      <c r="E485" s="94"/>
      <c r="F485" s="113"/>
      <c r="G485" s="113"/>
      <c r="H485" s="42"/>
      <c r="I485" s="42"/>
      <c r="J485" s="42"/>
      <c r="K485" s="94"/>
      <c r="L485" s="94"/>
      <c r="M485" s="94"/>
      <c r="N485" s="94"/>
      <c r="O485" s="94"/>
      <c r="P485" s="94"/>
      <c r="Q485" s="94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</row>
    <row r="486" ht="16.5" customHeight="1">
      <c r="A486" s="94"/>
      <c r="B486" s="113"/>
      <c r="C486" s="94"/>
      <c r="D486" s="94"/>
      <c r="E486" s="94"/>
      <c r="F486" s="113"/>
      <c r="G486" s="113"/>
      <c r="H486" s="42"/>
      <c r="I486" s="42"/>
      <c r="J486" s="42"/>
      <c r="K486" s="94"/>
      <c r="L486" s="94"/>
      <c r="M486" s="94"/>
      <c r="N486" s="94"/>
      <c r="O486" s="94"/>
      <c r="P486" s="94"/>
      <c r="Q486" s="94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</row>
    <row r="487" ht="16.5" customHeight="1">
      <c r="A487" s="94"/>
      <c r="B487" s="113"/>
      <c r="C487" s="94"/>
      <c r="D487" s="94"/>
      <c r="E487" s="94"/>
      <c r="F487" s="113"/>
      <c r="G487" s="113"/>
      <c r="H487" s="42"/>
      <c r="I487" s="42"/>
      <c r="J487" s="42"/>
      <c r="K487" s="94"/>
      <c r="L487" s="94"/>
      <c r="M487" s="94"/>
      <c r="N487" s="94"/>
      <c r="O487" s="94"/>
      <c r="P487" s="94"/>
      <c r="Q487" s="94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</row>
    <row r="488" ht="16.5" customHeight="1">
      <c r="A488" s="94"/>
      <c r="B488" s="113"/>
      <c r="C488" s="94"/>
      <c r="D488" s="94"/>
      <c r="E488" s="94"/>
      <c r="F488" s="113"/>
      <c r="G488" s="113"/>
      <c r="H488" s="42"/>
      <c r="I488" s="42"/>
      <c r="J488" s="42"/>
      <c r="K488" s="94"/>
      <c r="L488" s="94"/>
      <c r="M488" s="94"/>
      <c r="N488" s="94"/>
      <c r="O488" s="94"/>
      <c r="P488" s="94"/>
      <c r="Q488" s="94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</row>
    <row r="489" ht="16.5" customHeight="1">
      <c r="A489" s="94"/>
      <c r="B489" s="113"/>
      <c r="C489" s="94"/>
      <c r="D489" s="94"/>
      <c r="E489" s="94"/>
      <c r="F489" s="113"/>
      <c r="G489" s="113"/>
      <c r="H489" s="42"/>
      <c r="I489" s="42"/>
      <c r="J489" s="42"/>
      <c r="K489" s="94"/>
      <c r="L489" s="94"/>
      <c r="M489" s="94"/>
      <c r="N489" s="94"/>
      <c r="O489" s="94"/>
      <c r="P489" s="94"/>
      <c r="Q489" s="94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</row>
    <row r="490" ht="16.5" customHeight="1">
      <c r="A490" s="94"/>
      <c r="B490" s="113"/>
      <c r="C490" s="94"/>
      <c r="D490" s="94"/>
      <c r="E490" s="94"/>
      <c r="F490" s="113"/>
      <c r="G490" s="113"/>
      <c r="H490" s="42"/>
      <c r="I490" s="42"/>
      <c r="J490" s="42"/>
      <c r="K490" s="94"/>
      <c r="L490" s="94"/>
      <c r="M490" s="94"/>
      <c r="N490" s="94"/>
      <c r="O490" s="94"/>
      <c r="P490" s="94"/>
      <c r="Q490" s="94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</row>
    <row r="491" ht="16.5" customHeight="1">
      <c r="A491" s="94"/>
      <c r="B491" s="113"/>
      <c r="C491" s="94"/>
      <c r="D491" s="94"/>
      <c r="E491" s="94"/>
      <c r="F491" s="113"/>
      <c r="G491" s="113"/>
      <c r="H491" s="42"/>
      <c r="I491" s="42"/>
      <c r="J491" s="42"/>
      <c r="K491" s="94"/>
      <c r="L491" s="94"/>
      <c r="M491" s="94"/>
      <c r="N491" s="94"/>
      <c r="O491" s="94"/>
      <c r="P491" s="94"/>
      <c r="Q491" s="94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</row>
    <row r="492" ht="16.5" customHeight="1">
      <c r="A492" s="94"/>
      <c r="B492" s="113"/>
      <c r="C492" s="94"/>
      <c r="D492" s="94"/>
      <c r="E492" s="94"/>
      <c r="F492" s="113"/>
      <c r="G492" s="113"/>
      <c r="H492" s="42"/>
      <c r="I492" s="42"/>
      <c r="J492" s="42"/>
      <c r="K492" s="94"/>
      <c r="L492" s="94"/>
      <c r="M492" s="94"/>
      <c r="N492" s="94"/>
      <c r="O492" s="94"/>
      <c r="P492" s="94"/>
      <c r="Q492" s="94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</row>
    <row r="493" ht="16.5" customHeight="1">
      <c r="A493" s="94"/>
      <c r="B493" s="113"/>
      <c r="C493" s="94"/>
      <c r="D493" s="94"/>
      <c r="E493" s="94"/>
      <c r="F493" s="113"/>
      <c r="G493" s="113"/>
      <c r="H493" s="42"/>
      <c r="I493" s="42"/>
      <c r="J493" s="42"/>
      <c r="K493" s="94"/>
      <c r="L493" s="94"/>
      <c r="M493" s="94"/>
      <c r="N493" s="94"/>
      <c r="O493" s="94"/>
      <c r="P493" s="94"/>
      <c r="Q493" s="94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</row>
    <row r="494" ht="16.5" customHeight="1">
      <c r="A494" s="94"/>
      <c r="B494" s="113"/>
      <c r="C494" s="94"/>
      <c r="D494" s="94"/>
      <c r="E494" s="94"/>
      <c r="F494" s="113"/>
      <c r="G494" s="113"/>
      <c r="H494" s="42"/>
      <c r="I494" s="42"/>
      <c r="J494" s="42"/>
      <c r="K494" s="94"/>
      <c r="L494" s="94"/>
      <c r="M494" s="94"/>
      <c r="N494" s="94"/>
      <c r="O494" s="94"/>
      <c r="P494" s="94"/>
      <c r="Q494" s="94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</row>
    <row r="495" ht="16.5" customHeight="1">
      <c r="A495" s="94"/>
      <c r="B495" s="113"/>
      <c r="C495" s="94"/>
      <c r="D495" s="94"/>
      <c r="E495" s="94"/>
      <c r="F495" s="113"/>
      <c r="G495" s="113"/>
      <c r="H495" s="42"/>
      <c r="I495" s="42"/>
      <c r="J495" s="42"/>
      <c r="K495" s="94"/>
      <c r="L495" s="94"/>
      <c r="M495" s="94"/>
      <c r="N495" s="94"/>
      <c r="O495" s="94"/>
      <c r="P495" s="94"/>
      <c r="Q495" s="94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</row>
    <row r="496" ht="16.5" customHeight="1">
      <c r="A496" s="94"/>
      <c r="B496" s="113"/>
      <c r="C496" s="94"/>
      <c r="D496" s="94"/>
      <c r="E496" s="94"/>
      <c r="F496" s="113"/>
      <c r="G496" s="113"/>
      <c r="H496" s="42"/>
      <c r="I496" s="42"/>
      <c r="J496" s="42"/>
      <c r="K496" s="94"/>
      <c r="L496" s="94"/>
      <c r="M496" s="94"/>
      <c r="N496" s="94"/>
      <c r="O496" s="94"/>
      <c r="P496" s="94"/>
      <c r="Q496" s="94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</row>
    <row r="497" ht="16.5" customHeight="1">
      <c r="A497" s="94"/>
      <c r="B497" s="113"/>
      <c r="C497" s="94"/>
      <c r="D497" s="94"/>
      <c r="E497" s="94"/>
      <c r="F497" s="113"/>
      <c r="G497" s="113"/>
      <c r="H497" s="42"/>
      <c r="I497" s="42"/>
      <c r="J497" s="42"/>
      <c r="K497" s="94"/>
      <c r="L497" s="94"/>
      <c r="M497" s="94"/>
      <c r="N497" s="94"/>
      <c r="O497" s="94"/>
      <c r="P497" s="94"/>
      <c r="Q497" s="94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</row>
    <row r="498" ht="16.5" customHeight="1">
      <c r="A498" s="94"/>
      <c r="B498" s="113"/>
      <c r="C498" s="94"/>
      <c r="D498" s="94"/>
      <c r="E498" s="94"/>
      <c r="F498" s="113"/>
      <c r="G498" s="113"/>
      <c r="H498" s="42"/>
      <c r="I498" s="42"/>
      <c r="J498" s="42"/>
      <c r="K498" s="94"/>
      <c r="L498" s="94"/>
      <c r="M498" s="94"/>
      <c r="N498" s="94"/>
      <c r="O498" s="94"/>
      <c r="P498" s="94"/>
      <c r="Q498" s="94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</row>
    <row r="499" ht="16.5" customHeight="1">
      <c r="A499" s="94"/>
      <c r="B499" s="113"/>
      <c r="C499" s="94"/>
      <c r="D499" s="94"/>
      <c r="E499" s="94"/>
      <c r="F499" s="113"/>
      <c r="G499" s="113"/>
      <c r="H499" s="42"/>
      <c r="I499" s="42"/>
      <c r="J499" s="42"/>
      <c r="K499" s="94"/>
      <c r="L499" s="94"/>
      <c r="M499" s="94"/>
      <c r="N499" s="94"/>
      <c r="O499" s="94"/>
      <c r="P499" s="94"/>
      <c r="Q499" s="94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</row>
    <row r="500" ht="16.5" customHeight="1">
      <c r="A500" s="94"/>
      <c r="B500" s="113"/>
      <c r="C500" s="94"/>
      <c r="D500" s="94"/>
      <c r="E500" s="94"/>
      <c r="F500" s="113"/>
      <c r="G500" s="113"/>
      <c r="H500" s="42"/>
      <c r="I500" s="42"/>
      <c r="J500" s="42"/>
      <c r="K500" s="94"/>
      <c r="L500" s="94"/>
      <c r="M500" s="94"/>
      <c r="N500" s="94"/>
      <c r="O500" s="94"/>
      <c r="P500" s="94"/>
      <c r="Q500" s="94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</row>
    <row r="501" ht="16.5" customHeight="1">
      <c r="A501" s="94"/>
      <c r="B501" s="113"/>
      <c r="C501" s="94"/>
      <c r="D501" s="94"/>
      <c r="E501" s="94"/>
      <c r="F501" s="113"/>
      <c r="G501" s="113"/>
      <c r="H501" s="42"/>
      <c r="I501" s="42"/>
      <c r="J501" s="42"/>
      <c r="K501" s="94"/>
      <c r="L501" s="94"/>
      <c r="M501" s="94"/>
      <c r="N501" s="94"/>
      <c r="O501" s="94"/>
      <c r="P501" s="94"/>
      <c r="Q501" s="94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</row>
    <row r="502" ht="16.5" customHeight="1">
      <c r="A502" s="94"/>
      <c r="B502" s="113"/>
      <c r="C502" s="94"/>
      <c r="D502" s="94"/>
      <c r="E502" s="94"/>
      <c r="F502" s="113"/>
      <c r="G502" s="113"/>
      <c r="H502" s="42"/>
      <c r="I502" s="42"/>
      <c r="J502" s="42"/>
      <c r="K502" s="94"/>
      <c r="L502" s="94"/>
      <c r="M502" s="94"/>
      <c r="N502" s="94"/>
      <c r="O502" s="94"/>
      <c r="P502" s="94"/>
      <c r="Q502" s="94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</row>
    <row r="503" ht="16.5" customHeight="1">
      <c r="A503" s="94"/>
      <c r="B503" s="113"/>
      <c r="C503" s="94"/>
      <c r="D503" s="94"/>
      <c r="E503" s="94"/>
      <c r="F503" s="113"/>
      <c r="G503" s="113"/>
      <c r="H503" s="42"/>
      <c r="I503" s="42"/>
      <c r="J503" s="42"/>
      <c r="K503" s="94"/>
      <c r="L503" s="94"/>
      <c r="M503" s="94"/>
      <c r="N503" s="94"/>
      <c r="O503" s="94"/>
      <c r="P503" s="94"/>
      <c r="Q503" s="94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</row>
    <row r="504" ht="16.5" customHeight="1">
      <c r="A504" s="94"/>
      <c r="B504" s="113"/>
      <c r="C504" s="94"/>
      <c r="D504" s="94"/>
      <c r="E504" s="94"/>
      <c r="F504" s="113"/>
      <c r="G504" s="113"/>
      <c r="H504" s="42"/>
      <c r="I504" s="42"/>
      <c r="J504" s="42"/>
      <c r="K504" s="94"/>
      <c r="L504" s="94"/>
      <c r="M504" s="94"/>
      <c r="N504" s="94"/>
      <c r="O504" s="94"/>
      <c r="P504" s="94"/>
      <c r="Q504" s="94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</row>
    <row r="505" ht="16.5" customHeight="1">
      <c r="A505" s="94"/>
      <c r="B505" s="113"/>
      <c r="C505" s="94"/>
      <c r="D505" s="94"/>
      <c r="E505" s="94"/>
      <c r="F505" s="113"/>
      <c r="G505" s="113"/>
      <c r="H505" s="42"/>
      <c r="I505" s="42"/>
      <c r="J505" s="42"/>
      <c r="K505" s="94"/>
      <c r="L505" s="94"/>
      <c r="M505" s="94"/>
      <c r="N505" s="94"/>
      <c r="O505" s="94"/>
      <c r="P505" s="94"/>
      <c r="Q505" s="94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</row>
    <row r="506" ht="16.5" customHeight="1">
      <c r="A506" s="94"/>
      <c r="B506" s="113"/>
      <c r="C506" s="94"/>
      <c r="D506" s="94"/>
      <c r="E506" s="94"/>
      <c r="F506" s="113"/>
      <c r="G506" s="113"/>
      <c r="H506" s="42"/>
      <c r="I506" s="42"/>
      <c r="J506" s="42"/>
      <c r="K506" s="94"/>
      <c r="L506" s="94"/>
      <c r="M506" s="94"/>
      <c r="N506" s="94"/>
      <c r="O506" s="94"/>
      <c r="P506" s="94"/>
      <c r="Q506" s="94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</row>
    <row r="507" ht="16.5" customHeight="1">
      <c r="A507" s="94"/>
      <c r="B507" s="113"/>
      <c r="C507" s="94"/>
      <c r="D507" s="94"/>
      <c r="E507" s="94"/>
      <c r="F507" s="113"/>
      <c r="G507" s="113"/>
      <c r="H507" s="42"/>
      <c r="I507" s="42"/>
      <c r="J507" s="42"/>
      <c r="K507" s="94"/>
      <c r="L507" s="94"/>
      <c r="M507" s="94"/>
      <c r="N507" s="94"/>
      <c r="O507" s="94"/>
      <c r="P507" s="94"/>
      <c r="Q507" s="94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</row>
    <row r="508" ht="16.5" customHeight="1">
      <c r="A508" s="94"/>
      <c r="B508" s="113"/>
      <c r="C508" s="94"/>
      <c r="D508" s="94"/>
      <c r="E508" s="94"/>
      <c r="F508" s="113"/>
      <c r="G508" s="113"/>
      <c r="H508" s="42"/>
      <c r="I508" s="42"/>
      <c r="J508" s="42"/>
      <c r="K508" s="94"/>
      <c r="L508" s="94"/>
      <c r="M508" s="94"/>
      <c r="N508" s="94"/>
      <c r="O508" s="94"/>
      <c r="P508" s="94"/>
      <c r="Q508" s="94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</row>
    <row r="509" ht="16.5" customHeight="1">
      <c r="A509" s="94"/>
      <c r="B509" s="113"/>
      <c r="C509" s="94"/>
      <c r="D509" s="94"/>
      <c r="E509" s="94"/>
      <c r="F509" s="113"/>
      <c r="G509" s="113"/>
      <c r="H509" s="42"/>
      <c r="I509" s="42"/>
      <c r="J509" s="42"/>
      <c r="K509" s="94"/>
      <c r="L509" s="94"/>
      <c r="M509" s="94"/>
      <c r="N509" s="94"/>
      <c r="O509" s="94"/>
      <c r="P509" s="94"/>
      <c r="Q509" s="94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</row>
    <row r="510" ht="16.5" customHeight="1">
      <c r="A510" s="94"/>
      <c r="B510" s="113"/>
      <c r="C510" s="94"/>
      <c r="D510" s="94"/>
      <c r="E510" s="94"/>
      <c r="F510" s="113"/>
      <c r="G510" s="113"/>
      <c r="H510" s="42"/>
      <c r="I510" s="42"/>
      <c r="J510" s="42"/>
      <c r="K510" s="94"/>
      <c r="L510" s="94"/>
      <c r="M510" s="94"/>
      <c r="N510" s="94"/>
      <c r="O510" s="94"/>
      <c r="P510" s="94"/>
      <c r="Q510" s="94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</row>
    <row r="511" ht="16.5" customHeight="1">
      <c r="A511" s="94"/>
      <c r="B511" s="113"/>
      <c r="C511" s="94"/>
      <c r="D511" s="94"/>
      <c r="E511" s="94"/>
      <c r="F511" s="113"/>
      <c r="G511" s="113"/>
      <c r="H511" s="42"/>
      <c r="I511" s="42"/>
      <c r="J511" s="42"/>
      <c r="K511" s="94"/>
      <c r="L511" s="94"/>
      <c r="M511" s="94"/>
      <c r="N511" s="94"/>
      <c r="O511" s="94"/>
      <c r="P511" s="94"/>
      <c r="Q511" s="94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</row>
    <row r="512" ht="16.5" customHeight="1">
      <c r="A512" s="94"/>
      <c r="B512" s="113"/>
      <c r="C512" s="94"/>
      <c r="D512" s="94"/>
      <c r="E512" s="94"/>
      <c r="F512" s="113"/>
      <c r="G512" s="113"/>
      <c r="H512" s="42"/>
      <c r="I512" s="42"/>
      <c r="J512" s="42"/>
      <c r="K512" s="94"/>
      <c r="L512" s="94"/>
      <c r="M512" s="94"/>
      <c r="N512" s="94"/>
      <c r="O512" s="94"/>
      <c r="P512" s="94"/>
      <c r="Q512" s="94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</row>
    <row r="513" ht="16.5" customHeight="1">
      <c r="A513" s="94"/>
      <c r="B513" s="113"/>
      <c r="C513" s="94"/>
      <c r="D513" s="94"/>
      <c r="E513" s="94"/>
      <c r="F513" s="113"/>
      <c r="G513" s="113"/>
      <c r="H513" s="42"/>
      <c r="I513" s="42"/>
      <c r="J513" s="42"/>
      <c r="K513" s="94"/>
      <c r="L513" s="94"/>
      <c r="M513" s="94"/>
      <c r="N513" s="94"/>
      <c r="O513" s="94"/>
      <c r="P513" s="94"/>
      <c r="Q513" s="94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</row>
    <row r="514" ht="16.5" customHeight="1">
      <c r="A514" s="94"/>
      <c r="B514" s="113"/>
      <c r="C514" s="94"/>
      <c r="D514" s="94"/>
      <c r="E514" s="94"/>
      <c r="F514" s="113"/>
      <c r="G514" s="113"/>
      <c r="H514" s="42"/>
      <c r="I514" s="42"/>
      <c r="J514" s="42"/>
      <c r="K514" s="94"/>
      <c r="L514" s="94"/>
      <c r="M514" s="94"/>
      <c r="N514" s="94"/>
      <c r="O514" s="94"/>
      <c r="P514" s="94"/>
      <c r="Q514" s="94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</row>
    <row r="515" ht="16.5" customHeight="1">
      <c r="A515" s="94"/>
      <c r="B515" s="113"/>
      <c r="C515" s="94"/>
      <c r="D515" s="94"/>
      <c r="E515" s="94"/>
      <c r="F515" s="113"/>
      <c r="G515" s="113"/>
      <c r="H515" s="42"/>
      <c r="I515" s="42"/>
      <c r="J515" s="42"/>
      <c r="K515" s="94"/>
      <c r="L515" s="94"/>
      <c r="M515" s="94"/>
      <c r="N515" s="94"/>
      <c r="O515" s="94"/>
      <c r="P515" s="94"/>
      <c r="Q515" s="94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</row>
    <row r="516" ht="16.5" customHeight="1">
      <c r="A516" s="94"/>
      <c r="B516" s="113"/>
      <c r="C516" s="94"/>
      <c r="D516" s="94"/>
      <c r="E516" s="94"/>
      <c r="F516" s="113"/>
      <c r="G516" s="113"/>
      <c r="H516" s="42"/>
      <c r="I516" s="42"/>
      <c r="J516" s="42"/>
      <c r="K516" s="94"/>
      <c r="L516" s="94"/>
      <c r="M516" s="94"/>
      <c r="N516" s="94"/>
      <c r="O516" s="94"/>
      <c r="P516" s="94"/>
      <c r="Q516" s="94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</row>
    <row r="517" ht="16.5" customHeight="1">
      <c r="A517" s="94"/>
      <c r="B517" s="113"/>
      <c r="C517" s="94"/>
      <c r="D517" s="94"/>
      <c r="E517" s="94"/>
      <c r="F517" s="113"/>
      <c r="G517" s="113"/>
      <c r="H517" s="42"/>
      <c r="I517" s="42"/>
      <c r="J517" s="42"/>
      <c r="K517" s="94"/>
      <c r="L517" s="94"/>
      <c r="M517" s="94"/>
      <c r="N517" s="94"/>
      <c r="O517" s="94"/>
      <c r="P517" s="94"/>
      <c r="Q517" s="94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</row>
    <row r="518" ht="16.5" customHeight="1">
      <c r="A518" s="94"/>
      <c r="B518" s="113"/>
      <c r="C518" s="94"/>
      <c r="D518" s="94"/>
      <c r="E518" s="94"/>
      <c r="F518" s="113"/>
      <c r="G518" s="113"/>
      <c r="H518" s="42"/>
      <c r="I518" s="42"/>
      <c r="J518" s="42"/>
      <c r="K518" s="94"/>
      <c r="L518" s="94"/>
      <c r="M518" s="94"/>
      <c r="N518" s="94"/>
      <c r="O518" s="94"/>
      <c r="P518" s="94"/>
      <c r="Q518" s="94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</row>
    <row r="519" ht="16.5" customHeight="1">
      <c r="A519" s="94"/>
      <c r="B519" s="113"/>
      <c r="C519" s="94"/>
      <c r="D519" s="94"/>
      <c r="E519" s="94"/>
      <c r="F519" s="113"/>
      <c r="G519" s="113"/>
      <c r="H519" s="42"/>
      <c r="I519" s="42"/>
      <c r="J519" s="42"/>
      <c r="K519" s="94"/>
      <c r="L519" s="94"/>
      <c r="M519" s="94"/>
      <c r="N519" s="94"/>
      <c r="O519" s="94"/>
      <c r="P519" s="94"/>
      <c r="Q519" s="94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</row>
    <row r="520" ht="16.5" customHeight="1">
      <c r="A520" s="94"/>
      <c r="B520" s="113"/>
      <c r="C520" s="94"/>
      <c r="D520" s="94"/>
      <c r="E520" s="94"/>
      <c r="F520" s="113"/>
      <c r="G520" s="113"/>
      <c r="H520" s="42"/>
      <c r="I520" s="42"/>
      <c r="J520" s="42"/>
      <c r="K520" s="94"/>
      <c r="L520" s="94"/>
      <c r="M520" s="94"/>
      <c r="N520" s="94"/>
      <c r="O520" s="94"/>
      <c r="P520" s="94"/>
      <c r="Q520" s="94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</row>
    <row r="521" ht="16.5" customHeight="1">
      <c r="A521" s="94"/>
      <c r="B521" s="113"/>
      <c r="C521" s="94"/>
      <c r="D521" s="94"/>
      <c r="E521" s="94"/>
      <c r="F521" s="113"/>
      <c r="G521" s="113"/>
      <c r="H521" s="42"/>
      <c r="I521" s="42"/>
      <c r="J521" s="42"/>
      <c r="K521" s="94"/>
      <c r="L521" s="94"/>
      <c r="M521" s="94"/>
      <c r="N521" s="94"/>
      <c r="O521" s="94"/>
      <c r="P521" s="94"/>
      <c r="Q521" s="94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</row>
    <row r="522" ht="16.5" customHeight="1">
      <c r="A522" s="94"/>
      <c r="B522" s="113"/>
      <c r="C522" s="94"/>
      <c r="D522" s="94"/>
      <c r="E522" s="94"/>
      <c r="F522" s="113"/>
      <c r="G522" s="113"/>
      <c r="H522" s="42"/>
      <c r="I522" s="42"/>
      <c r="J522" s="42"/>
      <c r="K522" s="94"/>
      <c r="L522" s="94"/>
      <c r="M522" s="94"/>
      <c r="N522" s="94"/>
      <c r="O522" s="94"/>
      <c r="P522" s="94"/>
      <c r="Q522" s="94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</row>
    <row r="523" ht="16.5" customHeight="1">
      <c r="A523" s="94"/>
      <c r="B523" s="113"/>
      <c r="C523" s="94"/>
      <c r="D523" s="94"/>
      <c r="E523" s="94"/>
      <c r="F523" s="113"/>
      <c r="G523" s="113"/>
      <c r="H523" s="42"/>
      <c r="I523" s="42"/>
      <c r="J523" s="42"/>
      <c r="K523" s="94"/>
      <c r="L523" s="94"/>
      <c r="M523" s="94"/>
      <c r="N523" s="94"/>
      <c r="O523" s="94"/>
      <c r="P523" s="94"/>
      <c r="Q523" s="94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</row>
    <row r="524" ht="16.5" customHeight="1">
      <c r="A524" s="94"/>
      <c r="B524" s="113"/>
      <c r="C524" s="94"/>
      <c r="D524" s="94"/>
      <c r="E524" s="94"/>
      <c r="F524" s="113"/>
      <c r="G524" s="113"/>
      <c r="H524" s="42"/>
      <c r="I524" s="42"/>
      <c r="J524" s="42"/>
      <c r="K524" s="94"/>
      <c r="L524" s="94"/>
      <c r="M524" s="94"/>
      <c r="N524" s="94"/>
      <c r="O524" s="94"/>
      <c r="P524" s="94"/>
      <c r="Q524" s="94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</row>
    <row r="525" ht="16.5" customHeight="1">
      <c r="A525" s="94"/>
      <c r="B525" s="113"/>
      <c r="C525" s="94"/>
      <c r="D525" s="94"/>
      <c r="E525" s="94"/>
      <c r="F525" s="113"/>
      <c r="G525" s="113"/>
      <c r="H525" s="42"/>
      <c r="I525" s="42"/>
      <c r="J525" s="42"/>
      <c r="K525" s="94"/>
      <c r="L525" s="94"/>
      <c r="M525" s="94"/>
      <c r="N525" s="94"/>
      <c r="O525" s="94"/>
      <c r="P525" s="94"/>
      <c r="Q525" s="94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</row>
    <row r="526" ht="16.5" customHeight="1">
      <c r="A526" s="94"/>
      <c r="B526" s="113"/>
      <c r="C526" s="94"/>
      <c r="D526" s="94"/>
      <c r="E526" s="94"/>
      <c r="F526" s="113"/>
      <c r="G526" s="113"/>
      <c r="H526" s="42"/>
      <c r="I526" s="42"/>
      <c r="J526" s="42"/>
      <c r="K526" s="94"/>
      <c r="L526" s="94"/>
      <c r="M526" s="94"/>
      <c r="N526" s="94"/>
      <c r="O526" s="94"/>
      <c r="P526" s="94"/>
      <c r="Q526" s="94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</row>
    <row r="527" ht="16.5" customHeight="1">
      <c r="A527" s="94"/>
      <c r="B527" s="113"/>
      <c r="C527" s="94"/>
      <c r="D527" s="94"/>
      <c r="E527" s="94"/>
      <c r="F527" s="113"/>
      <c r="G527" s="113"/>
      <c r="H527" s="42"/>
      <c r="I527" s="42"/>
      <c r="J527" s="42"/>
      <c r="K527" s="94"/>
      <c r="L527" s="94"/>
      <c r="M527" s="94"/>
      <c r="N527" s="94"/>
      <c r="O527" s="94"/>
      <c r="P527" s="94"/>
      <c r="Q527" s="94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</row>
    <row r="528" ht="16.5" customHeight="1">
      <c r="A528" s="94"/>
      <c r="B528" s="113"/>
      <c r="C528" s="94"/>
      <c r="D528" s="94"/>
      <c r="E528" s="94"/>
      <c r="F528" s="113"/>
      <c r="G528" s="113"/>
      <c r="H528" s="42"/>
      <c r="I528" s="42"/>
      <c r="J528" s="42"/>
      <c r="K528" s="94"/>
      <c r="L528" s="94"/>
      <c r="M528" s="94"/>
      <c r="N528" s="94"/>
      <c r="O528" s="94"/>
      <c r="P528" s="94"/>
      <c r="Q528" s="94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</row>
    <row r="529" ht="16.5" customHeight="1">
      <c r="A529" s="94"/>
      <c r="B529" s="113"/>
      <c r="C529" s="94"/>
      <c r="D529" s="94"/>
      <c r="E529" s="94"/>
      <c r="F529" s="113"/>
      <c r="G529" s="113"/>
      <c r="H529" s="42"/>
      <c r="I529" s="42"/>
      <c r="J529" s="42"/>
      <c r="K529" s="94"/>
      <c r="L529" s="94"/>
      <c r="M529" s="94"/>
      <c r="N529" s="94"/>
      <c r="O529" s="94"/>
      <c r="P529" s="94"/>
      <c r="Q529" s="94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</row>
    <row r="530" ht="16.5" customHeight="1">
      <c r="A530" s="94"/>
      <c r="B530" s="113"/>
      <c r="C530" s="94"/>
      <c r="D530" s="94"/>
      <c r="E530" s="94"/>
      <c r="F530" s="113"/>
      <c r="G530" s="113"/>
      <c r="H530" s="42"/>
      <c r="I530" s="42"/>
      <c r="J530" s="42"/>
      <c r="K530" s="94"/>
      <c r="L530" s="94"/>
      <c r="M530" s="94"/>
      <c r="N530" s="94"/>
      <c r="O530" s="94"/>
      <c r="P530" s="94"/>
      <c r="Q530" s="94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</row>
    <row r="531" ht="16.5" customHeight="1">
      <c r="A531" s="94"/>
      <c r="B531" s="113"/>
      <c r="C531" s="94"/>
      <c r="D531" s="94"/>
      <c r="E531" s="94"/>
      <c r="F531" s="113"/>
      <c r="G531" s="113"/>
      <c r="H531" s="42"/>
      <c r="I531" s="42"/>
      <c r="J531" s="42"/>
      <c r="K531" s="94"/>
      <c r="L531" s="94"/>
      <c r="M531" s="94"/>
      <c r="N531" s="94"/>
      <c r="O531" s="94"/>
      <c r="P531" s="94"/>
      <c r="Q531" s="94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</row>
    <row r="532" ht="16.5" customHeight="1">
      <c r="A532" s="94"/>
      <c r="B532" s="113"/>
      <c r="C532" s="94"/>
      <c r="D532" s="94"/>
      <c r="E532" s="94"/>
      <c r="F532" s="113"/>
      <c r="G532" s="113"/>
      <c r="H532" s="42"/>
      <c r="I532" s="42"/>
      <c r="J532" s="42"/>
      <c r="K532" s="94"/>
      <c r="L532" s="94"/>
      <c r="M532" s="94"/>
      <c r="N532" s="94"/>
      <c r="O532" s="94"/>
      <c r="P532" s="94"/>
      <c r="Q532" s="94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</row>
    <row r="533" ht="16.5" customHeight="1">
      <c r="A533" s="94"/>
      <c r="B533" s="113"/>
      <c r="C533" s="94"/>
      <c r="D533" s="94"/>
      <c r="E533" s="94"/>
      <c r="F533" s="113"/>
      <c r="G533" s="113"/>
      <c r="H533" s="42"/>
      <c r="I533" s="42"/>
      <c r="J533" s="42"/>
      <c r="K533" s="94"/>
      <c r="L533" s="94"/>
      <c r="M533" s="94"/>
      <c r="N533" s="94"/>
      <c r="O533" s="94"/>
      <c r="P533" s="94"/>
      <c r="Q533" s="94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</row>
    <row r="534" ht="16.5" customHeight="1">
      <c r="A534" s="94"/>
      <c r="B534" s="113"/>
      <c r="C534" s="94"/>
      <c r="D534" s="94"/>
      <c r="E534" s="94"/>
      <c r="F534" s="113"/>
      <c r="G534" s="113"/>
      <c r="H534" s="42"/>
      <c r="I534" s="42"/>
      <c r="J534" s="42"/>
      <c r="K534" s="94"/>
      <c r="L534" s="94"/>
      <c r="M534" s="94"/>
      <c r="N534" s="94"/>
      <c r="O534" s="94"/>
      <c r="P534" s="94"/>
      <c r="Q534" s="94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</row>
    <row r="535" ht="16.5" customHeight="1">
      <c r="A535" s="94"/>
      <c r="B535" s="113"/>
      <c r="C535" s="94"/>
      <c r="D535" s="94"/>
      <c r="E535" s="94"/>
      <c r="F535" s="113"/>
      <c r="G535" s="113"/>
      <c r="H535" s="42"/>
      <c r="I535" s="42"/>
      <c r="J535" s="42"/>
      <c r="K535" s="94"/>
      <c r="L535" s="94"/>
      <c r="M535" s="94"/>
      <c r="N535" s="94"/>
      <c r="O535" s="94"/>
      <c r="P535" s="94"/>
      <c r="Q535" s="94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</row>
    <row r="536" ht="16.5" customHeight="1">
      <c r="A536" s="94"/>
      <c r="B536" s="113"/>
      <c r="C536" s="94"/>
      <c r="D536" s="94"/>
      <c r="E536" s="94"/>
      <c r="F536" s="113"/>
      <c r="G536" s="113"/>
      <c r="H536" s="42"/>
      <c r="I536" s="42"/>
      <c r="J536" s="42"/>
      <c r="K536" s="94"/>
      <c r="L536" s="94"/>
      <c r="M536" s="94"/>
      <c r="N536" s="94"/>
      <c r="O536" s="94"/>
      <c r="P536" s="94"/>
      <c r="Q536" s="94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</row>
    <row r="537" ht="16.5" customHeight="1">
      <c r="A537" s="94"/>
      <c r="B537" s="113"/>
      <c r="C537" s="94"/>
      <c r="D537" s="94"/>
      <c r="E537" s="94"/>
      <c r="F537" s="113"/>
      <c r="G537" s="113"/>
      <c r="H537" s="42"/>
      <c r="I537" s="42"/>
      <c r="J537" s="42"/>
      <c r="K537" s="94"/>
      <c r="L537" s="94"/>
      <c r="M537" s="94"/>
      <c r="N537" s="94"/>
      <c r="O537" s="94"/>
      <c r="P537" s="94"/>
      <c r="Q537" s="94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</row>
    <row r="538" ht="16.5" customHeight="1">
      <c r="A538" s="94"/>
      <c r="B538" s="113"/>
      <c r="C538" s="94"/>
      <c r="D538" s="94"/>
      <c r="E538" s="94"/>
      <c r="F538" s="113"/>
      <c r="G538" s="113"/>
      <c r="H538" s="42"/>
      <c r="I538" s="42"/>
      <c r="J538" s="42"/>
      <c r="K538" s="94"/>
      <c r="L538" s="94"/>
      <c r="M538" s="94"/>
      <c r="N538" s="94"/>
      <c r="O538" s="94"/>
      <c r="P538" s="94"/>
      <c r="Q538" s="94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</row>
    <row r="539" ht="16.5" customHeight="1">
      <c r="A539" s="94"/>
      <c r="B539" s="113"/>
      <c r="C539" s="94"/>
      <c r="D539" s="94"/>
      <c r="E539" s="94"/>
      <c r="F539" s="113"/>
      <c r="G539" s="113"/>
      <c r="H539" s="42"/>
      <c r="I539" s="42"/>
      <c r="J539" s="42"/>
      <c r="K539" s="94"/>
      <c r="L539" s="94"/>
      <c r="M539" s="94"/>
      <c r="N539" s="94"/>
      <c r="O539" s="94"/>
      <c r="P539" s="94"/>
      <c r="Q539" s="94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</row>
    <row r="540" ht="16.5" customHeight="1">
      <c r="A540" s="94"/>
      <c r="B540" s="113"/>
      <c r="C540" s="94"/>
      <c r="D540" s="94"/>
      <c r="E540" s="94"/>
      <c r="F540" s="113"/>
      <c r="G540" s="113"/>
      <c r="H540" s="42"/>
      <c r="I540" s="42"/>
      <c r="J540" s="42"/>
      <c r="K540" s="94"/>
      <c r="L540" s="94"/>
      <c r="M540" s="94"/>
      <c r="N540" s="94"/>
      <c r="O540" s="94"/>
      <c r="P540" s="94"/>
      <c r="Q540" s="94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</row>
    <row r="541" ht="16.5" customHeight="1">
      <c r="A541" s="94"/>
      <c r="B541" s="113"/>
      <c r="C541" s="94"/>
      <c r="D541" s="94"/>
      <c r="E541" s="94"/>
      <c r="F541" s="113"/>
      <c r="G541" s="113"/>
      <c r="H541" s="42"/>
      <c r="I541" s="42"/>
      <c r="J541" s="42"/>
      <c r="K541" s="94"/>
      <c r="L541" s="94"/>
      <c r="M541" s="94"/>
      <c r="N541" s="94"/>
      <c r="O541" s="94"/>
      <c r="P541" s="94"/>
      <c r="Q541" s="94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</row>
    <row r="542" ht="16.5" customHeight="1">
      <c r="A542" s="94"/>
      <c r="B542" s="113"/>
      <c r="C542" s="94"/>
      <c r="D542" s="94"/>
      <c r="E542" s="94"/>
      <c r="F542" s="113"/>
      <c r="G542" s="113"/>
      <c r="H542" s="42"/>
      <c r="I542" s="42"/>
      <c r="J542" s="42"/>
      <c r="K542" s="94"/>
      <c r="L542" s="94"/>
      <c r="M542" s="94"/>
      <c r="N542" s="94"/>
      <c r="O542" s="94"/>
      <c r="P542" s="94"/>
      <c r="Q542" s="94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</row>
    <row r="543" ht="16.5" customHeight="1">
      <c r="A543" s="94"/>
      <c r="B543" s="113"/>
      <c r="C543" s="94"/>
      <c r="D543" s="94"/>
      <c r="E543" s="94"/>
      <c r="F543" s="113"/>
      <c r="G543" s="113"/>
      <c r="H543" s="42"/>
      <c r="I543" s="42"/>
      <c r="J543" s="42"/>
      <c r="K543" s="94"/>
      <c r="L543" s="94"/>
      <c r="M543" s="94"/>
      <c r="N543" s="94"/>
      <c r="O543" s="94"/>
      <c r="P543" s="94"/>
      <c r="Q543" s="94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</row>
    <row r="544" ht="16.5" customHeight="1">
      <c r="A544" s="94"/>
      <c r="B544" s="113"/>
      <c r="C544" s="94"/>
      <c r="D544" s="94"/>
      <c r="E544" s="94"/>
      <c r="F544" s="113"/>
      <c r="G544" s="113"/>
      <c r="H544" s="42"/>
      <c r="I544" s="42"/>
      <c r="J544" s="42"/>
      <c r="K544" s="94"/>
      <c r="L544" s="94"/>
      <c r="M544" s="94"/>
      <c r="N544" s="94"/>
      <c r="O544" s="94"/>
      <c r="P544" s="94"/>
      <c r="Q544" s="94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</row>
    <row r="545" ht="16.5" customHeight="1">
      <c r="A545" s="94"/>
      <c r="B545" s="113"/>
      <c r="C545" s="94"/>
      <c r="D545" s="94"/>
      <c r="E545" s="94"/>
      <c r="F545" s="113"/>
      <c r="G545" s="113"/>
      <c r="H545" s="42"/>
      <c r="I545" s="42"/>
      <c r="J545" s="42"/>
      <c r="K545" s="94"/>
      <c r="L545" s="94"/>
      <c r="M545" s="94"/>
      <c r="N545" s="94"/>
      <c r="O545" s="94"/>
      <c r="P545" s="94"/>
      <c r="Q545" s="94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</row>
    <row r="546" ht="16.5" customHeight="1">
      <c r="A546" s="94"/>
      <c r="B546" s="113"/>
      <c r="C546" s="94"/>
      <c r="D546" s="94"/>
      <c r="E546" s="94"/>
      <c r="F546" s="113"/>
      <c r="G546" s="113"/>
      <c r="H546" s="42"/>
      <c r="I546" s="42"/>
      <c r="J546" s="42"/>
      <c r="K546" s="94"/>
      <c r="L546" s="94"/>
      <c r="M546" s="94"/>
      <c r="N546" s="94"/>
      <c r="O546" s="94"/>
      <c r="P546" s="94"/>
      <c r="Q546" s="94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</row>
    <row r="547" ht="16.5" customHeight="1">
      <c r="A547" s="94"/>
      <c r="B547" s="113"/>
      <c r="C547" s="94"/>
      <c r="D547" s="94"/>
      <c r="E547" s="94"/>
      <c r="F547" s="113"/>
      <c r="G547" s="113"/>
      <c r="H547" s="42"/>
      <c r="I547" s="42"/>
      <c r="J547" s="42"/>
      <c r="K547" s="94"/>
      <c r="L547" s="94"/>
      <c r="M547" s="94"/>
      <c r="N547" s="94"/>
      <c r="O547" s="94"/>
      <c r="P547" s="94"/>
      <c r="Q547" s="94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</row>
    <row r="548" ht="16.5" customHeight="1">
      <c r="A548" s="94"/>
      <c r="B548" s="113"/>
      <c r="C548" s="94"/>
      <c r="D548" s="94"/>
      <c r="E548" s="94"/>
      <c r="F548" s="113"/>
      <c r="G548" s="113"/>
      <c r="H548" s="42"/>
      <c r="I548" s="42"/>
      <c r="J548" s="42"/>
      <c r="K548" s="94"/>
      <c r="L548" s="94"/>
      <c r="M548" s="94"/>
      <c r="N548" s="94"/>
      <c r="O548" s="94"/>
      <c r="P548" s="94"/>
      <c r="Q548" s="94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</row>
    <row r="549" ht="16.5" customHeight="1">
      <c r="A549" s="94"/>
      <c r="B549" s="113"/>
      <c r="C549" s="94"/>
      <c r="D549" s="94"/>
      <c r="E549" s="94"/>
      <c r="F549" s="113"/>
      <c r="G549" s="113"/>
      <c r="H549" s="42"/>
      <c r="I549" s="42"/>
      <c r="J549" s="42"/>
      <c r="K549" s="94"/>
      <c r="L549" s="94"/>
      <c r="M549" s="94"/>
      <c r="N549" s="94"/>
      <c r="O549" s="94"/>
      <c r="P549" s="94"/>
      <c r="Q549" s="94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</row>
    <row r="550" ht="16.5" customHeight="1">
      <c r="A550" s="94"/>
      <c r="B550" s="113"/>
      <c r="C550" s="94"/>
      <c r="D550" s="94"/>
      <c r="E550" s="94"/>
      <c r="F550" s="113"/>
      <c r="G550" s="113"/>
      <c r="H550" s="42"/>
      <c r="I550" s="42"/>
      <c r="J550" s="42"/>
      <c r="K550" s="94"/>
      <c r="L550" s="94"/>
      <c r="M550" s="94"/>
      <c r="N550" s="94"/>
      <c r="O550" s="94"/>
      <c r="P550" s="94"/>
      <c r="Q550" s="94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</row>
    <row r="551" ht="16.5" customHeight="1">
      <c r="A551" s="94"/>
      <c r="B551" s="113"/>
      <c r="C551" s="94"/>
      <c r="D551" s="94"/>
      <c r="E551" s="94"/>
      <c r="F551" s="113"/>
      <c r="G551" s="113"/>
      <c r="H551" s="42"/>
      <c r="I551" s="42"/>
      <c r="J551" s="42"/>
      <c r="K551" s="94"/>
      <c r="L551" s="94"/>
      <c r="M551" s="94"/>
      <c r="N551" s="94"/>
      <c r="O551" s="94"/>
      <c r="P551" s="94"/>
      <c r="Q551" s="94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</row>
    <row r="552" ht="16.5" customHeight="1">
      <c r="A552" s="94"/>
      <c r="B552" s="113"/>
      <c r="C552" s="94"/>
      <c r="D552" s="94"/>
      <c r="E552" s="94"/>
      <c r="F552" s="113"/>
      <c r="G552" s="113"/>
      <c r="H552" s="42"/>
      <c r="I552" s="42"/>
      <c r="J552" s="42"/>
      <c r="K552" s="94"/>
      <c r="L552" s="94"/>
      <c r="M552" s="94"/>
      <c r="N552" s="94"/>
      <c r="O552" s="94"/>
      <c r="P552" s="94"/>
      <c r="Q552" s="94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</row>
    <row r="553" ht="16.5" customHeight="1">
      <c r="A553" s="94"/>
      <c r="B553" s="113"/>
      <c r="C553" s="94"/>
      <c r="D553" s="94"/>
      <c r="E553" s="94"/>
      <c r="F553" s="113"/>
      <c r="G553" s="113"/>
      <c r="H553" s="42"/>
      <c r="I553" s="42"/>
      <c r="J553" s="42"/>
      <c r="K553" s="94"/>
      <c r="L553" s="94"/>
      <c r="M553" s="94"/>
      <c r="N553" s="94"/>
      <c r="O553" s="94"/>
      <c r="P553" s="94"/>
      <c r="Q553" s="94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</row>
    <row r="554" ht="16.5" customHeight="1">
      <c r="A554" s="94"/>
      <c r="B554" s="113"/>
      <c r="C554" s="94"/>
      <c r="D554" s="94"/>
      <c r="E554" s="94"/>
      <c r="F554" s="113"/>
      <c r="G554" s="113"/>
      <c r="H554" s="42"/>
      <c r="I554" s="42"/>
      <c r="J554" s="42"/>
      <c r="K554" s="94"/>
      <c r="L554" s="94"/>
      <c r="M554" s="94"/>
      <c r="N554" s="94"/>
      <c r="O554" s="94"/>
      <c r="P554" s="94"/>
      <c r="Q554" s="94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</row>
    <row r="555" ht="16.5" customHeight="1">
      <c r="A555" s="94"/>
      <c r="B555" s="113"/>
      <c r="C555" s="94"/>
      <c r="D555" s="94"/>
      <c r="E555" s="94"/>
      <c r="F555" s="113"/>
      <c r="G555" s="113"/>
      <c r="H555" s="42"/>
      <c r="I555" s="42"/>
      <c r="J555" s="42"/>
      <c r="K555" s="94"/>
      <c r="L555" s="94"/>
      <c r="M555" s="94"/>
      <c r="N555" s="94"/>
      <c r="O555" s="94"/>
      <c r="P555" s="94"/>
      <c r="Q555" s="94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</row>
    <row r="556" ht="16.5" customHeight="1">
      <c r="A556" s="94"/>
      <c r="B556" s="113"/>
      <c r="C556" s="94"/>
      <c r="D556" s="94"/>
      <c r="E556" s="94"/>
      <c r="F556" s="113"/>
      <c r="G556" s="113"/>
      <c r="H556" s="42"/>
      <c r="I556" s="42"/>
      <c r="J556" s="42"/>
      <c r="K556" s="94"/>
      <c r="L556" s="94"/>
      <c r="M556" s="94"/>
      <c r="N556" s="94"/>
      <c r="O556" s="94"/>
      <c r="P556" s="94"/>
      <c r="Q556" s="94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</row>
    <row r="557" ht="16.5" customHeight="1">
      <c r="A557" s="94"/>
      <c r="B557" s="113"/>
      <c r="C557" s="94"/>
      <c r="D557" s="94"/>
      <c r="E557" s="94"/>
      <c r="F557" s="113"/>
      <c r="G557" s="113"/>
      <c r="H557" s="42"/>
      <c r="I557" s="42"/>
      <c r="J557" s="42"/>
      <c r="K557" s="94"/>
      <c r="L557" s="94"/>
      <c r="M557" s="94"/>
      <c r="N557" s="94"/>
      <c r="O557" s="94"/>
      <c r="P557" s="94"/>
      <c r="Q557" s="94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</row>
    <row r="558" ht="16.5" customHeight="1">
      <c r="A558" s="94"/>
      <c r="B558" s="113"/>
      <c r="C558" s="94"/>
      <c r="D558" s="94"/>
      <c r="E558" s="94"/>
      <c r="F558" s="113"/>
      <c r="G558" s="113"/>
      <c r="H558" s="42"/>
      <c r="I558" s="42"/>
      <c r="J558" s="42"/>
      <c r="K558" s="94"/>
      <c r="L558" s="94"/>
      <c r="M558" s="94"/>
      <c r="N558" s="94"/>
      <c r="O558" s="94"/>
      <c r="P558" s="94"/>
      <c r="Q558" s="94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</row>
    <row r="559" ht="16.5" customHeight="1">
      <c r="A559" s="94"/>
      <c r="B559" s="113"/>
      <c r="C559" s="94"/>
      <c r="D559" s="94"/>
      <c r="E559" s="94"/>
      <c r="F559" s="113"/>
      <c r="G559" s="113"/>
      <c r="H559" s="42"/>
      <c r="I559" s="42"/>
      <c r="J559" s="42"/>
      <c r="K559" s="94"/>
      <c r="L559" s="94"/>
      <c r="M559" s="94"/>
      <c r="N559" s="94"/>
      <c r="O559" s="94"/>
      <c r="P559" s="94"/>
      <c r="Q559" s="94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</row>
    <row r="560" ht="16.5" customHeight="1">
      <c r="A560" s="94"/>
      <c r="B560" s="113"/>
      <c r="C560" s="94"/>
      <c r="D560" s="94"/>
      <c r="E560" s="94"/>
      <c r="F560" s="113"/>
      <c r="G560" s="113"/>
      <c r="H560" s="42"/>
      <c r="I560" s="42"/>
      <c r="J560" s="42"/>
      <c r="K560" s="94"/>
      <c r="L560" s="94"/>
      <c r="M560" s="94"/>
      <c r="N560" s="94"/>
      <c r="O560" s="94"/>
      <c r="P560" s="94"/>
      <c r="Q560" s="94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</row>
    <row r="561" ht="16.5" customHeight="1">
      <c r="A561" s="94"/>
      <c r="B561" s="113"/>
      <c r="C561" s="94"/>
      <c r="D561" s="94"/>
      <c r="E561" s="94"/>
      <c r="F561" s="113"/>
      <c r="G561" s="113"/>
      <c r="H561" s="42"/>
      <c r="I561" s="42"/>
      <c r="J561" s="42"/>
      <c r="K561" s="94"/>
      <c r="L561" s="94"/>
      <c r="M561" s="94"/>
      <c r="N561" s="94"/>
      <c r="O561" s="94"/>
      <c r="P561" s="94"/>
      <c r="Q561" s="94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</row>
    <row r="562" ht="16.5" customHeight="1">
      <c r="A562" s="94"/>
      <c r="B562" s="113"/>
      <c r="C562" s="94"/>
      <c r="D562" s="94"/>
      <c r="E562" s="94"/>
      <c r="F562" s="113"/>
      <c r="G562" s="113"/>
      <c r="H562" s="42"/>
      <c r="I562" s="42"/>
      <c r="J562" s="42"/>
      <c r="K562" s="94"/>
      <c r="L562" s="94"/>
      <c r="M562" s="94"/>
      <c r="N562" s="94"/>
      <c r="O562" s="94"/>
      <c r="P562" s="94"/>
      <c r="Q562" s="94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</row>
    <row r="563" ht="16.5" customHeight="1">
      <c r="A563" s="94"/>
      <c r="B563" s="113"/>
      <c r="C563" s="94"/>
      <c r="D563" s="94"/>
      <c r="E563" s="94"/>
      <c r="F563" s="113"/>
      <c r="G563" s="113"/>
      <c r="H563" s="42"/>
      <c r="I563" s="42"/>
      <c r="J563" s="42"/>
      <c r="K563" s="94"/>
      <c r="L563" s="94"/>
      <c r="M563" s="94"/>
      <c r="N563" s="94"/>
      <c r="O563" s="94"/>
      <c r="P563" s="94"/>
      <c r="Q563" s="94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</row>
    <row r="564" ht="16.5" customHeight="1">
      <c r="A564" s="94"/>
      <c r="B564" s="113"/>
      <c r="C564" s="94"/>
      <c r="D564" s="94"/>
      <c r="E564" s="94"/>
      <c r="F564" s="113"/>
      <c r="G564" s="113"/>
      <c r="H564" s="42"/>
      <c r="I564" s="42"/>
      <c r="J564" s="42"/>
      <c r="K564" s="94"/>
      <c r="L564" s="94"/>
      <c r="M564" s="94"/>
      <c r="N564" s="94"/>
      <c r="O564" s="94"/>
      <c r="P564" s="94"/>
      <c r="Q564" s="94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</row>
    <row r="565" ht="16.5" customHeight="1">
      <c r="A565" s="94"/>
      <c r="B565" s="113"/>
      <c r="C565" s="94"/>
      <c r="D565" s="94"/>
      <c r="E565" s="94"/>
      <c r="F565" s="113"/>
      <c r="G565" s="113"/>
      <c r="H565" s="42"/>
      <c r="I565" s="42"/>
      <c r="J565" s="42"/>
      <c r="K565" s="94"/>
      <c r="L565" s="94"/>
      <c r="M565" s="94"/>
      <c r="N565" s="94"/>
      <c r="O565" s="94"/>
      <c r="P565" s="94"/>
      <c r="Q565" s="94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</row>
    <row r="566" ht="16.5" customHeight="1">
      <c r="A566" s="94"/>
      <c r="B566" s="113"/>
      <c r="C566" s="94"/>
      <c r="D566" s="94"/>
      <c r="E566" s="94"/>
      <c r="F566" s="113"/>
      <c r="G566" s="113"/>
      <c r="H566" s="42"/>
      <c r="I566" s="42"/>
      <c r="J566" s="42"/>
      <c r="K566" s="94"/>
      <c r="L566" s="94"/>
      <c r="M566" s="94"/>
      <c r="N566" s="94"/>
      <c r="O566" s="94"/>
      <c r="P566" s="94"/>
      <c r="Q566" s="94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</row>
    <row r="567" ht="16.5" customHeight="1">
      <c r="A567" s="94"/>
      <c r="B567" s="113"/>
      <c r="C567" s="94"/>
      <c r="D567" s="94"/>
      <c r="E567" s="94"/>
      <c r="F567" s="113"/>
      <c r="G567" s="113"/>
      <c r="H567" s="42"/>
      <c r="I567" s="42"/>
      <c r="J567" s="42"/>
      <c r="K567" s="94"/>
      <c r="L567" s="94"/>
      <c r="M567" s="94"/>
      <c r="N567" s="94"/>
      <c r="O567" s="94"/>
      <c r="P567" s="94"/>
      <c r="Q567" s="94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</row>
    <row r="568" ht="16.5" customHeight="1">
      <c r="A568" s="94"/>
      <c r="B568" s="113"/>
      <c r="C568" s="94"/>
      <c r="D568" s="94"/>
      <c r="E568" s="94"/>
      <c r="F568" s="113"/>
      <c r="G568" s="113"/>
      <c r="H568" s="42"/>
      <c r="I568" s="42"/>
      <c r="J568" s="42"/>
      <c r="K568" s="94"/>
      <c r="L568" s="94"/>
      <c r="M568" s="94"/>
      <c r="N568" s="94"/>
      <c r="O568" s="94"/>
      <c r="P568" s="94"/>
      <c r="Q568" s="94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</row>
    <row r="569" ht="16.5" customHeight="1">
      <c r="A569" s="94"/>
      <c r="B569" s="113"/>
      <c r="C569" s="94"/>
      <c r="D569" s="94"/>
      <c r="E569" s="94"/>
      <c r="F569" s="113"/>
      <c r="G569" s="113"/>
      <c r="H569" s="42"/>
      <c r="I569" s="42"/>
      <c r="J569" s="42"/>
      <c r="K569" s="94"/>
      <c r="L569" s="94"/>
      <c r="M569" s="94"/>
      <c r="N569" s="94"/>
      <c r="O569" s="94"/>
      <c r="P569" s="94"/>
      <c r="Q569" s="94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</row>
    <row r="570" ht="16.5" customHeight="1">
      <c r="A570" s="94"/>
      <c r="B570" s="113"/>
      <c r="C570" s="94"/>
      <c r="D570" s="94"/>
      <c r="E570" s="94"/>
      <c r="F570" s="113"/>
      <c r="G570" s="113"/>
      <c r="H570" s="42"/>
      <c r="I570" s="42"/>
      <c r="J570" s="42"/>
      <c r="K570" s="94"/>
      <c r="L570" s="94"/>
      <c r="M570" s="94"/>
      <c r="N570" s="94"/>
      <c r="O570" s="94"/>
      <c r="P570" s="94"/>
      <c r="Q570" s="94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</row>
    <row r="571" ht="16.5" customHeight="1">
      <c r="A571" s="94"/>
      <c r="B571" s="113"/>
      <c r="C571" s="94"/>
      <c r="D571" s="94"/>
      <c r="E571" s="94"/>
      <c r="F571" s="113"/>
      <c r="G571" s="113"/>
      <c r="H571" s="42"/>
      <c r="I571" s="42"/>
      <c r="J571" s="42"/>
      <c r="K571" s="94"/>
      <c r="L571" s="94"/>
      <c r="M571" s="94"/>
      <c r="N571" s="94"/>
      <c r="O571" s="94"/>
      <c r="P571" s="94"/>
      <c r="Q571" s="94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</row>
    <row r="572" ht="16.5" customHeight="1">
      <c r="A572" s="94"/>
      <c r="B572" s="113"/>
      <c r="C572" s="94"/>
      <c r="D572" s="94"/>
      <c r="E572" s="94"/>
      <c r="F572" s="113"/>
      <c r="G572" s="113"/>
      <c r="H572" s="42"/>
      <c r="I572" s="42"/>
      <c r="J572" s="42"/>
      <c r="K572" s="94"/>
      <c r="L572" s="94"/>
      <c r="M572" s="94"/>
      <c r="N572" s="94"/>
      <c r="O572" s="94"/>
      <c r="P572" s="94"/>
      <c r="Q572" s="94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</row>
    <row r="573" ht="16.5" customHeight="1">
      <c r="A573" s="94"/>
      <c r="B573" s="113"/>
      <c r="C573" s="94"/>
      <c r="D573" s="94"/>
      <c r="E573" s="94"/>
      <c r="F573" s="113"/>
      <c r="G573" s="113"/>
      <c r="H573" s="42"/>
      <c r="I573" s="42"/>
      <c r="J573" s="42"/>
      <c r="K573" s="94"/>
      <c r="L573" s="94"/>
      <c r="M573" s="94"/>
      <c r="N573" s="94"/>
      <c r="O573" s="94"/>
      <c r="P573" s="94"/>
      <c r="Q573" s="94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</row>
    <row r="574" ht="16.5" customHeight="1">
      <c r="A574" s="94"/>
      <c r="B574" s="113"/>
      <c r="C574" s="94"/>
      <c r="D574" s="94"/>
      <c r="E574" s="94"/>
      <c r="F574" s="113"/>
      <c r="G574" s="113"/>
      <c r="H574" s="42"/>
      <c r="I574" s="42"/>
      <c r="J574" s="42"/>
      <c r="K574" s="94"/>
      <c r="L574" s="94"/>
      <c r="M574" s="94"/>
      <c r="N574" s="94"/>
      <c r="O574" s="94"/>
      <c r="P574" s="94"/>
      <c r="Q574" s="94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</row>
    <row r="575" ht="16.5" customHeight="1">
      <c r="A575" s="94"/>
      <c r="B575" s="113"/>
      <c r="C575" s="94"/>
      <c r="D575" s="94"/>
      <c r="E575" s="94"/>
      <c r="F575" s="113"/>
      <c r="G575" s="113"/>
      <c r="H575" s="42"/>
      <c r="I575" s="42"/>
      <c r="J575" s="42"/>
      <c r="K575" s="94"/>
      <c r="L575" s="94"/>
      <c r="M575" s="94"/>
      <c r="N575" s="94"/>
      <c r="O575" s="94"/>
      <c r="P575" s="94"/>
      <c r="Q575" s="94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</row>
    <row r="576" ht="16.5" customHeight="1">
      <c r="A576" s="94"/>
      <c r="B576" s="113"/>
      <c r="C576" s="94"/>
      <c r="D576" s="94"/>
      <c r="E576" s="94"/>
      <c r="F576" s="113"/>
      <c r="G576" s="113"/>
      <c r="H576" s="42"/>
      <c r="I576" s="42"/>
      <c r="J576" s="42"/>
      <c r="K576" s="94"/>
      <c r="L576" s="94"/>
      <c r="M576" s="94"/>
      <c r="N576" s="94"/>
      <c r="O576" s="94"/>
      <c r="P576" s="94"/>
      <c r="Q576" s="94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</row>
    <row r="577" ht="16.5" customHeight="1">
      <c r="A577" s="94"/>
      <c r="B577" s="113"/>
      <c r="C577" s="94"/>
      <c r="D577" s="94"/>
      <c r="E577" s="94"/>
      <c r="F577" s="113"/>
      <c r="G577" s="113"/>
      <c r="H577" s="42"/>
      <c r="I577" s="42"/>
      <c r="J577" s="42"/>
      <c r="K577" s="94"/>
      <c r="L577" s="94"/>
      <c r="M577" s="94"/>
      <c r="N577" s="94"/>
      <c r="O577" s="94"/>
      <c r="P577" s="94"/>
      <c r="Q577" s="94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</row>
    <row r="578" ht="16.5" customHeight="1">
      <c r="A578" s="94"/>
      <c r="B578" s="113"/>
      <c r="C578" s="94"/>
      <c r="D578" s="94"/>
      <c r="E578" s="94"/>
      <c r="F578" s="113"/>
      <c r="G578" s="113"/>
      <c r="H578" s="42"/>
      <c r="I578" s="42"/>
      <c r="J578" s="42"/>
      <c r="K578" s="94"/>
      <c r="L578" s="94"/>
      <c r="M578" s="94"/>
      <c r="N578" s="94"/>
      <c r="O578" s="94"/>
      <c r="P578" s="94"/>
      <c r="Q578" s="94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</row>
    <row r="579" ht="16.5" customHeight="1">
      <c r="A579" s="94"/>
      <c r="B579" s="113"/>
      <c r="C579" s="94"/>
      <c r="D579" s="94"/>
      <c r="E579" s="94"/>
      <c r="F579" s="113"/>
      <c r="G579" s="113"/>
      <c r="H579" s="42"/>
      <c r="I579" s="42"/>
      <c r="J579" s="42"/>
      <c r="K579" s="94"/>
      <c r="L579" s="94"/>
      <c r="M579" s="94"/>
      <c r="N579" s="94"/>
      <c r="O579" s="94"/>
      <c r="P579" s="94"/>
      <c r="Q579" s="94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</row>
    <row r="580" ht="16.5" customHeight="1">
      <c r="A580" s="94"/>
      <c r="B580" s="113"/>
      <c r="C580" s="94"/>
      <c r="D580" s="94"/>
      <c r="E580" s="94"/>
      <c r="F580" s="113"/>
      <c r="G580" s="113"/>
      <c r="H580" s="42"/>
      <c r="I580" s="42"/>
      <c r="J580" s="42"/>
      <c r="K580" s="94"/>
      <c r="L580" s="94"/>
      <c r="M580" s="94"/>
      <c r="N580" s="94"/>
      <c r="O580" s="94"/>
      <c r="P580" s="94"/>
      <c r="Q580" s="94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</row>
    <row r="581" ht="16.5" customHeight="1">
      <c r="A581" s="94"/>
      <c r="B581" s="113"/>
      <c r="C581" s="94"/>
      <c r="D581" s="94"/>
      <c r="E581" s="94"/>
      <c r="F581" s="113"/>
      <c r="G581" s="113"/>
      <c r="H581" s="42"/>
      <c r="I581" s="42"/>
      <c r="J581" s="42"/>
      <c r="K581" s="94"/>
      <c r="L581" s="94"/>
      <c r="M581" s="94"/>
      <c r="N581" s="94"/>
      <c r="O581" s="94"/>
      <c r="P581" s="94"/>
      <c r="Q581" s="94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</row>
    <row r="582" ht="16.5" customHeight="1">
      <c r="A582" s="94"/>
      <c r="B582" s="113"/>
      <c r="C582" s="94"/>
      <c r="D582" s="94"/>
      <c r="E582" s="94"/>
      <c r="F582" s="113"/>
      <c r="G582" s="113"/>
      <c r="H582" s="42"/>
      <c r="I582" s="42"/>
      <c r="J582" s="42"/>
      <c r="K582" s="94"/>
      <c r="L582" s="94"/>
      <c r="M582" s="94"/>
      <c r="N582" s="94"/>
      <c r="O582" s="94"/>
      <c r="P582" s="94"/>
      <c r="Q582" s="94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</row>
    <row r="583" ht="16.5" customHeight="1">
      <c r="A583" s="94"/>
      <c r="B583" s="113"/>
      <c r="C583" s="94"/>
      <c r="D583" s="94"/>
      <c r="E583" s="94"/>
      <c r="F583" s="113"/>
      <c r="G583" s="113"/>
      <c r="H583" s="42"/>
      <c r="I583" s="42"/>
      <c r="J583" s="42"/>
      <c r="K583" s="94"/>
      <c r="L583" s="94"/>
      <c r="M583" s="94"/>
      <c r="N583" s="94"/>
      <c r="O583" s="94"/>
      <c r="P583" s="94"/>
      <c r="Q583" s="94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</row>
    <row r="584" ht="16.5" customHeight="1">
      <c r="A584" s="94"/>
      <c r="B584" s="113"/>
      <c r="C584" s="94"/>
      <c r="D584" s="94"/>
      <c r="E584" s="94"/>
      <c r="F584" s="113"/>
      <c r="G584" s="113"/>
      <c r="H584" s="42"/>
      <c r="I584" s="42"/>
      <c r="J584" s="42"/>
      <c r="K584" s="94"/>
      <c r="L584" s="94"/>
      <c r="M584" s="94"/>
      <c r="N584" s="94"/>
      <c r="O584" s="94"/>
      <c r="P584" s="94"/>
      <c r="Q584" s="94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</row>
    <row r="585" ht="16.5" customHeight="1">
      <c r="A585" s="94"/>
      <c r="B585" s="113"/>
      <c r="C585" s="94"/>
      <c r="D585" s="94"/>
      <c r="E585" s="94"/>
      <c r="F585" s="113"/>
      <c r="G585" s="113"/>
      <c r="H585" s="42"/>
      <c r="I585" s="42"/>
      <c r="J585" s="42"/>
      <c r="K585" s="94"/>
      <c r="L585" s="94"/>
      <c r="M585" s="94"/>
      <c r="N585" s="94"/>
      <c r="O585" s="94"/>
      <c r="P585" s="94"/>
      <c r="Q585" s="94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</row>
    <row r="586" ht="16.5" customHeight="1">
      <c r="A586" s="94"/>
      <c r="B586" s="113"/>
      <c r="C586" s="94"/>
      <c r="D586" s="94"/>
      <c r="E586" s="94"/>
      <c r="F586" s="113"/>
      <c r="G586" s="113"/>
      <c r="H586" s="42"/>
      <c r="I586" s="42"/>
      <c r="J586" s="42"/>
      <c r="K586" s="94"/>
      <c r="L586" s="94"/>
      <c r="M586" s="94"/>
      <c r="N586" s="94"/>
      <c r="O586" s="94"/>
      <c r="P586" s="94"/>
      <c r="Q586" s="94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</row>
    <row r="587" ht="16.5" customHeight="1">
      <c r="A587" s="94"/>
      <c r="B587" s="113"/>
      <c r="C587" s="94"/>
      <c r="D587" s="94"/>
      <c r="E587" s="94"/>
      <c r="F587" s="113"/>
      <c r="G587" s="113"/>
      <c r="H587" s="42"/>
      <c r="I587" s="42"/>
      <c r="J587" s="42"/>
      <c r="K587" s="94"/>
      <c r="L587" s="94"/>
      <c r="M587" s="94"/>
      <c r="N587" s="94"/>
      <c r="O587" s="94"/>
      <c r="P587" s="94"/>
      <c r="Q587" s="94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</row>
    <row r="588" ht="16.5" customHeight="1">
      <c r="A588" s="94"/>
      <c r="B588" s="113"/>
      <c r="C588" s="94"/>
      <c r="D588" s="94"/>
      <c r="E588" s="94"/>
      <c r="F588" s="113"/>
      <c r="G588" s="113"/>
      <c r="H588" s="42"/>
      <c r="I588" s="42"/>
      <c r="J588" s="42"/>
      <c r="K588" s="94"/>
      <c r="L588" s="94"/>
      <c r="M588" s="94"/>
      <c r="N588" s="94"/>
      <c r="O588" s="94"/>
      <c r="P588" s="94"/>
      <c r="Q588" s="94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</row>
    <row r="589" ht="16.5" customHeight="1">
      <c r="A589" s="94"/>
      <c r="B589" s="113"/>
      <c r="C589" s="94"/>
      <c r="D589" s="94"/>
      <c r="E589" s="94"/>
      <c r="F589" s="113"/>
      <c r="G589" s="113"/>
      <c r="H589" s="42"/>
      <c r="I589" s="42"/>
      <c r="J589" s="42"/>
      <c r="K589" s="94"/>
      <c r="L589" s="94"/>
      <c r="M589" s="94"/>
      <c r="N589" s="94"/>
      <c r="O589" s="94"/>
      <c r="P589" s="94"/>
      <c r="Q589" s="94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</row>
    <row r="590" ht="16.5" customHeight="1">
      <c r="A590" s="94"/>
      <c r="B590" s="113"/>
      <c r="C590" s="94"/>
      <c r="D590" s="94"/>
      <c r="E590" s="94"/>
      <c r="F590" s="113"/>
      <c r="G590" s="113"/>
      <c r="H590" s="42"/>
      <c r="I590" s="42"/>
      <c r="J590" s="42"/>
      <c r="K590" s="94"/>
      <c r="L590" s="94"/>
      <c r="M590" s="94"/>
      <c r="N590" s="94"/>
      <c r="O590" s="94"/>
      <c r="P590" s="94"/>
      <c r="Q590" s="94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</row>
    <row r="591" ht="16.5" customHeight="1">
      <c r="A591" s="94"/>
      <c r="B591" s="113"/>
      <c r="C591" s="94"/>
      <c r="D591" s="94"/>
      <c r="E591" s="94"/>
      <c r="F591" s="113"/>
      <c r="G591" s="113"/>
      <c r="H591" s="42"/>
      <c r="I591" s="42"/>
      <c r="J591" s="42"/>
      <c r="K591" s="94"/>
      <c r="L591" s="94"/>
      <c r="M591" s="94"/>
      <c r="N591" s="94"/>
      <c r="O591" s="94"/>
      <c r="P591" s="94"/>
      <c r="Q591" s="94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</row>
    <row r="592" ht="16.5" customHeight="1">
      <c r="A592" s="94"/>
      <c r="B592" s="113"/>
      <c r="C592" s="94"/>
      <c r="D592" s="94"/>
      <c r="E592" s="94"/>
      <c r="F592" s="113"/>
      <c r="G592" s="113"/>
      <c r="H592" s="42"/>
      <c r="I592" s="42"/>
      <c r="J592" s="42"/>
      <c r="K592" s="94"/>
      <c r="L592" s="94"/>
      <c r="M592" s="94"/>
      <c r="N592" s="94"/>
      <c r="O592" s="94"/>
      <c r="P592" s="94"/>
      <c r="Q592" s="94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</row>
    <row r="593" ht="16.5" customHeight="1">
      <c r="A593" s="94"/>
      <c r="B593" s="113"/>
      <c r="C593" s="94"/>
      <c r="D593" s="94"/>
      <c r="E593" s="94"/>
      <c r="F593" s="113"/>
      <c r="G593" s="113"/>
      <c r="H593" s="42"/>
      <c r="I593" s="42"/>
      <c r="J593" s="42"/>
      <c r="K593" s="94"/>
      <c r="L593" s="94"/>
      <c r="M593" s="94"/>
      <c r="N593" s="94"/>
      <c r="O593" s="94"/>
      <c r="P593" s="94"/>
      <c r="Q593" s="94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</row>
    <row r="594" ht="16.5" customHeight="1">
      <c r="A594" s="94"/>
      <c r="B594" s="113"/>
      <c r="C594" s="94"/>
      <c r="D594" s="94"/>
      <c r="E594" s="94"/>
      <c r="F594" s="113"/>
      <c r="G594" s="113"/>
      <c r="H594" s="42"/>
      <c r="I594" s="42"/>
      <c r="J594" s="42"/>
      <c r="K594" s="94"/>
      <c r="L594" s="94"/>
      <c r="M594" s="94"/>
      <c r="N594" s="94"/>
      <c r="O594" s="94"/>
      <c r="P594" s="94"/>
      <c r="Q594" s="94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</row>
    <row r="595" ht="16.5" customHeight="1">
      <c r="A595" s="94"/>
      <c r="B595" s="113"/>
      <c r="C595" s="94"/>
      <c r="D595" s="94"/>
      <c r="E595" s="94"/>
      <c r="F595" s="113"/>
      <c r="G595" s="113"/>
      <c r="H595" s="42"/>
      <c r="I595" s="42"/>
      <c r="J595" s="42"/>
      <c r="K595" s="94"/>
      <c r="L595" s="94"/>
      <c r="M595" s="94"/>
      <c r="N595" s="94"/>
      <c r="O595" s="94"/>
      <c r="P595" s="94"/>
      <c r="Q595" s="94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</row>
    <row r="596" ht="16.5" customHeight="1">
      <c r="A596" s="94"/>
      <c r="B596" s="113"/>
      <c r="C596" s="94"/>
      <c r="D596" s="94"/>
      <c r="E596" s="94"/>
      <c r="F596" s="113"/>
      <c r="G596" s="113"/>
      <c r="H596" s="42"/>
      <c r="I596" s="42"/>
      <c r="J596" s="42"/>
      <c r="K596" s="94"/>
      <c r="L596" s="94"/>
      <c r="M596" s="94"/>
      <c r="N596" s="94"/>
      <c r="O596" s="94"/>
      <c r="P596" s="94"/>
      <c r="Q596" s="94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</row>
    <row r="597" ht="16.5" customHeight="1">
      <c r="A597" s="94"/>
      <c r="B597" s="113"/>
      <c r="C597" s="94"/>
      <c r="D597" s="94"/>
      <c r="E597" s="94"/>
      <c r="F597" s="113"/>
      <c r="G597" s="113"/>
      <c r="H597" s="42"/>
      <c r="I597" s="42"/>
      <c r="J597" s="42"/>
      <c r="K597" s="94"/>
      <c r="L597" s="94"/>
      <c r="M597" s="94"/>
      <c r="N597" s="94"/>
      <c r="O597" s="94"/>
      <c r="P597" s="94"/>
      <c r="Q597" s="94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</row>
    <row r="598" ht="16.5" customHeight="1">
      <c r="A598" s="94"/>
      <c r="B598" s="113"/>
      <c r="C598" s="94"/>
      <c r="D598" s="94"/>
      <c r="E598" s="94"/>
      <c r="F598" s="113"/>
      <c r="G598" s="113"/>
      <c r="H598" s="42"/>
      <c r="I598" s="42"/>
      <c r="J598" s="42"/>
      <c r="K598" s="94"/>
      <c r="L598" s="94"/>
      <c r="M598" s="94"/>
      <c r="N598" s="94"/>
      <c r="O598" s="94"/>
      <c r="P598" s="94"/>
      <c r="Q598" s="94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</row>
    <row r="599" ht="16.5" customHeight="1">
      <c r="A599" s="94"/>
      <c r="B599" s="113"/>
      <c r="C599" s="94"/>
      <c r="D599" s="94"/>
      <c r="E599" s="94"/>
      <c r="F599" s="113"/>
      <c r="G599" s="113"/>
      <c r="H599" s="42"/>
      <c r="I599" s="42"/>
      <c r="J599" s="42"/>
      <c r="K599" s="94"/>
      <c r="L599" s="94"/>
      <c r="M599" s="94"/>
      <c r="N599" s="94"/>
      <c r="O599" s="94"/>
      <c r="P599" s="94"/>
      <c r="Q599" s="94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</row>
    <row r="600" ht="16.5" customHeight="1">
      <c r="A600" s="94"/>
      <c r="B600" s="113"/>
      <c r="C600" s="94"/>
      <c r="D600" s="94"/>
      <c r="E600" s="94"/>
      <c r="F600" s="113"/>
      <c r="G600" s="113"/>
      <c r="H600" s="42"/>
      <c r="I600" s="42"/>
      <c r="J600" s="42"/>
      <c r="K600" s="94"/>
      <c r="L600" s="94"/>
      <c r="M600" s="94"/>
      <c r="N600" s="94"/>
      <c r="O600" s="94"/>
      <c r="P600" s="94"/>
      <c r="Q600" s="94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</row>
    <row r="601" ht="16.5" customHeight="1">
      <c r="A601" s="94"/>
      <c r="B601" s="113"/>
      <c r="C601" s="94"/>
      <c r="D601" s="94"/>
      <c r="E601" s="94"/>
      <c r="F601" s="113"/>
      <c r="G601" s="113"/>
      <c r="H601" s="42"/>
      <c r="I601" s="42"/>
      <c r="J601" s="42"/>
      <c r="K601" s="94"/>
      <c r="L601" s="94"/>
      <c r="M601" s="94"/>
      <c r="N601" s="94"/>
      <c r="O601" s="94"/>
      <c r="P601" s="94"/>
      <c r="Q601" s="94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</row>
    <row r="602" ht="16.5" customHeight="1">
      <c r="A602" s="94"/>
      <c r="B602" s="113"/>
      <c r="C602" s="94"/>
      <c r="D602" s="94"/>
      <c r="E602" s="94"/>
      <c r="F602" s="113"/>
      <c r="G602" s="113"/>
      <c r="H602" s="42"/>
      <c r="I602" s="42"/>
      <c r="J602" s="42"/>
      <c r="K602" s="94"/>
      <c r="L602" s="94"/>
      <c r="M602" s="94"/>
      <c r="N602" s="94"/>
      <c r="O602" s="94"/>
      <c r="P602" s="94"/>
      <c r="Q602" s="94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</row>
    <row r="603" ht="16.5" customHeight="1">
      <c r="A603" s="94"/>
      <c r="B603" s="113"/>
      <c r="C603" s="94"/>
      <c r="D603" s="94"/>
      <c r="E603" s="94"/>
      <c r="F603" s="113"/>
      <c r="G603" s="113"/>
      <c r="H603" s="42"/>
      <c r="I603" s="42"/>
      <c r="J603" s="42"/>
      <c r="K603" s="94"/>
      <c r="L603" s="94"/>
      <c r="M603" s="94"/>
      <c r="N603" s="94"/>
      <c r="O603" s="94"/>
      <c r="P603" s="94"/>
      <c r="Q603" s="94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</row>
    <row r="604" ht="16.5" customHeight="1">
      <c r="A604" s="94"/>
      <c r="B604" s="113"/>
      <c r="C604" s="94"/>
      <c r="D604" s="94"/>
      <c r="E604" s="94"/>
      <c r="F604" s="113"/>
      <c r="G604" s="113"/>
      <c r="H604" s="42"/>
      <c r="I604" s="42"/>
      <c r="J604" s="42"/>
      <c r="K604" s="94"/>
      <c r="L604" s="94"/>
      <c r="M604" s="94"/>
      <c r="N604" s="94"/>
      <c r="O604" s="94"/>
      <c r="P604" s="94"/>
      <c r="Q604" s="94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</row>
    <row r="605" ht="16.5" customHeight="1">
      <c r="A605" s="94"/>
      <c r="B605" s="113"/>
      <c r="C605" s="94"/>
      <c r="D605" s="94"/>
      <c r="E605" s="94"/>
      <c r="F605" s="113"/>
      <c r="G605" s="113"/>
      <c r="H605" s="42"/>
      <c r="I605" s="42"/>
      <c r="J605" s="42"/>
      <c r="K605" s="94"/>
      <c r="L605" s="94"/>
      <c r="M605" s="94"/>
      <c r="N605" s="94"/>
      <c r="O605" s="94"/>
      <c r="P605" s="94"/>
      <c r="Q605" s="94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</row>
    <row r="606" ht="16.5" customHeight="1">
      <c r="A606" s="94"/>
      <c r="B606" s="113"/>
      <c r="C606" s="94"/>
      <c r="D606" s="94"/>
      <c r="E606" s="94"/>
      <c r="F606" s="113"/>
      <c r="G606" s="113"/>
      <c r="H606" s="42"/>
      <c r="I606" s="42"/>
      <c r="J606" s="42"/>
      <c r="K606" s="94"/>
      <c r="L606" s="94"/>
      <c r="M606" s="94"/>
      <c r="N606" s="94"/>
      <c r="O606" s="94"/>
      <c r="P606" s="94"/>
      <c r="Q606" s="94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</row>
    <row r="607" ht="16.5" customHeight="1">
      <c r="A607" s="94"/>
      <c r="B607" s="113"/>
      <c r="C607" s="94"/>
      <c r="D607" s="94"/>
      <c r="E607" s="94"/>
      <c r="F607" s="113"/>
      <c r="G607" s="113"/>
      <c r="H607" s="42"/>
      <c r="I607" s="42"/>
      <c r="J607" s="42"/>
      <c r="K607" s="94"/>
      <c r="L607" s="94"/>
      <c r="M607" s="94"/>
      <c r="N607" s="94"/>
      <c r="O607" s="94"/>
      <c r="P607" s="94"/>
      <c r="Q607" s="94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</row>
    <row r="608" ht="16.5" customHeight="1">
      <c r="A608" s="94"/>
      <c r="B608" s="113"/>
      <c r="C608" s="94"/>
      <c r="D608" s="94"/>
      <c r="E608" s="94"/>
      <c r="F608" s="113"/>
      <c r="G608" s="113"/>
      <c r="H608" s="42"/>
      <c r="I608" s="42"/>
      <c r="J608" s="42"/>
      <c r="K608" s="94"/>
      <c r="L608" s="94"/>
      <c r="M608" s="94"/>
      <c r="N608" s="94"/>
      <c r="O608" s="94"/>
      <c r="P608" s="94"/>
      <c r="Q608" s="94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</row>
    <row r="609" ht="16.5" customHeight="1">
      <c r="A609" s="94"/>
      <c r="B609" s="113"/>
      <c r="C609" s="94"/>
      <c r="D609" s="94"/>
      <c r="E609" s="94"/>
      <c r="F609" s="113"/>
      <c r="G609" s="113"/>
      <c r="H609" s="42"/>
      <c r="I609" s="42"/>
      <c r="J609" s="42"/>
      <c r="K609" s="94"/>
      <c r="L609" s="94"/>
      <c r="M609" s="94"/>
      <c r="N609" s="94"/>
      <c r="O609" s="94"/>
      <c r="P609" s="94"/>
      <c r="Q609" s="94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</row>
    <row r="610" ht="16.5" customHeight="1">
      <c r="A610" s="94"/>
      <c r="B610" s="113"/>
      <c r="C610" s="94"/>
      <c r="D610" s="94"/>
      <c r="E610" s="94"/>
      <c r="F610" s="113"/>
      <c r="G610" s="113"/>
      <c r="H610" s="42"/>
      <c r="I610" s="42"/>
      <c r="J610" s="42"/>
      <c r="K610" s="94"/>
      <c r="L610" s="94"/>
      <c r="M610" s="94"/>
      <c r="N610" s="94"/>
      <c r="O610" s="94"/>
      <c r="P610" s="94"/>
      <c r="Q610" s="94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</row>
    <row r="611" ht="16.5" customHeight="1">
      <c r="A611" s="94"/>
      <c r="B611" s="113"/>
      <c r="C611" s="94"/>
      <c r="D611" s="94"/>
      <c r="E611" s="94"/>
      <c r="F611" s="113"/>
      <c r="G611" s="113"/>
      <c r="H611" s="42"/>
      <c r="I611" s="42"/>
      <c r="J611" s="42"/>
      <c r="K611" s="94"/>
      <c r="L611" s="94"/>
      <c r="M611" s="94"/>
      <c r="N611" s="94"/>
      <c r="O611" s="94"/>
      <c r="P611" s="94"/>
      <c r="Q611" s="94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</row>
    <row r="612" ht="16.5" customHeight="1">
      <c r="A612" s="94"/>
      <c r="B612" s="113"/>
      <c r="C612" s="94"/>
      <c r="D612" s="94"/>
      <c r="E612" s="94"/>
      <c r="F612" s="113"/>
      <c r="G612" s="113"/>
      <c r="H612" s="42"/>
      <c r="I612" s="42"/>
      <c r="J612" s="42"/>
      <c r="K612" s="94"/>
      <c r="L612" s="94"/>
      <c r="M612" s="94"/>
      <c r="N612" s="94"/>
      <c r="O612" s="94"/>
      <c r="P612" s="94"/>
      <c r="Q612" s="94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</row>
    <row r="613" ht="16.5" customHeight="1">
      <c r="A613" s="94"/>
      <c r="B613" s="113"/>
      <c r="C613" s="94"/>
      <c r="D613" s="94"/>
      <c r="E613" s="94"/>
      <c r="F613" s="113"/>
      <c r="G613" s="113"/>
      <c r="H613" s="42"/>
      <c r="I613" s="42"/>
      <c r="J613" s="42"/>
      <c r="K613" s="94"/>
      <c r="L613" s="94"/>
      <c r="M613" s="94"/>
      <c r="N613" s="94"/>
      <c r="O613" s="94"/>
      <c r="P613" s="94"/>
      <c r="Q613" s="94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</row>
    <row r="614" ht="16.5" customHeight="1">
      <c r="A614" s="94"/>
      <c r="B614" s="113"/>
      <c r="C614" s="94"/>
      <c r="D614" s="94"/>
      <c r="E614" s="94"/>
      <c r="F614" s="113"/>
      <c r="G614" s="113"/>
      <c r="H614" s="42"/>
      <c r="I614" s="42"/>
      <c r="J614" s="42"/>
      <c r="K614" s="94"/>
      <c r="L614" s="94"/>
      <c r="M614" s="94"/>
      <c r="N614" s="94"/>
      <c r="O614" s="94"/>
      <c r="P614" s="94"/>
      <c r="Q614" s="94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</row>
    <row r="615" ht="16.5" customHeight="1">
      <c r="A615" s="94"/>
      <c r="B615" s="113"/>
      <c r="C615" s="94"/>
      <c r="D615" s="94"/>
      <c r="E615" s="94"/>
      <c r="F615" s="113"/>
      <c r="G615" s="113"/>
      <c r="H615" s="42"/>
      <c r="I615" s="42"/>
      <c r="J615" s="42"/>
      <c r="K615" s="94"/>
      <c r="L615" s="94"/>
      <c r="M615" s="94"/>
      <c r="N615" s="94"/>
      <c r="O615" s="94"/>
      <c r="P615" s="94"/>
      <c r="Q615" s="94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</row>
    <row r="616" ht="16.5" customHeight="1">
      <c r="A616" s="94"/>
      <c r="B616" s="113"/>
      <c r="C616" s="94"/>
      <c r="D616" s="94"/>
      <c r="E616" s="94"/>
      <c r="F616" s="113"/>
      <c r="G616" s="113"/>
      <c r="H616" s="42"/>
      <c r="I616" s="42"/>
      <c r="J616" s="42"/>
      <c r="K616" s="94"/>
      <c r="L616" s="94"/>
      <c r="M616" s="94"/>
      <c r="N616" s="94"/>
      <c r="O616" s="94"/>
      <c r="P616" s="94"/>
      <c r="Q616" s="94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</row>
    <row r="617" ht="16.5" customHeight="1">
      <c r="A617" s="94"/>
      <c r="B617" s="113"/>
      <c r="C617" s="94"/>
      <c r="D617" s="94"/>
      <c r="E617" s="94"/>
      <c r="F617" s="113"/>
      <c r="G617" s="113"/>
      <c r="H617" s="42"/>
      <c r="I617" s="42"/>
      <c r="J617" s="42"/>
      <c r="K617" s="94"/>
      <c r="L617" s="94"/>
      <c r="M617" s="94"/>
      <c r="N617" s="94"/>
      <c r="O617" s="94"/>
      <c r="P617" s="94"/>
      <c r="Q617" s="94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</row>
    <row r="618" ht="16.5" customHeight="1">
      <c r="A618" s="94"/>
      <c r="B618" s="113"/>
      <c r="C618" s="94"/>
      <c r="D618" s="94"/>
      <c r="E618" s="94"/>
      <c r="F618" s="113"/>
      <c r="G618" s="113"/>
      <c r="H618" s="42"/>
      <c r="I618" s="42"/>
      <c r="J618" s="42"/>
      <c r="K618" s="94"/>
      <c r="L618" s="94"/>
      <c r="M618" s="94"/>
      <c r="N618" s="94"/>
      <c r="O618" s="94"/>
      <c r="P618" s="94"/>
      <c r="Q618" s="94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</row>
    <row r="619" ht="16.5" customHeight="1">
      <c r="A619" s="94"/>
      <c r="B619" s="113"/>
      <c r="C619" s="94"/>
      <c r="D619" s="94"/>
      <c r="E619" s="94"/>
      <c r="F619" s="113"/>
      <c r="G619" s="113"/>
      <c r="H619" s="42"/>
      <c r="I619" s="42"/>
      <c r="J619" s="42"/>
      <c r="K619" s="94"/>
      <c r="L619" s="94"/>
      <c r="M619" s="94"/>
      <c r="N619" s="94"/>
      <c r="O619" s="94"/>
      <c r="P619" s="94"/>
      <c r="Q619" s="94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</row>
    <row r="620" ht="16.5" customHeight="1">
      <c r="A620" s="94"/>
      <c r="B620" s="113"/>
      <c r="C620" s="94"/>
      <c r="D620" s="94"/>
      <c r="E620" s="94"/>
      <c r="F620" s="113"/>
      <c r="G620" s="113"/>
      <c r="H620" s="42"/>
      <c r="I620" s="42"/>
      <c r="J620" s="42"/>
      <c r="K620" s="94"/>
      <c r="L620" s="94"/>
      <c r="M620" s="94"/>
      <c r="N620" s="94"/>
      <c r="O620" s="94"/>
      <c r="P620" s="94"/>
      <c r="Q620" s="94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</row>
    <row r="621" ht="16.5" customHeight="1">
      <c r="A621" s="94"/>
      <c r="B621" s="113"/>
      <c r="C621" s="94"/>
      <c r="D621" s="94"/>
      <c r="E621" s="94"/>
      <c r="F621" s="113"/>
      <c r="G621" s="113"/>
      <c r="H621" s="42"/>
      <c r="I621" s="42"/>
      <c r="J621" s="42"/>
      <c r="K621" s="94"/>
      <c r="L621" s="94"/>
      <c r="M621" s="94"/>
      <c r="N621" s="94"/>
      <c r="O621" s="94"/>
      <c r="P621" s="94"/>
      <c r="Q621" s="94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</row>
    <row r="622" ht="16.5" customHeight="1">
      <c r="A622" s="94"/>
      <c r="B622" s="113"/>
      <c r="C622" s="94"/>
      <c r="D622" s="94"/>
      <c r="E622" s="94"/>
      <c r="F622" s="113"/>
      <c r="G622" s="113"/>
      <c r="H622" s="42"/>
      <c r="I622" s="42"/>
      <c r="J622" s="42"/>
      <c r="K622" s="94"/>
      <c r="L622" s="94"/>
      <c r="M622" s="94"/>
      <c r="N622" s="94"/>
      <c r="O622" s="94"/>
      <c r="P622" s="94"/>
      <c r="Q622" s="94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</row>
    <row r="623" ht="16.5" customHeight="1">
      <c r="A623" s="94"/>
      <c r="B623" s="113"/>
      <c r="C623" s="94"/>
      <c r="D623" s="94"/>
      <c r="E623" s="94"/>
      <c r="F623" s="113"/>
      <c r="G623" s="113"/>
      <c r="H623" s="42"/>
      <c r="I623" s="42"/>
      <c r="J623" s="42"/>
      <c r="K623" s="94"/>
      <c r="L623" s="94"/>
      <c r="M623" s="94"/>
      <c r="N623" s="94"/>
      <c r="O623" s="94"/>
      <c r="P623" s="94"/>
      <c r="Q623" s="94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</row>
    <row r="624" ht="16.5" customHeight="1">
      <c r="A624" s="94"/>
      <c r="B624" s="113"/>
      <c r="C624" s="94"/>
      <c r="D624" s="94"/>
      <c r="E624" s="94"/>
      <c r="F624" s="113"/>
      <c r="G624" s="113"/>
      <c r="H624" s="42"/>
      <c r="I624" s="42"/>
      <c r="J624" s="42"/>
      <c r="K624" s="94"/>
      <c r="L624" s="94"/>
      <c r="M624" s="94"/>
      <c r="N624" s="94"/>
      <c r="O624" s="94"/>
      <c r="P624" s="94"/>
      <c r="Q624" s="94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</row>
    <row r="625" ht="16.5" customHeight="1">
      <c r="A625" s="94"/>
      <c r="B625" s="113"/>
      <c r="C625" s="94"/>
      <c r="D625" s="94"/>
      <c r="E625" s="94"/>
      <c r="F625" s="113"/>
      <c r="G625" s="113"/>
      <c r="H625" s="42"/>
      <c r="I625" s="42"/>
      <c r="J625" s="42"/>
      <c r="K625" s="94"/>
      <c r="L625" s="94"/>
      <c r="M625" s="94"/>
      <c r="N625" s="94"/>
      <c r="O625" s="94"/>
      <c r="P625" s="94"/>
      <c r="Q625" s="94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</row>
    <row r="626" ht="16.5" customHeight="1">
      <c r="A626" s="94"/>
      <c r="B626" s="113"/>
      <c r="C626" s="94"/>
      <c r="D626" s="94"/>
      <c r="E626" s="94"/>
      <c r="F626" s="113"/>
      <c r="G626" s="113"/>
      <c r="H626" s="42"/>
      <c r="I626" s="42"/>
      <c r="J626" s="42"/>
      <c r="K626" s="94"/>
      <c r="L626" s="94"/>
      <c r="M626" s="94"/>
      <c r="N626" s="94"/>
      <c r="O626" s="94"/>
      <c r="P626" s="94"/>
      <c r="Q626" s="94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</row>
    <row r="627" ht="16.5" customHeight="1">
      <c r="A627" s="94"/>
      <c r="B627" s="113"/>
      <c r="C627" s="94"/>
      <c r="D627" s="94"/>
      <c r="E627" s="94"/>
      <c r="F627" s="113"/>
      <c r="G627" s="113"/>
      <c r="H627" s="42"/>
      <c r="I627" s="42"/>
      <c r="J627" s="42"/>
      <c r="K627" s="94"/>
      <c r="L627" s="94"/>
      <c r="M627" s="94"/>
      <c r="N627" s="94"/>
      <c r="O627" s="94"/>
      <c r="P627" s="94"/>
      <c r="Q627" s="94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</row>
    <row r="628" ht="16.5" customHeight="1">
      <c r="A628" s="94"/>
      <c r="B628" s="113"/>
      <c r="C628" s="94"/>
      <c r="D628" s="94"/>
      <c r="E628" s="94"/>
      <c r="F628" s="113"/>
      <c r="G628" s="113"/>
      <c r="H628" s="42"/>
      <c r="I628" s="42"/>
      <c r="J628" s="42"/>
      <c r="K628" s="94"/>
      <c r="L628" s="94"/>
      <c r="M628" s="94"/>
      <c r="N628" s="94"/>
      <c r="O628" s="94"/>
      <c r="P628" s="94"/>
      <c r="Q628" s="94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</row>
    <row r="629" ht="16.5" customHeight="1">
      <c r="A629" s="94"/>
      <c r="B629" s="113"/>
      <c r="C629" s="94"/>
      <c r="D629" s="94"/>
      <c r="E629" s="94"/>
      <c r="F629" s="113"/>
      <c r="G629" s="113"/>
      <c r="H629" s="42"/>
      <c r="I629" s="42"/>
      <c r="J629" s="42"/>
      <c r="K629" s="94"/>
      <c r="L629" s="94"/>
      <c r="M629" s="94"/>
      <c r="N629" s="94"/>
      <c r="O629" s="94"/>
      <c r="P629" s="94"/>
      <c r="Q629" s="94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</row>
    <row r="630" ht="16.5" customHeight="1">
      <c r="A630" s="94"/>
      <c r="B630" s="113"/>
      <c r="C630" s="94"/>
      <c r="D630" s="94"/>
      <c r="E630" s="94"/>
      <c r="F630" s="113"/>
      <c r="G630" s="113"/>
      <c r="H630" s="42"/>
      <c r="I630" s="42"/>
      <c r="J630" s="42"/>
      <c r="K630" s="94"/>
      <c r="L630" s="94"/>
      <c r="M630" s="94"/>
      <c r="N630" s="94"/>
      <c r="O630" s="94"/>
      <c r="P630" s="94"/>
      <c r="Q630" s="94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</row>
    <row r="631" ht="16.5" customHeight="1">
      <c r="A631" s="94"/>
      <c r="B631" s="113"/>
      <c r="C631" s="94"/>
      <c r="D631" s="94"/>
      <c r="E631" s="94"/>
      <c r="F631" s="113"/>
      <c r="G631" s="113"/>
      <c r="H631" s="42"/>
      <c r="I631" s="42"/>
      <c r="J631" s="42"/>
      <c r="K631" s="94"/>
      <c r="L631" s="94"/>
      <c r="M631" s="94"/>
      <c r="N631" s="94"/>
      <c r="O631" s="94"/>
      <c r="P631" s="94"/>
      <c r="Q631" s="94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</row>
    <row r="632" ht="16.5" customHeight="1">
      <c r="A632" s="94"/>
      <c r="B632" s="113"/>
      <c r="C632" s="94"/>
      <c r="D632" s="94"/>
      <c r="E632" s="94"/>
      <c r="F632" s="113"/>
      <c r="G632" s="113"/>
      <c r="H632" s="42"/>
      <c r="I632" s="42"/>
      <c r="J632" s="42"/>
      <c r="K632" s="94"/>
      <c r="L632" s="94"/>
      <c r="M632" s="94"/>
      <c r="N632" s="94"/>
      <c r="O632" s="94"/>
      <c r="P632" s="94"/>
      <c r="Q632" s="94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</row>
    <row r="633" ht="16.5" customHeight="1">
      <c r="A633" s="94"/>
      <c r="B633" s="113"/>
      <c r="C633" s="94"/>
      <c r="D633" s="94"/>
      <c r="E633" s="94"/>
      <c r="F633" s="113"/>
      <c r="G633" s="113"/>
      <c r="H633" s="42"/>
      <c r="I633" s="42"/>
      <c r="J633" s="42"/>
      <c r="K633" s="94"/>
      <c r="L633" s="94"/>
      <c r="M633" s="94"/>
      <c r="N633" s="94"/>
      <c r="O633" s="94"/>
      <c r="P633" s="94"/>
      <c r="Q633" s="94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</row>
    <row r="634" ht="16.5" customHeight="1">
      <c r="A634" s="94"/>
      <c r="B634" s="113"/>
      <c r="C634" s="94"/>
      <c r="D634" s="94"/>
      <c r="E634" s="94"/>
      <c r="F634" s="113"/>
      <c r="G634" s="113"/>
      <c r="H634" s="42"/>
      <c r="I634" s="42"/>
      <c r="J634" s="42"/>
      <c r="K634" s="94"/>
      <c r="L634" s="94"/>
      <c r="M634" s="94"/>
      <c r="N634" s="94"/>
      <c r="O634" s="94"/>
      <c r="P634" s="94"/>
      <c r="Q634" s="94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</row>
    <row r="635" ht="16.5" customHeight="1">
      <c r="A635" s="94"/>
      <c r="B635" s="113"/>
      <c r="C635" s="94"/>
      <c r="D635" s="94"/>
      <c r="E635" s="94"/>
      <c r="F635" s="113"/>
      <c r="G635" s="113"/>
      <c r="H635" s="42"/>
      <c r="I635" s="42"/>
      <c r="J635" s="42"/>
      <c r="K635" s="94"/>
      <c r="L635" s="94"/>
      <c r="M635" s="94"/>
      <c r="N635" s="94"/>
      <c r="O635" s="94"/>
      <c r="P635" s="94"/>
      <c r="Q635" s="94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</row>
    <row r="636" ht="16.5" customHeight="1">
      <c r="A636" s="94"/>
      <c r="B636" s="113"/>
      <c r="C636" s="94"/>
      <c r="D636" s="94"/>
      <c r="E636" s="94"/>
      <c r="F636" s="113"/>
      <c r="G636" s="113"/>
      <c r="H636" s="42"/>
      <c r="I636" s="42"/>
      <c r="J636" s="42"/>
      <c r="K636" s="94"/>
      <c r="L636" s="94"/>
      <c r="M636" s="94"/>
      <c r="N636" s="94"/>
      <c r="O636" s="94"/>
      <c r="P636" s="94"/>
      <c r="Q636" s="94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</row>
    <row r="637" ht="16.5" customHeight="1">
      <c r="A637" s="94"/>
      <c r="B637" s="113"/>
      <c r="C637" s="94"/>
      <c r="D637" s="94"/>
      <c r="E637" s="94"/>
      <c r="F637" s="113"/>
      <c r="G637" s="113"/>
      <c r="H637" s="42"/>
      <c r="I637" s="42"/>
      <c r="J637" s="42"/>
      <c r="K637" s="94"/>
      <c r="L637" s="94"/>
      <c r="M637" s="94"/>
      <c r="N637" s="94"/>
      <c r="O637" s="94"/>
      <c r="P637" s="94"/>
      <c r="Q637" s="94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</row>
    <row r="638" ht="16.5" customHeight="1">
      <c r="A638" s="94"/>
      <c r="B638" s="113"/>
      <c r="C638" s="94"/>
      <c r="D638" s="94"/>
      <c r="E638" s="94"/>
      <c r="F638" s="113"/>
      <c r="G638" s="113"/>
      <c r="H638" s="42"/>
      <c r="I638" s="42"/>
      <c r="J638" s="42"/>
      <c r="K638" s="94"/>
      <c r="L638" s="94"/>
      <c r="M638" s="94"/>
      <c r="N638" s="94"/>
      <c r="O638" s="94"/>
      <c r="P638" s="94"/>
      <c r="Q638" s="94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</row>
    <row r="639" ht="16.5" customHeight="1">
      <c r="A639" s="94"/>
      <c r="B639" s="113"/>
      <c r="C639" s="94"/>
      <c r="D639" s="94"/>
      <c r="E639" s="94"/>
      <c r="F639" s="113"/>
      <c r="G639" s="113"/>
      <c r="H639" s="42"/>
      <c r="I639" s="42"/>
      <c r="J639" s="42"/>
      <c r="K639" s="94"/>
      <c r="L639" s="94"/>
      <c r="M639" s="94"/>
      <c r="N639" s="94"/>
      <c r="O639" s="94"/>
      <c r="P639" s="94"/>
      <c r="Q639" s="94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</row>
    <row r="640" ht="16.5" customHeight="1">
      <c r="A640" s="94"/>
      <c r="B640" s="113"/>
      <c r="C640" s="94"/>
      <c r="D640" s="94"/>
      <c r="E640" s="94"/>
      <c r="F640" s="113"/>
      <c r="G640" s="113"/>
      <c r="H640" s="42"/>
      <c r="I640" s="42"/>
      <c r="J640" s="42"/>
      <c r="K640" s="94"/>
      <c r="L640" s="94"/>
      <c r="M640" s="94"/>
      <c r="N640" s="94"/>
      <c r="O640" s="94"/>
      <c r="P640" s="94"/>
      <c r="Q640" s="94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</row>
    <row r="641" ht="16.5" customHeight="1">
      <c r="A641" s="94"/>
      <c r="B641" s="113"/>
      <c r="C641" s="94"/>
      <c r="D641" s="94"/>
      <c r="E641" s="94"/>
      <c r="F641" s="113"/>
      <c r="G641" s="113"/>
      <c r="H641" s="42"/>
      <c r="I641" s="42"/>
      <c r="J641" s="42"/>
      <c r="K641" s="94"/>
      <c r="L641" s="94"/>
      <c r="M641" s="94"/>
      <c r="N641" s="94"/>
      <c r="O641" s="94"/>
      <c r="P641" s="94"/>
      <c r="Q641" s="94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</row>
    <row r="642" ht="16.5" customHeight="1">
      <c r="A642" s="94"/>
      <c r="B642" s="113"/>
      <c r="C642" s="94"/>
      <c r="D642" s="94"/>
      <c r="E642" s="94"/>
      <c r="F642" s="113"/>
      <c r="G642" s="113"/>
      <c r="H642" s="42"/>
      <c r="I642" s="42"/>
      <c r="J642" s="42"/>
      <c r="K642" s="94"/>
      <c r="L642" s="94"/>
      <c r="M642" s="94"/>
      <c r="N642" s="94"/>
      <c r="O642" s="94"/>
      <c r="P642" s="94"/>
      <c r="Q642" s="94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</row>
    <row r="643" ht="16.5" customHeight="1">
      <c r="A643" s="94"/>
      <c r="B643" s="113"/>
      <c r="C643" s="94"/>
      <c r="D643" s="94"/>
      <c r="E643" s="94"/>
      <c r="F643" s="113"/>
      <c r="G643" s="113"/>
      <c r="H643" s="42"/>
      <c r="I643" s="42"/>
      <c r="J643" s="42"/>
      <c r="K643" s="94"/>
      <c r="L643" s="94"/>
      <c r="M643" s="94"/>
      <c r="N643" s="94"/>
      <c r="O643" s="94"/>
      <c r="P643" s="94"/>
      <c r="Q643" s="94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</row>
    <row r="644" ht="16.5" customHeight="1">
      <c r="A644" s="94"/>
      <c r="B644" s="113"/>
      <c r="C644" s="94"/>
      <c r="D644" s="94"/>
      <c r="E644" s="94"/>
      <c r="F644" s="113"/>
      <c r="G644" s="113"/>
      <c r="H644" s="42"/>
      <c r="I644" s="42"/>
      <c r="J644" s="42"/>
      <c r="K644" s="94"/>
      <c r="L644" s="94"/>
      <c r="M644" s="94"/>
      <c r="N644" s="94"/>
      <c r="O644" s="94"/>
      <c r="P644" s="94"/>
      <c r="Q644" s="94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</row>
    <row r="645" ht="16.5" customHeight="1">
      <c r="A645" s="94"/>
      <c r="B645" s="113"/>
      <c r="C645" s="94"/>
      <c r="D645" s="94"/>
      <c r="E645" s="94"/>
      <c r="F645" s="113"/>
      <c r="G645" s="113"/>
      <c r="H645" s="42"/>
      <c r="I645" s="42"/>
      <c r="J645" s="42"/>
      <c r="K645" s="94"/>
      <c r="L645" s="94"/>
      <c r="M645" s="94"/>
      <c r="N645" s="94"/>
      <c r="O645" s="94"/>
      <c r="P645" s="94"/>
      <c r="Q645" s="94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</row>
    <row r="646" ht="16.5" customHeight="1">
      <c r="A646" s="94"/>
      <c r="B646" s="113"/>
      <c r="C646" s="94"/>
      <c r="D646" s="94"/>
      <c r="E646" s="94"/>
      <c r="F646" s="113"/>
      <c r="G646" s="113"/>
      <c r="H646" s="42"/>
      <c r="I646" s="42"/>
      <c r="J646" s="42"/>
      <c r="K646" s="94"/>
      <c r="L646" s="94"/>
      <c r="M646" s="94"/>
      <c r="N646" s="94"/>
      <c r="O646" s="94"/>
      <c r="P646" s="94"/>
      <c r="Q646" s="94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</row>
    <row r="647" ht="16.5" customHeight="1">
      <c r="A647" s="94"/>
      <c r="B647" s="113"/>
      <c r="C647" s="94"/>
      <c r="D647" s="94"/>
      <c r="E647" s="94"/>
      <c r="F647" s="113"/>
      <c r="G647" s="113"/>
      <c r="H647" s="42"/>
      <c r="I647" s="42"/>
      <c r="J647" s="42"/>
      <c r="K647" s="94"/>
      <c r="L647" s="94"/>
      <c r="M647" s="94"/>
      <c r="N647" s="94"/>
      <c r="O647" s="94"/>
      <c r="P647" s="94"/>
      <c r="Q647" s="94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</row>
    <row r="648" ht="16.5" customHeight="1">
      <c r="A648" s="94"/>
      <c r="B648" s="113"/>
      <c r="C648" s="94"/>
      <c r="D648" s="94"/>
      <c r="E648" s="94"/>
      <c r="F648" s="113"/>
      <c r="G648" s="113"/>
      <c r="H648" s="42"/>
      <c r="I648" s="42"/>
      <c r="J648" s="42"/>
      <c r="K648" s="94"/>
      <c r="L648" s="94"/>
      <c r="M648" s="94"/>
      <c r="N648" s="94"/>
      <c r="O648" s="94"/>
      <c r="P648" s="94"/>
      <c r="Q648" s="94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</row>
    <row r="649" ht="16.5" customHeight="1">
      <c r="A649" s="94"/>
      <c r="B649" s="113"/>
      <c r="C649" s="94"/>
      <c r="D649" s="94"/>
      <c r="E649" s="94"/>
      <c r="F649" s="113"/>
      <c r="G649" s="113"/>
      <c r="H649" s="42"/>
      <c r="I649" s="42"/>
      <c r="J649" s="42"/>
      <c r="K649" s="94"/>
      <c r="L649" s="94"/>
      <c r="M649" s="94"/>
      <c r="N649" s="94"/>
      <c r="O649" s="94"/>
      <c r="P649" s="94"/>
      <c r="Q649" s="94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</row>
    <row r="650" ht="16.5" customHeight="1">
      <c r="A650" s="94"/>
      <c r="B650" s="113"/>
      <c r="C650" s="94"/>
      <c r="D650" s="94"/>
      <c r="E650" s="94"/>
      <c r="F650" s="113"/>
      <c r="G650" s="113"/>
      <c r="H650" s="42"/>
      <c r="I650" s="42"/>
      <c r="J650" s="42"/>
      <c r="K650" s="94"/>
      <c r="L650" s="94"/>
      <c r="M650" s="94"/>
      <c r="N650" s="94"/>
      <c r="O650" s="94"/>
      <c r="P650" s="94"/>
      <c r="Q650" s="94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</row>
    <row r="651" ht="16.5" customHeight="1">
      <c r="A651" s="94"/>
      <c r="B651" s="113"/>
      <c r="C651" s="94"/>
      <c r="D651" s="94"/>
      <c r="E651" s="94"/>
      <c r="F651" s="113"/>
      <c r="G651" s="113"/>
      <c r="H651" s="42"/>
      <c r="I651" s="42"/>
      <c r="J651" s="42"/>
      <c r="K651" s="94"/>
      <c r="L651" s="94"/>
      <c r="M651" s="94"/>
      <c r="N651" s="94"/>
      <c r="O651" s="94"/>
      <c r="P651" s="94"/>
      <c r="Q651" s="94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</row>
    <row r="652" ht="16.5" customHeight="1">
      <c r="A652" s="94"/>
      <c r="B652" s="113"/>
      <c r="C652" s="94"/>
      <c r="D652" s="94"/>
      <c r="E652" s="94"/>
      <c r="F652" s="113"/>
      <c r="G652" s="113"/>
      <c r="H652" s="42"/>
      <c r="I652" s="42"/>
      <c r="J652" s="42"/>
      <c r="K652" s="94"/>
      <c r="L652" s="94"/>
      <c r="M652" s="94"/>
      <c r="N652" s="94"/>
      <c r="O652" s="94"/>
      <c r="P652" s="94"/>
      <c r="Q652" s="94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</row>
    <row r="653" ht="16.5" customHeight="1">
      <c r="A653" s="94"/>
      <c r="B653" s="113"/>
      <c r="C653" s="94"/>
      <c r="D653" s="94"/>
      <c r="E653" s="94"/>
      <c r="F653" s="113"/>
      <c r="G653" s="113"/>
      <c r="H653" s="42"/>
      <c r="I653" s="42"/>
      <c r="J653" s="42"/>
      <c r="K653" s="94"/>
      <c r="L653" s="94"/>
      <c r="M653" s="94"/>
      <c r="N653" s="94"/>
      <c r="O653" s="94"/>
      <c r="P653" s="94"/>
      <c r="Q653" s="94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</row>
    <row r="654" ht="16.5" customHeight="1">
      <c r="A654" s="94"/>
      <c r="B654" s="113"/>
      <c r="C654" s="94"/>
      <c r="D654" s="94"/>
      <c r="E654" s="94"/>
      <c r="F654" s="113"/>
      <c r="G654" s="113"/>
      <c r="H654" s="42"/>
      <c r="I654" s="42"/>
      <c r="J654" s="42"/>
      <c r="K654" s="94"/>
      <c r="L654" s="94"/>
      <c r="M654" s="94"/>
      <c r="N654" s="94"/>
      <c r="O654" s="94"/>
      <c r="P654" s="94"/>
      <c r="Q654" s="94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</row>
    <row r="655" ht="16.5" customHeight="1">
      <c r="A655" s="94"/>
      <c r="B655" s="113"/>
      <c r="C655" s="94"/>
      <c r="D655" s="94"/>
      <c r="E655" s="94"/>
      <c r="F655" s="113"/>
      <c r="G655" s="113"/>
      <c r="H655" s="42"/>
      <c r="I655" s="42"/>
      <c r="J655" s="42"/>
      <c r="K655" s="94"/>
      <c r="L655" s="94"/>
      <c r="M655" s="94"/>
      <c r="N655" s="94"/>
      <c r="O655" s="94"/>
      <c r="P655" s="94"/>
      <c r="Q655" s="94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</row>
    <row r="656" ht="16.5" customHeight="1">
      <c r="A656" s="94"/>
      <c r="B656" s="113"/>
      <c r="C656" s="94"/>
      <c r="D656" s="94"/>
      <c r="E656" s="94"/>
      <c r="F656" s="113"/>
      <c r="G656" s="113"/>
      <c r="H656" s="42"/>
      <c r="I656" s="42"/>
      <c r="J656" s="42"/>
      <c r="K656" s="94"/>
      <c r="L656" s="94"/>
      <c r="M656" s="94"/>
      <c r="N656" s="94"/>
      <c r="O656" s="94"/>
      <c r="P656" s="94"/>
      <c r="Q656" s="94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</row>
    <row r="657" ht="16.5" customHeight="1">
      <c r="A657" s="94"/>
      <c r="B657" s="113"/>
      <c r="C657" s="94"/>
      <c r="D657" s="94"/>
      <c r="E657" s="94"/>
      <c r="F657" s="113"/>
      <c r="G657" s="113"/>
      <c r="H657" s="42"/>
      <c r="I657" s="42"/>
      <c r="J657" s="42"/>
      <c r="K657" s="94"/>
      <c r="L657" s="94"/>
      <c r="M657" s="94"/>
      <c r="N657" s="94"/>
      <c r="O657" s="94"/>
      <c r="P657" s="94"/>
      <c r="Q657" s="94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</row>
    <row r="658" ht="16.5" customHeight="1">
      <c r="A658" s="94"/>
      <c r="B658" s="113"/>
      <c r="C658" s="94"/>
      <c r="D658" s="94"/>
      <c r="E658" s="94"/>
      <c r="F658" s="113"/>
      <c r="G658" s="113"/>
      <c r="H658" s="42"/>
      <c r="I658" s="42"/>
      <c r="J658" s="42"/>
      <c r="K658" s="94"/>
      <c r="L658" s="94"/>
      <c r="M658" s="94"/>
      <c r="N658" s="94"/>
      <c r="O658" s="94"/>
      <c r="P658" s="94"/>
      <c r="Q658" s="94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</row>
    <row r="659" ht="16.5" customHeight="1">
      <c r="A659" s="94"/>
      <c r="B659" s="113"/>
      <c r="C659" s="94"/>
      <c r="D659" s="94"/>
      <c r="E659" s="94"/>
      <c r="F659" s="113"/>
      <c r="G659" s="113"/>
      <c r="H659" s="42"/>
      <c r="I659" s="42"/>
      <c r="J659" s="42"/>
      <c r="K659" s="94"/>
      <c r="L659" s="94"/>
      <c r="M659" s="94"/>
      <c r="N659" s="94"/>
      <c r="O659" s="94"/>
      <c r="P659" s="94"/>
      <c r="Q659" s="94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</row>
    <row r="660" ht="16.5" customHeight="1">
      <c r="A660" s="94"/>
      <c r="B660" s="113"/>
      <c r="C660" s="94"/>
      <c r="D660" s="94"/>
      <c r="E660" s="94"/>
      <c r="F660" s="113"/>
      <c r="G660" s="113"/>
      <c r="H660" s="42"/>
      <c r="I660" s="42"/>
      <c r="J660" s="42"/>
      <c r="K660" s="94"/>
      <c r="L660" s="94"/>
      <c r="M660" s="94"/>
      <c r="N660" s="94"/>
      <c r="O660" s="94"/>
      <c r="P660" s="94"/>
      <c r="Q660" s="94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</row>
    <row r="661" ht="16.5" customHeight="1">
      <c r="A661" s="94"/>
      <c r="B661" s="113"/>
      <c r="C661" s="94"/>
      <c r="D661" s="94"/>
      <c r="E661" s="94"/>
      <c r="F661" s="113"/>
      <c r="G661" s="113"/>
      <c r="H661" s="42"/>
      <c r="I661" s="42"/>
      <c r="J661" s="42"/>
      <c r="K661" s="94"/>
      <c r="L661" s="94"/>
      <c r="M661" s="94"/>
      <c r="N661" s="94"/>
      <c r="O661" s="94"/>
      <c r="P661" s="94"/>
      <c r="Q661" s="94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</row>
    <row r="662" ht="16.5" customHeight="1">
      <c r="A662" s="94"/>
      <c r="B662" s="113"/>
      <c r="C662" s="94"/>
      <c r="D662" s="94"/>
      <c r="E662" s="94"/>
      <c r="F662" s="113"/>
      <c r="G662" s="113"/>
      <c r="H662" s="42"/>
      <c r="I662" s="42"/>
      <c r="J662" s="42"/>
      <c r="K662" s="94"/>
      <c r="L662" s="94"/>
      <c r="M662" s="94"/>
      <c r="N662" s="94"/>
      <c r="O662" s="94"/>
      <c r="P662" s="94"/>
      <c r="Q662" s="94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</row>
    <row r="663" ht="16.5" customHeight="1">
      <c r="A663" s="94"/>
      <c r="B663" s="113"/>
      <c r="C663" s="94"/>
      <c r="D663" s="94"/>
      <c r="E663" s="94"/>
      <c r="F663" s="113"/>
      <c r="G663" s="113"/>
      <c r="H663" s="42"/>
      <c r="I663" s="42"/>
      <c r="J663" s="42"/>
      <c r="K663" s="94"/>
      <c r="L663" s="94"/>
      <c r="M663" s="94"/>
      <c r="N663" s="94"/>
      <c r="O663" s="94"/>
      <c r="P663" s="94"/>
      <c r="Q663" s="94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</row>
    <row r="664" ht="16.5" customHeight="1">
      <c r="A664" s="94"/>
      <c r="B664" s="113"/>
      <c r="C664" s="94"/>
      <c r="D664" s="94"/>
      <c r="E664" s="94"/>
      <c r="F664" s="113"/>
      <c r="G664" s="113"/>
      <c r="H664" s="42"/>
      <c r="I664" s="42"/>
      <c r="J664" s="42"/>
      <c r="K664" s="94"/>
      <c r="L664" s="94"/>
      <c r="M664" s="94"/>
      <c r="N664" s="94"/>
      <c r="O664" s="94"/>
      <c r="P664" s="94"/>
      <c r="Q664" s="94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</row>
    <row r="665" ht="16.5" customHeight="1">
      <c r="A665" s="94"/>
      <c r="B665" s="113"/>
      <c r="C665" s="94"/>
      <c r="D665" s="94"/>
      <c r="E665" s="94"/>
      <c r="F665" s="113"/>
      <c r="G665" s="113"/>
      <c r="H665" s="42"/>
      <c r="I665" s="42"/>
      <c r="J665" s="42"/>
      <c r="K665" s="94"/>
      <c r="L665" s="94"/>
      <c r="M665" s="94"/>
      <c r="N665" s="94"/>
      <c r="O665" s="94"/>
      <c r="P665" s="94"/>
      <c r="Q665" s="94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</row>
    <row r="666" ht="16.5" customHeight="1">
      <c r="A666" s="94"/>
      <c r="B666" s="113"/>
      <c r="C666" s="94"/>
      <c r="D666" s="94"/>
      <c r="E666" s="94"/>
      <c r="F666" s="113"/>
      <c r="G666" s="113"/>
      <c r="H666" s="42"/>
      <c r="I666" s="42"/>
      <c r="J666" s="42"/>
      <c r="K666" s="94"/>
      <c r="L666" s="94"/>
      <c r="M666" s="94"/>
      <c r="N666" s="94"/>
      <c r="O666" s="94"/>
      <c r="P666" s="94"/>
      <c r="Q666" s="94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</row>
    <row r="667" ht="16.5" customHeight="1">
      <c r="A667" s="94"/>
      <c r="B667" s="113"/>
      <c r="C667" s="94"/>
      <c r="D667" s="94"/>
      <c r="E667" s="94"/>
      <c r="F667" s="113"/>
      <c r="G667" s="113"/>
      <c r="H667" s="42"/>
      <c r="I667" s="42"/>
      <c r="J667" s="42"/>
      <c r="K667" s="94"/>
      <c r="L667" s="94"/>
      <c r="M667" s="94"/>
      <c r="N667" s="94"/>
      <c r="O667" s="94"/>
      <c r="P667" s="94"/>
      <c r="Q667" s="94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</row>
    <row r="668" ht="16.5" customHeight="1">
      <c r="A668" s="94"/>
      <c r="B668" s="113"/>
      <c r="C668" s="94"/>
      <c r="D668" s="94"/>
      <c r="E668" s="94"/>
      <c r="F668" s="113"/>
      <c r="G668" s="113"/>
      <c r="H668" s="42"/>
      <c r="I668" s="42"/>
      <c r="J668" s="42"/>
      <c r="K668" s="94"/>
      <c r="L668" s="94"/>
      <c r="M668" s="94"/>
      <c r="N668" s="94"/>
      <c r="O668" s="94"/>
      <c r="P668" s="94"/>
      <c r="Q668" s="94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</row>
    <row r="669" ht="16.5" customHeight="1">
      <c r="A669" s="94"/>
      <c r="B669" s="113"/>
      <c r="C669" s="94"/>
      <c r="D669" s="94"/>
      <c r="E669" s="94"/>
      <c r="F669" s="113"/>
      <c r="G669" s="113"/>
      <c r="H669" s="42"/>
      <c r="I669" s="42"/>
      <c r="J669" s="42"/>
      <c r="K669" s="94"/>
      <c r="L669" s="94"/>
      <c r="M669" s="94"/>
      <c r="N669" s="94"/>
      <c r="O669" s="94"/>
      <c r="P669" s="94"/>
      <c r="Q669" s="94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</row>
    <row r="670" ht="16.5" customHeight="1">
      <c r="A670" s="94"/>
      <c r="B670" s="113"/>
      <c r="C670" s="94"/>
      <c r="D670" s="94"/>
      <c r="E670" s="94"/>
      <c r="F670" s="113"/>
      <c r="G670" s="113"/>
      <c r="H670" s="42"/>
      <c r="I670" s="42"/>
      <c r="J670" s="42"/>
      <c r="K670" s="94"/>
      <c r="L670" s="94"/>
      <c r="M670" s="94"/>
      <c r="N670" s="94"/>
      <c r="O670" s="94"/>
      <c r="P670" s="94"/>
      <c r="Q670" s="94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</row>
    <row r="671" ht="16.5" customHeight="1">
      <c r="A671" s="94"/>
      <c r="B671" s="113"/>
      <c r="C671" s="94"/>
      <c r="D671" s="94"/>
      <c r="E671" s="94"/>
      <c r="F671" s="113"/>
      <c r="G671" s="113"/>
      <c r="H671" s="42"/>
      <c r="I671" s="42"/>
      <c r="J671" s="42"/>
      <c r="K671" s="94"/>
      <c r="L671" s="94"/>
      <c r="M671" s="94"/>
      <c r="N671" s="94"/>
      <c r="O671" s="94"/>
      <c r="P671" s="94"/>
      <c r="Q671" s="94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</row>
    <row r="672" ht="16.5" customHeight="1">
      <c r="A672" s="94"/>
      <c r="B672" s="113"/>
      <c r="C672" s="94"/>
      <c r="D672" s="94"/>
      <c r="E672" s="94"/>
      <c r="F672" s="113"/>
      <c r="G672" s="113"/>
      <c r="H672" s="42"/>
      <c r="I672" s="42"/>
      <c r="J672" s="42"/>
      <c r="K672" s="94"/>
      <c r="L672" s="94"/>
      <c r="M672" s="94"/>
      <c r="N672" s="94"/>
      <c r="O672" s="94"/>
      <c r="P672" s="94"/>
      <c r="Q672" s="94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</row>
    <row r="673" ht="16.5" customHeight="1">
      <c r="A673" s="94"/>
      <c r="B673" s="113"/>
      <c r="C673" s="94"/>
      <c r="D673" s="94"/>
      <c r="E673" s="94"/>
      <c r="F673" s="113"/>
      <c r="G673" s="113"/>
      <c r="H673" s="42"/>
      <c r="I673" s="42"/>
      <c r="J673" s="42"/>
      <c r="K673" s="94"/>
      <c r="L673" s="94"/>
      <c r="M673" s="94"/>
      <c r="N673" s="94"/>
      <c r="O673" s="94"/>
      <c r="P673" s="94"/>
      <c r="Q673" s="94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</row>
    <row r="674" ht="16.5" customHeight="1">
      <c r="A674" s="94"/>
      <c r="B674" s="113"/>
      <c r="C674" s="94"/>
      <c r="D674" s="94"/>
      <c r="E674" s="94"/>
      <c r="F674" s="113"/>
      <c r="G674" s="113"/>
      <c r="H674" s="42"/>
      <c r="I674" s="42"/>
      <c r="J674" s="42"/>
      <c r="K674" s="94"/>
      <c r="L674" s="94"/>
      <c r="M674" s="94"/>
      <c r="N674" s="94"/>
      <c r="O674" s="94"/>
      <c r="P674" s="94"/>
      <c r="Q674" s="94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</row>
    <row r="675" ht="16.5" customHeight="1">
      <c r="A675" s="94"/>
      <c r="B675" s="113"/>
      <c r="C675" s="94"/>
      <c r="D675" s="94"/>
      <c r="E675" s="94"/>
      <c r="F675" s="113"/>
      <c r="G675" s="113"/>
      <c r="H675" s="42"/>
      <c r="I675" s="42"/>
      <c r="J675" s="42"/>
      <c r="K675" s="94"/>
      <c r="L675" s="94"/>
      <c r="M675" s="94"/>
      <c r="N675" s="94"/>
      <c r="O675" s="94"/>
      <c r="P675" s="94"/>
      <c r="Q675" s="94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</row>
    <row r="676" ht="16.5" customHeight="1">
      <c r="A676" s="94"/>
      <c r="B676" s="113"/>
      <c r="C676" s="94"/>
      <c r="D676" s="94"/>
      <c r="E676" s="94"/>
      <c r="F676" s="113"/>
      <c r="G676" s="113"/>
      <c r="H676" s="42"/>
      <c r="I676" s="42"/>
      <c r="J676" s="42"/>
      <c r="K676" s="94"/>
      <c r="L676" s="94"/>
      <c r="M676" s="94"/>
      <c r="N676" s="94"/>
      <c r="O676" s="94"/>
      <c r="P676" s="94"/>
      <c r="Q676" s="94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</row>
    <row r="677" ht="16.5" customHeight="1">
      <c r="A677" s="94"/>
      <c r="B677" s="113"/>
      <c r="C677" s="94"/>
      <c r="D677" s="94"/>
      <c r="E677" s="94"/>
      <c r="F677" s="113"/>
      <c r="G677" s="113"/>
      <c r="H677" s="42"/>
      <c r="I677" s="42"/>
      <c r="J677" s="42"/>
      <c r="K677" s="94"/>
      <c r="L677" s="94"/>
      <c r="M677" s="94"/>
      <c r="N677" s="94"/>
      <c r="O677" s="94"/>
      <c r="P677" s="94"/>
      <c r="Q677" s="94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</row>
    <row r="678" ht="16.5" customHeight="1">
      <c r="A678" s="94"/>
      <c r="B678" s="113"/>
      <c r="C678" s="94"/>
      <c r="D678" s="94"/>
      <c r="E678" s="94"/>
      <c r="F678" s="113"/>
      <c r="G678" s="113"/>
      <c r="H678" s="42"/>
      <c r="I678" s="42"/>
      <c r="J678" s="42"/>
      <c r="K678" s="94"/>
      <c r="L678" s="94"/>
      <c r="M678" s="94"/>
      <c r="N678" s="94"/>
      <c r="O678" s="94"/>
      <c r="P678" s="94"/>
      <c r="Q678" s="94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</row>
    <row r="679" ht="16.5" customHeight="1">
      <c r="A679" s="94"/>
      <c r="B679" s="113"/>
      <c r="C679" s="94"/>
      <c r="D679" s="94"/>
      <c r="E679" s="94"/>
      <c r="F679" s="113"/>
      <c r="G679" s="113"/>
      <c r="H679" s="42"/>
      <c r="I679" s="42"/>
      <c r="J679" s="42"/>
      <c r="K679" s="94"/>
      <c r="L679" s="94"/>
      <c r="M679" s="94"/>
      <c r="N679" s="94"/>
      <c r="O679" s="94"/>
      <c r="P679" s="94"/>
      <c r="Q679" s="94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</row>
    <row r="680" ht="16.5" customHeight="1">
      <c r="A680" s="94"/>
      <c r="B680" s="113"/>
      <c r="C680" s="94"/>
      <c r="D680" s="94"/>
      <c r="E680" s="94"/>
      <c r="F680" s="113"/>
      <c r="G680" s="113"/>
      <c r="H680" s="42"/>
      <c r="I680" s="42"/>
      <c r="J680" s="42"/>
      <c r="K680" s="94"/>
      <c r="L680" s="94"/>
      <c r="M680" s="94"/>
      <c r="N680" s="94"/>
      <c r="O680" s="94"/>
      <c r="P680" s="94"/>
      <c r="Q680" s="94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</row>
    <row r="681" ht="16.5" customHeight="1">
      <c r="A681" s="94"/>
      <c r="B681" s="113"/>
      <c r="C681" s="94"/>
      <c r="D681" s="94"/>
      <c r="E681" s="94"/>
      <c r="F681" s="113"/>
      <c r="G681" s="113"/>
      <c r="H681" s="42"/>
      <c r="I681" s="42"/>
      <c r="J681" s="42"/>
      <c r="K681" s="94"/>
      <c r="L681" s="94"/>
      <c r="M681" s="94"/>
      <c r="N681" s="94"/>
      <c r="O681" s="94"/>
      <c r="P681" s="94"/>
      <c r="Q681" s="94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</row>
    <row r="682" ht="16.5" customHeight="1">
      <c r="A682" s="94"/>
      <c r="B682" s="113"/>
      <c r="C682" s="94"/>
      <c r="D682" s="94"/>
      <c r="E682" s="94"/>
      <c r="F682" s="113"/>
      <c r="G682" s="113"/>
      <c r="H682" s="42"/>
      <c r="I682" s="42"/>
      <c r="J682" s="42"/>
      <c r="K682" s="94"/>
      <c r="L682" s="94"/>
      <c r="M682" s="94"/>
      <c r="N682" s="94"/>
      <c r="O682" s="94"/>
      <c r="P682" s="94"/>
      <c r="Q682" s="94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</row>
    <row r="683" ht="16.5" customHeight="1">
      <c r="A683" s="94"/>
      <c r="B683" s="113"/>
      <c r="C683" s="94"/>
      <c r="D683" s="94"/>
      <c r="E683" s="94"/>
      <c r="F683" s="113"/>
      <c r="G683" s="113"/>
      <c r="H683" s="42"/>
      <c r="I683" s="42"/>
      <c r="J683" s="42"/>
      <c r="K683" s="94"/>
      <c r="L683" s="94"/>
      <c r="M683" s="94"/>
      <c r="N683" s="94"/>
      <c r="O683" s="94"/>
      <c r="P683" s="94"/>
      <c r="Q683" s="94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</row>
    <row r="684" ht="16.5" customHeight="1">
      <c r="A684" s="94"/>
      <c r="B684" s="113"/>
      <c r="C684" s="94"/>
      <c r="D684" s="94"/>
      <c r="E684" s="94"/>
      <c r="F684" s="113"/>
      <c r="G684" s="113"/>
      <c r="H684" s="42"/>
      <c r="I684" s="42"/>
      <c r="J684" s="42"/>
      <c r="K684" s="94"/>
      <c r="L684" s="94"/>
      <c r="M684" s="94"/>
      <c r="N684" s="94"/>
      <c r="O684" s="94"/>
      <c r="P684" s="94"/>
      <c r="Q684" s="94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</row>
    <row r="685" ht="16.5" customHeight="1">
      <c r="A685" s="94"/>
      <c r="B685" s="113"/>
      <c r="C685" s="94"/>
      <c r="D685" s="94"/>
      <c r="E685" s="94"/>
      <c r="F685" s="113"/>
      <c r="G685" s="113"/>
      <c r="H685" s="42"/>
      <c r="I685" s="42"/>
      <c r="J685" s="42"/>
      <c r="K685" s="94"/>
      <c r="L685" s="94"/>
      <c r="M685" s="94"/>
      <c r="N685" s="94"/>
      <c r="O685" s="94"/>
      <c r="P685" s="94"/>
      <c r="Q685" s="94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</row>
    <row r="686" ht="16.5" customHeight="1">
      <c r="A686" s="94"/>
      <c r="B686" s="113"/>
      <c r="C686" s="94"/>
      <c r="D686" s="94"/>
      <c r="E686" s="94"/>
      <c r="F686" s="113"/>
      <c r="G686" s="113"/>
      <c r="H686" s="42"/>
      <c r="I686" s="42"/>
      <c r="J686" s="42"/>
      <c r="K686" s="94"/>
      <c r="L686" s="94"/>
      <c r="M686" s="94"/>
      <c r="N686" s="94"/>
      <c r="O686" s="94"/>
      <c r="P686" s="94"/>
      <c r="Q686" s="94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</row>
    <row r="687" ht="16.5" customHeight="1">
      <c r="A687" s="94"/>
      <c r="B687" s="113"/>
      <c r="C687" s="94"/>
      <c r="D687" s="94"/>
      <c r="E687" s="94"/>
      <c r="F687" s="113"/>
      <c r="G687" s="113"/>
      <c r="H687" s="42"/>
      <c r="I687" s="42"/>
      <c r="J687" s="42"/>
      <c r="K687" s="94"/>
      <c r="L687" s="94"/>
      <c r="M687" s="94"/>
      <c r="N687" s="94"/>
      <c r="O687" s="94"/>
      <c r="P687" s="94"/>
      <c r="Q687" s="94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</row>
    <row r="688" ht="16.5" customHeight="1">
      <c r="A688" s="94"/>
      <c r="B688" s="113"/>
      <c r="C688" s="94"/>
      <c r="D688" s="94"/>
      <c r="E688" s="94"/>
      <c r="F688" s="113"/>
      <c r="G688" s="113"/>
      <c r="H688" s="42"/>
      <c r="I688" s="42"/>
      <c r="J688" s="42"/>
      <c r="K688" s="94"/>
      <c r="L688" s="94"/>
      <c r="M688" s="94"/>
      <c r="N688" s="94"/>
      <c r="O688" s="94"/>
      <c r="P688" s="94"/>
      <c r="Q688" s="94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</row>
    <row r="689" ht="16.5" customHeight="1">
      <c r="A689" s="94"/>
      <c r="B689" s="113"/>
      <c r="C689" s="94"/>
      <c r="D689" s="94"/>
      <c r="E689" s="94"/>
      <c r="F689" s="113"/>
      <c r="G689" s="113"/>
      <c r="H689" s="42"/>
      <c r="I689" s="42"/>
      <c r="J689" s="42"/>
      <c r="K689" s="94"/>
      <c r="L689" s="94"/>
      <c r="M689" s="94"/>
      <c r="N689" s="94"/>
      <c r="O689" s="94"/>
      <c r="P689" s="94"/>
      <c r="Q689" s="94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</row>
    <row r="690" ht="16.5" customHeight="1">
      <c r="A690" s="94"/>
      <c r="B690" s="113"/>
      <c r="C690" s="94"/>
      <c r="D690" s="94"/>
      <c r="E690" s="94"/>
      <c r="F690" s="113"/>
      <c r="G690" s="113"/>
      <c r="H690" s="42"/>
      <c r="I690" s="42"/>
      <c r="J690" s="42"/>
      <c r="K690" s="94"/>
      <c r="L690" s="94"/>
      <c r="M690" s="94"/>
      <c r="N690" s="94"/>
      <c r="O690" s="94"/>
      <c r="P690" s="94"/>
      <c r="Q690" s="94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</row>
    <row r="691" ht="16.5" customHeight="1">
      <c r="A691" s="94"/>
      <c r="B691" s="113"/>
      <c r="C691" s="94"/>
      <c r="D691" s="94"/>
      <c r="E691" s="94"/>
      <c r="F691" s="113"/>
      <c r="G691" s="113"/>
      <c r="H691" s="42"/>
      <c r="I691" s="42"/>
      <c r="J691" s="42"/>
      <c r="K691" s="94"/>
      <c r="L691" s="94"/>
      <c r="M691" s="94"/>
      <c r="N691" s="94"/>
      <c r="O691" s="94"/>
      <c r="P691" s="94"/>
      <c r="Q691" s="94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</row>
    <row r="692" ht="16.5" customHeight="1">
      <c r="A692" s="94"/>
      <c r="B692" s="113"/>
      <c r="C692" s="94"/>
      <c r="D692" s="94"/>
      <c r="E692" s="94"/>
      <c r="F692" s="113"/>
      <c r="G692" s="113"/>
      <c r="H692" s="42"/>
      <c r="I692" s="42"/>
      <c r="J692" s="42"/>
      <c r="K692" s="94"/>
      <c r="L692" s="94"/>
      <c r="M692" s="94"/>
      <c r="N692" s="94"/>
      <c r="O692" s="94"/>
      <c r="P692" s="94"/>
      <c r="Q692" s="94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</row>
    <row r="693" ht="16.5" customHeight="1">
      <c r="A693" s="94"/>
      <c r="B693" s="113"/>
      <c r="C693" s="94"/>
      <c r="D693" s="94"/>
      <c r="E693" s="94"/>
      <c r="F693" s="113"/>
      <c r="G693" s="113"/>
      <c r="H693" s="42"/>
      <c r="I693" s="42"/>
      <c r="J693" s="42"/>
      <c r="K693" s="94"/>
      <c r="L693" s="94"/>
      <c r="M693" s="94"/>
      <c r="N693" s="94"/>
      <c r="O693" s="94"/>
      <c r="P693" s="94"/>
      <c r="Q693" s="94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</row>
    <row r="694" ht="16.5" customHeight="1">
      <c r="A694" s="94"/>
      <c r="B694" s="113"/>
      <c r="C694" s="94"/>
      <c r="D694" s="94"/>
      <c r="E694" s="94"/>
      <c r="F694" s="113"/>
      <c r="G694" s="113"/>
      <c r="H694" s="42"/>
      <c r="I694" s="42"/>
      <c r="J694" s="42"/>
      <c r="K694" s="94"/>
      <c r="L694" s="94"/>
      <c r="M694" s="94"/>
      <c r="N694" s="94"/>
      <c r="O694" s="94"/>
      <c r="P694" s="94"/>
      <c r="Q694" s="94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</row>
    <row r="695" ht="16.5" customHeight="1">
      <c r="A695" s="94"/>
      <c r="B695" s="113"/>
      <c r="C695" s="94"/>
      <c r="D695" s="94"/>
      <c r="E695" s="94"/>
      <c r="F695" s="113"/>
      <c r="G695" s="113"/>
      <c r="H695" s="42"/>
      <c r="I695" s="42"/>
      <c r="J695" s="42"/>
      <c r="K695" s="94"/>
      <c r="L695" s="94"/>
      <c r="M695" s="94"/>
      <c r="N695" s="94"/>
      <c r="O695" s="94"/>
      <c r="P695" s="94"/>
      <c r="Q695" s="94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</row>
    <row r="696" ht="16.5" customHeight="1">
      <c r="A696" s="94"/>
      <c r="B696" s="113"/>
      <c r="C696" s="94"/>
      <c r="D696" s="94"/>
      <c r="E696" s="94"/>
      <c r="F696" s="113"/>
      <c r="G696" s="113"/>
      <c r="H696" s="42"/>
      <c r="I696" s="42"/>
      <c r="J696" s="42"/>
      <c r="K696" s="94"/>
      <c r="L696" s="94"/>
      <c r="M696" s="94"/>
      <c r="N696" s="94"/>
      <c r="O696" s="94"/>
      <c r="P696" s="94"/>
      <c r="Q696" s="94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</row>
    <row r="697" ht="16.5" customHeight="1">
      <c r="A697" s="94"/>
      <c r="B697" s="113"/>
      <c r="C697" s="94"/>
      <c r="D697" s="94"/>
      <c r="E697" s="94"/>
      <c r="F697" s="113"/>
      <c r="G697" s="113"/>
      <c r="H697" s="42"/>
      <c r="I697" s="42"/>
      <c r="J697" s="42"/>
      <c r="K697" s="94"/>
      <c r="L697" s="94"/>
      <c r="M697" s="94"/>
      <c r="N697" s="94"/>
      <c r="O697" s="94"/>
      <c r="P697" s="94"/>
      <c r="Q697" s="94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</row>
    <row r="698" ht="16.5" customHeight="1">
      <c r="A698" s="94"/>
      <c r="B698" s="113"/>
      <c r="C698" s="94"/>
      <c r="D698" s="94"/>
      <c r="E698" s="94"/>
      <c r="F698" s="113"/>
      <c r="G698" s="113"/>
      <c r="H698" s="42"/>
      <c r="I698" s="42"/>
      <c r="J698" s="42"/>
      <c r="K698" s="94"/>
      <c r="L698" s="94"/>
      <c r="M698" s="94"/>
      <c r="N698" s="94"/>
      <c r="O698" s="94"/>
      <c r="P698" s="94"/>
      <c r="Q698" s="94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</row>
    <row r="699" ht="16.5" customHeight="1">
      <c r="A699" s="94"/>
      <c r="B699" s="113"/>
      <c r="C699" s="94"/>
      <c r="D699" s="94"/>
      <c r="E699" s="94"/>
      <c r="F699" s="113"/>
      <c r="G699" s="113"/>
      <c r="H699" s="42"/>
      <c r="I699" s="42"/>
      <c r="J699" s="42"/>
      <c r="K699" s="94"/>
      <c r="L699" s="94"/>
      <c r="M699" s="94"/>
      <c r="N699" s="94"/>
      <c r="O699" s="94"/>
      <c r="P699" s="94"/>
      <c r="Q699" s="94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</row>
    <row r="700" ht="16.5" customHeight="1">
      <c r="A700" s="94"/>
      <c r="B700" s="113"/>
      <c r="C700" s="94"/>
      <c r="D700" s="94"/>
      <c r="E700" s="94"/>
      <c r="F700" s="113"/>
      <c r="G700" s="113"/>
      <c r="H700" s="42"/>
      <c r="I700" s="42"/>
      <c r="J700" s="42"/>
      <c r="K700" s="94"/>
      <c r="L700" s="94"/>
      <c r="M700" s="94"/>
      <c r="N700" s="94"/>
      <c r="O700" s="94"/>
      <c r="P700" s="94"/>
      <c r="Q700" s="94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</row>
    <row r="701" ht="16.5" customHeight="1">
      <c r="A701" s="94"/>
      <c r="B701" s="113"/>
      <c r="C701" s="94"/>
      <c r="D701" s="94"/>
      <c r="E701" s="94"/>
      <c r="F701" s="113"/>
      <c r="G701" s="113"/>
      <c r="H701" s="42"/>
      <c r="I701" s="42"/>
      <c r="J701" s="42"/>
      <c r="K701" s="94"/>
      <c r="L701" s="94"/>
      <c r="M701" s="94"/>
      <c r="N701" s="94"/>
      <c r="O701" s="94"/>
      <c r="P701" s="94"/>
      <c r="Q701" s="94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</row>
    <row r="702" ht="16.5" customHeight="1">
      <c r="A702" s="94"/>
      <c r="B702" s="113"/>
      <c r="C702" s="94"/>
      <c r="D702" s="94"/>
      <c r="E702" s="94"/>
      <c r="F702" s="113"/>
      <c r="G702" s="113"/>
      <c r="H702" s="42"/>
      <c r="I702" s="42"/>
      <c r="J702" s="42"/>
      <c r="K702" s="94"/>
      <c r="L702" s="94"/>
      <c r="M702" s="94"/>
      <c r="N702" s="94"/>
      <c r="O702" s="94"/>
      <c r="P702" s="94"/>
      <c r="Q702" s="94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</row>
    <row r="703" ht="16.5" customHeight="1">
      <c r="A703" s="94"/>
      <c r="B703" s="113"/>
      <c r="C703" s="94"/>
      <c r="D703" s="94"/>
      <c r="E703" s="94"/>
      <c r="F703" s="113"/>
      <c r="G703" s="113"/>
      <c r="H703" s="42"/>
      <c r="I703" s="42"/>
      <c r="J703" s="42"/>
      <c r="K703" s="94"/>
      <c r="L703" s="94"/>
      <c r="M703" s="94"/>
      <c r="N703" s="94"/>
      <c r="O703" s="94"/>
      <c r="P703" s="94"/>
      <c r="Q703" s="94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</row>
    <row r="704" ht="16.5" customHeight="1">
      <c r="A704" s="94"/>
      <c r="B704" s="113"/>
      <c r="C704" s="94"/>
      <c r="D704" s="94"/>
      <c r="E704" s="94"/>
      <c r="F704" s="113"/>
      <c r="G704" s="113"/>
      <c r="H704" s="42"/>
      <c r="I704" s="42"/>
      <c r="J704" s="42"/>
      <c r="K704" s="94"/>
      <c r="L704" s="94"/>
      <c r="M704" s="94"/>
      <c r="N704" s="94"/>
      <c r="O704" s="94"/>
      <c r="P704" s="94"/>
      <c r="Q704" s="94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</row>
    <row r="705" ht="16.5" customHeight="1">
      <c r="A705" s="94"/>
      <c r="B705" s="113"/>
      <c r="C705" s="94"/>
      <c r="D705" s="94"/>
      <c r="E705" s="94"/>
      <c r="F705" s="113"/>
      <c r="G705" s="113"/>
      <c r="H705" s="42"/>
      <c r="I705" s="42"/>
      <c r="J705" s="42"/>
      <c r="K705" s="94"/>
      <c r="L705" s="94"/>
      <c r="M705" s="94"/>
      <c r="N705" s="94"/>
      <c r="O705" s="94"/>
      <c r="P705" s="94"/>
      <c r="Q705" s="94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</row>
    <row r="706" ht="16.5" customHeight="1">
      <c r="A706" s="94"/>
      <c r="B706" s="113"/>
      <c r="C706" s="94"/>
      <c r="D706" s="94"/>
      <c r="E706" s="94"/>
      <c r="F706" s="113"/>
      <c r="G706" s="113"/>
      <c r="H706" s="42"/>
      <c r="I706" s="42"/>
      <c r="J706" s="42"/>
      <c r="K706" s="94"/>
      <c r="L706" s="94"/>
      <c r="M706" s="94"/>
      <c r="N706" s="94"/>
      <c r="O706" s="94"/>
      <c r="P706" s="94"/>
      <c r="Q706" s="94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</row>
    <row r="707" ht="16.5" customHeight="1">
      <c r="A707" s="94"/>
      <c r="B707" s="113"/>
      <c r="C707" s="94"/>
      <c r="D707" s="94"/>
      <c r="E707" s="94"/>
      <c r="F707" s="113"/>
      <c r="G707" s="113"/>
      <c r="H707" s="42"/>
      <c r="I707" s="42"/>
      <c r="J707" s="42"/>
      <c r="K707" s="94"/>
      <c r="L707" s="94"/>
      <c r="M707" s="94"/>
      <c r="N707" s="94"/>
      <c r="O707" s="94"/>
      <c r="P707" s="94"/>
      <c r="Q707" s="94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</row>
    <row r="708" ht="16.5" customHeight="1">
      <c r="A708" s="94"/>
      <c r="B708" s="113"/>
      <c r="C708" s="94"/>
      <c r="D708" s="94"/>
      <c r="E708" s="94"/>
      <c r="F708" s="113"/>
      <c r="G708" s="113"/>
      <c r="H708" s="42"/>
      <c r="I708" s="42"/>
      <c r="J708" s="42"/>
      <c r="K708" s="94"/>
      <c r="L708" s="94"/>
      <c r="M708" s="94"/>
      <c r="N708" s="94"/>
      <c r="O708" s="94"/>
      <c r="P708" s="94"/>
      <c r="Q708" s="94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</row>
    <row r="709" ht="16.5" customHeight="1">
      <c r="A709" s="94"/>
      <c r="B709" s="113"/>
      <c r="C709" s="94"/>
      <c r="D709" s="94"/>
      <c r="E709" s="94"/>
      <c r="F709" s="113"/>
      <c r="G709" s="113"/>
      <c r="H709" s="42"/>
      <c r="I709" s="42"/>
      <c r="J709" s="42"/>
      <c r="K709" s="94"/>
      <c r="L709" s="94"/>
      <c r="M709" s="94"/>
      <c r="N709" s="94"/>
      <c r="O709" s="94"/>
      <c r="P709" s="94"/>
      <c r="Q709" s="94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</row>
    <row r="710" ht="16.5" customHeight="1">
      <c r="A710" s="94"/>
      <c r="B710" s="113"/>
      <c r="C710" s="94"/>
      <c r="D710" s="94"/>
      <c r="E710" s="94"/>
      <c r="F710" s="113"/>
      <c r="G710" s="113"/>
      <c r="H710" s="42"/>
      <c r="I710" s="42"/>
      <c r="J710" s="42"/>
      <c r="K710" s="94"/>
      <c r="L710" s="94"/>
      <c r="M710" s="94"/>
      <c r="N710" s="94"/>
      <c r="O710" s="94"/>
      <c r="P710" s="94"/>
      <c r="Q710" s="94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</row>
    <row r="711" ht="16.5" customHeight="1">
      <c r="A711" s="94"/>
      <c r="B711" s="113"/>
      <c r="C711" s="94"/>
      <c r="D711" s="94"/>
      <c r="E711" s="94"/>
      <c r="F711" s="113"/>
      <c r="G711" s="113"/>
      <c r="H711" s="42"/>
      <c r="I711" s="42"/>
      <c r="J711" s="42"/>
      <c r="K711" s="94"/>
      <c r="L711" s="94"/>
      <c r="M711" s="94"/>
      <c r="N711" s="94"/>
      <c r="O711" s="94"/>
      <c r="P711" s="94"/>
      <c r="Q711" s="94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</row>
    <row r="712" ht="16.5" customHeight="1">
      <c r="A712" s="94"/>
      <c r="B712" s="113"/>
      <c r="C712" s="94"/>
      <c r="D712" s="94"/>
      <c r="E712" s="94"/>
      <c r="F712" s="113"/>
      <c r="G712" s="113"/>
      <c r="H712" s="42"/>
      <c r="I712" s="42"/>
      <c r="J712" s="42"/>
      <c r="K712" s="94"/>
      <c r="L712" s="94"/>
      <c r="M712" s="94"/>
      <c r="N712" s="94"/>
      <c r="O712" s="94"/>
      <c r="P712" s="94"/>
      <c r="Q712" s="94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</row>
    <row r="713" ht="16.5" customHeight="1">
      <c r="A713" s="94"/>
      <c r="B713" s="113"/>
      <c r="C713" s="94"/>
      <c r="D713" s="94"/>
      <c r="E713" s="94"/>
      <c r="F713" s="113"/>
      <c r="G713" s="113"/>
      <c r="H713" s="42"/>
      <c r="I713" s="42"/>
      <c r="J713" s="42"/>
      <c r="K713" s="94"/>
      <c r="L713" s="94"/>
      <c r="M713" s="94"/>
      <c r="N713" s="94"/>
      <c r="O713" s="94"/>
      <c r="P713" s="94"/>
      <c r="Q713" s="94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</row>
    <row r="714" ht="16.5" customHeight="1">
      <c r="A714" s="94"/>
      <c r="B714" s="113"/>
      <c r="C714" s="94"/>
      <c r="D714" s="94"/>
      <c r="E714" s="94"/>
      <c r="F714" s="113"/>
      <c r="G714" s="113"/>
      <c r="H714" s="42"/>
      <c r="I714" s="42"/>
      <c r="J714" s="42"/>
      <c r="K714" s="94"/>
      <c r="L714" s="94"/>
      <c r="M714" s="94"/>
      <c r="N714" s="94"/>
      <c r="O714" s="94"/>
      <c r="P714" s="94"/>
      <c r="Q714" s="94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</row>
    <row r="715" ht="16.5" customHeight="1">
      <c r="A715" s="94"/>
      <c r="B715" s="113"/>
      <c r="C715" s="94"/>
      <c r="D715" s="94"/>
      <c r="E715" s="94"/>
      <c r="F715" s="113"/>
      <c r="G715" s="113"/>
      <c r="H715" s="42"/>
      <c r="I715" s="42"/>
      <c r="J715" s="42"/>
      <c r="K715" s="94"/>
      <c r="L715" s="94"/>
      <c r="M715" s="94"/>
      <c r="N715" s="94"/>
      <c r="O715" s="94"/>
      <c r="P715" s="94"/>
      <c r="Q715" s="94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</row>
    <row r="716" ht="16.5" customHeight="1">
      <c r="A716" s="94"/>
      <c r="B716" s="113"/>
      <c r="C716" s="94"/>
      <c r="D716" s="94"/>
      <c r="E716" s="94"/>
      <c r="F716" s="113"/>
      <c r="G716" s="113"/>
      <c r="H716" s="42"/>
      <c r="I716" s="42"/>
      <c r="J716" s="42"/>
      <c r="K716" s="94"/>
      <c r="L716" s="94"/>
      <c r="M716" s="94"/>
      <c r="N716" s="94"/>
      <c r="O716" s="94"/>
      <c r="P716" s="94"/>
      <c r="Q716" s="94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</row>
    <row r="717" ht="16.5" customHeight="1">
      <c r="A717" s="94"/>
      <c r="B717" s="113"/>
      <c r="C717" s="94"/>
      <c r="D717" s="94"/>
      <c r="E717" s="94"/>
      <c r="F717" s="113"/>
      <c r="G717" s="113"/>
      <c r="H717" s="42"/>
      <c r="I717" s="42"/>
      <c r="J717" s="42"/>
      <c r="K717" s="94"/>
      <c r="L717" s="94"/>
      <c r="M717" s="94"/>
      <c r="N717" s="94"/>
      <c r="O717" s="94"/>
      <c r="P717" s="94"/>
      <c r="Q717" s="94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</row>
    <row r="718" ht="16.5" customHeight="1">
      <c r="A718" s="94"/>
      <c r="B718" s="113"/>
      <c r="C718" s="94"/>
      <c r="D718" s="94"/>
      <c r="E718" s="94"/>
      <c r="F718" s="113"/>
      <c r="G718" s="113"/>
      <c r="H718" s="42"/>
      <c r="I718" s="42"/>
      <c r="J718" s="42"/>
      <c r="K718" s="94"/>
      <c r="L718" s="94"/>
      <c r="M718" s="94"/>
      <c r="N718" s="94"/>
      <c r="O718" s="94"/>
      <c r="P718" s="94"/>
      <c r="Q718" s="94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</row>
    <row r="719" ht="16.5" customHeight="1">
      <c r="A719" s="94"/>
      <c r="B719" s="113"/>
      <c r="C719" s="94"/>
      <c r="D719" s="94"/>
      <c r="E719" s="94"/>
      <c r="F719" s="113"/>
      <c r="G719" s="113"/>
      <c r="H719" s="42"/>
      <c r="I719" s="42"/>
      <c r="J719" s="42"/>
      <c r="K719" s="94"/>
      <c r="L719" s="94"/>
      <c r="M719" s="94"/>
      <c r="N719" s="94"/>
      <c r="O719" s="94"/>
      <c r="P719" s="94"/>
      <c r="Q719" s="94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</row>
    <row r="720" ht="16.5" customHeight="1">
      <c r="A720" s="94"/>
      <c r="B720" s="113"/>
      <c r="C720" s="94"/>
      <c r="D720" s="94"/>
      <c r="E720" s="94"/>
      <c r="F720" s="113"/>
      <c r="G720" s="113"/>
      <c r="H720" s="42"/>
      <c r="I720" s="42"/>
      <c r="J720" s="42"/>
      <c r="K720" s="94"/>
      <c r="L720" s="94"/>
      <c r="M720" s="94"/>
      <c r="N720" s="94"/>
      <c r="O720" s="94"/>
      <c r="P720" s="94"/>
      <c r="Q720" s="94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</row>
    <row r="721" ht="16.5" customHeight="1">
      <c r="A721" s="94"/>
      <c r="B721" s="113"/>
      <c r="C721" s="94"/>
      <c r="D721" s="94"/>
      <c r="E721" s="94"/>
      <c r="F721" s="113"/>
      <c r="G721" s="113"/>
      <c r="H721" s="42"/>
      <c r="I721" s="42"/>
      <c r="J721" s="42"/>
      <c r="K721" s="94"/>
      <c r="L721" s="94"/>
      <c r="M721" s="94"/>
      <c r="N721" s="94"/>
      <c r="O721" s="94"/>
      <c r="P721" s="94"/>
      <c r="Q721" s="94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</row>
    <row r="722" ht="16.5" customHeight="1">
      <c r="A722" s="94"/>
      <c r="B722" s="113"/>
      <c r="C722" s="94"/>
      <c r="D722" s="94"/>
      <c r="E722" s="94"/>
      <c r="F722" s="113"/>
      <c r="G722" s="113"/>
      <c r="H722" s="42"/>
      <c r="I722" s="42"/>
      <c r="J722" s="42"/>
      <c r="K722" s="94"/>
      <c r="L722" s="94"/>
      <c r="M722" s="94"/>
      <c r="N722" s="94"/>
      <c r="O722" s="94"/>
      <c r="P722" s="94"/>
      <c r="Q722" s="94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</row>
    <row r="723" ht="16.5" customHeight="1">
      <c r="A723" s="94"/>
      <c r="B723" s="113"/>
      <c r="C723" s="94"/>
      <c r="D723" s="94"/>
      <c r="E723" s="94"/>
      <c r="F723" s="113"/>
      <c r="G723" s="113"/>
      <c r="H723" s="42"/>
      <c r="I723" s="42"/>
      <c r="J723" s="42"/>
      <c r="K723" s="94"/>
      <c r="L723" s="94"/>
      <c r="M723" s="94"/>
      <c r="N723" s="94"/>
      <c r="O723" s="94"/>
      <c r="P723" s="94"/>
      <c r="Q723" s="94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</row>
    <row r="724" ht="16.5" customHeight="1">
      <c r="A724" s="94"/>
      <c r="B724" s="113"/>
      <c r="C724" s="94"/>
      <c r="D724" s="94"/>
      <c r="E724" s="94"/>
      <c r="F724" s="113"/>
      <c r="G724" s="113"/>
      <c r="H724" s="42"/>
      <c r="I724" s="42"/>
      <c r="J724" s="42"/>
      <c r="K724" s="94"/>
      <c r="L724" s="94"/>
      <c r="M724" s="94"/>
      <c r="N724" s="94"/>
      <c r="O724" s="94"/>
      <c r="P724" s="94"/>
      <c r="Q724" s="94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</row>
    <row r="725" ht="16.5" customHeight="1">
      <c r="A725" s="94"/>
      <c r="B725" s="113"/>
      <c r="C725" s="94"/>
      <c r="D725" s="94"/>
      <c r="E725" s="94"/>
      <c r="F725" s="113"/>
      <c r="G725" s="113"/>
      <c r="H725" s="42"/>
      <c r="I725" s="42"/>
      <c r="J725" s="42"/>
      <c r="K725" s="94"/>
      <c r="L725" s="94"/>
      <c r="M725" s="94"/>
      <c r="N725" s="94"/>
      <c r="O725" s="94"/>
      <c r="P725" s="94"/>
      <c r="Q725" s="94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</row>
    <row r="726" ht="16.5" customHeight="1">
      <c r="A726" s="94"/>
      <c r="B726" s="113"/>
      <c r="C726" s="94"/>
      <c r="D726" s="94"/>
      <c r="E726" s="94"/>
      <c r="F726" s="113"/>
      <c r="G726" s="113"/>
      <c r="H726" s="42"/>
      <c r="I726" s="42"/>
      <c r="J726" s="42"/>
      <c r="K726" s="94"/>
      <c r="L726" s="94"/>
      <c r="M726" s="94"/>
      <c r="N726" s="94"/>
      <c r="O726" s="94"/>
      <c r="P726" s="94"/>
      <c r="Q726" s="94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</row>
    <row r="727" ht="16.5" customHeight="1">
      <c r="A727" s="94"/>
      <c r="B727" s="113"/>
      <c r="C727" s="94"/>
      <c r="D727" s="94"/>
      <c r="E727" s="94"/>
      <c r="F727" s="113"/>
      <c r="G727" s="113"/>
      <c r="H727" s="42"/>
      <c r="I727" s="42"/>
      <c r="J727" s="42"/>
      <c r="K727" s="94"/>
      <c r="L727" s="94"/>
      <c r="M727" s="94"/>
      <c r="N727" s="94"/>
      <c r="O727" s="94"/>
      <c r="P727" s="94"/>
      <c r="Q727" s="94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</row>
    <row r="728" ht="16.5" customHeight="1">
      <c r="A728" s="94"/>
      <c r="B728" s="113"/>
      <c r="C728" s="94"/>
      <c r="D728" s="94"/>
      <c r="E728" s="94"/>
      <c r="F728" s="113"/>
      <c r="G728" s="113"/>
      <c r="H728" s="42"/>
      <c r="I728" s="42"/>
      <c r="J728" s="42"/>
      <c r="K728" s="94"/>
      <c r="L728" s="94"/>
      <c r="M728" s="94"/>
      <c r="N728" s="94"/>
      <c r="O728" s="94"/>
      <c r="P728" s="94"/>
      <c r="Q728" s="94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</row>
    <row r="729" ht="16.5" customHeight="1">
      <c r="A729" s="94"/>
      <c r="B729" s="113"/>
      <c r="C729" s="94"/>
      <c r="D729" s="94"/>
      <c r="E729" s="94"/>
      <c r="F729" s="113"/>
      <c r="G729" s="113"/>
      <c r="H729" s="42"/>
      <c r="I729" s="42"/>
      <c r="J729" s="42"/>
      <c r="K729" s="94"/>
      <c r="L729" s="94"/>
      <c r="M729" s="94"/>
      <c r="N729" s="94"/>
      <c r="O729" s="94"/>
      <c r="P729" s="94"/>
      <c r="Q729" s="94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</row>
    <row r="730" ht="16.5" customHeight="1">
      <c r="A730" s="94"/>
      <c r="B730" s="113"/>
      <c r="C730" s="94"/>
      <c r="D730" s="94"/>
      <c r="E730" s="94"/>
      <c r="F730" s="113"/>
      <c r="G730" s="113"/>
      <c r="H730" s="42"/>
      <c r="I730" s="42"/>
      <c r="J730" s="42"/>
      <c r="K730" s="94"/>
      <c r="L730" s="94"/>
      <c r="M730" s="94"/>
      <c r="N730" s="94"/>
      <c r="O730" s="94"/>
      <c r="P730" s="94"/>
      <c r="Q730" s="94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</row>
    <row r="731" ht="16.5" customHeight="1">
      <c r="A731" s="94"/>
      <c r="B731" s="113"/>
      <c r="C731" s="94"/>
      <c r="D731" s="94"/>
      <c r="E731" s="94"/>
      <c r="F731" s="113"/>
      <c r="G731" s="113"/>
      <c r="H731" s="42"/>
      <c r="I731" s="42"/>
      <c r="J731" s="42"/>
      <c r="K731" s="94"/>
      <c r="L731" s="94"/>
      <c r="M731" s="94"/>
      <c r="N731" s="94"/>
      <c r="O731" s="94"/>
      <c r="P731" s="94"/>
      <c r="Q731" s="94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</row>
    <row r="732" ht="16.5" customHeight="1">
      <c r="A732" s="94"/>
      <c r="B732" s="113"/>
      <c r="C732" s="94"/>
      <c r="D732" s="94"/>
      <c r="E732" s="94"/>
      <c r="F732" s="113"/>
      <c r="G732" s="113"/>
      <c r="H732" s="42"/>
      <c r="I732" s="42"/>
      <c r="J732" s="42"/>
      <c r="K732" s="94"/>
      <c r="L732" s="94"/>
      <c r="M732" s="94"/>
      <c r="N732" s="94"/>
      <c r="O732" s="94"/>
      <c r="P732" s="94"/>
      <c r="Q732" s="94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</row>
    <row r="733" ht="16.5" customHeight="1">
      <c r="A733" s="94"/>
      <c r="B733" s="113"/>
      <c r="C733" s="94"/>
      <c r="D733" s="94"/>
      <c r="E733" s="94"/>
      <c r="F733" s="113"/>
      <c r="G733" s="113"/>
      <c r="H733" s="42"/>
      <c r="I733" s="42"/>
      <c r="J733" s="42"/>
      <c r="K733" s="94"/>
      <c r="L733" s="94"/>
      <c r="M733" s="94"/>
      <c r="N733" s="94"/>
      <c r="O733" s="94"/>
      <c r="P733" s="94"/>
      <c r="Q733" s="94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</row>
    <row r="734" ht="16.5" customHeight="1">
      <c r="A734" s="94"/>
      <c r="B734" s="113"/>
      <c r="C734" s="94"/>
      <c r="D734" s="94"/>
      <c r="E734" s="94"/>
      <c r="F734" s="113"/>
      <c r="G734" s="113"/>
      <c r="H734" s="42"/>
      <c r="I734" s="42"/>
      <c r="J734" s="42"/>
      <c r="K734" s="94"/>
      <c r="L734" s="94"/>
      <c r="M734" s="94"/>
      <c r="N734" s="94"/>
      <c r="O734" s="94"/>
      <c r="P734" s="94"/>
      <c r="Q734" s="94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</row>
    <row r="735" ht="16.5" customHeight="1">
      <c r="A735" s="94"/>
      <c r="B735" s="113"/>
      <c r="C735" s="94"/>
      <c r="D735" s="94"/>
      <c r="E735" s="94"/>
      <c r="F735" s="113"/>
      <c r="G735" s="113"/>
      <c r="H735" s="42"/>
      <c r="I735" s="42"/>
      <c r="J735" s="42"/>
      <c r="K735" s="94"/>
      <c r="L735" s="94"/>
      <c r="M735" s="94"/>
      <c r="N735" s="94"/>
      <c r="O735" s="94"/>
      <c r="P735" s="94"/>
      <c r="Q735" s="94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</row>
    <row r="736" ht="16.5" customHeight="1">
      <c r="A736" s="94"/>
      <c r="B736" s="113"/>
      <c r="C736" s="94"/>
      <c r="D736" s="94"/>
      <c r="E736" s="94"/>
      <c r="F736" s="113"/>
      <c r="G736" s="113"/>
      <c r="H736" s="42"/>
      <c r="I736" s="42"/>
      <c r="J736" s="42"/>
      <c r="K736" s="94"/>
      <c r="L736" s="94"/>
      <c r="M736" s="94"/>
      <c r="N736" s="94"/>
      <c r="O736" s="94"/>
      <c r="P736" s="94"/>
      <c r="Q736" s="94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</row>
    <row r="737" ht="16.5" customHeight="1">
      <c r="A737" s="94"/>
      <c r="B737" s="113"/>
      <c r="C737" s="94"/>
      <c r="D737" s="94"/>
      <c r="E737" s="94"/>
      <c r="F737" s="113"/>
      <c r="G737" s="113"/>
      <c r="H737" s="42"/>
      <c r="I737" s="42"/>
      <c r="J737" s="42"/>
      <c r="K737" s="94"/>
      <c r="L737" s="94"/>
      <c r="M737" s="94"/>
      <c r="N737" s="94"/>
      <c r="O737" s="94"/>
      <c r="P737" s="94"/>
      <c r="Q737" s="94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</row>
    <row r="738" ht="16.5" customHeight="1">
      <c r="A738" s="94"/>
      <c r="B738" s="113"/>
      <c r="C738" s="94"/>
      <c r="D738" s="94"/>
      <c r="E738" s="94"/>
      <c r="F738" s="113"/>
      <c r="G738" s="113"/>
      <c r="H738" s="42"/>
      <c r="I738" s="42"/>
      <c r="J738" s="42"/>
      <c r="K738" s="94"/>
      <c r="L738" s="94"/>
      <c r="M738" s="94"/>
      <c r="N738" s="94"/>
      <c r="O738" s="94"/>
      <c r="P738" s="94"/>
      <c r="Q738" s="94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</row>
    <row r="739" ht="16.5" customHeight="1">
      <c r="A739" s="94"/>
      <c r="B739" s="113"/>
      <c r="C739" s="94"/>
      <c r="D739" s="94"/>
      <c r="E739" s="94"/>
      <c r="F739" s="113"/>
      <c r="G739" s="113"/>
      <c r="H739" s="42"/>
      <c r="I739" s="42"/>
      <c r="J739" s="42"/>
      <c r="K739" s="94"/>
      <c r="L739" s="94"/>
      <c r="M739" s="94"/>
      <c r="N739" s="94"/>
      <c r="O739" s="94"/>
      <c r="P739" s="94"/>
      <c r="Q739" s="94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</row>
    <row r="740" ht="16.5" customHeight="1">
      <c r="A740" s="94"/>
      <c r="B740" s="113"/>
      <c r="C740" s="94"/>
      <c r="D740" s="94"/>
      <c r="E740" s="94"/>
      <c r="F740" s="113"/>
      <c r="G740" s="113"/>
      <c r="H740" s="42"/>
      <c r="I740" s="42"/>
      <c r="J740" s="42"/>
      <c r="K740" s="94"/>
      <c r="L740" s="94"/>
      <c r="M740" s="94"/>
      <c r="N740" s="94"/>
      <c r="O740" s="94"/>
      <c r="P740" s="94"/>
      <c r="Q740" s="94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</row>
    <row r="741" ht="16.5" customHeight="1">
      <c r="A741" s="94"/>
      <c r="B741" s="113"/>
      <c r="C741" s="94"/>
      <c r="D741" s="94"/>
      <c r="E741" s="94"/>
      <c r="F741" s="113"/>
      <c r="G741" s="113"/>
      <c r="H741" s="42"/>
      <c r="I741" s="42"/>
      <c r="J741" s="42"/>
      <c r="K741" s="94"/>
      <c r="L741" s="94"/>
      <c r="M741" s="94"/>
      <c r="N741" s="94"/>
      <c r="O741" s="94"/>
      <c r="P741" s="94"/>
      <c r="Q741" s="94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</row>
    <row r="742" ht="16.5" customHeight="1">
      <c r="A742" s="94"/>
      <c r="B742" s="113"/>
      <c r="C742" s="94"/>
      <c r="D742" s="94"/>
      <c r="E742" s="94"/>
      <c r="F742" s="113"/>
      <c r="G742" s="113"/>
      <c r="H742" s="42"/>
      <c r="I742" s="42"/>
      <c r="J742" s="42"/>
      <c r="K742" s="94"/>
      <c r="L742" s="94"/>
      <c r="M742" s="94"/>
      <c r="N742" s="94"/>
      <c r="O742" s="94"/>
      <c r="P742" s="94"/>
      <c r="Q742" s="94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</row>
    <row r="743" ht="16.5" customHeight="1">
      <c r="A743" s="94"/>
      <c r="B743" s="113"/>
      <c r="C743" s="94"/>
      <c r="D743" s="94"/>
      <c r="E743" s="94"/>
      <c r="F743" s="113"/>
      <c r="G743" s="113"/>
      <c r="H743" s="42"/>
      <c r="I743" s="42"/>
      <c r="J743" s="42"/>
      <c r="K743" s="94"/>
      <c r="L743" s="94"/>
      <c r="M743" s="94"/>
      <c r="N743" s="94"/>
      <c r="O743" s="94"/>
      <c r="P743" s="94"/>
      <c r="Q743" s="94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</row>
    <row r="744" ht="16.5" customHeight="1">
      <c r="A744" s="94"/>
      <c r="B744" s="113"/>
      <c r="C744" s="94"/>
      <c r="D744" s="94"/>
      <c r="E744" s="94"/>
      <c r="F744" s="113"/>
      <c r="G744" s="113"/>
      <c r="H744" s="42"/>
      <c r="I744" s="42"/>
      <c r="J744" s="42"/>
      <c r="K744" s="94"/>
      <c r="L744" s="94"/>
      <c r="M744" s="94"/>
      <c r="N744" s="94"/>
      <c r="O744" s="94"/>
      <c r="P744" s="94"/>
      <c r="Q744" s="94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</row>
    <row r="745" ht="16.5" customHeight="1">
      <c r="A745" s="94"/>
      <c r="B745" s="113"/>
      <c r="C745" s="94"/>
      <c r="D745" s="94"/>
      <c r="E745" s="94"/>
      <c r="F745" s="113"/>
      <c r="G745" s="113"/>
      <c r="H745" s="42"/>
      <c r="I745" s="42"/>
      <c r="J745" s="42"/>
      <c r="K745" s="94"/>
      <c r="L745" s="94"/>
      <c r="M745" s="94"/>
      <c r="N745" s="94"/>
      <c r="O745" s="94"/>
      <c r="P745" s="94"/>
      <c r="Q745" s="94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</row>
    <row r="746" ht="16.5" customHeight="1">
      <c r="A746" s="94"/>
      <c r="B746" s="113"/>
      <c r="C746" s="94"/>
      <c r="D746" s="94"/>
      <c r="E746" s="94"/>
      <c r="F746" s="113"/>
      <c r="G746" s="113"/>
      <c r="H746" s="42"/>
      <c r="I746" s="42"/>
      <c r="J746" s="42"/>
      <c r="K746" s="94"/>
      <c r="L746" s="94"/>
      <c r="M746" s="94"/>
      <c r="N746" s="94"/>
      <c r="O746" s="94"/>
      <c r="P746" s="94"/>
      <c r="Q746" s="94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</row>
    <row r="747" ht="16.5" customHeight="1">
      <c r="A747" s="94"/>
      <c r="B747" s="113"/>
      <c r="C747" s="94"/>
      <c r="D747" s="94"/>
      <c r="E747" s="94"/>
      <c r="F747" s="113"/>
      <c r="G747" s="113"/>
      <c r="H747" s="42"/>
      <c r="I747" s="42"/>
      <c r="J747" s="42"/>
      <c r="K747" s="94"/>
      <c r="L747" s="94"/>
      <c r="M747" s="94"/>
      <c r="N747" s="94"/>
      <c r="O747" s="94"/>
      <c r="P747" s="94"/>
      <c r="Q747" s="94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</row>
    <row r="748" ht="16.5" customHeight="1">
      <c r="A748" s="94"/>
      <c r="B748" s="113"/>
      <c r="C748" s="94"/>
      <c r="D748" s="94"/>
      <c r="E748" s="94"/>
      <c r="F748" s="113"/>
      <c r="G748" s="113"/>
      <c r="H748" s="42"/>
      <c r="I748" s="42"/>
      <c r="J748" s="42"/>
      <c r="K748" s="94"/>
      <c r="L748" s="94"/>
      <c r="M748" s="94"/>
      <c r="N748" s="94"/>
      <c r="O748" s="94"/>
      <c r="P748" s="94"/>
      <c r="Q748" s="94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</row>
    <row r="749" ht="16.5" customHeight="1">
      <c r="A749" s="94"/>
      <c r="B749" s="113"/>
      <c r="C749" s="94"/>
      <c r="D749" s="94"/>
      <c r="E749" s="94"/>
      <c r="F749" s="113"/>
      <c r="G749" s="113"/>
      <c r="H749" s="42"/>
      <c r="I749" s="42"/>
      <c r="J749" s="42"/>
      <c r="K749" s="94"/>
      <c r="L749" s="94"/>
      <c r="M749" s="94"/>
      <c r="N749" s="94"/>
      <c r="O749" s="94"/>
      <c r="P749" s="94"/>
      <c r="Q749" s="94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</row>
    <row r="750" ht="16.5" customHeight="1">
      <c r="A750" s="94"/>
      <c r="B750" s="113"/>
      <c r="C750" s="94"/>
      <c r="D750" s="94"/>
      <c r="E750" s="94"/>
      <c r="F750" s="113"/>
      <c r="G750" s="113"/>
      <c r="H750" s="42"/>
      <c r="I750" s="42"/>
      <c r="J750" s="42"/>
      <c r="K750" s="94"/>
      <c r="L750" s="94"/>
      <c r="M750" s="94"/>
      <c r="N750" s="94"/>
      <c r="O750" s="94"/>
      <c r="P750" s="94"/>
      <c r="Q750" s="94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</row>
    <row r="751" ht="16.5" customHeight="1">
      <c r="A751" s="94"/>
      <c r="B751" s="113"/>
      <c r="C751" s="94"/>
      <c r="D751" s="94"/>
      <c r="E751" s="94"/>
      <c r="F751" s="113"/>
      <c r="G751" s="113"/>
      <c r="H751" s="42"/>
      <c r="I751" s="42"/>
      <c r="J751" s="42"/>
      <c r="K751" s="94"/>
      <c r="L751" s="94"/>
      <c r="M751" s="94"/>
      <c r="N751" s="94"/>
      <c r="O751" s="94"/>
      <c r="P751" s="94"/>
      <c r="Q751" s="94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</row>
    <row r="752" ht="16.5" customHeight="1">
      <c r="A752" s="94"/>
      <c r="B752" s="113"/>
      <c r="C752" s="94"/>
      <c r="D752" s="94"/>
      <c r="E752" s="94"/>
      <c r="F752" s="113"/>
      <c r="G752" s="113"/>
      <c r="H752" s="42"/>
      <c r="I752" s="42"/>
      <c r="J752" s="42"/>
      <c r="K752" s="94"/>
      <c r="L752" s="94"/>
      <c r="M752" s="94"/>
      <c r="N752" s="94"/>
      <c r="O752" s="94"/>
      <c r="P752" s="94"/>
      <c r="Q752" s="94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</row>
    <row r="753" ht="16.5" customHeight="1">
      <c r="A753" s="94"/>
      <c r="B753" s="113"/>
      <c r="C753" s="94"/>
      <c r="D753" s="94"/>
      <c r="E753" s="94"/>
      <c r="F753" s="113"/>
      <c r="G753" s="113"/>
      <c r="H753" s="42"/>
      <c r="I753" s="42"/>
      <c r="J753" s="42"/>
      <c r="K753" s="94"/>
      <c r="L753" s="94"/>
      <c r="M753" s="94"/>
      <c r="N753" s="94"/>
      <c r="O753" s="94"/>
      <c r="P753" s="94"/>
      <c r="Q753" s="94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</row>
    <row r="754" ht="16.5" customHeight="1">
      <c r="A754" s="94"/>
      <c r="B754" s="113"/>
      <c r="C754" s="94"/>
      <c r="D754" s="94"/>
      <c r="E754" s="94"/>
      <c r="F754" s="113"/>
      <c r="G754" s="113"/>
      <c r="H754" s="42"/>
      <c r="I754" s="42"/>
      <c r="J754" s="42"/>
      <c r="K754" s="94"/>
      <c r="L754" s="94"/>
      <c r="M754" s="94"/>
      <c r="N754" s="94"/>
      <c r="O754" s="94"/>
      <c r="P754" s="94"/>
      <c r="Q754" s="94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</row>
    <row r="755" ht="16.5" customHeight="1">
      <c r="A755" s="94"/>
      <c r="B755" s="113"/>
      <c r="C755" s="94"/>
      <c r="D755" s="94"/>
      <c r="E755" s="94"/>
      <c r="F755" s="113"/>
      <c r="G755" s="113"/>
      <c r="H755" s="42"/>
      <c r="I755" s="42"/>
      <c r="J755" s="42"/>
      <c r="K755" s="94"/>
      <c r="L755" s="94"/>
      <c r="M755" s="94"/>
      <c r="N755" s="94"/>
      <c r="O755" s="94"/>
      <c r="P755" s="94"/>
      <c r="Q755" s="94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</row>
    <row r="756" ht="16.5" customHeight="1">
      <c r="A756" s="94"/>
      <c r="B756" s="113"/>
      <c r="C756" s="94"/>
      <c r="D756" s="94"/>
      <c r="E756" s="94"/>
      <c r="F756" s="113"/>
      <c r="G756" s="113"/>
      <c r="H756" s="42"/>
      <c r="I756" s="42"/>
      <c r="J756" s="42"/>
      <c r="K756" s="94"/>
      <c r="L756" s="94"/>
      <c r="M756" s="94"/>
      <c r="N756" s="94"/>
      <c r="O756" s="94"/>
      <c r="P756" s="94"/>
      <c r="Q756" s="94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</row>
    <row r="757" ht="16.5" customHeight="1">
      <c r="A757" s="94"/>
      <c r="B757" s="113"/>
      <c r="C757" s="94"/>
      <c r="D757" s="94"/>
      <c r="E757" s="94"/>
      <c r="F757" s="113"/>
      <c r="G757" s="113"/>
      <c r="H757" s="42"/>
      <c r="I757" s="42"/>
      <c r="J757" s="42"/>
      <c r="K757" s="94"/>
      <c r="L757" s="94"/>
      <c r="M757" s="94"/>
      <c r="N757" s="94"/>
      <c r="O757" s="94"/>
      <c r="P757" s="94"/>
      <c r="Q757" s="94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</row>
    <row r="758" ht="16.5" customHeight="1">
      <c r="A758" s="94"/>
      <c r="B758" s="113"/>
      <c r="C758" s="94"/>
      <c r="D758" s="94"/>
      <c r="E758" s="94"/>
      <c r="F758" s="113"/>
      <c r="G758" s="113"/>
      <c r="H758" s="42"/>
      <c r="I758" s="42"/>
      <c r="J758" s="42"/>
      <c r="K758" s="94"/>
      <c r="L758" s="94"/>
      <c r="M758" s="94"/>
      <c r="N758" s="94"/>
      <c r="O758" s="94"/>
      <c r="P758" s="94"/>
      <c r="Q758" s="94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</row>
    <row r="759" ht="16.5" customHeight="1">
      <c r="A759" s="94"/>
      <c r="B759" s="113"/>
      <c r="C759" s="94"/>
      <c r="D759" s="94"/>
      <c r="E759" s="94"/>
      <c r="F759" s="113"/>
      <c r="G759" s="113"/>
      <c r="H759" s="42"/>
      <c r="I759" s="42"/>
      <c r="J759" s="42"/>
      <c r="K759" s="94"/>
      <c r="L759" s="94"/>
      <c r="M759" s="94"/>
      <c r="N759" s="94"/>
      <c r="O759" s="94"/>
      <c r="P759" s="94"/>
      <c r="Q759" s="94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</row>
    <row r="760" ht="16.5" customHeight="1">
      <c r="A760" s="94"/>
      <c r="B760" s="113"/>
      <c r="C760" s="94"/>
      <c r="D760" s="94"/>
      <c r="E760" s="94"/>
      <c r="F760" s="113"/>
      <c r="G760" s="113"/>
      <c r="H760" s="42"/>
      <c r="I760" s="42"/>
      <c r="J760" s="42"/>
      <c r="K760" s="94"/>
      <c r="L760" s="94"/>
      <c r="M760" s="94"/>
      <c r="N760" s="94"/>
      <c r="O760" s="94"/>
      <c r="P760" s="94"/>
      <c r="Q760" s="94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</row>
    <row r="761" ht="16.5" customHeight="1">
      <c r="A761" s="94"/>
      <c r="B761" s="113"/>
      <c r="C761" s="94"/>
      <c r="D761" s="94"/>
      <c r="E761" s="94"/>
      <c r="F761" s="113"/>
      <c r="G761" s="113"/>
      <c r="H761" s="42"/>
      <c r="I761" s="42"/>
      <c r="J761" s="42"/>
      <c r="K761" s="94"/>
      <c r="L761" s="94"/>
      <c r="M761" s="94"/>
      <c r="N761" s="94"/>
      <c r="O761" s="94"/>
      <c r="P761" s="94"/>
      <c r="Q761" s="94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</row>
    <row r="762" ht="16.5" customHeight="1">
      <c r="A762" s="94"/>
      <c r="B762" s="113"/>
      <c r="C762" s="94"/>
      <c r="D762" s="94"/>
      <c r="E762" s="94"/>
      <c r="F762" s="113"/>
      <c r="G762" s="113"/>
      <c r="H762" s="42"/>
      <c r="I762" s="42"/>
      <c r="J762" s="42"/>
      <c r="K762" s="94"/>
      <c r="L762" s="94"/>
      <c r="M762" s="94"/>
      <c r="N762" s="94"/>
      <c r="O762" s="94"/>
      <c r="P762" s="94"/>
      <c r="Q762" s="94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</row>
    <row r="763" ht="16.5" customHeight="1">
      <c r="A763" s="94"/>
      <c r="B763" s="113"/>
      <c r="C763" s="94"/>
      <c r="D763" s="94"/>
      <c r="E763" s="94"/>
      <c r="F763" s="113"/>
      <c r="G763" s="113"/>
      <c r="H763" s="42"/>
      <c r="I763" s="42"/>
      <c r="J763" s="42"/>
      <c r="K763" s="94"/>
      <c r="L763" s="94"/>
      <c r="M763" s="94"/>
      <c r="N763" s="94"/>
      <c r="O763" s="94"/>
      <c r="P763" s="94"/>
      <c r="Q763" s="94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</row>
    <row r="764" ht="16.5" customHeight="1">
      <c r="A764" s="94"/>
      <c r="B764" s="113"/>
      <c r="C764" s="94"/>
      <c r="D764" s="94"/>
      <c r="E764" s="94"/>
      <c r="F764" s="113"/>
      <c r="G764" s="113"/>
      <c r="H764" s="42"/>
      <c r="I764" s="42"/>
      <c r="J764" s="42"/>
      <c r="K764" s="94"/>
      <c r="L764" s="94"/>
      <c r="M764" s="94"/>
      <c r="N764" s="94"/>
      <c r="O764" s="94"/>
      <c r="P764" s="94"/>
      <c r="Q764" s="94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</row>
    <row r="765" ht="16.5" customHeight="1">
      <c r="A765" s="94"/>
      <c r="B765" s="113"/>
      <c r="C765" s="94"/>
      <c r="D765" s="94"/>
      <c r="E765" s="94"/>
      <c r="F765" s="113"/>
      <c r="G765" s="113"/>
      <c r="H765" s="42"/>
      <c r="I765" s="42"/>
      <c r="J765" s="42"/>
      <c r="K765" s="94"/>
      <c r="L765" s="94"/>
      <c r="M765" s="94"/>
      <c r="N765" s="94"/>
      <c r="O765" s="94"/>
      <c r="P765" s="94"/>
      <c r="Q765" s="94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</row>
    <row r="766" ht="16.5" customHeight="1">
      <c r="A766" s="94"/>
      <c r="B766" s="113"/>
      <c r="C766" s="94"/>
      <c r="D766" s="94"/>
      <c r="E766" s="94"/>
      <c r="F766" s="113"/>
      <c r="G766" s="113"/>
      <c r="H766" s="42"/>
      <c r="I766" s="42"/>
      <c r="J766" s="42"/>
      <c r="K766" s="94"/>
      <c r="L766" s="94"/>
      <c r="M766" s="94"/>
      <c r="N766" s="94"/>
      <c r="O766" s="94"/>
      <c r="P766" s="94"/>
      <c r="Q766" s="94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</row>
    <row r="767" ht="16.5" customHeight="1">
      <c r="A767" s="94"/>
      <c r="B767" s="113"/>
      <c r="C767" s="94"/>
      <c r="D767" s="94"/>
      <c r="E767" s="94"/>
      <c r="F767" s="113"/>
      <c r="G767" s="113"/>
      <c r="H767" s="42"/>
      <c r="I767" s="42"/>
      <c r="J767" s="42"/>
      <c r="K767" s="94"/>
      <c r="L767" s="94"/>
      <c r="M767" s="94"/>
      <c r="N767" s="94"/>
      <c r="O767" s="94"/>
      <c r="P767" s="94"/>
      <c r="Q767" s="94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</row>
    <row r="768" ht="16.5" customHeight="1">
      <c r="A768" s="94"/>
      <c r="B768" s="113"/>
      <c r="C768" s="94"/>
      <c r="D768" s="94"/>
      <c r="E768" s="94"/>
      <c r="F768" s="113"/>
      <c r="G768" s="113"/>
      <c r="H768" s="42"/>
      <c r="I768" s="42"/>
      <c r="J768" s="42"/>
      <c r="K768" s="94"/>
      <c r="L768" s="94"/>
      <c r="M768" s="94"/>
      <c r="N768" s="94"/>
      <c r="O768" s="94"/>
      <c r="P768" s="94"/>
      <c r="Q768" s="94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</row>
    <row r="769" ht="16.5" customHeight="1">
      <c r="A769" s="94"/>
      <c r="B769" s="113"/>
      <c r="C769" s="94"/>
      <c r="D769" s="94"/>
      <c r="E769" s="94"/>
      <c r="F769" s="113"/>
      <c r="G769" s="113"/>
      <c r="H769" s="42"/>
      <c r="I769" s="42"/>
      <c r="J769" s="42"/>
      <c r="K769" s="94"/>
      <c r="L769" s="94"/>
      <c r="M769" s="94"/>
      <c r="N769" s="94"/>
      <c r="O769" s="94"/>
      <c r="P769" s="94"/>
      <c r="Q769" s="94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</row>
    <row r="770" ht="16.5" customHeight="1">
      <c r="A770" s="94"/>
      <c r="B770" s="113"/>
      <c r="C770" s="94"/>
      <c r="D770" s="94"/>
      <c r="E770" s="94"/>
      <c r="F770" s="113"/>
      <c r="G770" s="113"/>
      <c r="H770" s="42"/>
      <c r="I770" s="42"/>
      <c r="J770" s="42"/>
      <c r="K770" s="94"/>
      <c r="L770" s="94"/>
      <c r="M770" s="94"/>
      <c r="N770" s="94"/>
      <c r="O770" s="94"/>
      <c r="P770" s="94"/>
      <c r="Q770" s="94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</row>
    <row r="771" ht="16.5" customHeight="1">
      <c r="A771" s="94"/>
      <c r="B771" s="113"/>
      <c r="C771" s="94"/>
      <c r="D771" s="94"/>
      <c r="E771" s="94"/>
      <c r="F771" s="113"/>
      <c r="G771" s="113"/>
      <c r="H771" s="42"/>
      <c r="I771" s="42"/>
      <c r="J771" s="42"/>
      <c r="K771" s="94"/>
      <c r="L771" s="94"/>
      <c r="M771" s="94"/>
      <c r="N771" s="94"/>
      <c r="O771" s="94"/>
      <c r="P771" s="94"/>
      <c r="Q771" s="94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</row>
    <row r="772" ht="16.5" customHeight="1">
      <c r="A772" s="94"/>
      <c r="B772" s="113"/>
      <c r="C772" s="94"/>
      <c r="D772" s="94"/>
      <c r="E772" s="94"/>
      <c r="F772" s="113"/>
      <c r="G772" s="113"/>
      <c r="H772" s="42"/>
      <c r="I772" s="42"/>
      <c r="J772" s="42"/>
      <c r="K772" s="94"/>
      <c r="L772" s="94"/>
      <c r="M772" s="94"/>
      <c r="N772" s="94"/>
      <c r="O772" s="94"/>
      <c r="P772" s="94"/>
      <c r="Q772" s="94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</row>
    <row r="773" ht="16.5" customHeight="1">
      <c r="A773" s="94"/>
      <c r="B773" s="113"/>
      <c r="C773" s="94"/>
      <c r="D773" s="94"/>
      <c r="E773" s="94"/>
      <c r="F773" s="113"/>
      <c r="G773" s="113"/>
      <c r="H773" s="42"/>
      <c r="I773" s="42"/>
      <c r="J773" s="42"/>
      <c r="K773" s="94"/>
      <c r="L773" s="94"/>
      <c r="M773" s="94"/>
      <c r="N773" s="94"/>
      <c r="O773" s="94"/>
      <c r="P773" s="94"/>
      <c r="Q773" s="94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</row>
    <row r="774" ht="16.5" customHeight="1">
      <c r="A774" s="94"/>
      <c r="B774" s="113"/>
      <c r="C774" s="94"/>
      <c r="D774" s="94"/>
      <c r="E774" s="94"/>
      <c r="F774" s="113"/>
      <c r="G774" s="113"/>
      <c r="H774" s="42"/>
      <c r="I774" s="42"/>
      <c r="J774" s="42"/>
      <c r="K774" s="94"/>
      <c r="L774" s="94"/>
      <c r="M774" s="94"/>
      <c r="N774" s="94"/>
      <c r="O774" s="94"/>
      <c r="P774" s="94"/>
      <c r="Q774" s="94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</row>
    <row r="775" ht="16.5" customHeight="1">
      <c r="A775" s="94"/>
      <c r="B775" s="113"/>
      <c r="C775" s="94"/>
      <c r="D775" s="94"/>
      <c r="E775" s="94"/>
      <c r="F775" s="113"/>
      <c r="G775" s="113"/>
      <c r="H775" s="42"/>
      <c r="I775" s="42"/>
      <c r="J775" s="42"/>
      <c r="K775" s="94"/>
      <c r="L775" s="94"/>
      <c r="M775" s="94"/>
      <c r="N775" s="94"/>
      <c r="O775" s="94"/>
      <c r="P775" s="94"/>
      <c r="Q775" s="94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</row>
    <row r="776" ht="16.5" customHeight="1">
      <c r="A776" s="94"/>
      <c r="B776" s="113"/>
      <c r="C776" s="94"/>
      <c r="D776" s="94"/>
      <c r="E776" s="94"/>
      <c r="F776" s="113"/>
      <c r="G776" s="113"/>
      <c r="H776" s="42"/>
      <c r="I776" s="42"/>
      <c r="J776" s="42"/>
      <c r="K776" s="94"/>
      <c r="L776" s="94"/>
      <c r="M776" s="94"/>
      <c r="N776" s="94"/>
      <c r="O776" s="94"/>
      <c r="P776" s="94"/>
      <c r="Q776" s="94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</row>
    <row r="777" ht="16.5" customHeight="1">
      <c r="A777" s="94"/>
      <c r="B777" s="113"/>
      <c r="C777" s="94"/>
      <c r="D777" s="94"/>
      <c r="E777" s="94"/>
      <c r="F777" s="113"/>
      <c r="G777" s="113"/>
      <c r="H777" s="42"/>
      <c r="I777" s="42"/>
      <c r="J777" s="42"/>
      <c r="K777" s="94"/>
      <c r="L777" s="94"/>
      <c r="M777" s="94"/>
      <c r="N777" s="94"/>
      <c r="O777" s="94"/>
      <c r="P777" s="94"/>
      <c r="Q777" s="94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</row>
    <row r="778" ht="16.5" customHeight="1">
      <c r="A778" s="94"/>
      <c r="B778" s="113"/>
      <c r="C778" s="94"/>
      <c r="D778" s="94"/>
      <c r="E778" s="94"/>
      <c r="F778" s="113"/>
      <c r="G778" s="113"/>
      <c r="H778" s="42"/>
      <c r="I778" s="42"/>
      <c r="J778" s="42"/>
      <c r="K778" s="94"/>
      <c r="L778" s="94"/>
      <c r="M778" s="94"/>
      <c r="N778" s="94"/>
      <c r="O778" s="94"/>
      <c r="P778" s="94"/>
      <c r="Q778" s="94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</row>
    <row r="779" ht="16.5" customHeight="1">
      <c r="A779" s="94"/>
      <c r="B779" s="113"/>
      <c r="C779" s="94"/>
      <c r="D779" s="94"/>
      <c r="E779" s="94"/>
      <c r="F779" s="113"/>
      <c r="G779" s="113"/>
      <c r="H779" s="42"/>
      <c r="I779" s="42"/>
      <c r="J779" s="42"/>
      <c r="K779" s="94"/>
      <c r="L779" s="94"/>
      <c r="M779" s="94"/>
      <c r="N779" s="94"/>
      <c r="O779" s="94"/>
      <c r="P779" s="94"/>
      <c r="Q779" s="94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</row>
    <row r="780" ht="16.5" customHeight="1">
      <c r="A780" s="94"/>
      <c r="B780" s="113"/>
      <c r="C780" s="94"/>
      <c r="D780" s="94"/>
      <c r="E780" s="94"/>
      <c r="F780" s="113"/>
      <c r="G780" s="113"/>
      <c r="H780" s="42"/>
      <c r="I780" s="42"/>
      <c r="J780" s="42"/>
      <c r="K780" s="94"/>
      <c r="L780" s="94"/>
      <c r="M780" s="94"/>
      <c r="N780" s="94"/>
      <c r="O780" s="94"/>
      <c r="P780" s="94"/>
      <c r="Q780" s="94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</row>
    <row r="781" ht="16.5" customHeight="1">
      <c r="A781" s="94"/>
      <c r="B781" s="113"/>
      <c r="C781" s="94"/>
      <c r="D781" s="94"/>
      <c r="E781" s="94"/>
      <c r="F781" s="113"/>
      <c r="G781" s="113"/>
      <c r="H781" s="42"/>
      <c r="I781" s="42"/>
      <c r="J781" s="42"/>
      <c r="K781" s="94"/>
      <c r="L781" s="94"/>
      <c r="M781" s="94"/>
      <c r="N781" s="94"/>
      <c r="O781" s="94"/>
      <c r="P781" s="94"/>
      <c r="Q781" s="94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</row>
    <row r="782" ht="16.5" customHeight="1">
      <c r="A782" s="94"/>
      <c r="B782" s="113"/>
      <c r="C782" s="94"/>
      <c r="D782" s="94"/>
      <c r="E782" s="94"/>
      <c r="F782" s="113"/>
      <c r="G782" s="113"/>
      <c r="H782" s="42"/>
      <c r="I782" s="42"/>
      <c r="J782" s="42"/>
      <c r="K782" s="94"/>
      <c r="L782" s="94"/>
      <c r="M782" s="94"/>
      <c r="N782" s="94"/>
      <c r="O782" s="94"/>
      <c r="P782" s="94"/>
      <c r="Q782" s="94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</row>
    <row r="783" ht="16.5" customHeight="1">
      <c r="A783" s="94"/>
      <c r="B783" s="113"/>
      <c r="C783" s="94"/>
      <c r="D783" s="94"/>
      <c r="E783" s="94"/>
      <c r="F783" s="113"/>
      <c r="G783" s="113"/>
      <c r="H783" s="42"/>
      <c r="I783" s="42"/>
      <c r="J783" s="42"/>
      <c r="K783" s="94"/>
      <c r="L783" s="94"/>
      <c r="M783" s="94"/>
      <c r="N783" s="94"/>
      <c r="O783" s="94"/>
      <c r="P783" s="94"/>
      <c r="Q783" s="94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</row>
    <row r="784" ht="16.5" customHeight="1">
      <c r="A784" s="94"/>
      <c r="B784" s="113"/>
      <c r="C784" s="94"/>
      <c r="D784" s="94"/>
      <c r="E784" s="94"/>
      <c r="F784" s="113"/>
      <c r="G784" s="113"/>
      <c r="H784" s="42"/>
      <c r="I784" s="42"/>
      <c r="J784" s="42"/>
      <c r="K784" s="94"/>
      <c r="L784" s="94"/>
      <c r="M784" s="94"/>
      <c r="N784" s="94"/>
      <c r="O784" s="94"/>
      <c r="P784" s="94"/>
      <c r="Q784" s="94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</row>
    <row r="785" ht="16.5" customHeight="1">
      <c r="A785" s="94"/>
      <c r="B785" s="113"/>
      <c r="C785" s="94"/>
      <c r="D785" s="94"/>
      <c r="E785" s="94"/>
      <c r="F785" s="113"/>
      <c r="G785" s="113"/>
      <c r="H785" s="42"/>
      <c r="I785" s="42"/>
      <c r="J785" s="42"/>
      <c r="K785" s="94"/>
      <c r="L785" s="94"/>
      <c r="M785" s="94"/>
      <c r="N785" s="94"/>
      <c r="O785" s="94"/>
      <c r="P785" s="94"/>
      <c r="Q785" s="94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</row>
    <row r="786" ht="16.5" customHeight="1">
      <c r="A786" s="94"/>
      <c r="B786" s="113"/>
      <c r="C786" s="94"/>
      <c r="D786" s="94"/>
      <c r="E786" s="94"/>
      <c r="F786" s="113"/>
      <c r="G786" s="113"/>
      <c r="H786" s="42"/>
      <c r="I786" s="42"/>
      <c r="J786" s="42"/>
      <c r="K786" s="94"/>
      <c r="L786" s="94"/>
      <c r="M786" s="94"/>
      <c r="N786" s="94"/>
      <c r="O786" s="94"/>
      <c r="P786" s="94"/>
      <c r="Q786" s="94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</row>
    <row r="787" ht="16.5" customHeight="1">
      <c r="A787" s="94"/>
      <c r="B787" s="113"/>
      <c r="C787" s="94"/>
      <c r="D787" s="94"/>
      <c r="E787" s="94"/>
      <c r="F787" s="113"/>
      <c r="G787" s="113"/>
      <c r="H787" s="42"/>
      <c r="I787" s="42"/>
      <c r="J787" s="42"/>
      <c r="K787" s="94"/>
      <c r="L787" s="94"/>
      <c r="M787" s="94"/>
      <c r="N787" s="94"/>
      <c r="O787" s="94"/>
      <c r="P787" s="94"/>
      <c r="Q787" s="94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</row>
    <row r="788" ht="16.5" customHeight="1">
      <c r="A788" s="94"/>
      <c r="B788" s="113"/>
      <c r="C788" s="94"/>
      <c r="D788" s="94"/>
      <c r="E788" s="94"/>
      <c r="F788" s="113"/>
      <c r="G788" s="113"/>
      <c r="H788" s="42"/>
      <c r="I788" s="42"/>
      <c r="J788" s="42"/>
      <c r="K788" s="94"/>
      <c r="L788" s="94"/>
      <c r="M788" s="94"/>
      <c r="N788" s="94"/>
      <c r="O788" s="94"/>
      <c r="P788" s="94"/>
      <c r="Q788" s="94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</row>
    <row r="789" ht="16.5" customHeight="1">
      <c r="A789" s="94"/>
      <c r="B789" s="113"/>
      <c r="C789" s="94"/>
      <c r="D789" s="94"/>
      <c r="E789" s="94"/>
      <c r="F789" s="113"/>
      <c r="G789" s="113"/>
      <c r="H789" s="42"/>
      <c r="I789" s="42"/>
      <c r="J789" s="42"/>
      <c r="K789" s="94"/>
      <c r="L789" s="94"/>
      <c r="M789" s="94"/>
      <c r="N789" s="94"/>
      <c r="O789" s="94"/>
      <c r="P789" s="94"/>
      <c r="Q789" s="94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</row>
    <row r="790" ht="16.5" customHeight="1">
      <c r="A790" s="94"/>
      <c r="B790" s="113"/>
      <c r="C790" s="94"/>
      <c r="D790" s="94"/>
      <c r="E790" s="94"/>
      <c r="F790" s="113"/>
      <c r="G790" s="113"/>
      <c r="H790" s="42"/>
      <c r="I790" s="42"/>
      <c r="J790" s="42"/>
      <c r="K790" s="94"/>
      <c r="L790" s="94"/>
      <c r="M790" s="94"/>
      <c r="N790" s="94"/>
      <c r="O790" s="94"/>
      <c r="P790" s="94"/>
      <c r="Q790" s="94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</row>
    <row r="791" ht="16.5" customHeight="1">
      <c r="A791" s="94"/>
      <c r="B791" s="113"/>
      <c r="C791" s="94"/>
      <c r="D791" s="94"/>
      <c r="E791" s="94"/>
      <c r="F791" s="113"/>
      <c r="G791" s="113"/>
      <c r="H791" s="42"/>
      <c r="I791" s="42"/>
      <c r="J791" s="42"/>
      <c r="K791" s="94"/>
      <c r="L791" s="94"/>
      <c r="M791" s="94"/>
      <c r="N791" s="94"/>
      <c r="O791" s="94"/>
      <c r="P791" s="94"/>
      <c r="Q791" s="94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</row>
    <row r="792" ht="16.5" customHeight="1">
      <c r="A792" s="94"/>
      <c r="B792" s="113"/>
      <c r="C792" s="94"/>
      <c r="D792" s="94"/>
      <c r="E792" s="94"/>
      <c r="F792" s="113"/>
      <c r="G792" s="113"/>
      <c r="H792" s="42"/>
      <c r="I792" s="42"/>
      <c r="J792" s="42"/>
      <c r="K792" s="94"/>
      <c r="L792" s="94"/>
      <c r="M792" s="94"/>
      <c r="N792" s="94"/>
      <c r="O792" s="94"/>
      <c r="P792" s="94"/>
      <c r="Q792" s="94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</row>
    <row r="793" ht="16.5" customHeight="1">
      <c r="A793" s="94"/>
      <c r="B793" s="113"/>
      <c r="C793" s="94"/>
      <c r="D793" s="94"/>
      <c r="E793" s="94"/>
      <c r="F793" s="113"/>
      <c r="G793" s="113"/>
      <c r="H793" s="42"/>
      <c r="I793" s="42"/>
      <c r="J793" s="42"/>
      <c r="K793" s="94"/>
      <c r="L793" s="94"/>
      <c r="M793" s="94"/>
      <c r="N793" s="94"/>
      <c r="O793" s="94"/>
      <c r="P793" s="94"/>
      <c r="Q793" s="94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</row>
    <row r="794" ht="16.5" customHeight="1">
      <c r="A794" s="94"/>
      <c r="B794" s="113"/>
      <c r="C794" s="94"/>
      <c r="D794" s="94"/>
      <c r="E794" s="94"/>
      <c r="F794" s="113"/>
      <c r="G794" s="113"/>
      <c r="H794" s="42"/>
      <c r="I794" s="42"/>
      <c r="J794" s="42"/>
      <c r="K794" s="94"/>
      <c r="L794" s="94"/>
      <c r="M794" s="94"/>
      <c r="N794" s="94"/>
      <c r="O794" s="94"/>
      <c r="P794" s="94"/>
      <c r="Q794" s="94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</row>
    <row r="795" ht="16.5" customHeight="1">
      <c r="A795" s="94"/>
      <c r="B795" s="113"/>
      <c r="C795" s="94"/>
      <c r="D795" s="94"/>
      <c r="E795" s="94"/>
      <c r="F795" s="113"/>
      <c r="G795" s="113"/>
      <c r="H795" s="42"/>
      <c r="I795" s="42"/>
      <c r="J795" s="42"/>
      <c r="K795" s="94"/>
      <c r="L795" s="94"/>
      <c r="M795" s="94"/>
      <c r="N795" s="94"/>
      <c r="O795" s="94"/>
      <c r="P795" s="94"/>
      <c r="Q795" s="94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</row>
    <row r="796" ht="16.5" customHeight="1">
      <c r="A796" s="94"/>
      <c r="B796" s="113"/>
      <c r="C796" s="94"/>
      <c r="D796" s="94"/>
      <c r="E796" s="94"/>
      <c r="F796" s="113"/>
      <c r="G796" s="113"/>
      <c r="H796" s="42"/>
      <c r="I796" s="42"/>
      <c r="J796" s="42"/>
      <c r="K796" s="94"/>
      <c r="L796" s="94"/>
      <c r="M796" s="94"/>
      <c r="N796" s="94"/>
      <c r="O796" s="94"/>
      <c r="P796" s="94"/>
      <c r="Q796" s="94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</row>
    <row r="797" ht="16.5" customHeight="1">
      <c r="A797" s="94"/>
      <c r="B797" s="113"/>
      <c r="C797" s="94"/>
      <c r="D797" s="94"/>
      <c r="E797" s="94"/>
      <c r="F797" s="113"/>
      <c r="G797" s="113"/>
      <c r="H797" s="42"/>
      <c r="I797" s="42"/>
      <c r="J797" s="42"/>
      <c r="K797" s="94"/>
      <c r="L797" s="94"/>
      <c r="M797" s="94"/>
      <c r="N797" s="94"/>
      <c r="O797" s="94"/>
      <c r="P797" s="94"/>
      <c r="Q797" s="94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</row>
    <row r="798" ht="16.5" customHeight="1">
      <c r="A798" s="94"/>
      <c r="B798" s="113"/>
      <c r="C798" s="94"/>
      <c r="D798" s="94"/>
      <c r="E798" s="94"/>
      <c r="F798" s="113"/>
      <c r="G798" s="113"/>
      <c r="H798" s="42"/>
      <c r="I798" s="42"/>
      <c r="J798" s="42"/>
      <c r="K798" s="94"/>
      <c r="L798" s="94"/>
      <c r="M798" s="94"/>
      <c r="N798" s="94"/>
      <c r="O798" s="94"/>
      <c r="P798" s="94"/>
      <c r="Q798" s="94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</row>
    <row r="799" ht="16.5" customHeight="1">
      <c r="A799" s="94"/>
      <c r="B799" s="113"/>
      <c r="C799" s="94"/>
      <c r="D799" s="94"/>
      <c r="E799" s="94"/>
      <c r="F799" s="113"/>
      <c r="G799" s="113"/>
      <c r="H799" s="42"/>
      <c r="I799" s="42"/>
      <c r="J799" s="42"/>
      <c r="K799" s="94"/>
      <c r="L799" s="94"/>
      <c r="M799" s="94"/>
      <c r="N799" s="94"/>
      <c r="O799" s="94"/>
      <c r="P799" s="94"/>
      <c r="Q799" s="94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</row>
    <row r="800" ht="16.5" customHeight="1">
      <c r="A800" s="94"/>
      <c r="B800" s="113"/>
      <c r="C800" s="94"/>
      <c r="D800" s="94"/>
      <c r="E800" s="94"/>
      <c r="F800" s="113"/>
      <c r="G800" s="113"/>
      <c r="H800" s="42"/>
      <c r="I800" s="42"/>
      <c r="J800" s="42"/>
      <c r="K800" s="94"/>
      <c r="L800" s="94"/>
      <c r="M800" s="94"/>
      <c r="N800" s="94"/>
      <c r="O800" s="94"/>
      <c r="P800" s="94"/>
      <c r="Q800" s="94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</row>
    <row r="801" ht="16.5" customHeight="1">
      <c r="A801" s="94"/>
      <c r="B801" s="113"/>
      <c r="C801" s="94"/>
      <c r="D801" s="94"/>
      <c r="E801" s="94"/>
      <c r="F801" s="113"/>
      <c r="G801" s="113"/>
      <c r="H801" s="42"/>
      <c r="I801" s="42"/>
      <c r="J801" s="42"/>
      <c r="K801" s="94"/>
      <c r="L801" s="94"/>
      <c r="M801" s="94"/>
      <c r="N801" s="94"/>
      <c r="O801" s="94"/>
      <c r="P801" s="94"/>
      <c r="Q801" s="94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</row>
    <row r="802" ht="16.5" customHeight="1">
      <c r="A802" s="94"/>
      <c r="B802" s="113"/>
      <c r="C802" s="94"/>
      <c r="D802" s="94"/>
      <c r="E802" s="94"/>
      <c r="F802" s="113"/>
      <c r="G802" s="113"/>
      <c r="H802" s="42"/>
      <c r="I802" s="42"/>
      <c r="J802" s="42"/>
      <c r="K802" s="94"/>
      <c r="L802" s="94"/>
      <c r="M802" s="94"/>
      <c r="N802" s="94"/>
      <c r="O802" s="94"/>
      <c r="P802" s="94"/>
      <c r="Q802" s="94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</row>
    <row r="803" ht="16.5" customHeight="1">
      <c r="A803" s="94"/>
      <c r="B803" s="113"/>
      <c r="C803" s="94"/>
      <c r="D803" s="94"/>
      <c r="E803" s="94"/>
      <c r="F803" s="113"/>
      <c r="G803" s="113"/>
      <c r="H803" s="42"/>
      <c r="I803" s="42"/>
      <c r="J803" s="42"/>
      <c r="K803" s="94"/>
      <c r="L803" s="94"/>
      <c r="M803" s="94"/>
      <c r="N803" s="94"/>
      <c r="O803" s="94"/>
      <c r="P803" s="94"/>
      <c r="Q803" s="94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</row>
    <row r="804" ht="16.5" customHeight="1">
      <c r="A804" s="94"/>
      <c r="B804" s="113"/>
      <c r="C804" s="94"/>
      <c r="D804" s="94"/>
      <c r="E804" s="94"/>
      <c r="F804" s="113"/>
      <c r="G804" s="113"/>
      <c r="H804" s="42"/>
      <c r="I804" s="42"/>
      <c r="J804" s="42"/>
      <c r="K804" s="94"/>
      <c r="L804" s="94"/>
      <c r="M804" s="94"/>
      <c r="N804" s="94"/>
      <c r="O804" s="94"/>
      <c r="P804" s="94"/>
      <c r="Q804" s="94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</row>
    <row r="805" ht="16.5" customHeight="1">
      <c r="A805" s="94"/>
      <c r="B805" s="113"/>
      <c r="C805" s="94"/>
      <c r="D805" s="94"/>
      <c r="E805" s="94"/>
      <c r="F805" s="113"/>
      <c r="G805" s="113"/>
      <c r="H805" s="42"/>
      <c r="I805" s="42"/>
      <c r="J805" s="42"/>
      <c r="K805" s="94"/>
      <c r="L805" s="94"/>
      <c r="M805" s="94"/>
      <c r="N805" s="94"/>
      <c r="O805" s="94"/>
      <c r="P805" s="94"/>
      <c r="Q805" s="94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</row>
    <row r="806" ht="16.5" customHeight="1">
      <c r="A806" s="94"/>
      <c r="B806" s="113"/>
      <c r="C806" s="94"/>
      <c r="D806" s="94"/>
      <c r="E806" s="94"/>
      <c r="F806" s="113"/>
      <c r="G806" s="113"/>
      <c r="H806" s="42"/>
      <c r="I806" s="42"/>
      <c r="J806" s="42"/>
      <c r="K806" s="94"/>
      <c r="L806" s="94"/>
      <c r="M806" s="94"/>
      <c r="N806" s="94"/>
      <c r="O806" s="94"/>
      <c r="P806" s="94"/>
      <c r="Q806" s="94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</row>
    <row r="807" ht="16.5" customHeight="1">
      <c r="A807" s="94"/>
      <c r="B807" s="113"/>
      <c r="C807" s="94"/>
      <c r="D807" s="94"/>
      <c r="E807" s="94"/>
      <c r="F807" s="113"/>
      <c r="G807" s="113"/>
      <c r="H807" s="42"/>
      <c r="I807" s="42"/>
      <c r="J807" s="42"/>
      <c r="K807" s="94"/>
      <c r="L807" s="94"/>
      <c r="M807" s="94"/>
      <c r="N807" s="94"/>
      <c r="O807" s="94"/>
      <c r="P807" s="94"/>
      <c r="Q807" s="94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</row>
    <row r="808" ht="16.5" customHeight="1">
      <c r="A808" s="94"/>
      <c r="B808" s="113"/>
      <c r="C808" s="94"/>
      <c r="D808" s="94"/>
      <c r="E808" s="94"/>
      <c r="F808" s="113"/>
      <c r="G808" s="113"/>
      <c r="H808" s="42"/>
      <c r="I808" s="42"/>
      <c r="J808" s="42"/>
      <c r="K808" s="94"/>
      <c r="L808" s="94"/>
      <c r="M808" s="94"/>
      <c r="N808" s="94"/>
      <c r="O808" s="94"/>
      <c r="P808" s="94"/>
      <c r="Q808" s="94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</row>
    <row r="809" ht="16.5" customHeight="1">
      <c r="A809" s="94"/>
      <c r="B809" s="113"/>
      <c r="C809" s="94"/>
      <c r="D809" s="94"/>
      <c r="E809" s="94"/>
      <c r="F809" s="113"/>
      <c r="G809" s="113"/>
      <c r="H809" s="42"/>
      <c r="I809" s="42"/>
      <c r="J809" s="42"/>
      <c r="K809" s="94"/>
      <c r="L809" s="94"/>
      <c r="M809" s="94"/>
      <c r="N809" s="94"/>
      <c r="O809" s="94"/>
      <c r="P809" s="94"/>
      <c r="Q809" s="94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</row>
    <row r="810" ht="16.5" customHeight="1">
      <c r="A810" s="94"/>
      <c r="B810" s="113"/>
      <c r="C810" s="94"/>
      <c r="D810" s="94"/>
      <c r="E810" s="94"/>
      <c r="F810" s="113"/>
      <c r="G810" s="113"/>
      <c r="H810" s="42"/>
      <c r="I810" s="42"/>
      <c r="J810" s="42"/>
      <c r="K810" s="94"/>
      <c r="L810" s="94"/>
      <c r="M810" s="94"/>
      <c r="N810" s="94"/>
      <c r="O810" s="94"/>
      <c r="P810" s="94"/>
      <c r="Q810" s="94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</row>
    <row r="811" ht="16.5" customHeight="1">
      <c r="A811" s="94"/>
      <c r="B811" s="113"/>
      <c r="C811" s="94"/>
      <c r="D811" s="94"/>
      <c r="E811" s="94"/>
      <c r="F811" s="113"/>
      <c r="G811" s="113"/>
      <c r="H811" s="42"/>
      <c r="I811" s="42"/>
      <c r="J811" s="42"/>
      <c r="K811" s="94"/>
      <c r="L811" s="94"/>
      <c r="M811" s="94"/>
      <c r="N811" s="94"/>
      <c r="O811" s="94"/>
      <c r="P811" s="94"/>
      <c r="Q811" s="94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</row>
    <row r="812" ht="16.5" customHeight="1">
      <c r="A812" s="94"/>
      <c r="B812" s="113"/>
      <c r="C812" s="94"/>
      <c r="D812" s="94"/>
      <c r="E812" s="94"/>
      <c r="F812" s="113"/>
      <c r="G812" s="113"/>
      <c r="H812" s="42"/>
      <c r="I812" s="42"/>
      <c r="J812" s="42"/>
      <c r="K812" s="94"/>
      <c r="L812" s="94"/>
      <c r="M812" s="94"/>
      <c r="N812" s="94"/>
      <c r="O812" s="94"/>
      <c r="P812" s="94"/>
      <c r="Q812" s="94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</row>
    <row r="813" ht="16.5" customHeight="1">
      <c r="A813" s="94"/>
      <c r="B813" s="113"/>
      <c r="C813" s="94"/>
      <c r="D813" s="94"/>
      <c r="E813" s="94"/>
      <c r="F813" s="113"/>
      <c r="G813" s="113"/>
      <c r="H813" s="42"/>
      <c r="I813" s="42"/>
      <c r="J813" s="42"/>
      <c r="K813" s="94"/>
      <c r="L813" s="94"/>
      <c r="M813" s="94"/>
      <c r="N813" s="94"/>
      <c r="O813" s="94"/>
      <c r="P813" s="94"/>
      <c r="Q813" s="94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</row>
    <row r="814" ht="16.5" customHeight="1">
      <c r="A814" s="94"/>
      <c r="B814" s="113"/>
      <c r="C814" s="94"/>
      <c r="D814" s="94"/>
      <c r="E814" s="94"/>
      <c r="F814" s="113"/>
      <c r="G814" s="113"/>
      <c r="H814" s="42"/>
      <c r="I814" s="42"/>
      <c r="J814" s="42"/>
      <c r="K814" s="94"/>
      <c r="L814" s="94"/>
      <c r="M814" s="94"/>
      <c r="N814" s="94"/>
      <c r="O814" s="94"/>
      <c r="P814" s="94"/>
      <c r="Q814" s="94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</row>
    <row r="815" ht="16.5" customHeight="1">
      <c r="A815" s="94"/>
      <c r="B815" s="113"/>
      <c r="C815" s="94"/>
      <c r="D815" s="94"/>
      <c r="E815" s="94"/>
      <c r="F815" s="113"/>
      <c r="G815" s="113"/>
      <c r="H815" s="42"/>
      <c r="I815" s="42"/>
      <c r="J815" s="42"/>
      <c r="K815" s="94"/>
      <c r="L815" s="94"/>
      <c r="M815" s="94"/>
      <c r="N815" s="94"/>
      <c r="O815" s="94"/>
      <c r="P815" s="94"/>
      <c r="Q815" s="94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</row>
    <row r="816" ht="16.5" customHeight="1">
      <c r="A816" s="94"/>
      <c r="B816" s="113"/>
      <c r="C816" s="94"/>
      <c r="D816" s="94"/>
      <c r="E816" s="94"/>
      <c r="F816" s="113"/>
      <c r="G816" s="113"/>
      <c r="H816" s="42"/>
      <c r="I816" s="42"/>
      <c r="J816" s="42"/>
      <c r="K816" s="94"/>
      <c r="L816" s="94"/>
      <c r="M816" s="94"/>
      <c r="N816" s="94"/>
      <c r="O816" s="94"/>
      <c r="P816" s="94"/>
      <c r="Q816" s="94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</row>
    <row r="817" ht="16.5" customHeight="1">
      <c r="A817" s="94"/>
      <c r="B817" s="113"/>
      <c r="C817" s="94"/>
      <c r="D817" s="94"/>
      <c r="E817" s="94"/>
      <c r="F817" s="113"/>
      <c r="G817" s="113"/>
      <c r="H817" s="42"/>
      <c r="I817" s="42"/>
      <c r="J817" s="42"/>
      <c r="K817" s="94"/>
      <c r="L817" s="94"/>
      <c r="M817" s="94"/>
      <c r="N817" s="94"/>
      <c r="O817" s="94"/>
      <c r="P817" s="94"/>
      <c r="Q817" s="94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</row>
    <row r="818" ht="16.5" customHeight="1">
      <c r="A818" s="94"/>
      <c r="B818" s="113"/>
      <c r="C818" s="94"/>
      <c r="D818" s="94"/>
      <c r="E818" s="94"/>
      <c r="F818" s="113"/>
      <c r="G818" s="113"/>
      <c r="H818" s="42"/>
      <c r="I818" s="42"/>
      <c r="J818" s="42"/>
      <c r="K818" s="94"/>
      <c r="L818" s="94"/>
      <c r="M818" s="94"/>
      <c r="N818" s="94"/>
      <c r="O818" s="94"/>
      <c r="P818" s="94"/>
      <c r="Q818" s="94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</row>
    <row r="819" ht="16.5" customHeight="1">
      <c r="A819" s="94"/>
      <c r="B819" s="113"/>
      <c r="C819" s="94"/>
      <c r="D819" s="94"/>
      <c r="E819" s="94"/>
      <c r="F819" s="113"/>
      <c r="G819" s="113"/>
      <c r="H819" s="42"/>
      <c r="I819" s="42"/>
      <c r="J819" s="42"/>
      <c r="K819" s="94"/>
      <c r="L819" s="94"/>
      <c r="M819" s="94"/>
      <c r="N819" s="94"/>
      <c r="O819" s="94"/>
      <c r="P819" s="94"/>
      <c r="Q819" s="94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</row>
    <row r="820" ht="16.5" customHeight="1">
      <c r="A820" s="94"/>
      <c r="B820" s="113"/>
      <c r="C820" s="94"/>
      <c r="D820" s="94"/>
      <c r="E820" s="94"/>
      <c r="F820" s="113"/>
      <c r="G820" s="113"/>
      <c r="H820" s="42"/>
      <c r="I820" s="42"/>
      <c r="J820" s="42"/>
      <c r="K820" s="94"/>
      <c r="L820" s="94"/>
      <c r="M820" s="94"/>
      <c r="N820" s="94"/>
      <c r="O820" s="94"/>
      <c r="P820" s="94"/>
      <c r="Q820" s="94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</row>
    <row r="821" ht="16.5" customHeight="1">
      <c r="A821" s="94"/>
      <c r="B821" s="113"/>
      <c r="C821" s="94"/>
      <c r="D821" s="94"/>
      <c r="E821" s="94"/>
      <c r="F821" s="113"/>
      <c r="G821" s="113"/>
      <c r="H821" s="42"/>
      <c r="I821" s="42"/>
      <c r="J821" s="42"/>
      <c r="K821" s="94"/>
      <c r="L821" s="94"/>
      <c r="M821" s="94"/>
      <c r="N821" s="94"/>
      <c r="O821" s="94"/>
      <c r="P821" s="94"/>
      <c r="Q821" s="94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</row>
    <row r="822" ht="16.5" customHeight="1">
      <c r="A822" s="94"/>
      <c r="B822" s="113"/>
      <c r="C822" s="94"/>
      <c r="D822" s="94"/>
      <c r="E822" s="94"/>
      <c r="F822" s="113"/>
      <c r="G822" s="113"/>
      <c r="H822" s="42"/>
      <c r="I822" s="42"/>
      <c r="J822" s="42"/>
      <c r="K822" s="94"/>
      <c r="L822" s="94"/>
      <c r="M822" s="94"/>
      <c r="N822" s="94"/>
      <c r="O822" s="94"/>
      <c r="P822" s="94"/>
      <c r="Q822" s="94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</row>
    <row r="823" ht="16.5" customHeight="1">
      <c r="A823" s="94"/>
      <c r="B823" s="113"/>
      <c r="C823" s="94"/>
      <c r="D823" s="94"/>
      <c r="E823" s="94"/>
      <c r="F823" s="113"/>
      <c r="G823" s="113"/>
      <c r="H823" s="42"/>
      <c r="I823" s="42"/>
      <c r="J823" s="42"/>
      <c r="K823" s="94"/>
      <c r="L823" s="94"/>
      <c r="M823" s="94"/>
      <c r="N823" s="94"/>
      <c r="O823" s="94"/>
      <c r="P823" s="94"/>
      <c r="Q823" s="94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</row>
    <row r="824" ht="16.5" customHeight="1">
      <c r="A824" s="94"/>
      <c r="B824" s="113"/>
      <c r="C824" s="94"/>
      <c r="D824" s="94"/>
      <c r="E824" s="94"/>
      <c r="F824" s="113"/>
      <c r="G824" s="113"/>
      <c r="H824" s="42"/>
      <c r="I824" s="42"/>
      <c r="J824" s="42"/>
      <c r="K824" s="94"/>
      <c r="L824" s="94"/>
      <c r="M824" s="94"/>
      <c r="N824" s="94"/>
      <c r="O824" s="94"/>
      <c r="P824" s="94"/>
      <c r="Q824" s="94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</row>
    <row r="825" ht="16.5" customHeight="1">
      <c r="A825" s="94"/>
      <c r="B825" s="113"/>
      <c r="C825" s="94"/>
      <c r="D825" s="94"/>
      <c r="E825" s="94"/>
      <c r="F825" s="113"/>
      <c r="G825" s="113"/>
      <c r="H825" s="42"/>
      <c r="I825" s="42"/>
      <c r="J825" s="42"/>
      <c r="K825" s="94"/>
      <c r="L825" s="94"/>
      <c r="M825" s="94"/>
      <c r="N825" s="94"/>
      <c r="O825" s="94"/>
      <c r="P825" s="94"/>
      <c r="Q825" s="94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</row>
    <row r="826" ht="16.5" customHeight="1">
      <c r="A826" s="94"/>
      <c r="B826" s="113"/>
      <c r="C826" s="94"/>
      <c r="D826" s="94"/>
      <c r="E826" s="94"/>
      <c r="F826" s="113"/>
      <c r="G826" s="113"/>
      <c r="H826" s="42"/>
      <c r="I826" s="42"/>
      <c r="J826" s="42"/>
      <c r="K826" s="94"/>
      <c r="L826" s="94"/>
      <c r="M826" s="94"/>
      <c r="N826" s="94"/>
      <c r="O826" s="94"/>
      <c r="P826" s="94"/>
      <c r="Q826" s="94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</row>
    <row r="827" ht="16.5" customHeight="1">
      <c r="A827" s="94"/>
      <c r="B827" s="113"/>
      <c r="C827" s="94"/>
      <c r="D827" s="94"/>
      <c r="E827" s="94"/>
      <c r="F827" s="113"/>
      <c r="G827" s="113"/>
      <c r="H827" s="42"/>
      <c r="I827" s="42"/>
      <c r="J827" s="42"/>
      <c r="K827" s="94"/>
      <c r="L827" s="94"/>
      <c r="M827" s="94"/>
      <c r="N827" s="94"/>
      <c r="O827" s="94"/>
      <c r="P827" s="94"/>
      <c r="Q827" s="94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</row>
    <row r="828" ht="16.5" customHeight="1">
      <c r="A828" s="94"/>
      <c r="B828" s="113"/>
      <c r="C828" s="94"/>
      <c r="D828" s="94"/>
      <c r="E828" s="94"/>
      <c r="F828" s="113"/>
      <c r="G828" s="113"/>
      <c r="H828" s="42"/>
      <c r="I828" s="42"/>
      <c r="J828" s="42"/>
      <c r="K828" s="94"/>
      <c r="L828" s="94"/>
      <c r="M828" s="94"/>
      <c r="N828" s="94"/>
      <c r="O828" s="94"/>
      <c r="P828" s="94"/>
      <c r="Q828" s="94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</row>
    <row r="829" ht="16.5" customHeight="1">
      <c r="A829" s="94"/>
      <c r="B829" s="113"/>
      <c r="C829" s="94"/>
      <c r="D829" s="94"/>
      <c r="E829" s="94"/>
      <c r="F829" s="113"/>
      <c r="G829" s="113"/>
      <c r="H829" s="42"/>
      <c r="I829" s="42"/>
      <c r="J829" s="42"/>
      <c r="K829" s="94"/>
      <c r="L829" s="94"/>
      <c r="M829" s="94"/>
      <c r="N829" s="94"/>
      <c r="O829" s="94"/>
      <c r="P829" s="94"/>
      <c r="Q829" s="94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</row>
    <row r="830" ht="16.5" customHeight="1">
      <c r="A830" s="94"/>
      <c r="B830" s="113"/>
      <c r="C830" s="94"/>
      <c r="D830" s="94"/>
      <c r="E830" s="94"/>
      <c r="F830" s="113"/>
      <c r="G830" s="113"/>
      <c r="H830" s="42"/>
      <c r="I830" s="42"/>
      <c r="J830" s="42"/>
      <c r="K830" s="94"/>
      <c r="L830" s="94"/>
      <c r="M830" s="94"/>
      <c r="N830" s="94"/>
      <c r="O830" s="94"/>
      <c r="P830" s="94"/>
      <c r="Q830" s="94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</row>
    <row r="831" ht="16.5" customHeight="1">
      <c r="A831" s="94"/>
      <c r="B831" s="113"/>
      <c r="C831" s="94"/>
      <c r="D831" s="94"/>
      <c r="E831" s="94"/>
      <c r="F831" s="113"/>
      <c r="G831" s="113"/>
      <c r="H831" s="42"/>
      <c r="I831" s="42"/>
      <c r="J831" s="42"/>
      <c r="K831" s="94"/>
      <c r="L831" s="94"/>
      <c r="M831" s="94"/>
      <c r="N831" s="94"/>
      <c r="O831" s="94"/>
      <c r="P831" s="94"/>
      <c r="Q831" s="94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</row>
    <row r="832" ht="16.5" customHeight="1">
      <c r="A832" s="94"/>
      <c r="B832" s="113"/>
      <c r="C832" s="94"/>
      <c r="D832" s="94"/>
      <c r="E832" s="94"/>
      <c r="F832" s="113"/>
      <c r="G832" s="113"/>
      <c r="H832" s="42"/>
      <c r="I832" s="42"/>
      <c r="J832" s="42"/>
      <c r="K832" s="94"/>
      <c r="L832" s="94"/>
      <c r="M832" s="94"/>
      <c r="N832" s="94"/>
      <c r="O832" s="94"/>
      <c r="P832" s="94"/>
      <c r="Q832" s="94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</row>
    <row r="833" ht="16.5" customHeight="1">
      <c r="A833" s="94"/>
      <c r="B833" s="113"/>
      <c r="C833" s="94"/>
      <c r="D833" s="94"/>
      <c r="E833" s="94"/>
      <c r="F833" s="113"/>
      <c r="G833" s="113"/>
      <c r="H833" s="42"/>
      <c r="I833" s="42"/>
      <c r="J833" s="42"/>
      <c r="K833" s="94"/>
      <c r="L833" s="94"/>
      <c r="M833" s="94"/>
      <c r="N833" s="94"/>
      <c r="O833" s="94"/>
      <c r="P833" s="94"/>
      <c r="Q833" s="94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</row>
    <row r="834" ht="16.5" customHeight="1">
      <c r="A834" s="94"/>
      <c r="B834" s="113"/>
      <c r="C834" s="94"/>
      <c r="D834" s="94"/>
      <c r="E834" s="94"/>
      <c r="F834" s="113"/>
      <c r="G834" s="113"/>
      <c r="H834" s="42"/>
      <c r="I834" s="42"/>
      <c r="J834" s="42"/>
      <c r="K834" s="94"/>
      <c r="L834" s="94"/>
      <c r="M834" s="94"/>
      <c r="N834" s="94"/>
      <c r="O834" s="94"/>
      <c r="P834" s="94"/>
      <c r="Q834" s="94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</row>
    <row r="835" ht="16.5" customHeight="1">
      <c r="A835" s="94"/>
      <c r="B835" s="113"/>
      <c r="C835" s="94"/>
      <c r="D835" s="94"/>
      <c r="E835" s="94"/>
      <c r="F835" s="113"/>
      <c r="G835" s="113"/>
      <c r="H835" s="42"/>
      <c r="I835" s="42"/>
      <c r="J835" s="42"/>
      <c r="K835" s="94"/>
      <c r="L835" s="94"/>
      <c r="M835" s="94"/>
      <c r="N835" s="94"/>
      <c r="O835" s="94"/>
      <c r="P835" s="94"/>
      <c r="Q835" s="94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</row>
    <row r="836" ht="16.5" customHeight="1">
      <c r="A836" s="94"/>
      <c r="B836" s="113"/>
      <c r="C836" s="94"/>
      <c r="D836" s="94"/>
      <c r="E836" s="94"/>
      <c r="F836" s="113"/>
      <c r="G836" s="113"/>
      <c r="H836" s="42"/>
      <c r="I836" s="42"/>
      <c r="J836" s="42"/>
      <c r="K836" s="94"/>
      <c r="L836" s="94"/>
      <c r="M836" s="94"/>
      <c r="N836" s="94"/>
      <c r="O836" s="94"/>
      <c r="P836" s="94"/>
      <c r="Q836" s="94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</row>
    <row r="837" ht="16.5" customHeight="1">
      <c r="A837" s="94"/>
      <c r="B837" s="113"/>
      <c r="C837" s="94"/>
      <c r="D837" s="94"/>
      <c r="E837" s="94"/>
      <c r="F837" s="113"/>
      <c r="G837" s="113"/>
      <c r="H837" s="42"/>
      <c r="I837" s="42"/>
      <c r="J837" s="42"/>
      <c r="K837" s="94"/>
      <c r="L837" s="94"/>
      <c r="M837" s="94"/>
      <c r="N837" s="94"/>
      <c r="O837" s="94"/>
      <c r="P837" s="94"/>
      <c r="Q837" s="94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</row>
    <row r="838" ht="16.5" customHeight="1">
      <c r="A838" s="94"/>
      <c r="B838" s="113"/>
      <c r="C838" s="94"/>
      <c r="D838" s="94"/>
      <c r="E838" s="94"/>
      <c r="F838" s="113"/>
      <c r="G838" s="113"/>
      <c r="H838" s="42"/>
      <c r="I838" s="42"/>
      <c r="J838" s="42"/>
      <c r="K838" s="94"/>
      <c r="L838" s="94"/>
      <c r="M838" s="94"/>
      <c r="N838" s="94"/>
      <c r="O838" s="94"/>
      <c r="P838" s="94"/>
      <c r="Q838" s="94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</row>
    <row r="839" ht="16.5" customHeight="1">
      <c r="A839" s="94"/>
      <c r="B839" s="113"/>
      <c r="C839" s="94"/>
      <c r="D839" s="94"/>
      <c r="E839" s="94"/>
      <c r="F839" s="113"/>
      <c r="G839" s="113"/>
      <c r="H839" s="42"/>
      <c r="I839" s="42"/>
      <c r="J839" s="42"/>
      <c r="K839" s="94"/>
      <c r="L839" s="94"/>
      <c r="M839" s="94"/>
      <c r="N839" s="94"/>
      <c r="O839" s="94"/>
      <c r="P839" s="94"/>
      <c r="Q839" s="94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</row>
    <row r="840" ht="16.5" customHeight="1">
      <c r="A840" s="94"/>
      <c r="B840" s="113"/>
      <c r="C840" s="94"/>
      <c r="D840" s="94"/>
      <c r="E840" s="94"/>
      <c r="F840" s="113"/>
      <c r="G840" s="113"/>
      <c r="H840" s="42"/>
      <c r="I840" s="42"/>
      <c r="J840" s="42"/>
      <c r="K840" s="94"/>
      <c r="L840" s="94"/>
      <c r="M840" s="94"/>
      <c r="N840" s="94"/>
      <c r="O840" s="94"/>
      <c r="P840" s="94"/>
      <c r="Q840" s="94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</row>
    <row r="841" ht="16.5" customHeight="1">
      <c r="A841" s="94"/>
      <c r="B841" s="113"/>
      <c r="C841" s="94"/>
      <c r="D841" s="94"/>
      <c r="E841" s="94"/>
      <c r="F841" s="113"/>
      <c r="G841" s="113"/>
      <c r="H841" s="42"/>
      <c r="I841" s="42"/>
      <c r="J841" s="42"/>
      <c r="K841" s="94"/>
      <c r="L841" s="94"/>
      <c r="M841" s="94"/>
      <c r="N841" s="94"/>
      <c r="O841" s="94"/>
      <c r="P841" s="94"/>
      <c r="Q841" s="94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</row>
    <row r="842" ht="16.5" customHeight="1">
      <c r="A842" s="94"/>
      <c r="B842" s="113"/>
      <c r="C842" s="94"/>
      <c r="D842" s="94"/>
      <c r="E842" s="94"/>
      <c r="F842" s="113"/>
      <c r="G842" s="113"/>
      <c r="H842" s="42"/>
      <c r="I842" s="42"/>
      <c r="J842" s="42"/>
      <c r="K842" s="94"/>
      <c r="L842" s="94"/>
      <c r="M842" s="94"/>
      <c r="N842" s="94"/>
      <c r="O842" s="94"/>
      <c r="P842" s="94"/>
      <c r="Q842" s="94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</row>
    <row r="843" ht="16.5" customHeight="1">
      <c r="A843" s="94"/>
      <c r="B843" s="113"/>
      <c r="C843" s="94"/>
      <c r="D843" s="94"/>
      <c r="E843" s="94"/>
      <c r="F843" s="113"/>
      <c r="G843" s="113"/>
      <c r="H843" s="42"/>
      <c r="I843" s="42"/>
      <c r="J843" s="42"/>
      <c r="K843" s="94"/>
      <c r="L843" s="94"/>
      <c r="M843" s="94"/>
      <c r="N843" s="94"/>
      <c r="O843" s="94"/>
      <c r="P843" s="94"/>
      <c r="Q843" s="94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</row>
    <row r="844" ht="16.5" customHeight="1">
      <c r="A844" s="94"/>
      <c r="B844" s="113"/>
      <c r="C844" s="94"/>
      <c r="D844" s="94"/>
      <c r="E844" s="94"/>
      <c r="F844" s="113"/>
      <c r="G844" s="113"/>
      <c r="H844" s="42"/>
      <c r="I844" s="42"/>
      <c r="J844" s="42"/>
      <c r="K844" s="94"/>
      <c r="L844" s="94"/>
      <c r="M844" s="94"/>
      <c r="N844" s="94"/>
      <c r="O844" s="94"/>
      <c r="P844" s="94"/>
      <c r="Q844" s="94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</row>
    <row r="845" ht="16.5" customHeight="1">
      <c r="A845" s="94"/>
      <c r="B845" s="113"/>
      <c r="C845" s="94"/>
      <c r="D845" s="94"/>
      <c r="E845" s="94"/>
      <c r="F845" s="113"/>
      <c r="G845" s="113"/>
      <c r="H845" s="42"/>
      <c r="I845" s="42"/>
      <c r="J845" s="42"/>
      <c r="K845" s="94"/>
      <c r="L845" s="94"/>
      <c r="M845" s="94"/>
      <c r="N845" s="94"/>
      <c r="O845" s="94"/>
      <c r="P845" s="94"/>
      <c r="Q845" s="94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</row>
    <row r="846" ht="16.5" customHeight="1">
      <c r="A846" s="94"/>
      <c r="B846" s="113"/>
      <c r="C846" s="94"/>
      <c r="D846" s="94"/>
      <c r="E846" s="94"/>
      <c r="F846" s="113"/>
      <c r="G846" s="113"/>
      <c r="H846" s="42"/>
      <c r="I846" s="42"/>
      <c r="J846" s="42"/>
      <c r="K846" s="94"/>
      <c r="L846" s="94"/>
      <c r="M846" s="94"/>
      <c r="N846" s="94"/>
      <c r="O846" s="94"/>
      <c r="P846" s="94"/>
      <c r="Q846" s="94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</row>
    <row r="847" ht="16.5" customHeight="1">
      <c r="A847" s="94"/>
      <c r="B847" s="113"/>
      <c r="C847" s="94"/>
      <c r="D847" s="94"/>
      <c r="E847" s="94"/>
      <c r="F847" s="113"/>
      <c r="G847" s="113"/>
      <c r="H847" s="42"/>
      <c r="I847" s="42"/>
      <c r="J847" s="42"/>
      <c r="K847" s="94"/>
      <c r="L847" s="94"/>
      <c r="M847" s="94"/>
      <c r="N847" s="94"/>
      <c r="O847" s="94"/>
      <c r="P847" s="94"/>
      <c r="Q847" s="94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</row>
    <row r="848" ht="16.5" customHeight="1">
      <c r="A848" s="94"/>
      <c r="B848" s="113"/>
      <c r="C848" s="94"/>
      <c r="D848" s="94"/>
      <c r="E848" s="94"/>
      <c r="F848" s="113"/>
      <c r="G848" s="113"/>
      <c r="H848" s="42"/>
      <c r="I848" s="42"/>
      <c r="J848" s="42"/>
      <c r="K848" s="94"/>
      <c r="L848" s="94"/>
      <c r="M848" s="94"/>
      <c r="N848" s="94"/>
      <c r="O848" s="94"/>
      <c r="P848" s="94"/>
      <c r="Q848" s="94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</row>
    <row r="849" ht="16.5" customHeight="1">
      <c r="A849" s="94"/>
      <c r="B849" s="113"/>
      <c r="C849" s="94"/>
      <c r="D849" s="94"/>
      <c r="E849" s="94"/>
      <c r="F849" s="113"/>
      <c r="G849" s="113"/>
      <c r="H849" s="42"/>
      <c r="I849" s="42"/>
      <c r="J849" s="42"/>
      <c r="K849" s="94"/>
      <c r="L849" s="94"/>
      <c r="M849" s="94"/>
      <c r="N849" s="94"/>
      <c r="O849" s="94"/>
      <c r="P849" s="94"/>
      <c r="Q849" s="94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</row>
    <row r="850" ht="16.5" customHeight="1">
      <c r="A850" s="94"/>
      <c r="B850" s="113"/>
      <c r="C850" s="94"/>
      <c r="D850" s="94"/>
      <c r="E850" s="94"/>
      <c r="F850" s="113"/>
      <c r="G850" s="113"/>
      <c r="H850" s="42"/>
      <c r="I850" s="42"/>
      <c r="J850" s="42"/>
      <c r="K850" s="94"/>
      <c r="L850" s="94"/>
      <c r="M850" s="94"/>
      <c r="N850" s="94"/>
      <c r="O850" s="94"/>
      <c r="P850" s="94"/>
      <c r="Q850" s="94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</row>
    <row r="851" ht="16.5" customHeight="1">
      <c r="A851" s="94"/>
      <c r="B851" s="113"/>
      <c r="C851" s="94"/>
      <c r="D851" s="94"/>
      <c r="E851" s="94"/>
      <c r="F851" s="113"/>
      <c r="G851" s="113"/>
      <c r="H851" s="42"/>
      <c r="I851" s="42"/>
      <c r="J851" s="42"/>
      <c r="K851" s="94"/>
      <c r="L851" s="94"/>
      <c r="M851" s="94"/>
      <c r="N851" s="94"/>
      <c r="O851" s="94"/>
      <c r="P851" s="94"/>
      <c r="Q851" s="94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</row>
    <row r="852" ht="16.5" customHeight="1">
      <c r="A852" s="94"/>
      <c r="B852" s="113"/>
      <c r="C852" s="94"/>
      <c r="D852" s="94"/>
      <c r="E852" s="94"/>
      <c r="F852" s="113"/>
      <c r="G852" s="113"/>
      <c r="H852" s="42"/>
      <c r="I852" s="42"/>
      <c r="J852" s="42"/>
      <c r="K852" s="94"/>
      <c r="L852" s="94"/>
      <c r="M852" s="94"/>
      <c r="N852" s="94"/>
      <c r="O852" s="94"/>
      <c r="P852" s="94"/>
      <c r="Q852" s="94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</row>
    <row r="853" ht="16.5" customHeight="1">
      <c r="A853" s="94"/>
      <c r="B853" s="113"/>
      <c r="C853" s="94"/>
      <c r="D853" s="94"/>
      <c r="E853" s="94"/>
      <c r="F853" s="113"/>
      <c r="G853" s="113"/>
      <c r="H853" s="42"/>
      <c r="I853" s="42"/>
      <c r="J853" s="42"/>
      <c r="K853" s="94"/>
      <c r="L853" s="94"/>
      <c r="M853" s="94"/>
      <c r="N853" s="94"/>
      <c r="O853" s="94"/>
      <c r="P853" s="94"/>
      <c r="Q853" s="94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</row>
    <row r="854" ht="16.5" customHeight="1">
      <c r="A854" s="94"/>
      <c r="B854" s="113"/>
      <c r="C854" s="94"/>
      <c r="D854" s="94"/>
      <c r="E854" s="94"/>
      <c r="F854" s="113"/>
      <c r="G854" s="113"/>
      <c r="H854" s="42"/>
      <c r="I854" s="42"/>
      <c r="J854" s="42"/>
      <c r="K854" s="94"/>
      <c r="L854" s="94"/>
      <c r="M854" s="94"/>
      <c r="N854" s="94"/>
      <c r="O854" s="94"/>
      <c r="P854" s="94"/>
      <c r="Q854" s="94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</row>
    <row r="855" ht="16.5" customHeight="1">
      <c r="A855" s="94"/>
      <c r="B855" s="113"/>
      <c r="C855" s="94"/>
      <c r="D855" s="94"/>
      <c r="E855" s="94"/>
      <c r="F855" s="113"/>
      <c r="G855" s="113"/>
      <c r="H855" s="42"/>
      <c r="I855" s="42"/>
      <c r="J855" s="42"/>
      <c r="K855" s="94"/>
      <c r="L855" s="94"/>
      <c r="M855" s="94"/>
      <c r="N855" s="94"/>
      <c r="O855" s="94"/>
      <c r="P855" s="94"/>
      <c r="Q855" s="94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</row>
    <row r="856" ht="16.5" customHeight="1">
      <c r="A856" s="94"/>
      <c r="B856" s="113"/>
      <c r="C856" s="94"/>
      <c r="D856" s="94"/>
      <c r="E856" s="94"/>
      <c r="F856" s="113"/>
      <c r="G856" s="113"/>
      <c r="H856" s="42"/>
      <c r="I856" s="42"/>
      <c r="J856" s="42"/>
      <c r="K856" s="94"/>
      <c r="L856" s="94"/>
      <c r="M856" s="94"/>
      <c r="N856" s="94"/>
      <c r="O856" s="94"/>
      <c r="P856" s="94"/>
      <c r="Q856" s="94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</row>
    <row r="857" ht="16.5" customHeight="1">
      <c r="A857" s="94"/>
      <c r="B857" s="113"/>
      <c r="C857" s="94"/>
      <c r="D857" s="94"/>
      <c r="E857" s="94"/>
      <c r="F857" s="113"/>
      <c r="G857" s="113"/>
      <c r="H857" s="42"/>
      <c r="I857" s="42"/>
      <c r="J857" s="42"/>
      <c r="K857" s="94"/>
      <c r="L857" s="94"/>
      <c r="M857" s="94"/>
      <c r="N857" s="94"/>
      <c r="O857" s="94"/>
      <c r="P857" s="94"/>
      <c r="Q857" s="94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</row>
    <row r="858" ht="16.5" customHeight="1">
      <c r="A858" s="94"/>
      <c r="B858" s="113"/>
      <c r="C858" s="94"/>
      <c r="D858" s="94"/>
      <c r="E858" s="94"/>
      <c r="F858" s="113"/>
      <c r="G858" s="113"/>
      <c r="H858" s="42"/>
      <c r="I858" s="42"/>
      <c r="J858" s="42"/>
      <c r="K858" s="94"/>
      <c r="L858" s="94"/>
      <c r="M858" s="94"/>
      <c r="N858" s="94"/>
      <c r="O858" s="94"/>
      <c r="P858" s="94"/>
      <c r="Q858" s="94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</row>
    <row r="859" ht="16.5" customHeight="1">
      <c r="A859" s="94"/>
      <c r="B859" s="113"/>
      <c r="C859" s="94"/>
      <c r="D859" s="94"/>
      <c r="E859" s="94"/>
      <c r="F859" s="113"/>
      <c r="G859" s="113"/>
      <c r="H859" s="42"/>
      <c r="I859" s="42"/>
      <c r="J859" s="42"/>
      <c r="K859" s="94"/>
      <c r="L859" s="94"/>
      <c r="M859" s="94"/>
      <c r="N859" s="94"/>
      <c r="O859" s="94"/>
      <c r="P859" s="94"/>
      <c r="Q859" s="94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</row>
    <row r="860" ht="16.5" customHeight="1">
      <c r="A860" s="94"/>
      <c r="B860" s="113"/>
      <c r="C860" s="94"/>
      <c r="D860" s="94"/>
      <c r="E860" s="94"/>
      <c r="F860" s="113"/>
      <c r="G860" s="113"/>
      <c r="H860" s="42"/>
      <c r="I860" s="42"/>
      <c r="J860" s="42"/>
      <c r="K860" s="94"/>
      <c r="L860" s="94"/>
      <c r="M860" s="94"/>
      <c r="N860" s="94"/>
      <c r="O860" s="94"/>
      <c r="P860" s="94"/>
      <c r="Q860" s="94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</row>
    <row r="861" ht="16.5" customHeight="1">
      <c r="A861" s="94"/>
      <c r="B861" s="113"/>
      <c r="C861" s="94"/>
      <c r="D861" s="94"/>
      <c r="E861" s="94"/>
      <c r="F861" s="113"/>
      <c r="G861" s="113"/>
      <c r="H861" s="42"/>
      <c r="I861" s="42"/>
      <c r="J861" s="42"/>
      <c r="K861" s="94"/>
      <c r="L861" s="94"/>
      <c r="M861" s="94"/>
      <c r="N861" s="94"/>
      <c r="O861" s="94"/>
      <c r="P861" s="94"/>
      <c r="Q861" s="94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</row>
    <row r="862" ht="16.5" customHeight="1">
      <c r="A862" s="94"/>
      <c r="B862" s="113"/>
      <c r="C862" s="94"/>
      <c r="D862" s="94"/>
      <c r="E862" s="94"/>
      <c r="F862" s="113"/>
      <c r="G862" s="113"/>
      <c r="H862" s="42"/>
      <c r="I862" s="42"/>
      <c r="J862" s="42"/>
      <c r="K862" s="94"/>
      <c r="L862" s="94"/>
      <c r="M862" s="94"/>
      <c r="N862" s="94"/>
      <c r="O862" s="94"/>
      <c r="P862" s="94"/>
      <c r="Q862" s="94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</row>
    <row r="863" ht="16.5" customHeight="1">
      <c r="A863" s="94"/>
      <c r="B863" s="113"/>
      <c r="C863" s="94"/>
      <c r="D863" s="94"/>
      <c r="E863" s="94"/>
      <c r="F863" s="113"/>
      <c r="G863" s="113"/>
      <c r="H863" s="42"/>
      <c r="I863" s="42"/>
      <c r="J863" s="42"/>
      <c r="K863" s="94"/>
      <c r="L863" s="94"/>
      <c r="M863" s="94"/>
      <c r="N863" s="94"/>
      <c r="O863" s="94"/>
      <c r="P863" s="94"/>
      <c r="Q863" s="94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</row>
    <row r="864" ht="16.5" customHeight="1">
      <c r="A864" s="94"/>
      <c r="B864" s="113"/>
      <c r="C864" s="94"/>
      <c r="D864" s="94"/>
      <c r="E864" s="94"/>
      <c r="F864" s="113"/>
      <c r="G864" s="113"/>
      <c r="H864" s="42"/>
      <c r="I864" s="42"/>
      <c r="J864" s="42"/>
      <c r="K864" s="94"/>
      <c r="L864" s="94"/>
      <c r="M864" s="94"/>
      <c r="N864" s="94"/>
      <c r="O864" s="94"/>
      <c r="P864" s="94"/>
      <c r="Q864" s="94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</row>
    <row r="865" ht="16.5" customHeight="1">
      <c r="A865" s="94"/>
      <c r="B865" s="113"/>
      <c r="C865" s="94"/>
      <c r="D865" s="94"/>
      <c r="E865" s="94"/>
      <c r="F865" s="113"/>
      <c r="G865" s="113"/>
      <c r="H865" s="42"/>
      <c r="I865" s="42"/>
      <c r="J865" s="42"/>
      <c r="K865" s="94"/>
      <c r="L865" s="94"/>
      <c r="M865" s="94"/>
      <c r="N865" s="94"/>
      <c r="O865" s="94"/>
      <c r="P865" s="94"/>
      <c r="Q865" s="94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</row>
    <row r="866" ht="16.5" customHeight="1">
      <c r="A866" s="94"/>
      <c r="B866" s="113"/>
      <c r="C866" s="94"/>
      <c r="D866" s="94"/>
      <c r="E866" s="94"/>
      <c r="F866" s="113"/>
      <c r="G866" s="113"/>
      <c r="H866" s="42"/>
      <c r="I866" s="42"/>
      <c r="J866" s="42"/>
      <c r="K866" s="94"/>
      <c r="L866" s="94"/>
      <c r="M866" s="94"/>
      <c r="N866" s="94"/>
      <c r="O866" s="94"/>
      <c r="P866" s="94"/>
      <c r="Q866" s="94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</row>
    <row r="867" ht="16.5" customHeight="1">
      <c r="A867" s="94"/>
      <c r="B867" s="113"/>
      <c r="C867" s="94"/>
      <c r="D867" s="94"/>
      <c r="E867" s="94"/>
      <c r="F867" s="113"/>
      <c r="G867" s="113"/>
      <c r="H867" s="42"/>
      <c r="I867" s="42"/>
      <c r="J867" s="42"/>
      <c r="K867" s="94"/>
      <c r="L867" s="94"/>
      <c r="M867" s="94"/>
      <c r="N867" s="94"/>
      <c r="O867" s="94"/>
      <c r="P867" s="94"/>
      <c r="Q867" s="94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</row>
    <row r="868" ht="16.5" customHeight="1">
      <c r="A868" s="94"/>
      <c r="B868" s="113"/>
      <c r="C868" s="94"/>
      <c r="D868" s="94"/>
      <c r="E868" s="94"/>
      <c r="F868" s="113"/>
      <c r="G868" s="113"/>
      <c r="H868" s="42"/>
      <c r="I868" s="42"/>
      <c r="J868" s="42"/>
      <c r="K868" s="94"/>
      <c r="L868" s="94"/>
      <c r="M868" s="94"/>
      <c r="N868" s="94"/>
      <c r="O868" s="94"/>
      <c r="P868" s="94"/>
      <c r="Q868" s="94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</row>
    <row r="869" ht="16.5" customHeight="1">
      <c r="A869" s="94"/>
      <c r="B869" s="113"/>
      <c r="C869" s="94"/>
      <c r="D869" s="94"/>
      <c r="E869" s="94"/>
      <c r="F869" s="113"/>
      <c r="G869" s="113"/>
      <c r="H869" s="42"/>
      <c r="I869" s="42"/>
      <c r="J869" s="42"/>
      <c r="K869" s="94"/>
      <c r="L869" s="94"/>
      <c r="M869" s="94"/>
      <c r="N869" s="94"/>
      <c r="O869" s="94"/>
      <c r="P869" s="94"/>
      <c r="Q869" s="94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</row>
    <row r="870" ht="16.5" customHeight="1">
      <c r="A870" s="94"/>
      <c r="B870" s="113"/>
      <c r="C870" s="94"/>
      <c r="D870" s="94"/>
      <c r="E870" s="94"/>
      <c r="F870" s="113"/>
      <c r="G870" s="113"/>
      <c r="H870" s="42"/>
      <c r="I870" s="42"/>
      <c r="J870" s="42"/>
      <c r="K870" s="94"/>
      <c r="L870" s="94"/>
      <c r="M870" s="94"/>
      <c r="N870" s="94"/>
      <c r="O870" s="94"/>
      <c r="P870" s="94"/>
      <c r="Q870" s="94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</row>
    <row r="871" ht="16.5" customHeight="1">
      <c r="A871" s="94"/>
      <c r="B871" s="113"/>
      <c r="C871" s="94"/>
      <c r="D871" s="94"/>
      <c r="E871" s="94"/>
      <c r="F871" s="113"/>
      <c r="G871" s="113"/>
      <c r="H871" s="42"/>
      <c r="I871" s="42"/>
      <c r="J871" s="42"/>
      <c r="K871" s="94"/>
      <c r="L871" s="94"/>
      <c r="M871" s="94"/>
      <c r="N871" s="94"/>
      <c r="O871" s="94"/>
      <c r="P871" s="94"/>
      <c r="Q871" s="94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</row>
    <row r="872" ht="16.5" customHeight="1">
      <c r="A872" s="94"/>
      <c r="B872" s="113"/>
      <c r="C872" s="94"/>
      <c r="D872" s="94"/>
      <c r="E872" s="94"/>
      <c r="F872" s="113"/>
      <c r="G872" s="113"/>
      <c r="H872" s="42"/>
      <c r="I872" s="42"/>
      <c r="J872" s="42"/>
      <c r="K872" s="94"/>
      <c r="L872" s="94"/>
      <c r="M872" s="94"/>
      <c r="N872" s="94"/>
      <c r="O872" s="94"/>
      <c r="P872" s="94"/>
      <c r="Q872" s="94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</row>
    <row r="873" ht="16.5" customHeight="1">
      <c r="A873" s="94"/>
      <c r="B873" s="113"/>
      <c r="C873" s="94"/>
      <c r="D873" s="94"/>
      <c r="E873" s="94"/>
      <c r="F873" s="113"/>
      <c r="G873" s="113"/>
      <c r="H873" s="42"/>
      <c r="I873" s="42"/>
      <c r="J873" s="42"/>
      <c r="K873" s="94"/>
      <c r="L873" s="94"/>
      <c r="M873" s="94"/>
      <c r="N873" s="94"/>
      <c r="O873" s="94"/>
      <c r="P873" s="94"/>
      <c r="Q873" s="94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</row>
    <row r="874" ht="16.5" customHeight="1">
      <c r="A874" s="94"/>
      <c r="B874" s="113"/>
      <c r="C874" s="94"/>
      <c r="D874" s="94"/>
      <c r="E874" s="94"/>
      <c r="F874" s="113"/>
      <c r="G874" s="113"/>
      <c r="H874" s="42"/>
      <c r="I874" s="42"/>
      <c r="J874" s="42"/>
      <c r="K874" s="94"/>
      <c r="L874" s="94"/>
      <c r="M874" s="94"/>
      <c r="N874" s="94"/>
      <c r="O874" s="94"/>
      <c r="P874" s="94"/>
      <c r="Q874" s="94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</row>
    <row r="875" ht="16.5" customHeight="1">
      <c r="A875" s="94"/>
      <c r="B875" s="113"/>
      <c r="C875" s="94"/>
      <c r="D875" s="94"/>
      <c r="E875" s="94"/>
      <c r="F875" s="113"/>
      <c r="G875" s="113"/>
      <c r="H875" s="42"/>
      <c r="I875" s="42"/>
      <c r="J875" s="42"/>
      <c r="K875" s="94"/>
      <c r="L875" s="94"/>
      <c r="M875" s="94"/>
      <c r="N875" s="94"/>
      <c r="O875" s="94"/>
      <c r="P875" s="94"/>
      <c r="Q875" s="94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</row>
    <row r="876" ht="16.5" customHeight="1">
      <c r="A876" s="94"/>
      <c r="B876" s="113"/>
      <c r="C876" s="94"/>
      <c r="D876" s="94"/>
      <c r="E876" s="94"/>
      <c r="F876" s="113"/>
      <c r="G876" s="113"/>
      <c r="H876" s="42"/>
      <c r="I876" s="42"/>
      <c r="J876" s="42"/>
      <c r="K876" s="94"/>
      <c r="L876" s="94"/>
      <c r="M876" s="94"/>
      <c r="N876" s="94"/>
      <c r="O876" s="94"/>
      <c r="P876" s="94"/>
      <c r="Q876" s="94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</row>
    <row r="877" ht="16.5" customHeight="1">
      <c r="A877" s="94"/>
      <c r="B877" s="113"/>
      <c r="C877" s="94"/>
      <c r="D877" s="94"/>
      <c r="E877" s="94"/>
      <c r="F877" s="113"/>
      <c r="G877" s="113"/>
      <c r="H877" s="42"/>
      <c r="I877" s="42"/>
      <c r="J877" s="42"/>
      <c r="K877" s="94"/>
      <c r="L877" s="94"/>
      <c r="M877" s="94"/>
      <c r="N877" s="94"/>
      <c r="O877" s="94"/>
      <c r="P877" s="94"/>
      <c r="Q877" s="94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</row>
    <row r="878" ht="16.5" customHeight="1">
      <c r="A878" s="94"/>
      <c r="B878" s="113"/>
      <c r="C878" s="94"/>
      <c r="D878" s="94"/>
      <c r="E878" s="94"/>
      <c r="F878" s="113"/>
      <c r="G878" s="113"/>
      <c r="H878" s="42"/>
      <c r="I878" s="42"/>
      <c r="J878" s="42"/>
      <c r="K878" s="94"/>
      <c r="L878" s="94"/>
      <c r="M878" s="94"/>
      <c r="N878" s="94"/>
      <c r="O878" s="94"/>
      <c r="P878" s="94"/>
      <c r="Q878" s="94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</row>
    <row r="879" ht="16.5" customHeight="1">
      <c r="A879" s="94"/>
      <c r="B879" s="113"/>
      <c r="C879" s="94"/>
      <c r="D879" s="94"/>
      <c r="E879" s="94"/>
      <c r="F879" s="113"/>
      <c r="G879" s="113"/>
      <c r="H879" s="42"/>
      <c r="I879" s="42"/>
      <c r="J879" s="42"/>
      <c r="K879" s="94"/>
      <c r="L879" s="94"/>
      <c r="M879" s="94"/>
      <c r="N879" s="94"/>
      <c r="O879" s="94"/>
      <c r="P879" s="94"/>
      <c r="Q879" s="94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</row>
    <row r="880" ht="16.5" customHeight="1">
      <c r="A880" s="94"/>
      <c r="B880" s="113"/>
      <c r="C880" s="94"/>
      <c r="D880" s="94"/>
      <c r="E880" s="94"/>
      <c r="F880" s="113"/>
      <c r="G880" s="113"/>
      <c r="H880" s="42"/>
      <c r="I880" s="42"/>
      <c r="J880" s="42"/>
      <c r="K880" s="94"/>
      <c r="L880" s="94"/>
      <c r="M880" s="94"/>
      <c r="N880" s="94"/>
      <c r="O880" s="94"/>
      <c r="P880" s="94"/>
      <c r="Q880" s="94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</row>
    <row r="881" ht="16.5" customHeight="1">
      <c r="A881" s="94"/>
      <c r="B881" s="113"/>
      <c r="C881" s="94"/>
      <c r="D881" s="94"/>
      <c r="E881" s="94"/>
      <c r="F881" s="113"/>
      <c r="G881" s="113"/>
      <c r="H881" s="42"/>
      <c r="I881" s="42"/>
      <c r="J881" s="42"/>
      <c r="K881" s="94"/>
      <c r="L881" s="94"/>
      <c r="M881" s="94"/>
      <c r="N881" s="94"/>
      <c r="O881" s="94"/>
      <c r="P881" s="94"/>
      <c r="Q881" s="94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</row>
    <row r="882" ht="16.5" customHeight="1">
      <c r="A882" s="94"/>
      <c r="B882" s="113"/>
      <c r="C882" s="94"/>
      <c r="D882" s="94"/>
      <c r="E882" s="94"/>
      <c r="F882" s="113"/>
      <c r="G882" s="113"/>
      <c r="H882" s="42"/>
      <c r="I882" s="42"/>
      <c r="J882" s="42"/>
      <c r="K882" s="94"/>
      <c r="L882" s="94"/>
      <c r="M882" s="94"/>
      <c r="N882" s="94"/>
      <c r="O882" s="94"/>
      <c r="P882" s="94"/>
      <c r="Q882" s="94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</row>
    <row r="883" ht="16.5" customHeight="1">
      <c r="A883" s="94"/>
      <c r="B883" s="113"/>
      <c r="C883" s="94"/>
      <c r="D883" s="94"/>
      <c r="E883" s="94"/>
      <c r="F883" s="113"/>
      <c r="G883" s="113"/>
      <c r="H883" s="42"/>
      <c r="I883" s="42"/>
      <c r="J883" s="42"/>
      <c r="K883" s="94"/>
      <c r="L883" s="94"/>
      <c r="M883" s="94"/>
      <c r="N883" s="94"/>
      <c r="O883" s="94"/>
      <c r="P883" s="94"/>
      <c r="Q883" s="94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</row>
    <row r="884" ht="16.5" customHeight="1">
      <c r="A884" s="94"/>
      <c r="B884" s="113"/>
      <c r="C884" s="94"/>
      <c r="D884" s="94"/>
      <c r="E884" s="94"/>
      <c r="F884" s="113"/>
      <c r="G884" s="113"/>
      <c r="H884" s="42"/>
      <c r="I884" s="42"/>
      <c r="J884" s="42"/>
      <c r="K884" s="94"/>
      <c r="L884" s="94"/>
      <c r="M884" s="94"/>
      <c r="N884" s="94"/>
      <c r="O884" s="94"/>
      <c r="P884" s="94"/>
      <c r="Q884" s="94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</row>
    <row r="885" ht="16.5" customHeight="1">
      <c r="A885" s="94"/>
      <c r="B885" s="113"/>
      <c r="C885" s="94"/>
      <c r="D885" s="94"/>
      <c r="E885" s="94"/>
      <c r="F885" s="113"/>
      <c r="G885" s="113"/>
      <c r="H885" s="42"/>
      <c r="I885" s="42"/>
      <c r="J885" s="42"/>
      <c r="K885" s="94"/>
      <c r="L885" s="94"/>
      <c r="M885" s="94"/>
      <c r="N885" s="94"/>
      <c r="O885" s="94"/>
      <c r="P885" s="94"/>
      <c r="Q885" s="94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</row>
    <row r="886" ht="16.5" customHeight="1">
      <c r="A886" s="94"/>
      <c r="B886" s="113"/>
      <c r="C886" s="94"/>
      <c r="D886" s="94"/>
      <c r="E886" s="94"/>
      <c r="F886" s="113"/>
      <c r="G886" s="113"/>
      <c r="H886" s="42"/>
      <c r="I886" s="42"/>
      <c r="J886" s="42"/>
      <c r="K886" s="94"/>
      <c r="L886" s="94"/>
      <c r="M886" s="94"/>
      <c r="N886" s="94"/>
      <c r="O886" s="94"/>
      <c r="P886" s="94"/>
      <c r="Q886" s="94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</row>
    <row r="887" ht="16.5" customHeight="1">
      <c r="A887" s="94"/>
      <c r="B887" s="113"/>
      <c r="C887" s="94"/>
      <c r="D887" s="94"/>
      <c r="E887" s="94"/>
      <c r="F887" s="113"/>
      <c r="G887" s="113"/>
      <c r="H887" s="42"/>
      <c r="I887" s="42"/>
      <c r="J887" s="42"/>
      <c r="K887" s="94"/>
      <c r="L887" s="94"/>
      <c r="M887" s="94"/>
      <c r="N887" s="94"/>
      <c r="O887" s="94"/>
      <c r="P887" s="94"/>
      <c r="Q887" s="94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</row>
    <row r="888" ht="16.5" customHeight="1">
      <c r="A888" s="94"/>
      <c r="B888" s="113"/>
      <c r="C888" s="94"/>
      <c r="D888" s="94"/>
      <c r="E888" s="94"/>
      <c r="F888" s="113"/>
      <c r="G888" s="113"/>
      <c r="H888" s="42"/>
      <c r="I888" s="42"/>
      <c r="J888" s="42"/>
      <c r="K888" s="94"/>
      <c r="L888" s="94"/>
      <c r="M888" s="94"/>
      <c r="N888" s="94"/>
      <c r="O888" s="94"/>
      <c r="P888" s="94"/>
      <c r="Q888" s="94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</row>
    <row r="889" ht="16.5" customHeight="1">
      <c r="A889" s="94"/>
      <c r="B889" s="113"/>
      <c r="C889" s="94"/>
      <c r="D889" s="94"/>
      <c r="E889" s="94"/>
      <c r="F889" s="113"/>
      <c r="G889" s="113"/>
      <c r="H889" s="42"/>
      <c r="I889" s="42"/>
      <c r="J889" s="42"/>
      <c r="K889" s="94"/>
      <c r="L889" s="94"/>
      <c r="M889" s="94"/>
      <c r="N889" s="94"/>
      <c r="O889" s="94"/>
      <c r="P889" s="94"/>
      <c r="Q889" s="94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</row>
    <row r="890" ht="16.5" customHeight="1">
      <c r="A890" s="94"/>
      <c r="B890" s="113"/>
      <c r="C890" s="94"/>
      <c r="D890" s="94"/>
      <c r="E890" s="94"/>
      <c r="F890" s="113"/>
      <c r="G890" s="113"/>
      <c r="H890" s="42"/>
      <c r="I890" s="42"/>
      <c r="J890" s="42"/>
      <c r="K890" s="94"/>
      <c r="L890" s="94"/>
      <c r="M890" s="94"/>
      <c r="N890" s="94"/>
      <c r="O890" s="94"/>
      <c r="P890" s="94"/>
      <c r="Q890" s="94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</row>
    <row r="891" ht="16.5" customHeight="1">
      <c r="A891" s="94"/>
      <c r="B891" s="113"/>
      <c r="C891" s="94"/>
      <c r="D891" s="94"/>
      <c r="E891" s="94"/>
      <c r="F891" s="113"/>
      <c r="G891" s="113"/>
      <c r="H891" s="42"/>
      <c r="I891" s="42"/>
      <c r="J891" s="42"/>
      <c r="K891" s="94"/>
      <c r="L891" s="94"/>
      <c r="M891" s="94"/>
      <c r="N891" s="94"/>
      <c r="O891" s="94"/>
      <c r="P891" s="94"/>
      <c r="Q891" s="94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</row>
    <row r="892" ht="16.5" customHeight="1">
      <c r="A892" s="94"/>
      <c r="B892" s="113"/>
      <c r="C892" s="94"/>
      <c r="D892" s="94"/>
      <c r="E892" s="94"/>
      <c r="F892" s="113"/>
      <c r="G892" s="113"/>
      <c r="H892" s="42"/>
      <c r="I892" s="42"/>
      <c r="J892" s="42"/>
      <c r="K892" s="94"/>
      <c r="L892" s="94"/>
      <c r="M892" s="94"/>
      <c r="N892" s="94"/>
      <c r="O892" s="94"/>
      <c r="P892" s="94"/>
      <c r="Q892" s="94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</row>
    <row r="893" ht="16.5" customHeight="1">
      <c r="A893" s="94"/>
      <c r="B893" s="113"/>
      <c r="C893" s="94"/>
      <c r="D893" s="94"/>
      <c r="E893" s="94"/>
      <c r="F893" s="113"/>
      <c r="G893" s="113"/>
      <c r="H893" s="42"/>
      <c r="I893" s="42"/>
      <c r="J893" s="42"/>
      <c r="K893" s="94"/>
      <c r="L893" s="94"/>
      <c r="M893" s="94"/>
      <c r="N893" s="94"/>
      <c r="O893" s="94"/>
      <c r="P893" s="94"/>
      <c r="Q893" s="94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</row>
    <row r="894" ht="16.5" customHeight="1">
      <c r="A894" s="94"/>
      <c r="B894" s="113"/>
      <c r="C894" s="94"/>
      <c r="D894" s="94"/>
      <c r="E894" s="94"/>
      <c r="F894" s="113"/>
      <c r="G894" s="113"/>
      <c r="H894" s="42"/>
      <c r="I894" s="42"/>
      <c r="J894" s="42"/>
      <c r="K894" s="94"/>
      <c r="L894" s="94"/>
      <c r="M894" s="94"/>
      <c r="N894" s="94"/>
      <c r="O894" s="94"/>
      <c r="P894" s="94"/>
      <c r="Q894" s="94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</row>
    <row r="895" ht="16.5" customHeight="1">
      <c r="A895" s="94"/>
      <c r="B895" s="113"/>
      <c r="C895" s="94"/>
      <c r="D895" s="94"/>
      <c r="E895" s="94"/>
      <c r="F895" s="113"/>
      <c r="G895" s="113"/>
      <c r="H895" s="42"/>
      <c r="I895" s="42"/>
      <c r="J895" s="42"/>
      <c r="K895" s="94"/>
      <c r="L895" s="94"/>
      <c r="M895" s="94"/>
      <c r="N895" s="94"/>
      <c r="O895" s="94"/>
      <c r="P895" s="94"/>
      <c r="Q895" s="94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</row>
    <row r="896" ht="16.5" customHeight="1">
      <c r="A896" s="94"/>
      <c r="B896" s="113"/>
      <c r="C896" s="94"/>
      <c r="D896" s="94"/>
      <c r="E896" s="94"/>
      <c r="F896" s="113"/>
      <c r="G896" s="113"/>
      <c r="H896" s="42"/>
      <c r="I896" s="42"/>
      <c r="J896" s="42"/>
      <c r="K896" s="94"/>
      <c r="L896" s="94"/>
      <c r="M896" s="94"/>
      <c r="N896" s="94"/>
      <c r="O896" s="94"/>
      <c r="P896" s="94"/>
      <c r="Q896" s="94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</row>
    <row r="897" ht="16.5" customHeight="1">
      <c r="A897" s="94"/>
      <c r="B897" s="113"/>
      <c r="C897" s="94"/>
      <c r="D897" s="94"/>
      <c r="E897" s="94"/>
      <c r="F897" s="113"/>
      <c r="G897" s="113"/>
      <c r="H897" s="42"/>
      <c r="I897" s="42"/>
      <c r="J897" s="42"/>
      <c r="K897" s="94"/>
      <c r="L897" s="94"/>
      <c r="M897" s="94"/>
      <c r="N897" s="94"/>
      <c r="O897" s="94"/>
      <c r="P897" s="94"/>
      <c r="Q897" s="94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</row>
    <row r="898" ht="16.5" customHeight="1">
      <c r="A898" s="94"/>
      <c r="B898" s="113"/>
      <c r="C898" s="94"/>
      <c r="D898" s="94"/>
      <c r="E898" s="94"/>
      <c r="F898" s="113"/>
      <c r="G898" s="113"/>
      <c r="H898" s="42"/>
      <c r="I898" s="42"/>
      <c r="J898" s="42"/>
      <c r="K898" s="94"/>
      <c r="L898" s="94"/>
      <c r="M898" s="94"/>
      <c r="N898" s="94"/>
      <c r="O898" s="94"/>
      <c r="P898" s="94"/>
      <c r="Q898" s="94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</row>
    <row r="899" ht="16.5" customHeight="1">
      <c r="A899" s="94"/>
      <c r="B899" s="113"/>
      <c r="C899" s="94"/>
      <c r="D899" s="94"/>
      <c r="E899" s="94"/>
      <c r="F899" s="113"/>
      <c r="G899" s="113"/>
      <c r="H899" s="42"/>
      <c r="I899" s="42"/>
      <c r="J899" s="42"/>
      <c r="K899" s="94"/>
      <c r="L899" s="94"/>
      <c r="M899" s="94"/>
      <c r="N899" s="94"/>
      <c r="O899" s="94"/>
      <c r="P899" s="94"/>
      <c r="Q899" s="94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</row>
    <row r="900" ht="16.5" customHeight="1">
      <c r="A900" s="94"/>
      <c r="B900" s="113"/>
      <c r="C900" s="94"/>
      <c r="D900" s="94"/>
      <c r="E900" s="94"/>
      <c r="F900" s="113"/>
      <c r="G900" s="113"/>
      <c r="H900" s="42"/>
      <c r="I900" s="42"/>
      <c r="J900" s="42"/>
      <c r="K900" s="94"/>
      <c r="L900" s="94"/>
      <c r="M900" s="94"/>
      <c r="N900" s="94"/>
      <c r="O900" s="94"/>
      <c r="P900" s="94"/>
      <c r="Q900" s="94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</row>
    <row r="901" ht="16.5" customHeight="1">
      <c r="A901" s="94"/>
      <c r="B901" s="113"/>
      <c r="C901" s="94"/>
      <c r="D901" s="94"/>
      <c r="E901" s="94"/>
      <c r="F901" s="113"/>
      <c r="G901" s="113"/>
      <c r="H901" s="42"/>
      <c r="I901" s="42"/>
      <c r="J901" s="42"/>
      <c r="K901" s="94"/>
      <c r="L901" s="94"/>
      <c r="M901" s="94"/>
      <c r="N901" s="94"/>
      <c r="O901" s="94"/>
      <c r="P901" s="94"/>
      <c r="Q901" s="94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</row>
    <row r="902" ht="16.5" customHeight="1">
      <c r="A902" s="94"/>
      <c r="B902" s="113"/>
      <c r="C902" s="94"/>
      <c r="D902" s="94"/>
      <c r="E902" s="94"/>
      <c r="F902" s="113"/>
      <c r="G902" s="113"/>
      <c r="H902" s="42"/>
      <c r="I902" s="42"/>
      <c r="J902" s="42"/>
      <c r="K902" s="94"/>
      <c r="L902" s="94"/>
      <c r="M902" s="94"/>
      <c r="N902" s="94"/>
      <c r="O902" s="94"/>
      <c r="P902" s="94"/>
      <c r="Q902" s="94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</row>
    <row r="903" ht="16.5" customHeight="1">
      <c r="A903" s="94"/>
      <c r="B903" s="113"/>
      <c r="C903" s="94"/>
      <c r="D903" s="94"/>
      <c r="E903" s="94"/>
      <c r="F903" s="113"/>
      <c r="G903" s="113"/>
      <c r="H903" s="42"/>
      <c r="I903" s="42"/>
      <c r="J903" s="42"/>
      <c r="K903" s="94"/>
      <c r="L903" s="94"/>
      <c r="M903" s="94"/>
      <c r="N903" s="94"/>
      <c r="O903" s="94"/>
      <c r="P903" s="94"/>
      <c r="Q903" s="94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</row>
    <row r="904" ht="16.5" customHeight="1">
      <c r="A904" s="94"/>
      <c r="B904" s="113"/>
      <c r="C904" s="94"/>
      <c r="D904" s="94"/>
      <c r="E904" s="94"/>
      <c r="F904" s="113"/>
      <c r="G904" s="113"/>
      <c r="H904" s="42"/>
      <c r="I904" s="42"/>
      <c r="J904" s="42"/>
      <c r="K904" s="94"/>
      <c r="L904" s="94"/>
      <c r="M904" s="94"/>
      <c r="N904" s="94"/>
      <c r="O904" s="94"/>
      <c r="P904" s="94"/>
      <c r="Q904" s="94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</row>
    <row r="905" ht="16.5" customHeight="1">
      <c r="A905" s="94"/>
      <c r="B905" s="113"/>
      <c r="C905" s="94"/>
      <c r="D905" s="94"/>
      <c r="E905" s="94"/>
      <c r="F905" s="113"/>
      <c r="G905" s="113"/>
      <c r="H905" s="42"/>
      <c r="I905" s="42"/>
      <c r="J905" s="42"/>
      <c r="K905" s="94"/>
      <c r="L905" s="94"/>
      <c r="M905" s="94"/>
      <c r="N905" s="94"/>
      <c r="O905" s="94"/>
      <c r="P905" s="94"/>
      <c r="Q905" s="94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</row>
    <row r="906" ht="16.5" customHeight="1">
      <c r="A906" s="94"/>
      <c r="B906" s="113"/>
      <c r="C906" s="94"/>
      <c r="D906" s="94"/>
      <c r="E906" s="94"/>
      <c r="F906" s="113"/>
      <c r="G906" s="113"/>
      <c r="H906" s="42"/>
      <c r="I906" s="42"/>
      <c r="J906" s="42"/>
      <c r="K906" s="94"/>
      <c r="L906" s="94"/>
      <c r="M906" s="94"/>
      <c r="N906" s="94"/>
      <c r="O906" s="94"/>
      <c r="P906" s="94"/>
      <c r="Q906" s="94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</row>
    <row r="907" ht="16.5" customHeight="1">
      <c r="A907" s="94"/>
      <c r="B907" s="113"/>
      <c r="C907" s="94"/>
      <c r="D907" s="94"/>
      <c r="E907" s="94"/>
      <c r="F907" s="113"/>
      <c r="G907" s="113"/>
      <c r="H907" s="42"/>
      <c r="I907" s="42"/>
      <c r="J907" s="42"/>
      <c r="K907" s="94"/>
      <c r="L907" s="94"/>
      <c r="M907" s="94"/>
      <c r="N907" s="94"/>
      <c r="O907" s="94"/>
      <c r="P907" s="94"/>
      <c r="Q907" s="94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</row>
    <row r="908" ht="16.5" customHeight="1">
      <c r="A908" s="94"/>
      <c r="B908" s="113"/>
      <c r="C908" s="94"/>
      <c r="D908" s="94"/>
      <c r="E908" s="94"/>
      <c r="F908" s="113"/>
      <c r="G908" s="113"/>
      <c r="H908" s="42"/>
      <c r="I908" s="42"/>
      <c r="J908" s="42"/>
      <c r="K908" s="94"/>
      <c r="L908" s="94"/>
      <c r="M908" s="94"/>
      <c r="N908" s="94"/>
      <c r="O908" s="94"/>
      <c r="P908" s="94"/>
      <c r="Q908" s="94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</row>
    <row r="909" ht="16.5" customHeight="1">
      <c r="A909" s="94"/>
      <c r="B909" s="113"/>
      <c r="C909" s="94"/>
      <c r="D909" s="94"/>
      <c r="E909" s="94"/>
      <c r="F909" s="113"/>
      <c r="G909" s="113"/>
      <c r="H909" s="42"/>
      <c r="I909" s="42"/>
      <c r="J909" s="42"/>
      <c r="K909" s="94"/>
      <c r="L909" s="94"/>
      <c r="M909" s="94"/>
      <c r="N909" s="94"/>
      <c r="O909" s="94"/>
      <c r="P909" s="94"/>
      <c r="Q909" s="94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</row>
    <row r="910" ht="16.5" customHeight="1">
      <c r="A910" s="94"/>
      <c r="B910" s="113"/>
      <c r="C910" s="94"/>
      <c r="D910" s="94"/>
      <c r="E910" s="94"/>
      <c r="F910" s="113"/>
      <c r="G910" s="113"/>
      <c r="H910" s="42"/>
      <c r="I910" s="42"/>
      <c r="J910" s="42"/>
      <c r="K910" s="94"/>
      <c r="L910" s="94"/>
      <c r="M910" s="94"/>
      <c r="N910" s="94"/>
      <c r="O910" s="94"/>
      <c r="P910" s="94"/>
      <c r="Q910" s="94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</row>
    <row r="911" ht="16.5" customHeight="1">
      <c r="A911" s="94"/>
      <c r="B911" s="113"/>
      <c r="C911" s="94"/>
      <c r="D911" s="94"/>
      <c r="E911" s="94"/>
      <c r="F911" s="113"/>
      <c r="G911" s="113"/>
      <c r="H911" s="42"/>
      <c r="I911" s="42"/>
      <c r="J911" s="42"/>
      <c r="K911" s="94"/>
      <c r="L911" s="94"/>
      <c r="M911" s="94"/>
      <c r="N911" s="94"/>
      <c r="O911" s="94"/>
      <c r="P911" s="94"/>
      <c r="Q911" s="94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</row>
    <row r="912" ht="16.5" customHeight="1">
      <c r="A912" s="94"/>
      <c r="B912" s="113"/>
      <c r="C912" s="94"/>
      <c r="D912" s="94"/>
      <c r="E912" s="94"/>
      <c r="F912" s="113"/>
      <c r="G912" s="113"/>
      <c r="H912" s="42"/>
      <c r="I912" s="42"/>
      <c r="J912" s="42"/>
      <c r="K912" s="94"/>
      <c r="L912" s="94"/>
      <c r="M912" s="94"/>
      <c r="N912" s="94"/>
      <c r="O912" s="94"/>
      <c r="P912" s="94"/>
      <c r="Q912" s="94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</row>
    <row r="913" ht="16.5" customHeight="1">
      <c r="A913" s="94"/>
      <c r="B913" s="113"/>
      <c r="C913" s="94"/>
      <c r="D913" s="94"/>
      <c r="E913" s="94"/>
      <c r="F913" s="113"/>
      <c r="G913" s="113"/>
      <c r="H913" s="42"/>
      <c r="I913" s="42"/>
      <c r="J913" s="42"/>
      <c r="K913" s="94"/>
      <c r="L913" s="94"/>
      <c r="M913" s="94"/>
      <c r="N913" s="94"/>
      <c r="O913" s="94"/>
      <c r="P913" s="94"/>
      <c r="Q913" s="94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</row>
    <row r="914" ht="16.5" customHeight="1">
      <c r="A914" s="94"/>
      <c r="B914" s="113"/>
      <c r="C914" s="94"/>
      <c r="D914" s="94"/>
      <c r="E914" s="94"/>
      <c r="F914" s="113"/>
      <c r="G914" s="113"/>
      <c r="H914" s="42"/>
      <c r="I914" s="42"/>
      <c r="J914" s="42"/>
      <c r="K914" s="94"/>
      <c r="L914" s="94"/>
      <c r="M914" s="94"/>
      <c r="N914" s="94"/>
      <c r="O914" s="94"/>
      <c r="P914" s="94"/>
      <c r="Q914" s="94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</row>
    <row r="915" ht="16.5" customHeight="1">
      <c r="A915" s="94"/>
      <c r="B915" s="113"/>
      <c r="C915" s="94"/>
      <c r="D915" s="94"/>
      <c r="E915" s="94"/>
      <c r="F915" s="113"/>
      <c r="G915" s="113"/>
      <c r="H915" s="42"/>
      <c r="I915" s="42"/>
      <c r="J915" s="42"/>
      <c r="K915" s="94"/>
      <c r="L915" s="94"/>
      <c r="M915" s="94"/>
      <c r="N915" s="94"/>
      <c r="O915" s="94"/>
      <c r="P915" s="94"/>
      <c r="Q915" s="94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</row>
    <row r="916" ht="16.5" customHeight="1">
      <c r="A916" s="94"/>
      <c r="B916" s="113"/>
      <c r="C916" s="94"/>
      <c r="D916" s="94"/>
      <c r="E916" s="94"/>
      <c r="F916" s="113"/>
      <c r="G916" s="113"/>
      <c r="H916" s="42"/>
      <c r="I916" s="42"/>
      <c r="J916" s="42"/>
      <c r="K916" s="94"/>
      <c r="L916" s="94"/>
      <c r="M916" s="94"/>
      <c r="N916" s="94"/>
      <c r="O916" s="94"/>
      <c r="P916" s="94"/>
      <c r="Q916" s="94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</row>
    <row r="917" ht="16.5" customHeight="1">
      <c r="A917" s="94"/>
      <c r="B917" s="113"/>
      <c r="C917" s="94"/>
      <c r="D917" s="94"/>
      <c r="E917" s="94"/>
      <c r="F917" s="113"/>
      <c r="G917" s="113"/>
      <c r="H917" s="42"/>
      <c r="I917" s="42"/>
      <c r="J917" s="42"/>
      <c r="K917" s="94"/>
      <c r="L917" s="94"/>
      <c r="M917" s="94"/>
      <c r="N917" s="94"/>
      <c r="O917" s="94"/>
      <c r="P917" s="94"/>
      <c r="Q917" s="94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</row>
    <row r="918" ht="16.5" customHeight="1">
      <c r="A918" s="94"/>
      <c r="B918" s="113"/>
      <c r="C918" s="94"/>
      <c r="D918" s="94"/>
      <c r="E918" s="94"/>
      <c r="F918" s="113"/>
      <c r="G918" s="113"/>
      <c r="H918" s="42"/>
      <c r="I918" s="42"/>
      <c r="J918" s="42"/>
      <c r="K918" s="94"/>
      <c r="L918" s="94"/>
      <c r="M918" s="94"/>
      <c r="N918" s="94"/>
      <c r="O918" s="94"/>
      <c r="P918" s="94"/>
      <c r="Q918" s="94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</row>
    <row r="919" ht="16.5" customHeight="1">
      <c r="A919" s="94"/>
      <c r="B919" s="113"/>
      <c r="C919" s="94"/>
      <c r="D919" s="94"/>
      <c r="E919" s="94"/>
      <c r="F919" s="113"/>
      <c r="G919" s="113"/>
      <c r="H919" s="42"/>
      <c r="I919" s="42"/>
      <c r="J919" s="42"/>
      <c r="K919" s="94"/>
      <c r="L919" s="94"/>
      <c r="M919" s="94"/>
      <c r="N919" s="94"/>
      <c r="O919" s="94"/>
      <c r="P919" s="94"/>
      <c r="Q919" s="94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</row>
    <row r="920" ht="16.5" customHeight="1">
      <c r="A920" s="94"/>
      <c r="B920" s="113"/>
      <c r="C920" s="94"/>
      <c r="D920" s="94"/>
      <c r="E920" s="94"/>
      <c r="F920" s="113"/>
      <c r="G920" s="113"/>
      <c r="H920" s="42"/>
      <c r="I920" s="42"/>
      <c r="J920" s="42"/>
      <c r="K920" s="94"/>
      <c r="L920" s="94"/>
      <c r="M920" s="94"/>
      <c r="N920" s="94"/>
      <c r="O920" s="94"/>
      <c r="P920" s="94"/>
      <c r="Q920" s="94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</row>
    <row r="921" ht="16.5" customHeight="1">
      <c r="A921" s="94"/>
      <c r="B921" s="113"/>
      <c r="C921" s="94"/>
      <c r="D921" s="94"/>
      <c r="E921" s="94"/>
      <c r="F921" s="113"/>
      <c r="G921" s="113"/>
      <c r="H921" s="42"/>
      <c r="I921" s="42"/>
      <c r="J921" s="42"/>
      <c r="K921" s="94"/>
      <c r="L921" s="94"/>
      <c r="M921" s="94"/>
      <c r="N921" s="94"/>
      <c r="O921" s="94"/>
      <c r="P921" s="94"/>
      <c r="Q921" s="94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</row>
    <row r="922" ht="16.5" customHeight="1">
      <c r="A922" s="94"/>
      <c r="B922" s="113"/>
      <c r="C922" s="94"/>
      <c r="D922" s="94"/>
      <c r="E922" s="94"/>
      <c r="F922" s="113"/>
      <c r="G922" s="113"/>
      <c r="H922" s="42"/>
      <c r="I922" s="42"/>
      <c r="J922" s="42"/>
      <c r="K922" s="94"/>
      <c r="L922" s="94"/>
      <c r="M922" s="94"/>
      <c r="N922" s="94"/>
      <c r="O922" s="94"/>
      <c r="P922" s="94"/>
      <c r="Q922" s="94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</row>
    <row r="923" ht="16.5" customHeight="1">
      <c r="A923" s="94"/>
      <c r="B923" s="113"/>
      <c r="C923" s="94"/>
      <c r="D923" s="94"/>
      <c r="E923" s="94"/>
      <c r="F923" s="113"/>
      <c r="G923" s="113"/>
      <c r="H923" s="42"/>
      <c r="I923" s="42"/>
      <c r="J923" s="42"/>
      <c r="K923" s="94"/>
      <c r="L923" s="94"/>
      <c r="M923" s="94"/>
      <c r="N923" s="94"/>
      <c r="O923" s="94"/>
      <c r="P923" s="94"/>
      <c r="Q923" s="94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</row>
    <row r="924" ht="16.5" customHeight="1">
      <c r="A924" s="94"/>
      <c r="B924" s="113"/>
      <c r="C924" s="94"/>
      <c r="D924" s="94"/>
      <c r="E924" s="94"/>
      <c r="F924" s="113"/>
      <c r="G924" s="113"/>
      <c r="H924" s="42"/>
      <c r="I924" s="42"/>
      <c r="J924" s="42"/>
      <c r="K924" s="94"/>
      <c r="L924" s="94"/>
      <c r="M924" s="94"/>
      <c r="N924" s="94"/>
      <c r="O924" s="94"/>
      <c r="P924" s="94"/>
      <c r="Q924" s="94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</row>
    <row r="925" ht="16.5" customHeight="1">
      <c r="A925" s="94"/>
      <c r="B925" s="113"/>
      <c r="C925" s="94"/>
      <c r="D925" s="94"/>
      <c r="E925" s="94"/>
      <c r="F925" s="113"/>
      <c r="G925" s="113"/>
      <c r="H925" s="42"/>
      <c r="I925" s="42"/>
      <c r="J925" s="42"/>
      <c r="K925" s="94"/>
      <c r="L925" s="94"/>
      <c r="M925" s="94"/>
      <c r="N925" s="94"/>
      <c r="O925" s="94"/>
      <c r="P925" s="94"/>
      <c r="Q925" s="94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</row>
    <row r="926" ht="16.5" customHeight="1">
      <c r="A926" s="94"/>
      <c r="B926" s="113"/>
      <c r="C926" s="94"/>
      <c r="D926" s="94"/>
      <c r="E926" s="94"/>
      <c r="F926" s="113"/>
      <c r="G926" s="113"/>
      <c r="H926" s="42"/>
      <c r="I926" s="42"/>
      <c r="J926" s="42"/>
      <c r="K926" s="94"/>
      <c r="L926" s="94"/>
      <c r="M926" s="94"/>
      <c r="N926" s="94"/>
      <c r="O926" s="94"/>
      <c r="P926" s="94"/>
      <c r="Q926" s="94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</row>
    <row r="927" ht="16.5" customHeight="1">
      <c r="A927" s="94"/>
      <c r="B927" s="113"/>
      <c r="C927" s="94"/>
      <c r="D927" s="94"/>
      <c r="E927" s="94"/>
      <c r="F927" s="113"/>
      <c r="G927" s="113"/>
      <c r="H927" s="42"/>
      <c r="I927" s="42"/>
      <c r="J927" s="42"/>
      <c r="K927" s="94"/>
      <c r="L927" s="94"/>
      <c r="M927" s="94"/>
      <c r="N927" s="94"/>
      <c r="O927" s="94"/>
      <c r="P927" s="94"/>
      <c r="Q927" s="94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</row>
    <row r="928" ht="16.5" customHeight="1">
      <c r="A928" s="94"/>
      <c r="B928" s="113"/>
      <c r="C928" s="94"/>
      <c r="D928" s="94"/>
      <c r="E928" s="94"/>
      <c r="F928" s="113"/>
      <c r="G928" s="113"/>
      <c r="H928" s="42"/>
      <c r="I928" s="42"/>
      <c r="J928" s="42"/>
      <c r="K928" s="94"/>
      <c r="L928" s="94"/>
      <c r="M928" s="94"/>
      <c r="N928" s="94"/>
      <c r="O928" s="94"/>
      <c r="P928" s="94"/>
      <c r="Q928" s="94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</row>
    <row r="929" ht="16.5" customHeight="1">
      <c r="A929" s="94"/>
      <c r="B929" s="113"/>
      <c r="C929" s="94"/>
      <c r="D929" s="94"/>
      <c r="E929" s="94"/>
      <c r="F929" s="113"/>
      <c r="G929" s="113"/>
      <c r="H929" s="42"/>
      <c r="I929" s="42"/>
      <c r="J929" s="42"/>
      <c r="K929" s="94"/>
      <c r="L929" s="94"/>
      <c r="M929" s="94"/>
      <c r="N929" s="94"/>
      <c r="O929" s="94"/>
      <c r="P929" s="94"/>
      <c r="Q929" s="94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</row>
    <row r="930" ht="16.5" customHeight="1">
      <c r="A930" s="94"/>
      <c r="B930" s="113"/>
      <c r="C930" s="94"/>
      <c r="D930" s="94"/>
      <c r="E930" s="94"/>
      <c r="F930" s="113"/>
      <c r="G930" s="113"/>
      <c r="H930" s="42"/>
      <c r="I930" s="42"/>
      <c r="J930" s="42"/>
      <c r="K930" s="94"/>
      <c r="L930" s="94"/>
      <c r="M930" s="94"/>
      <c r="N930" s="94"/>
      <c r="O930" s="94"/>
      <c r="P930" s="94"/>
      <c r="Q930" s="94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</row>
    <row r="931" ht="16.5" customHeight="1">
      <c r="A931" s="94"/>
      <c r="B931" s="113"/>
      <c r="C931" s="94"/>
      <c r="D931" s="94"/>
      <c r="E931" s="94"/>
      <c r="F931" s="113"/>
      <c r="G931" s="113"/>
      <c r="H931" s="42"/>
      <c r="I931" s="42"/>
      <c r="J931" s="42"/>
      <c r="K931" s="94"/>
      <c r="L931" s="94"/>
      <c r="M931" s="94"/>
      <c r="N931" s="94"/>
      <c r="O931" s="94"/>
      <c r="P931" s="94"/>
      <c r="Q931" s="94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</row>
    <row r="932" ht="16.5" customHeight="1">
      <c r="A932" s="94"/>
      <c r="B932" s="113"/>
      <c r="C932" s="94"/>
      <c r="D932" s="94"/>
      <c r="E932" s="94"/>
      <c r="F932" s="113"/>
      <c r="G932" s="113"/>
      <c r="H932" s="42"/>
      <c r="I932" s="42"/>
      <c r="J932" s="42"/>
      <c r="K932" s="94"/>
      <c r="L932" s="94"/>
      <c r="M932" s="94"/>
      <c r="N932" s="94"/>
      <c r="O932" s="94"/>
      <c r="P932" s="94"/>
      <c r="Q932" s="94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</row>
    <row r="933" ht="16.5" customHeight="1">
      <c r="A933" s="94"/>
      <c r="B933" s="113"/>
      <c r="C933" s="94"/>
      <c r="D933" s="94"/>
      <c r="E933" s="94"/>
      <c r="F933" s="113"/>
      <c r="G933" s="113"/>
      <c r="H933" s="42"/>
      <c r="I933" s="42"/>
      <c r="J933" s="42"/>
      <c r="K933" s="94"/>
      <c r="L933" s="94"/>
      <c r="M933" s="94"/>
      <c r="N933" s="94"/>
      <c r="O933" s="94"/>
      <c r="P933" s="94"/>
      <c r="Q933" s="94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</row>
    <row r="934" ht="16.5" customHeight="1">
      <c r="A934" s="94"/>
      <c r="B934" s="113"/>
      <c r="C934" s="94"/>
      <c r="D934" s="94"/>
      <c r="E934" s="94"/>
      <c r="F934" s="113"/>
      <c r="G934" s="113"/>
      <c r="H934" s="42"/>
      <c r="I934" s="42"/>
      <c r="J934" s="42"/>
      <c r="K934" s="94"/>
      <c r="L934" s="94"/>
      <c r="M934" s="94"/>
      <c r="N934" s="94"/>
      <c r="O934" s="94"/>
      <c r="P934" s="94"/>
      <c r="Q934" s="94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</row>
    <row r="935" ht="16.5" customHeight="1">
      <c r="A935" s="94"/>
      <c r="B935" s="113"/>
      <c r="C935" s="94"/>
      <c r="D935" s="94"/>
      <c r="E935" s="94"/>
      <c r="F935" s="113"/>
      <c r="G935" s="113"/>
      <c r="H935" s="42"/>
      <c r="I935" s="42"/>
      <c r="J935" s="42"/>
      <c r="K935" s="94"/>
      <c r="L935" s="94"/>
      <c r="M935" s="94"/>
      <c r="N935" s="94"/>
      <c r="O935" s="94"/>
      <c r="P935" s="94"/>
      <c r="Q935" s="94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</row>
    <row r="936" ht="16.5" customHeight="1">
      <c r="A936" s="94"/>
      <c r="B936" s="113"/>
      <c r="C936" s="94"/>
      <c r="D936" s="94"/>
      <c r="E936" s="94"/>
      <c r="F936" s="113"/>
      <c r="G936" s="113"/>
      <c r="H936" s="42"/>
      <c r="I936" s="42"/>
      <c r="J936" s="42"/>
      <c r="K936" s="94"/>
      <c r="L936" s="94"/>
      <c r="M936" s="94"/>
      <c r="N936" s="94"/>
      <c r="O936" s="94"/>
      <c r="P936" s="94"/>
      <c r="Q936" s="94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</row>
    <row r="937" ht="16.5" customHeight="1">
      <c r="A937" s="94"/>
      <c r="B937" s="113"/>
      <c r="C937" s="94"/>
      <c r="D937" s="94"/>
      <c r="E937" s="94"/>
      <c r="F937" s="113"/>
      <c r="G937" s="113"/>
      <c r="H937" s="42"/>
      <c r="I937" s="42"/>
      <c r="J937" s="42"/>
      <c r="K937" s="94"/>
      <c r="L937" s="94"/>
      <c r="M937" s="94"/>
      <c r="N937" s="94"/>
      <c r="O937" s="94"/>
      <c r="P937" s="94"/>
      <c r="Q937" s="94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</row>
    <row r="938" ht="16.5" customHeight="1">
      <c r="A938" s="94"/>
      <c r="B938" s="113"/>
      <c r="C938" s="94"/>
      <c r="D938" s="94"/>
      <c r="E938" s="94"/>
      <c r="F938" s="113"/>
      <c r="G938" s="113"/>
      <c r="H938" s="42"/>
      <c r="I938" s="42"/>
      <c r="J938" s="42"/>
      <c r="K938" s="94"/>
      <c r="L938" s="94"/>
      <c r="M938" s="94"/>
      <c r="N938" s="94"/>
      <c r="O938" s="94"/>
      <c r="P938" s="94"/>
      <c r="Q938" s="94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</row>
    <row r="939" ht="16.5" customHeight="1">
      <c r="A939" s="94"/>
      <c r="B939" s="113"/>
      <c r="C939" s="94"/>
      <c r="D939" s="94"/>
      <c r="E939" s="94"/>
      <c r="F939" s="113"/>
      <c r="G939" s="113"/>
      <c r="H939" s="42"/>
      <c r="I939" s="42"/>
      <c r="J939" s="42"/>
      <c r="K939" s="94"/>
      <c r="L939" s="94"/>
      <c r="M939" s="94"/>
      <c r="N939" s="94"/>
      <c r="O939" s="94"/>
      <c r="P939" s="94"/>
      <c r="Q939" s="94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</row>
    <row r="940" ht="16.5" customHeight="1">
      <c r="A940" s="94"/>
      <c r="B940" s="113"/>
      <c r="C940" s="94"/>
      <c r="D940" s="94"/>
      <c r="E940" s="94"/>
      <c r="F940" s="113"/>
      <c r="G940" s="113"/>
      <c r="H940" s="42"/>
      <c r="I940" s="42"/>
      <c r="J940" s="42"/>
      <c r="K940" s="94"/>
      <c r="L940" s="94"/>
      <c r="M940" s="94"/>
      <c r="N940" s="94"/>
      <c r="O940" s="94"/>
      <c r="P940" s="94"/>
      <c r="Q940" s="94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</row>
    <row r="941" ht="16.5" customHeight="1">
      <c r="A941" s="94"/>
      <c r="B941" s="113"/>
      <c r="C941" s="94"/>
      <c r="D941" s="94"/>
      <c r="E941" s="94"/>
      <c r="F941" s="113"/>
      <c r="G941" s="113"/>
      <c r="H941" s="42"/>
      <c r="I941" s="42"/>
      <c r="J941" s="42"/>
      <c r="K941" s="94"/>
      <c r="L941" s="94"/>
      <c r="M941" s="94"/>
      <c r="N941" s="94"/>
      <c r="O941" s="94"/>
      <c r="P941" s="94"/>
      <c r="Q941" s="94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</row>
    <row r="942" ht="16.5" customHeight="1">
      <c r="A942" s="94"/>
      <c r="B942" s="113"/>
      <c r="C942" s="94"/>
      <c r="D942" s="94"/>
      <c r="E942" s="94"/>
      <c r="F942" s="113"/>
      <c r="G942" s="113"/>
      <c r="H942" s="42"/>
      <c r="I942" s="42"/>
      <c r="J942" s="42"/>
      <c r="K942" s="94"/>
      <c r="L942" s="94"/>
      <c r="M942" s="94"/>
      <c r="N942" s="94"/>
      <c r="O942" s="94"/>
      <c r="P942" s="94"/>
      <c r="Q942" s="94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</row>
    <row r="943" ht="16.5" customHeight="1">
      <c r="A943" s="94"/>
      <c r="B943" s="113"/>
      <c r="C943" s="94"/>
      <c r="D943" s="94"/>
      <c r="E943" s="94"/>
      <c r="F943" s="113"/>
      <c r="G943" s="113"/>
      <c r="H943" s="42"/>
      <c r="I943" s="42"/>
      <c r="J943" s="42"/>
      <c r="K943" s="94"/>
      <c r="L943" s="94"/>
      <c r="M943" s="94"/>
      <c r="N943" s="94"/>
      <c r="O943" s="94"/>
      <c r="P943" s="94"/>
      <c r="Q943" s="94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</row>
    <row r="944" ht="16.5" customHeight="1">
      <c r="A944" s="94"/>
      <c r="B944" s="113"/>
      <c r="C944" s="94"/>
      <c r="D944" s="94"/>
      <c r="E944" s="94"/>
      <c r="F944" s="113"/>
      <c r="G944" s="113"/>
      <c r="H944" s="42"/>
      <c r="I944" s="42"/>
      <c r="J944" s="42"/>
      <c r="K944" s="94"/>
      <c r="L944" s="94"/>
      <c r="M944" s="94"/>
      <c r="N944" s="94"/>
      <c r="O944" s="94"/>
      <c r="P944" s="94"/>
      <c r="Q944" s="94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</row>
    <row r="945" ht="16.5" customHeight="1">
      <c r="A945" s="94"/>
      <c r="B945" s="113"/>
      <c r="C945" s="94"/>
      <c r="D945" s="94"/>
      <c r="E945" s="94"/>
      <c r="F945" s="113"/>
      <c r="G945" s="113"/>
      <c r="H945" s="42"/>
      <c r="I945" s="42"/>
      <c r="J945" s="42"/>
      <c r="K945" s="94"/>
      <c r="L945" s="94"/>
      <c r="M945" s="94"/>
      <c r="N945" s="94"/>
      <c r="O945" s="94"/>
      <c r="P945" s="94"/>
      <c r="Q945" s="94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</row>
    <row r="946" ht="16.5" customHeight="1">
      <c r="A946" s="94"/>
      <c r="B946" s="113"/>
      <c r="C946" s="94"/>
      <c r="D946" s="94"/>
      <c r="E946" s="94"/>
      <c r="F946" s="113"/>
      <c r="G946" s="113"/>
      <c r="H946" s="42"/>
      <c r="I946" s="42"/>
      <c r="J946" s="42"/>
      <c r="K946" s="94"/>
      <c r="L946" s="94"/>
      <c r="M946" s="94"/>
      <c r="N946" s="94"/>
      <c r="O946" s="94"/>
      <c r="P946" s="94"/>
      <c r="Q946" s="94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</row>
    <row r="947" ht="16.5" customHeight="1">
      <c r="A947" s="94"/>
      <c r="B947" s="113"/>
      <c r="C947" s="94"/>
      <c r="D947" s="94"/>
      <c r="E947" s="94"/>
      <c r="F947" s="113"/>
      <c r="G947" s="113"/>
      <c r="H947" s="42"/>
      <c r="I947" s="42"/>
      <c r="J947" s="42"/>
      <c r="K947" s="94"/>
      <c r="L947" s="94"/>
      <c r="M947" s="94"/>
      <c r="N947" s="94"/>
      <c r="O947" s="94"/>
      <c r="P947" s="94"/>
      <c r="Q947" s="94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</row>
    <row r="948" ht="16.5" customHeight="1">
      <c r="A948" s="94"/>
      <c r="B948" s="113"/>
      <c r="C948" s="94"/>
      <c r="D948" s="94"/>
      <c r="E948" s="94"/>
      <c r="F948" s="113"/>
      <c r="G948" s="113"/>
      <c r="H948" s="42"/>
      <c r="I948" s="42"/>
      <c r="J948" s="42"/>
      <c r="K948" s="94"/>
      <c r="L948" s="94"/>
      <c r="M948" s="94"/>
      <c r="N948" s="94"/>
      <c r="O948" s="94"/>
      <c r="P948" s="94"/>
      <c r="Q948" s="94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</row>
    <row r="949" ht="16.5" customHeight="1">
      <c r="A949" s="94"/>
      <c r="B949" s="113"/>
      <c r="C949" s="94"/>
      <c r="D949" s="94"/>
      <c r="E949" s="94"/>
      <c r="F949" s="113"/>
      <c r="G949" s="113"/>
      <c r="H949" s="42"/>
      <c r="I949" s="42"/>
      <c r="J949" s="42"/>
      <c r="K949" s="94"/>
      <c r="L949" s="94"/>
      <c r="M949" s="94"/>
      <c r="N949" s="94"/>
      <c r="O949" s="94"/>
      <c r="P949" s="94"/>
      <c r="Q949" s="94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</row>
    <row r="950" ht="16.5" customHeight="1">
      <c r="A950" s="94"/>
      <c r="B950" s="113"/>
      <c r="C950" s="94"/>
      <c r="D950" s="94"/>
      <c r="E950" s="94"/>
      <c r="F950" s="113"/>
      <c r="G950" s="113"/>
      <c r="H950" s="42"/>
      <c r="I950" s="42"/>
      <c r="J950" s="42"/>
      <c r="K950" s="94"/>
      <c r="L950" s="94"/>
      <c r="M950" s="94"/>
      <c r="N950" s="94"/>
      <c r="O950" s="94"/>
      <c r="P950" s="94"/>
      <c r="Q950" s="94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</row>
    <row r="951" ht="16.5" customHeight="1">
      <c r="A951" s="94"/>
      <c r="B951" s="113"/>
      <c r="C951" s="94"/>
      <c r="D951" s="94"/>
      <c r="E951" s="94"/>
      <c r="F951" s="113"/>
      <c r="G951" s="113"/>
      <c r="H951" s="42"/>
      <c r="I951" s="42"/>
      <c r="J951" s="42"/>
      <c r="K951" s="94"/>
      <c r="L951" s="94"/>
      <c r="M951" s="94"/>
      <c r="N951" s="94"/>
      <c r="O951" s="94"/>
      <c r="P951" s="94"/>
      <c r="Q951" s="94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</row>
    <row r="952" ht="16.5" customHeight="1">
      <c r="A952" s="94"/>
      <c r="B952" s="113"/>
      <c r="C952" s="94"/>
      <c r="D952" s="94"/>
      <c r="E952" s="94"/>
      <c r="F952" s="113"/>
      <c r="G952" s="113"/>
      <c r="H952" s="42"/>
      <c r="I952" s="42"/>
      <c r="J952" s="42"/>
      <c r="K952" s="94"/>
      <c r="L952" s="94"/>
      <c r="M952" s="94"/>
      <c r="N952" s="94"/>
      <c r="O952" s="94"/>
      <c r="P952" s="94"/>
      <c r="Q952" s="94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</row>
    <row r="953" ht="16.5" customHeight="1">
      <c r="A953" s="94"/>
      <c r="B953" s="113"/>
      <c r="C953" s="94"/>
      <c r="D953" s="94"/>
      <c r="E953" s="94"/>
      <c r="F953" s="113"/>
      <c r="G953" s="113"/>
      <c r="H953" s="42"/>
      <c r="I953" s="42"/>
      <c r="J953" s="42"/>
      <c r="K953" s="94"/>
      <c r="L953" s="94"/>
      <c r="M953" s="94"/>
      <c r="N953" s="94"/>
      <c r="O953" s="94"/>
      <c r="P953" s="94"/>
      <c r="Q953" s="94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</row>
    <row r="954" ht="16.5" customHeight="1">
      <c r="A954" s="94"/>
      <c r="B954" s="113"/>
      <c r="C954" s="94"/>
      <c r="D954" s="94"/>
      <c r="E954" s="94"/>
      <c r="F954" s="113"/>
      <c r="G954" s="113"/>
      <c r="H954" s="42"/>
      <c r="I954" s="42"/>
      <c r="J954" s="42"/>
      <c r="K954" s="94"/>
      <c r="L954" s="94"/>
      <c r="M954" s="94"/>
      <c r="N954" s="94"/>
      <c r="O954" s="94"/>
      <c r="P954" s="94"/>
      <c r="Q954" s="94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</row>
    <row r="955" ht="16.5" customHeight="1">
      <c r="A955" s="94"/>
      <c r="B955" s="113"/>
      <c r="C955" s="94"/>
      <c r="D955" s="94"/>
      <c r="E955" s="94"/>
      <c r="F955" s="113"/>
      <c r="G955" s="113"/>
      <c r="H955" s="42"/>
      <c r="I955" s="42"/>
      <c r="J955" s="42"/>
      <c r="K955" s="94"/>
      <c r="L955" s="94"/>
      <c r="M955" s="94"/>
      <c r="N955" s="94"/>
      <c r="O955" s="94"/>
      <c r="P955" s="94"/>
      <c r="Q955" s="94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</row>
    <row r="956" ht="16.5" customHeight="1">
      <c r="A956" s="94"/>
      <c r="B956" s="113"/>
      <c r="C956" s="94"/>
      <c r="D956" s="94"/>
      <c r="E956" s="94"/>
      <c r="F956" s="113"/>
      <c r="G956" s="113"/>
      <c r="H956" s="42"/>
      <c r="I956" s="42"/>
      <c r="J956" s="42"/>
      <c r="K956" s="94"/>
      <c r="L956" s="94"/>
      <c r="M956" s="94"/>
      <c r="N956" s="94"/>
      <c r="O956" s="94"/>
      <c r="P956" s="94"/>
      <c r="Q956" s="94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</row>
    <row r="957" ht="16.5" customHeight="1">
      <c r="A957" s="94"/>
      <c r="B957" s="113"/>
      <c r="C957" s="94"/>
      <c r="D957" s="94"/>
      <c r="E957" s="94"/>
      <c r="F957" s="113"/>
      <c r="G957" s="113"/>
      <c r="H957" s="42"/>
      <c r="I957" s="42"/>
      <c r="J957" s="42"/>
      <c r="K957" s="94"/>
      <c r="L957" s="94"/>
      <c r="M957" s="94"/>
      <c r="N957" s="94"/>
      <c r="O957" s="94"/>
      <c r="P957" s="94"/>
      <c r="Q957" s="94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</row>
    <row r="958" ht="16.5" customHeight="1">
      <c r="A958" s="94"/>
      <c r="B958" s="113"/>
      <c r="C958" s="94"/>
      <c r="D958" s="94"/>
      <c r="E958" s="94"/>
      <c r="F958" s="113"/>
      <c r="G958" s="113"/>
      <c r="H958" s="42"/>
      <c r="I958" s="42"/>
      <c r="J958" s="42"/>
      <c r="K958" s="94"/>
      <c r="L958" s="94"/>
      <c r="M958" s="94"/>
      <c r="N958" s="94"/>
      <c r="O958" s="94"/>
      <c r="P958" s="94"/>
      <c r="Q958" s="94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</row>
    <row r="959" ht="16.5" customHeight="1">
      <c r="A959" s="94"/>
      <c r="B959" s="113"/>
      <c r="C959" s="94"/>
      <c r="D959" s="94"/>
      <c r="E959" s="94"/>
      <c r="F959" s="113"/>
      <c r="G959" s="113"/>
      <c r="H959" s="42"/>
      <c r="I959" s="42"/>
      <c r="J959" s="42"/>
      <c r="K959" s="94"/>
      <c r="L959" s="94"/>
      <c r="M959" s="94"/>
      <c r="N959" s="94"/>
      <c r="O959" s="94"/>
      <c r="P959" s="94"/>
      <c r="Q959" s="94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</row>
    <row r="960" ht="16.5" customHeight="1">
      <c r="A960" s="94"/>
      <c r="B960" s="113"/>
      <c r="C960" s="94"/>
      <c r="D960" s="94"/>
      <c r="E960" s="94"/>
      <c r="F960" s="113"/>
      <c r="G960" s="113"/>
      <c r="H960" s="42"/>
      <c r="I960" s="42"/>
      <c r="J960" s="42"/>
      <c r="K960" s="94"/>
      <c r="L960" s="94"/>
      <c r="M960" s="94"/>
      <c r="N960" s="94"/>
      <c r="O960" s="94"/>
      <c r="P960" s="94"/>
      <c r="Q960" s="94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</row>
    <row r="961" ht="16.5" customHeight="1">
      <c r="A961" s="94"/>
      <c r="B961" s="113"/>
      <c r="C961" s="94"/>
      <c r="D961" s="94"/>
      <c r="E961" s="94"/>
      <c r="F961" s="113"/>
      <c r="G961" s="113"/>
      <c r="H961" s="42"/>
      <c r="I961" s="42"/>
      <c r="J961" s="42"/>
      <c r="K961" s="94"/>
      <c r="L961" s="94"/>
      <c r="M961" s="94"/>
      <c r="N961" s="94"/>
      <c r="O961" s="94"/>
      <c r="P961" s="94"/>
      <c r="Q961" s="94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</row>
    <row r="962" ht="16.5" customHeight="1">
      <c r="A962" s="94"/>
      <c r="B962" s="113"/>
      <c r="C962" s="94"/>
      <c r="D962" s="94"/>
      <c r="E962" s="94"/>
      <c r="F962" s="113"/>
      <c r="G962" s="113"/>
      <c r="H962" s="42"/>
      <c r="I962" s="42"/>
      <c r="J962" s="42"/>
      <c r="K962" s="94"/>
      <c r="L962" s="94"/>
      <c r="M962" s="94"/>
      <c r="N962" s="94"/>
      <c r="O962" s="94"/>
      <c r="P962" s="94"/>
      <c r="Q962" s="94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</row>
    <row r="963" ht="16.5" customHeight="1">
      <c r="A963" s="94"/>
      <c r="B963" s="113"/>
      <c r="C963" s="94"/>
      <c r="D963" s="94"/>
      <c r="E963" s="94"/>
      <c r="F963" s="113"/>
      <c r="G963" s="113"/>
      <c r="H963" s="42"/>
      <c r="I963" s="42"/>
      <c r="J963" s="42"/>
      <c r="K963" s="94"/>
      <c r="L963" s="94"/>
      <c r="M963" s="94"/>
      <c r="N963" s="94"/>
      <c r="O963" s="94"/>
      <c r="P963" s="94"/>
      <c r="Q963" s="94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</row>
    <row r="964" ht="16.5" customHeight="1">
      <c r="A964" s="94"/>
      <c r="B964" s="113"/>
      <c r="C964" s="94"/>
      <c r="D964" s="94"/>
      <c r="E964" s="94"/>
      <c r="F964" s="113"/>
      <c r="G964" s="113"/>
      <c r="H964" s="42"/>
      <c r="I964" s="42"/>
      <c r="J964" s="42"/>
      <c r="K964" s="94"/>
      <c r="L964" s="94"/>
      <c r="M964" s="94"/>
      <c r="N964" s="94"/>
      <c r="O964" s="94"/>
      <c r="P964" s="94"/>
      <c r="Q964" s="94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</row>
    <row r="965" ht="16.5" customHeight="1">
      <c r="A965" s="94"/>
      <c r="B965" s="113"/>
      <c r="C965" s="94"/>
      <c r="D965" s="94"/>
      <c r="E965" s="94"/>
      <c r="F965" s="113"/>
      <c r="G965" s="113"/>
      <c r="H965" s="42"/>
      <c r="I965" s="42"/>
      <c r="J965" s="42"/>
      <c r="K965" s="94"/>
      <c r="L965" s="94"/>
      <c r="M965" s="94"/>
      <c r="N965" s="94"/>
      <c r="O965" s="94"/>
      <c r="P965" s="94"/>
      <c r="Q965" s="94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</row>
    <row r="966" ht="16.5" customHeight="1">
      <c r="A966" s="94"/>
      <c r="B966" s="113"/>
      <c r="C966" s="94"/>
      <c r="D966" s="94"/>
      <c r="E966" s="94"/>
      <c r="F966" s="113"/>
      <c r="G966" s="113"/>
      <c r="H966" s="42"/>
      <c r="I966" s="42"/>
      <c r="J966" s="42"/>
      <c r="K966" s="94"/>
      <c r="L966" s="94"/>
      <c r="M966" s="94"/>
      <c r="N966" s="94"/>
      <c r="O966" s="94"/>
      <c r="P966" s="94"/>
      <c r="Q966" s="94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</row>
    <row r="967" ht="16.5" customHeight="1">
      <c r="A967" s="94"/>
      <c r="B967" s="113"/>
      <c r="C967" s="94"/>
      <c r="D967" s="94"/>
      <c r="E967" s="94"/>
      <c r="F967" s="113"/>
      <c r="G967" s="113"/>
      <c r="H967" s="42"/>
      <c r="I967" s="42"/>
      <c r="J967" s="42"/>
      <c r="K967" s="94"/>
      <c r="L967" s="94"/>
      <c r="M967" s="94"/>
      <c r="N967" s="94"/>
      <c r="O967" s="94"/>
      <c r="P967" s="94"/>
      <c r="Q967" s="94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</row>
    <row r="968" ht="16.5" customHeight="1">
      <c r="A968" s="94"/>
      <c r="B968" s="113"/>
      <c r="C968" s="94"/>
      <c r="D968" s="94"/>
      <c r="E968" s="94"/>
      <c r="F968" s="113"/>
      <c r="G968" s="113"/>
      <c r="H968" s="42"/>
      <c r="I968" s="42"/>
      <c r="J968" s="42"/>
      <c r="K968" s="94"/>
      <c r="L968" s="94"/>
      <c r="M968" s="94"/>
      <c r="N968" s="94"/>
      <c r="O968" s="94"/>
      <c r="P968" s="94"/>
      <c r="Q968" s="94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</row>
    <row r="969" ht="16.5" customHeight="1">
      <c r="A969" s="94"/>
      <c r="B969" s="113"/>
      <c r="C969" s="94"/>
      <c r="D969" s="94"/>
      <c r="E969" s="94"/>
      <c r="F969" s="113"/>
      <c r="G969" s="113"/>
      <c r="H969" s="42"/>
      <c r="I969" s="42"/>
      <c r="J969" s="42"/>
      <c r="K969" s="94"/>
      <c r="L969" s="94"/>
      <c r="M969" s="94"/>
      <c r="N969" s="94"/>
      <c r="O969" s="94"/>
      <c r="P969" s="94"/>
      <c r="Q969" s="94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</row>
    <row r="970" ht="16.5" customHeight="1">
      <c r="A970" s="94"/>
      <c r="B970" s="113"/>
      <c r="C970" s="94"/>
      <c r="D970" s="94"/>
      <c r="E970" s="94"/>
      <c r="F970" s="113"/>
      <c r="G970" s="113"/>
      <c r="H970" s="42"/>
      <c r="I970" s="42"/>
      <c r="J970" s="42"/>
      <c r="K970" s="94"/>
      <c r="L970" s="94"/>
      <c r="M970" s="94"/>
      <c r="N970" s="94"/>
      <c r="O970" s="94"/>
      <c r="P970" s="94"/>
      <c r="Q970" s="94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</row>
    <row r="971" ht="16.5" customHeight="1">
      <c r="A971" s="94"/>
      <c r="B971" s="113"/>
      <c r="C971" s="94"/>
      <c r="D971" s="94"/>
      <c r="E971" s="94"/>
      <c r="F971" s="113"/>
      <c r="G971" s="113"/>
      <c r="H971" s="42"/>
      <c r="I971" s="42"/>
      <c r="J971" s="42"/>
      <c r="K971" s="94"/>
      <c r="L971" s="94"/>
      <c r="M971" s="94"/>
      <c r="N971" s="94"/>
      <c r="O971" s="94"/>
      <c r="P971" s="94"/>
      <c r="Q971" s="94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</row>
    <row r="972" ht="16.5" customHeight="1">
      <c r="A972" s="94"/>
      <c r="B972" s="113"/>
      <c r="C972" s="94"/>
      <c r="D972" s="94"/>
      <c r="E972" s="94"/>
      <c r="F972" s="113"/>
      <c r="G972" s="113"/>
      <c r="H972" s="42"/>
      <c r="I972" s="42"/>
      <c r="J972" s="42"/>
      <c r="K972" s="94"/>
      <c r="L972" s="94"/>
      <c r="M972" s="94"/>
      <c r="N972" s="94"/>
      <c r="O972" s="94"/>
      <c r="P972" s="94"/>
      <c r="Q972" s="94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</row>
    <row r="973" ht="16.5" customHeight="1">
      <c r="A973" s="94"/>
      <c r="B973" s="113"/>
      <c r="C973" s="94"/>
      <c r="D973" s="94"/>
      <c r="E973" s="94"/>
      <c r="F973" s="113"/>
      <c r="G973" s="113"/>
      <c r="H973" s="42"/>
      <c r="I973" s="42"/>
      <c r="J973" s="42"/>
      <c r="K973" s="94"/>
      <c r="L973" s="94"/>
      <c r="M973" s="94"/>
      <c r="N973" s="94"/>
      <c r="O973" s="94"/>
      <c r="P973" s="94"/>
      <c r="Q973" s="94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</row>
    <row r="974" ht="16.5" customHeight="1">
      <c r="A974" s="94"/>
      <c r="B974" s="113"/>
      <c r="C974" s="94"/>
      <c r="D974" s="94"/>
      <c r="E974" s="94"/>
      <c r="F974" s="113"/>
      <c r="G974" s="113"/>
      <c r="H974" s="42"/>
      <c r="I974" s="42"/>
      <c r="J974" s="42"/>
      <c r="K974" s="94"/>
      <c r="L974" s="94"/>
      <c r="M974" s="94"/>
      <c r="N974" s="94"/>
      <c r="O974" s="94"/>
      <c r="P974" s="94"/>
      <c r="Q974" s="94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</row>
    <row r="975" ht="16.5" customHeight="1">
      <c r="A975" s="94"/>
      <c r="B975" s="113"/>
      <c r="C975" s="94"/>
      <c r="D975" s="94"/>
      <c r="E975" s="94"/>
      <c r="F975" s="113"/>
      <c r="G975" s="113"/>
      <c r="H975" s="42"/>
      <c r="I975" s="42"/>
      <c r="J975" s="42"/>
      <c r="K975" s="94"/>
      <c r="L975" s="94"/>
      <c r="M975" s="94"/>
      <c r="N975" s="94"/>
      <c r="O975" s="94"/>
      <c r="P975" s="94"/>
      <c r="Q975" s="94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</row>
    <row r="976" ht="16.5" customHeight="1">
      <c r="A976" s="94"/>
      <c r="B976" s="113"/>
      <c r="C976" s="94"/>
      <c r="D976" s="94"/>
      <c r="E976" s="94"/>
      <c r="F976" s="113"/>
      <c r="G976" s="113"/>
      <c r="H976" s="42"/>
      <c r="I976" s="42"/>
      <c r="J976" s="42"/>
      <c r="K976" s="94"/>
      <c r="L976" s="94"/>
      <c r="M976" s="94"/>
      <c r="N976" s="94"/>
      <c r="O976" s="94"/>
      <c r="P976" s="94"/>
      <c r="Q976" s="94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</row>
    <row r="977" ht="16.5" customHeight="1">
      <c r="A977" s="94"/>
      <c r="B977" s="113"/>
      <c r="C977" s="94"/>
      <c r="D977" s="94"/>
      <c r="E977" s="94"/>
      <c r="F977" s="113"/>
      <c r="G977" s="113"/>
      <c r="H977" s="42"/>
      <c r="I977" s="42"/>
      <c r="J977" s="42"/>
      <c r="K977" s="94"/>
      <c r="L977" s="94"/>
      <c r="M977" s="94"/>
      <c r="N977" s="94"/>
      <c r="O977" s="94"/>
      <c r="P977" s="94"/>
      <c r="Q977" s="94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</row>
    <row r="978" ht="16.5" customHeight="1">
      <c r="A978" s="94"/>
      <c r="B978" s="113"/>
      <c r="C978" s="94"/>
      <c r="D978" s="94"/>
      <c r="E978" s="94"/>
      <c r="F978" s="113"/>
      <c r="G978" s="113"/>
      <c r="H978" s="42"/>
      <c r="I978" s="42"/>
      <c r="J978" s="42"/>
      <c r="K978" s="94"/>
      <c r="L978" s="94"/>
      <c r="M978" s="94"/>
      <c r="N978" s="94"/>
      <c r="O978" s="94"/>
      <c r="P978" s="94"/>
      <c r="Q978" s="94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</row>
    <row r="979" ht="16.5" customHeight="1">
      <c r="A979" s="94"/>
      <c r="B979" s="113"/>
      <c r="C979" s="94"/>
      <c r="D979" s="94"/>
      <c r="E979" s="94"/>
      <c r="F979" s="113"/>
      <c r="G979" s="113"/>
      <c r="H979" s="42"/>
      <c r="I979" s="42"/>
      <c r="J979" s="42"/>
      <c r="K979" s="94"/>
      <c r="L979" s="94"/>
      <c r="M979" s="94"/>
      <c r="N979" s="94"/>
      <c r="O979" s="94"/>
      <c r="P979" s="94"/>
      <c r="Q979" s="94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</row>
    <row r="980" ht="16.5" customHeight="1">
      <c r="A980" s="94"/>
      <c r="B980" s="113"/>
      <c r="C980" s="94"/>
      <c r="D980" s="94"/>
      <c r="E980" s="94"/>
      <c r="F980" s="113"/>
      <c r="G980" s="113"/>
      <c r="H980" s="42"/>
      <c r="I980" s="42"/>
      <c r="J980" s="42"/>
      <c r="K980" s="94"/>
      <c r="L980" s="94"/>
      <c r="M980" s="94"/>
      <c r="N980" s="94"/>
      <c r="O980" s="94"/>
      <c r="P980" s="94"/>
      <c r="Q980" s="94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</row>
    <row r="981" ht="16.5" customHeight="1">
      <c r="A981" s="94"/>
      <c r="B981" s="113"/>
      <c r="C981" s="94"/>
      <c r="D981" s="94"/>
      <c r="E981" s="94"/>
      <c r="F981" s="113"/>
      <c r="G981" s="113"/>
      <c r="H981" s="42"/>
      <c r="I981" s="42"/>
      <c r="J981" s="42"/>
      <c r="K981" s="94"/>
      <c r="L981" s="94"/>
      <c r="M981" s="94"/>
      <c r="N981" s="94"/>
      <c r="O981" s="94"/>
      <c r="P981" s="94"/>
      <c r="Q981" s="94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</row>
    <row r="982" ht="16.5" customHeight="1">
      <c r="A982" s="94"/>
      <c r="B982" s="113"/>
      <c r="C982" s="94"/>
      <c r="D982" s="94"/>
      <c r="E982" s="94"/>
      <c r="F982" s="113"/>
      <c r="G982" s="113"/>
      <c r="H982" s="42"/>
      <c r="I982" s="42"/>
      <c r="J982" s="42"/>
      <c r="K982" s="94"/>
      <c r="L982" s="94"/>
      <c r="M982" s="94"/>
      <c r="N982" s="94"/>
      <c r="O982" s="94"/>
      <c r="P982" s="94"/>
      <c r="Q982" s="94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</row>
    <row r="983" ht="16.5" customHeight="1">
      <c r="A983" s="94"/>
      <c r="B983" s="113"/>
      <c r="C983" s="94"/>
      <c r="D983" s="94"/>
      <c r="E983" s="94"/>
      <c r="F983" s="113"/>
      <c r="G983" s="113"/>
      <c r="H983" s="42"/>
      <c r="I983" s="42"/>
      <c r="J983" s="42"/>
      <c r="K983" s="94"/>
      <c r="L983" s="94"/>
      <c r="M983" s="94"/>
      <c r="N983" s="94"/>
      <c r="O983" s="94"/>
      <c r="P983" s="94"/>
      <c r="Q983" s="94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</row>
    <row r="984" ht="16.5" customHeight="1">
      <c r="A984" s="94"/>
      <c r="B984" s="113"/>
      <c r="C984" s="94"/>
      <c r="D984" s="94"/>
      <c r="E984" s="94"/>
      <c r="F984" s="113"/>
      <c r="G984" s="113"/>
      <c r="H984" s="42"/>
      <c r="I984" s="42"/>
      <c r="J984" s="42"/>
      <c r="K984" s="94"/>
      <c r="L984" s="94"/>
      <c r="M984" s="94"/>
      <c r="N984" s="94"/>
      <c r="O984" s="94"/>
      <c r="P984" s="94"/>
      <c r="Q984" s="94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</row>
    <row r="985" ht="16.5" customHeight="1">
      <c r="A985" s="94"/>
      <c r="B985" s="113"/>
      <c r="C985" s="94"/>
      <c r="D985" s="94"/>
      <c r="E985" s="94"/>
      <c r="F985" s="113"/>
      <c r="G985" s="113"/>
      <c r="H985" s="42"/>
      <c r="I985" s="42"/>
      <c r="J985" s="42"/>
      <c r="K985" s="94"/>
      <c r="L985" s="94"/>
      <c r="M985" s="94"/>
      <c r="N985" s="94"/>
      <c r="O985" s="94"/>
      <c r="P985" s="94"/>
      <c r="Q985" s="94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</row>
    <row r="986" ht="16.5" customHeight="1">
      <c r="A986" s="94"/>
      <c r="B986" s="113"/>
      <c r="C986" s="94"/>
      <c r="D986" s="94"/>
      <c r="E986" s="94"/>
      <c r="F986" s="113"/>
      <c r="G986" s="113"/>
      <c r="H986" s="42"/>
      <c r="I986" s="42"/>
      <c r="J986" s="42"/>
      <c r="K986" s="94"/>
      <c r="L986" s="94"/>
      <c r="M986" s="94"/>
      <c r="N986" s="94"/>
      <c r="O986" s="94"/>
      <c r="P986" s="94"/>
      <c r="Q986" s="94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</row>
    <row r="987" ht="16.5" customHeight="1">
      <c r="A987" s="94"/>
      <c r="B987" s="113"/>
      <c r="C987" s="94"/>
      <c r="D987" s="94"/>
      <c r="E987" s="94"/>
      <c r="F987" s="113"/>
      <c r="G987" s="113"/>
      <c r="H987" s="42"/>
      <c r="I987" s="42"/>
      <c r="J987" s="42"/>
      <c r="K987" s="94"/>
      <c r="L987" s="94"/>
      <c r="M987" s="94"/>
      <c r="N987" s="94"/>
      <c r="O987" s="94"/>
      <c r="P987" s="94"/>
      <c r="Q987" s="94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</row>
    <row r="988" ht="16.5" customHeight="1">
      <c r="A988" s="94"/>
      <c r="B988" s="113"/>
      <c r="C988" s="94"/>
      <c r="D988" s="94"/>
      <c r="E988" s="94"/>
      <c r="F988" s="113"/>
      <c r="G988" s="113"/>
      <c r="H988" s="42"/>
      <c r="I988" s="42"/>
      <c r="J988" s="42"/>
      <c r="K988" s="94"/>
      <c r="L988" s="94"/>
      <c r="M988" s="94"/>
      <c r="N988" s="94"/>
      <c r="O988" s="94"/>
      <c r="P988" s="94"/>
      <c r="Q988" s="94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</row>
    <row r="989" ht="16.5" customHeight="1">
      <c r="A989" s="94"/>
      <c r="B989" s="113"/>
      <c r="C989" s="94"/>
      <c r="D989" s="94"/>
      <c r="E989" s="94"/>
      <c r="F989" s="113"/>
      <c r="G989" s="113"/>
      <c r="H989" s="42"/>
      <c r="I989" s="42"/>
      <c r="J989" s="42"/>
      <c r="K989" s="94"/>
      <c r="L989" s="94"/>
      <c r="M989" s="94"/>
      <c r="N989" s="94"/>
      <c r="O989" s="94"/>
      <c r="P989" s="94"/>
      <c r="Q989" s="94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</row>
    <row r="990" ht="16.5" customHeight="1">
      <c r="A990" s="94"/>
      <c r="B990" s="113"/>
      <c r="C990" s="94"/>
      <c r="D990" s="94"/>
      <c r="E990" s="94"/>
      <c r="F990" s="113"/>
      <c r="G990" s="113"/>
      <c r="H990" s="42"/>
      <c r="I990" s="42"/>
      <c r="J990" s="42"/>
      <c r="K990" s="94"/>
      <c r="L990" s="94"/>
      <c r="M990" s="94"/>
      <c r="N990" s="94"/>
      <c r="O990" s="94"/>
      <c r="P990" s="94"/>
      <c r="Q990" s="94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</row>
    <row r="991" ht="16.5" customHeight="1">
      <c r="A991" s="94"/>
      <c r="B991" s="113"/>
      <c r="C991" s="94"/>
      <c r="D991" s="94"/>
      <c r="E991" s="94"/>
      <c r="F991" s="113"/>
      <c r="G991" s="113"/>
      <c r="H991" s="42"/>
      <c r="I991" s="42"/>
      <c r="J991" s="42"/>
      <c r="K991" s="94"/>
      <c r="L991" s="94"/>
      <c r="M991" s="94"/>
      <c r="N991" s="94"/>
      <c r="O991" s="94"/>
      <c r="P991" s="94"/>
      <c r="Q991" s="94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</row>
    <row r="992" ht="16.5" customHeight="1">
      <c r="A992" s="94"/>
      <c r="B992" s="113"/>
      <c r="C992" s="94"/>
      <c r="D992" s="94"/>
      <c r="E992" s="94"/>
      <c r="F992" s="113"/>
      <c r="G992" s="113"/>
      <c r="H992" s="42"/>
      <c r="I992" s="42"/>
      <c r="J992" s="42"/>
      <c r="K992" s="94"/>
      <c r="L992" s="94"/>
      <c r="M992" s="94"/>
      <c r="N992" s="94"/>
      <c r="O992" s="94"/>
      <c r="P992" s="94"/>
      <c r="Q992" s="94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</row>
    <row r="993" ht="16.5" customHeight="1">
      <c r="A993" s="94"/>
      <c r="B993" s="113"/>
      <c r="C993" s="94"/>
      <c r="D993" s="94"/>
      <c r="E993" s="94"/>
      <c r="F993" s="113"/>
      <c r="G993" s="113"/>
      <c r="H993" s="42"/>
      <c r="I993" s="42"/>
      <c r="J993" s="42"/>
      <c r="K993" s="94"/>
      <c r="L993" s="94"/>
      <c r="M993" s="94"/>
      <c r="N993" s="94"/>
      <c r="O993" s="94"/>
      <c r="P993" s="94"/>
      <c r="Q993" s="94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  <c r="AC993" s="42"/>
    </row>
    <row r="994" ht="16.5" customHeight="1">
      <c r="A994" s="94"/>
      <c r="B994" s="113"/>
      <c r="C994" s="94"/>
      <c r="D994" s="94"/>
      <c r="E994" s="94"/>
      <c r="F994" s="113"/>
      <c r="G994" s="113"/>
      <c r="H994" s="42"/>
      <c r="I994" s="42"/>
      <c r="J994" s="42"/>
      <c r="K994" s="94"/>
      <c r="L994" s="94"/>
      <c r="M994" s="94"/>
      <c r="N994" s="94"/>
      <c r="O994" s="94"/>
      <c r="P994" s="94"/>
      <c r="Q994" s="94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  <c r="AC994" s="42"/>
    </row>
    <row r="995" ht="16.5" customHeight="1">
      <c r="A995" s="94"/>
      <c r="B995" s="113"/>
      <c r="C995" s="94"/>
      <c r="D995" s="94"/>
      <c r="E995" s="94"/>
      <c r="F995" s="113"/>
      <c r="G995" s="113"/>
      <c r="H995" s="42"/>
      <c r="I995" s="42"/>
      <c r="J995" s="42"/>
      <c r="K995" s="94"/>
      <c r="L995" s="94"/>
      <c r="M995" s="94"/>
      <c r="N995" s="94"/>
      <c r="O995" s="94"/>
      <c r="P995" s="94"/>
      <c r="Q995" s="94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  <c r="AC995" s="42"/>
    </row>
    <row r="996" ht="16.5" customHeight="1">
      <c r="A996" s="94"/>
      <c r="B996" s="113"/>
      <c r="C996" s="94"/>
      <c r="D996" s="94"/>
      <c r="E996" s="94"/>
      <c r="F996" s="113"/>
      <c r="G996" s="113"/>
      <c r="H996" s="42"/>
      <c r="I996" s="42"/>
      <c r="J996" s="42"/>
      <c r="K996" s="94"/>
      <c r="L996" s="94"/>
      <c r="M996" s="94"/>
      <c r="N996" s="94"/>
      <c r="O996" s="94"/>
      <c r="P996" s="94"/>
      <c r="Q996" s="94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</row>
    <row r="997" ht="16.5" customHeight="1">
      <c r="A997" s="94"/>
      <c r="B997" s="113"/>
      <c r="C997" s="94"/>
      <c r="D997" s="94"/>
      <c r="E997" s="94"/>
      <c r="F997" s="113"/>
      <c r="G997" s="113"/>
      <c r="H997" s="42"/>
      <c r="I997" s="42"/>
      <c r="J997" s="42"/>
      <c r="K997" s="94"/>
      <c r="L997" s="94"/>
      <c r="M997" s="94"/>
      <c r="N997" s="94"/>
      <c r="O997" s="94"/>
      <c r="P997" s="94"/>
      <c r="Q997" s="94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  <c r="AC997" s="42"/>
    </row>
    <row r="998" ht="16.5" customHeight="1">
      <c r="A998" s="94"/>
      <c r="B998" s="113"/>
      <c r="C998" s="94"/>
      <c r="D998" s="94"/>
      <c r="E998" s="94"/>
      <c r="F998" s="113"/>
      <c r="G998" s="113"/>
      <c r="H998" s="42"/>
      <c r="I998" s="42"/>
      <c r="J998" s="42"/>
      <c r="K998" s="94"/>
      <c r="L998" s="94"/>
      <c r="M998" s="94"/>
      <c r="N998" s="94"/>
      <c r="O998" s="94"/>
      <c r="P998" s="94"/>
      <c r="Q998" s="94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  <c r="AC998" s="42"/>
    </row>
    <row r="999" ht="16.5" customHeight="1">
      <c r="A999" s="94"/>
      <c r="B999" s="113"/>
      <c r="C999" s="94"/>
      <c r="D999" s="94"/>
      <c r="E999" s="94"/>
      <c r="F999" s="113"/>
      <c r="G999" s="113"/>
      <c r="H999" s="42"/>
      <c r="I999" s="42"/>
      <c r="J999" s="42"/>
      <c r="K999" s="94"/>
      <c r="L999" s="94"/>
      <c r="M999" s="94"/>
      <c r="N999" s="94"/>
      <c r="O999" s="94"/>
      <c r="P999" s="94"/>
      <c r="Q999" s="94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</row>
  </sheetData>
  <mergeCells count="1">
    <mergeCell ref="K12:Q12"/>
  </mergeCells>
  <conditionalFormatting sqref="H4 H7 H10">
    <cfRule type="cellIs" dxfId="3" priority="1" operator="lessThan">
      <formula>0</formula>
    </cfRule>
  </conditionalFormatting>
  <conditionalFormatting sqref="H14 H17">
    <cfRule type="cellIs" dxfId="3" priority="2" operator="lessThan">
      <formula>0</formula>
    </cfRule>
  </conditionalFormatting>
  <conditionalFormatting sqref="H17">
    <cfRule type="cellIs" dxfId="3" priority="3" operator="lessThan">
      <formula>0</formula>
    </cfRule>
  </conditionalFormatting>
  <conditionalFormatting sqref="H4 H7 H10">
    <cfRule type="cellIs" dxfId="4" priority="4" operator="equal">
      <formula>0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