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5752d3f5f435ca/Academia/2023 Automne/ENGR 490 - Capstone/Project/KiCAD/490 Project/490 Project PCB/"/>
    </mc:Choice>
  </mc:AlternateContent>
  <xr:revisionPtr revIDLastSave="96" documentId="8_{D2C8A8A8-99F4-48A5-8837-F7070C3FE503}" xr6:coauthVersionLast="47" xr6:coauthVersionMax="47" xr10:uidLastSave="{964B2E16-D324-4013-B1CB-F7B36DB359F4}"/>
  <bookViews>
    <workbookView xWindow="1950" yWindow="1890" windowWidth="28800" windowHeight="13590" xr2:uid="{D8D693C8-691F-43BA-9DE4-CA166540390F}"/>
  </bookViews>
  <sheets>
    <sheet name="490 Project PCB-BOM" sheetId="2" r:id="rId1"/>
  </sheets>
  <definedNames>
    <definedName name="DonnéesExternes_1" localSheetId="0" hidden="1">'490 Project PCB-BOM'!$B$1:$L$38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8" i="2" l="1"/>
  <c r="L30" i="2"/>
  <c r="M30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1" i="2"/>
  <c r="M32" i="2"/>
  <c r="M33" i="2"/>
  <c r="M34" i="2"/>
  <c r="M35" i="2"/>
  <c r="M36" i="2"/>
  <c r="M37" i="2"/>
  <c r="M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2F4210-BED4-4189-8C60-56525E558494}" keepAlive="1" name="Requête - 490 Project PCB-BOM" description="Connexion à la requête « 490 Project PCB-BOM » dans le classeur." type="5" refreshedVersion="8" background="1" saveData="1">
    <dbPr connection="Provider=Microsoft.Mashup.OleDb.1;Data Source=$Workbook$;Location=&quot;490 Project PCB-BOM&quot;;Extended Properties=&quot;&quot;" command="SELECT * FROM [490 Project PCB-BOM]"/>
  </connection>
</connections>
</file>

<file path=xl/sharedStrings.xml><?xml version="1.0" encoding="utf-8"?>
<sst xmlns="http://schemas.openxmlformats.org/spreadsheetml/2006/main" count="338" uniqueCount="200">
  <si>
    <t>Reference</t>
  </si>
  <si>
    <t>Description</t>
  </si>
  <si>
    <t>Value</t>
  </si>
  <si>
    <t>Qty</t>
  </si>
  <si>
    <t>Manufacturer</t>
  </si>
  <si>
    <t>MPN</t>
  </si>
  <si>
    <t>Package</t>
  </si>
  <si>
    <t>Type</t>
  </si>
  <si>
    <t>Supplier</t>
  </si>
  <si>
    <t>Digi-Key_PN</t>
  </si>
  <si>
    <t>Price</t>
  </si>
  <si>
    <t/>
  </si>
  <si>
    <t>Radial</t>
  </si>
  <si>
    <t>Tru-Hole</t>
  </si>
  <si>
    <t>Digikey</t>
  </si>
  <si>
    <t>C11, C13, C15, C17, C19, C21, C24, C26, C28, C30</t>
  </si>
  <si>
    <t>THT Radial Capacitor</t>
  </si>
  <si>
    <t>100u</t>
  </si>
  <si>
    <t>Panasonic Electronic Components</t>
  </si>
  <si>
    <t>EEU-FC1J101</t>
  </si>
  <si>
    <t>P10343-ND</t>
  </si>
  <si>
    <t>C32-C37</t>
  </si>
  <si>
    <t>22u</t>
  </si>
  <si>
    <t>ECA-1JM220</t>
  </si>
  <si>
    <t>P5190-ND</t>
  </si>
  <si>
    <t>SMD</t>
  </si>
  <si>
    <t>R1</t>
  </si>
  <si>
    <t>THT Axial Resistor</t>
  </si>
  <si>
    <t>10k</t>
  </si>
  <si>
    <t>YAGEO</t>
  </si>
  <si>
    <t>CFR-25JR-10K</t>
  </si>
  <si>
    <t>Axial</t>
  </si>
  <si>
    <t>13-CFR-25JR-52-10KTR-ND</t>
  </si>
  <si>
    <t>R4, R5</t>
  </si>
  <si>
    <t>1k8</t>
  </si>
  <si>
    <t>CFR-25JR-1K8</t>
  </si>
  <si>
    <t>13-CFR-25JR-52-1K8TR-ND</t>
  </si>
  <si>
    <t>R6</t>
  </si>
  <si>
    <t>510</t>
  </si>
  <si>
    <t>CFR-25JR-510R</t>
  </si>
  <si>
    <t>13-CFR-25JR-52-510RTR-ND</t>
  </si>
  <si>
    <t>R7</t>
  </si>
  <si>
    <t>51k</t>
  </si>
  <si>
    <t>CFR-25JR-51K</t>
  </si>
  <si>
    <t>13-CFR-25JR-52-51KTR-ND</t>
  </si>
  <si>
    <t>R10, R11</t>
  </si>
  <si>
    <t>5k1</t>
  </si>
  <si>
    <t>CFR-25JR-5K1</t>
  </si>
  <si>
    <t>13-CFR-25JR-52-5K1TR-ND</t>
  </si>
  <si>
    <t>R14, R15</t>
  </si>
  <si>
    <t>4k7</t>
  </si>
  <si>
    <t>CFR-25JR-4K7</t>
  </si>
  <si>
    <t>13-CFR-25JR-52-4K7TR-ND</t>
  </si>
  <si>
    <t>R16</t>
  </si>
  <si>
    <t>56R</t>
  </si>
  <si>
    <t>CFR-25JR-56R</t>
  </si>
  <si>
    <t>Tru-Holev</t>
  </si>
  <si>
    <t>13-CFR-25JR-52-56RTR-ND</t>
  </si>
  <si>
    <t>R17</t>
  </si>
  <si>
    <t>91R</t>
  </si>
  <si>
    <t>CFR-25JR-91R</t>
  </si>
  <si>
    <t>13-CFR-25JR-52-91RTR-ND</t>
  </si>
  <si>
    <t>R18</t>
  </si>
  <si>
    <t>U7</t>
  </si>
  <si>
    <t>DC DC CONVERTER 5V 5W</t>
  </si>
  <si>
    <t>V7805-2000</t>
  </si>
  <si>
    <t>CUI Inc.</t>
  </si>
  <si>
    <t>3-SIP Module</t>
  </si>
  <si>
    <t>102-2175-ND</t>
  </si>
  <si>
    <t>U5</t>
  </si>
  <si>
    <t>VX7803-1000</t>
  </si>
  <si>
    <t>102-4252-ND</t>
  </si>
  <si>
    <t>U1</t>
  </si>
  <si>
    <t>Micro-Controller Unit</t>
  </si>
  <si>
    <t>ESP32-S3-WROOM-1</t>
  </si>
  <si>
    <t>Espressif</t>
  </si>
  <si>
    <t>ESP32-S3-WROOM-1-N8R2</t>
  </si>
  <si>
    <t>41-SMD Module</t>
  </si>
  <si>
    <t>1965-ESP32-S3-WROOM-1-N4TR-ND</t>
  </si>
  <si>
    <t>D1</t>
  </si>
  <si>
    <t>DIODE SCHOTTKY 40V 1A SOD123</t>
  </si>
  <si>
    <t>1N5819HW-7-F</t>
  </si>
  <si>
    <t>Diodes Incorporated</t>
  </si>
  <si>
    <t>SOD-123</t>
  </si>
  <si>
    <t>1N5819HW-FDICT-ND</t>
  </si>
  <si>
    <t>U2</t>
  </si>
  <si>
    <t>Level Logic Shifter w/ ESD Protection</t>
  </si>
  <si>
    <t>TXB0102DCT</t>
  </si>
  <si>
    <t>Texas Instrument</t>
  </si>
  <si>
    <t>TXB0102DCUT</t>
  </si>
  <si>
    <t>8-VSSOP</t>
  </si>
  <si>
    <t>296-32601-2-ND</t>
  </si>
  <si>
    <t>L1, L2</t>
  </si>
  <si>
    <t>THT Radial Inductor</t>
  </si>
  <si>
    <t>10u</t>
  </si>
  <si>
    <t>Sumida America Components Inc.</t>
  </si>
  <si>
    <t>RCR875DNP-100L</t>
  </si>
  <si>
    <t>308-2110-ND</t>
  </si>
  <si>
    <t>SW3</t>
  </si>
  <si>
    <t>SWITCH ROCKER DPDT 0.4VA 28V</t>
  </si>
  <si>
    <t>NKK_GW22LCP</t>
  </si>
  <si>
    <t>NKK Switches</t>
  </si>
  <si>
    <t>GW22LCP</t>
  </si>
  <si>
    <t>360-2804-ND</t>
  </si>
  <si>
    <t>SW1, SW2</t>
  </si>
  <si>
    <t>SWITCH PUSH SPST-NO 0.1A 32V</t>
  </si>
  <si>
    <t>D6R90 F1 LFS</t>
  </si>
  <si>
    <t>C&amp;K</t>
  </si>
  <si>
    <t>401-1978-ND</t>
  </si>
  <si>
    <t>D4</t>
  </si>
  <si>
    <t>4 Channel TVS Module: TVS DIODE 12VWM SOT23-5L</t>
  </si>
  <si>
    <t>ESDA14V2SC5</t>
  </si>
  <si>
    <t>STMicroelectronics</t>
  </si>
  <si>
    <t>SOT-23-5</t>
  </si>
  <si>
    <t>497-7744-2-ND</t>
  </si>
  <si>
    <t>U6</t>
  </si>
  <si>
    <t>IC PWR DRIVER BIPOLAR 1:1 20SOIC</t>
  </si>
  <si>
    <t>A2982</t>
  </si>
  <si>
    <t>Allegro MicroSystems</t>
  </si>
  <si>
    <t>A2982SLWTR-T</t>
  </si>
  <si>
    <t>20-SOIC</t>
  </si>
  <si>
    <t>620-1127-2-ND</t>
  </si>
  <si>
    <t>D9</t>
  </si>
  <si>
    <t>LED Blue: LED BLUE CLEAR T-1 3/4 T/H</t>
  </si>
  <si>
    <t>WP7113VBC/D</t>
  </si>
  <si>
    <t>Kingbright</t>
  </si>
  <si>
    <t>754-1807-ND</t>
  </si>
  <si>
    <t>D8</t>
  </si>
  <si>
    <t>LED Green: LED GREEN DIFFUSED T-1 3/4 T/H</t>
  </si>
  <si>
    <t>WP7113PGD</t>
  </si>
  <si>
    <t>754-1897-ND</t>
  </si>
  <si>
    <t>J5</t>
  </si>
  <si>
    <t>USB-C Connector: CONN RCP USB2.0 C 6POS SMD RA</t>
  </si>
  <si>
    <t>Molex_2171750001</t>
  </si>
  <si>
    <t>Molex</t>
  </si>
  <si>
    <t>2171750001</t>
  </si>
  <si>
    <t>900-2171750001TR-ND</t>
  </si>
  <si>
    <t>U3, U4</t>
  </si>
  <si>
    <t>SSR RELAY SPST-NO 3A 20-240V</t>
  </si>
  <si>
    <t>CPC1966Y</t>
  </si>
  <si>
    <t>IXYS Integrated Circuits Division</t>
  </si>
  <si>
    <t>4-SIP</t>
  </si>
  <si>
    <t>CLA393-ND</t>
  </si>
  <si>
    <t>J14</t>
  </si>
  <si>
    <t>CONN PWR JACK 2X5.5MM SOLDER</t>
  </si>
  <si>
    <t>PJ-102A</t>
  </si>
  <si>
    <t>CP-102A-ND</t>
  </si>
  <si>
    <t>C3, C9, C10, C12, C14, C16, C18, C20, C22, C25, C27, C29, C31</t>
  </si>
  <si>
    <t>0.1u</t>
  </si>
  <si>
    <t>ECQ-E2104KF</t>
  </si>
  <si>
    <t>EF2104-ND</t>
  </si>
  <si>
    <t>D2, D5-D7</t>
  </si>
  <si>
    <t>5 Channel TVS Module: TVS DIODE 5.5VWM 8.5VC SOT143-4</t>
  </si>
  <si>
    <t>SP0503BAHT</t>
  </si>
  <si>
    <t>Littelfuse Inc.</t>
  </si>
  <si>
    <t>SP0503BAHTG</t>
  </si>
  <si>
    <t>SOT-143-4</t>
  </si>
  <si>
    <t>F2715TR-ND</t>
  </si>
  <si>
    <t>D3</t>
  </si>
  <si>
    <t>4 Channel TVS Module: TVS DIODE 5.5VWM 8.5VC SOT23-5</t>
  </si>
  <si>
    <t>SP0504BAHT</t>
  </si>
  <si>
    <t>SP0504BAHTG</t>
  </si>
  <si>
    <t>F3157TR-ND</t>
  </si>
  <si>
    <t>D10</t>
  </si>
  <si>
    <t>C2, C7, C8, C23</t>
  </si>
  <si>
    <t>ECA-1AM101B</t>
  </si>
  <si>
    <t>P10363TB-ND</t>
  </si>
  <si>
    <t>C1, C6</t>
  </si>
  <si>
    <t>1u</t>
  </si>
  <si>
    <t>ECW-FE2W105K</t>
  </si>
  <si>
    <t>P16846-ND</t>
  </si>
  <si>
    <t>J2, J4, J7, J9-J11</t>
  </si>
  <si>
    <t>1x2 Au Plated 254 Connector Header</t>
  </si>
  <si>
    <t>Molex_0022112022</t>
  </si>
  <si>
    <t>0022112022</t>
  </si>
  <si>
    <t>WM2700-ND</t>
  </si>
  <si>
    <t>J3, J6, J8, J12</t>
  </si>
  <si>
    <t>1x3 Au Plated 254 Connector Header</t>
  </si>
  <si>
    <t>Molex_0022112032</t>
  </si>
  <si>
    <t>0022112032</t>
  </si>
  <si>
    <t>WM2701-ND</t>
  </si>
  <si>
    <t>J1</t>
  </si>
  <si>
    <t>1x4 Au Plated 254 Connector Header</t>
  </si>
  <si>
    <t>Molex_0022112042</t>
  </si>
  <si>
    <t>0022112042</t>
  </si>
  <si>
    <t>WM2702-ND</t>
  </si>
  <si>
    <t>J13</t>
  </si>
  <si>
    <t>1x14 Au Plated 254 Connector Header</t>
  </si>
  <si>
    <t>Molex_0022112142</t>
  </si>
  <si>
    <t>0022112142</t>
  </si>
  <si>
    <t>WM7225-ND</t>
  </si>
  <si>
    <t>Item</t>
  </si>
  <si>
    <t>Price Ext.</t>
  </si>
  <si>
    <t>CFR-25JR-560R</t>
  </si>
  <si>
    <t>13-CFR-25JR-52-560RTR-ND</t>
  </si>
  <si>
    <t>WP7113ID5V</t>
  </si>
  <si>
    <t>754-1732-ND</t>
  </si>
  <si>
    <t>12V Resistor LED: LED RED DIFFUSED T-1 3/4 T/H</t>
  </si>
  <si>
    <t>Total:</t>
  </si>
  <si>
    <t>560R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</si>
</sst>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83E0338-DD62-4AEA-A430-C8E1264B2E9B}" autoFormatId="16" applyNumberFormats="0" applyBorderFormats="0" applyFontFormats="0" applyPatternFormats="0" applyAlignmentFormats="0" applyWidthHeightFormats="0">
  <queryTableRefresh nextId="14" unboundColumnsLeft="1" unboundColumnsRight="1">
    <queryTableFields count="13">
      <queryTableField id="12" dataBound="0" tableColumnId="12"/>
      <queryTableField id="1" name="Reference" tableColumnId="1"/>
      <queryTableField id="2" name="Description" tableColumnId="2"/>
      <queryTableField id="3" name="Value" tableColumnId="3"/>
      <queryTableField id="4" name="Qty" tableColumnId="4"/>
      <queryTableField id="5" name="Manufacturer" tableColumnId="5"/>
      <queryTableField id="6" name="MPN" tableColumnId="6"/>
      <queryTableField id="7" name="Package" tableColumnId="7"/>
      <queryTableField id="8" name="Type" tableColumnId="8"/>
      <queryTableField id="9" name="Supplier" tableColumnId="9"/>
      <queryTableField id="10" name="Digi-Key_PN" tableColumnId="10"/>
      <queryTableField id="11" name="Price" tableColumnId="11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2F412F-954E-4C05-8C27-E76A08420587}" name="_490_Project_PCB_BOM" displayName="_490_Project_PCB_BOM" ref="A1:M38" tableType="queryTable" totalsRowShown="0">
  <autoFilter ref="A1:M38" xr:uid="{172F412F-954E-4C05-8C27-E76A08420587}"/>
  <tableColumns count="13">
    <tableColumn id="12" xr3:uid="{420C248C-B53C-4334-8F19-8F9A15997A3D}" uniqueName="12" name="Item" queryTableFieldId="12" dataDxfId="11"/>
    <tableColumn id="1" xr3:uid="{68050C2F-4446-4A42-B388-A7F8E0D642B5}" uniqueName="1" name="Reference" queryTableFieldId="1" dataDxfId="10"/>
    <tableColumn id="2" xr3:uid="{1E63675F-E617-46C9-9136-06ECC46979A9}" uniqueName="2" name="Description" queryTableFieldId="2" dataDxfId="9"/>
    <tableColumn id="3" xr3:uid="{544BF895-0AFA-40A6-9D01-FAD5EEFEC910}" uniqueName="3" name="Value" queryTableFieldId="3" dataDxfId="8"/>
    <tableColumn id="4" xr3:uid="{6B52926D-E7AB-4AD8-9C04-9E1563FE4568}" uniqueName="4" name="Qty" queryTableFieldId="4"/>
    <tableColumn id="5" xr3:uid="{37334B16-27BE-4A73-88D1-0CACBF144FD3}" uniqueName="5" name="Manufacturer" queryTableFieldId="5" dataDxfId="7"/>
    <tableColumn id="6" xr3:uid="{3FD7278F-1858-4F20-AA08-D2F81BC76601}" uniqueName="6" name="MPN" queryTableFieldId="6" dataDxfId="6"/>
    <tableColumn id="7" xr3:uid="{4103AA69-3652-4918-ADD8-DC65CD84D98E}" uniqueName="7" name="Package" queryTableFieldId="7" dataDxfId="5"/>
    <tableColumn id="8" xr3:uid="{F468F50D-D8BC-4A68-9E39-62F61A00AE30}" uniqueName="8" name="Type" queryTableFieldId="8" dataDxfId="4"/>
    <tableColumn id="9" xr3:uid="{3E3AB32E-86F6-4AD8-A756-211452BA3C9D}" uniqueName="9" name="Supplier" queryTableFieldId="9" dataDxfId="3"/>
    <tableColumn id="10" xr3:uid="{19A63399-EA6B-4D31-8BF0-45B52782FCE7}" uniqueName="10" name="Digi-Key_PN" queryTableFieldId="10" dataDxfId="2"/>
    <tableColumn id="11" xr3:uid="{DACF53FA-FC88-40DA-89C0-D0F98C052C92}" uniqueName="11" name="Price" queryTableFieldId="11" dataDxfId="1"/>
    <tableColumn id="13" xr3:uid="{539E4BF9-A200-4F59-AD0B-E566E6E44A1D}" uniqueName="13" name="Price Ext." queryTableFieldId="13" dataDxfId="0">
      <calculatedColumnFormula>_490_Project_PCB_BOM[[#This Row],[Price]]*_490_Project_PCB_BOM[[#This Row],[Qty]]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A9117-BD25-4D4A-B3E7-10F3A13CF797}">
  <dimension ref="A1:M38"/>
  <sheetViews>
    <sheetView tabSelected="1" topLeftCell="A10" workbookViewId="0">
      <selection activeCell="G33" sqref="G33"/>
    </sheetView>
  </sheetViews>
  <sheetFormatPr baseColWidth="10" defaultRowHeight="15" x14ac:dyDescent="0.25"/>
  <cols>
    <col min="1" max="1" width="7.42578125" bestFit="1" customWidth="1"/>
    <col min="2" max="3" width="54" bestFit="1" customWidth="1"/>
    <col min="4" max="4" width="19.42578125" customWidth="1"/>
    <col min="5" max="6" width="36.140625" bestFit="1" customWidth="1"/>
    <col min="7" max="7" width="24.42578125" bestFit="1" customWidth="1"/>
    <col min="8" max="8" width="15" bestFit="1" customWidth="1"/>
    <col min="9" max="9" width="9.42578125" customWidth="1"/>
    <col min="10" max="10" width="10.7109375" bestFit="1" customWidth="1"/>
    <col min="11" max="11" width="32.85546875" bestFit="1" customWidth="1"/>
    <col min="13" max="13" width="13.7109375" customWidth="1"/>
  </cols>
  <sheetData>
    <row r="1" spans="1:13" x14ac:dyDescent="0.25">
      <c r="A1" t="s">
        <v>191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192</v>
      </c>
    </row>
    <row r="2" spans="1:13" x14ac:dyDescent="0.25">
      <c r="A2">
        <v>1</v>
      </c>
      <c r="B2" t="s">
        <v>15</v>
      </c>
      <c r="C2" t="s">
        <v>16</v>
      </c>
      <c r="D2" t="s">
        <v>17</v>
      </c>
      <c r="E2">
        <v>10</v>
      </c>
      <c r="F2" t="s">
        <v>18</v>
      </c>
      <c r="G2" t="s">
        <v>19</v>
      </c>
      <c r="H2" t="s">
        <v>12</v>
      </c>
      <c r="I2" t="s">
        <v>13</v>
      </c>
      <c r="J2" t="s">
        <v>14</v>
      </c>
      <c r="K2" t="s">
        <v>20</v>
      </c>
      <c r="L2">
        <v>0.57299999999999995</v>
      </c>
      <c r="M2">
        <f>_490_Project_PCB_BOM[[#This Row],[Price]]*_490_Project_PCB_BOM[[#This Row],[Qty]]</f>
        <v>5.7299999999999995</v>
      </c>
    </row>
    <row r="3" spans="1:13" x14ac:dyDescent="0.25">
      <c r="A3">
        <v>2</v>
      </c>
      <c r="B3" t="s">
        <v>21</v>
      </c>
      <c r="C3" t="s">
        <v>16</v>
      </c>
      <c r="D3" t="s">
        <v>22</v>
      </c>
      <c r="E3">
        <v>6</v>
      </c>
      <c r="F3" t="s">
        <v>18</v>
      </c>
      <c r="G3" t="s">
        <v>23</v>
      </c>
      <c r="H3" t="s">
        <v>12</v>
      </c>
      <c r="I3" t="s">
        <v>13</v>
      </c>
      <c r="J3" t="s">
        <v>14</v>
      </c>
      <c r="K3" t="s">
        <v>24</v>
      </c>
      <c r="L3">
        <v>0.38</v>
      </c>
      <c r="M3">
        <f>_490_Project_PCB_BOM[[#This Row],[Price]]*_490_Project_PCB_BOM[[#This Row],[Qty]]</f>
        <v>2.2800000000000002</v>
      </c>
    </row>
    <row r="4" spans="1:13" x14ac:dyDescent="0.25">
      <c r="A4">
        <v>3</v>
      </c>
      <c r="B4" t="s">
        <v>26</v>
      </c>
      <c r="C4" t="s">
        <v>27</v>
      </c>
      <c r="D4" t="s">
        <v>28</v>
      </c>
      <c r="E4">
        <v>1</v>
      </c>
      <c r="F4" t="s">
        <v>29</v>
      </c>
      <c r="G4" t="s">
        <v>30</v>
      </c>
      <c r="H4" t="s">
        <v>31</v>
      </c>
      <c r="I4" t="s">
        <v>13</v>
      </c>
      <c r="J4" t="s">
        <v>14</v>
      </c>
      <c r="K4" t="s">
        <v>32</v>
      </c>
      <c r="L4">
        <v>0.16</v>
      </c>
      <c r="M4">
        <f>_490_Project_PCB_BOM[[#This Row],[Price]]*_490_Project_PCB_BOM[[#This Row],[Qty]]</f>
        <v>0.16</v>
      </c>
    </row>
    <row r="5" spans="1:13" x14ac:dyDescent="0.25">
      <c r="A5">
        <v>4</v>
      </c>
      <c r="B5" t="s">
        <v>33</v>
      </c>
      <c r="C5" t="s">
        <v>27</v>
      </c>
      <c r="D5" t="s">
        <v>34</v>
      </c>
      <c r="E5">
        <v>2</v>
      </c>
      <c r="F5" t="s">
        <v>29</v>
      </c>
      <c r="G5" t="s">
        <v>35</v>
      </c>
      <c r="H5" t="s">
        <v>31</v>
      </c>
      <c r="I5" t="s">
        <v>13</v>
      </c>
      <c r="J5" t="s">
        <v>14</v>
      </c>
      <c r="K5" t="s">
        <v>36</v>
      </c>
      <c r="L5">
        <v>0.16</v>
      </c>
      <c r="M5">
        <f>_490_Project_PCB_BOM[[#This Row],[Price]]*_490_Project_PCB_BOM[[#This Row],[Qty]]</f>
        <v>0.32</v>
      </c>
    </row>
    <row r="6" spans="1:13" x14ac:dyDescent="0.25">
      <c r="A6">
        <v>5</v>
      </c>
      <c r="B6" t="s">
        <v>37</v>
      </c>
      <c r="C6" t="s">
        <v>27</v>
      </c>
      <c r="D6" t="s">
        <v>38</v>
      </c>
      <c r="E6">
        <v>1</v>
      </c>
      <c r="F6" t="s">
        <v>29</v>
      </c>
      <c r="G6" t="s">
        <v>39</v>
      </c>
      <c r="H6" t="s">
        <v>31</v>
      </c>
      <c r="I6" t="s">
        <v>13</v>
      </c>
      <c r="J6" t="s">
        <v>14</v>
      </c>
      <c r="K6" t="s">
        <v>40</v>
      </c>
      <c r="L6">
        <v>0.16</v>
      </c>
      <c r="M6">
        <f>_490_Project_PCB_BOM[[#This Row],[Price]]*_490_Project_PCB_BOM[[#This Row],[Qty]]</f>
        <v>0.16</v>
      </c>
    </row>
    <row r="7" spans="1:13" x14ac:dyDescent="0.25">
      <c r="A7">
        <v>6</v>
      </c>
      <c r="B7" t="s">
        <v>41</v>
      </c>
      <c r="C7" t="s">
        <v>27</v>
      </c>
      <c r="D7" t="s">
        <v>42</v>
      </c>
      <c r="E7">
        <v>1</v>
      </c>
      <c r="F7" t="s">
        <v>29</v>
      </c>
      <c r="G7" t="s">
        <v>43</v>
      </c>
      <c r="H7" t="s">
        <v>31</v>
      </c>
      <c r="I7" t="s">
        <v>13</v>
      </c>
      <c r="J7" t="s">
        <v>14</v>
      </c>
      <c r="K7" t="s">
        <v>44</v>
      </c>
      <c r="L7">
        <v>0.16</v>
      </c>
      <c r="M7">
        <f>_490_Project_PCB_BOM[[#This Row],[Price]]*_490_Project_PCB_BOM[[#This Row],[Qty]]</f>
        <v>0.16</v>
      </c>
    </row>
    <row r="8" spans="1:13" x14ac:dyDescent="0.25">
      <c r="A8">
        <v>7</v>
      </c>
      <c r="B8" t="s">
        <v>45</v>
      </c>
      <c r="C8" t="s">
        <v>27</v>
      </c>
      <c r="D8" t="s">
        <v>46</v>
      </c>
      <c r="E8">
        <v>2</v>
      </c>
      <c r="F8" t="s">
        <v>29</v>
      </c>
      <c r="G8" t="s">
        <v>47</v>
      </c>
      <c r="H8" t="s">
        <v>31</v>
      </c>
      <c r="I8" t="s">
        <v>13</v>
      </c>
      <c r="J8" t="s">
        <v>14</v>
      </c>
      <c r="K8" t="s">
        <v>48</v>
      </c>
      <c r="L8">
        <v>0.16</v>
      </c>
      <c r="M8">
        <f>_490_Project_PCB_BOM[[#This Row],[Price]]*_490_Project_PCB_BOM[[#This Row],[Qty]]</f>
        <v>0.32</v>
      </c>
    </row>
    <row r="9" spans="1:13" x14ac:dyDescent="0.25">
      <c r="A9">
        <v>8</v>
      </c>
      <c r="B9" t="s">
        <v>49</v>
      </c>
      <c r="C9" t="s">
        <v>27</v>
      </c>
      <c r="D9" t="s">
        <v>50</v>
      </c>
      <c r="E9">
        <v>2</v>
      </c>
      <c r="F9" t="s">
        <v>29</v>
      </c>
      <c r="G9" t="s">
        <v>51</v>
      </c>
      <c r="H9" t="s">
        <v>31</v>
      </c>
      <c r="I9" t="s">
        <v>13</v>
      </c>
      <c r="J9" t="s">
        <v>14</v>
      </c>
      <c r="K9" t="s">
        <v>52</v>
      </c>
      <c r="L9">
        <v>0.16</v>
      </c>
      <c r="M9">
        <f>_490_Project_PCB_BOM[[#This Row],[Price]]*_490_Project_PCB_BOM[[#This Row],[Qty]]</f>
        <v>0.32</v>
      </c>
    </row>
    <row r="10" spans="1:13" x14ac:dyDescent="0.25">
      <c r="A10">
        <v>9</v>
      </c>
      <c r="B10" t="s">
        <v>53</v>
      </c>
      <c r="C10" t="s">
        <v>27</v>
      </c>
      <c r="D10" t="s">
        <v>54</v>
      </c>
      <c r="E10">
        <v>1</v>
      </c>
      <c r="F10" t="s">
        <v>29</v>
      </c>
      <c r="G10" t="s">
        <v>55</v>
      </c>
      <c r="H10" t="s">
        <v>31</v>
      </c>
      <c r="I10" t="s">
        <v>56</v>
      </c>
      <c r="J10" t="s">
        <v>14</v>
      </c>
      <c r="K10" t="s">
        <v>57</v>
      </c>
      <c r="L10">
        <v>0.16</v>
      </c>
      <c r="M10">
        <f>_490_Project_PCB_BOM[[#This Row],[Price]]*_490_Project_PCB_BOM[[#This Row],[Qty]]</f>
        <v>0.16</v>
      </c>
    </row>
    <row r="11" spans="1:13" x14ac:dyDescent="0.25">
      <c r="A11">
        <v>10</v>
      </c>
      <c r="B11" t="s">
        <v>58</v>
      </c>
      <c r="C11" t="s">
        <v>27</v>
      </c>
      <c r="D11" t="s">
        <v>59</v>
      </c>
      <c r="E11">
        <v>1</v>
      </c>
      <c r="F11" t="s">
        <v>29</v>
      </c>
      <c r="G11" t="s">
        <v>60</v>
      </c>
      <c r="H11" t="s">
        <v>31</v>
      </c>
      <c r="I11" t="s">
        <v>56</v>
      </c>
      <c r="J11" t="s">
        <v>14</v>
      </c>
      <c r="K11" t="s">
        <v>61</v>
      </c>
      <c r="L11">
        <v>0.16</v>
      </c>
      <c r="M11">
        <f>_490_Project_PCB_BOM[[#This Row],[Price]]*_490_Project_PCB_BOM[[#This Row],[Qty]]</f>
        <v>0.16</v>
      </c>
    </row>
    <row r="12" spans="1:13" x14ac:dyDescent="0.25">
      <c r="A12">
        <v>11</v>
      </c>
      <c r="B12" t="s">
        <v>62</v>
      </c>
      <c r="C12" t="s">
        <v>27</v>
      </c>
      <c r="D12" t="s">
        <v>199</v>
      </c>
      <c r="E12">
        <v>1</v>
      </c>
      <c r="F12" t="s">
        <v>29</v>
      </c>
      <c r="G12" t="s">
        <v>193</v>
      </c>
      <c r="H12" t="s">
        <v>31</v>
      </c>
      <c r="I12" t="s">
        <v>56</v>
      </c>
      <c r="J12" t="s">
        <v>14</v>
      </c>
      <c r="K12" t="s">
        <v>194</v>
      </c>
      <c r="L12">
        <v>0.16</v>
      </c>
      <c r="M12">
        <f>_490_Project_PCB_BOM[[#This Row],[Price]]*_490_Project_PCB_BOM[[#This Row],[Qty]]</f>
        <v>0.16</v>
      </c>
    </row>
    <row r="13" spans="1:13" x14ac:dyDescent="0.25">
      <c r="A13">
        <v>12</v>
      </c>
      <c r="B13" t="s">
        <v>63</v>
      </c>
      <c r="C13" t="s">
        <v>64</v>
      </c>
      <c r="D13" t="s">
        <v>65</v>
      </c>
      <c r="E13">
        <v>1</v>
      </c>
      <c r="F13" t="s">
        <v>66</v>
      </c>
      <c r="G13" t="s">
        <v>65</v>
      </c>
      <c r="H13" t="s">
        <v>67</v>
      </c>
      <c r="I13" t="s">
        <v>13</v>
      </c>
      <c r="J13" t="s">
        <v>14</v>
      </c>
      <c r="K13" t="s">
        <v>68</v>
      </c>
      <c r="L13">
        <v>14.43</v>
      </c>
      <c r="M13">
        <f>_490_Project_PCB_BOM[[#This Row],[Price]]*_490_Project_PCB_BOM[[#This Row],[Qty]]</f>
        <v>14.43</v>
      </c>
    </row>
    <row r="14" spans="1:13" x14ac:dyDescent="0.25">
      <c r="A14">
        <v>13</v>
      </c>
      <c r="B14" t="s">
        <v>69</v>
      </c>
      <c r="C14" t="s">
        <v>64</v>
      </c>
      <c r="D14" t="s">
        <v>70</v>
      </c>
      <c r="E14">
        <v>1</v>
      </c>
      <c r="F14" t="s">
        <v>66</v>
      </c>
      <c r="G14" t="s">
        <v>70</v>
      </c>
      <c r="H14" t="s">
        <v>67</v>
      </c>
      <c r="I14" t="s">
        <v>13</v>
      </c>
      <c r="J14" t="s">
        <v>14</v>
      </c>
      <c r="K14" t="s">
        <v>71</v>
      </c>
      <c r="L14">
        <v>4.97</v>
      </c>
      <c r="M14">
        <f>_490_Project_PCB_BOM[[#This Row],[Price]]*_490_Project_PCB_BOM[[#This Row],[Qty]]</f>
        <v>4.97</v>
      </c>
    </row>
    <row r="15" spans="1:13" x14ac:dyDescent="0.25">
      <c r="A15">
        <v>14</v>
      </c>
      <c r="B15" t="s">
        <v>72</v>
      </c>
      <c r="C15" t="s">
        <v>73</v>
      </c>
      <c r="D15" t="s">
        <v>74</v>
      </c>
      <c r="E15">
        <v>1</v>
      </c>
      <c r="F15" t="s">
        <v>75</v>
      </c>
      <c r="G15" t="s">
        <v>76</v>
      </c>
      <c r="H15" t="s">
        <v>77</v>
      </c>
      <c r="I15" t="s">
        <v>25</v>
      </c>
      <c r="J15" t="s">
        <v>14</v>
      </c>
      <c r="K15" t="s">
        <v>78</v>
      </c>
      <c r="L15">
        <v>4.6100000000000003</v>
      </c>
      <c r="M15">
        <f>_490_Project_PCB_BOM[[#This Row],[Price]]*_490_Project_PCB_BOM[[#This Row],[Qty]]</f>
        <v>4.6100000000000003</v>
      </c>
    </row>
    <row r="16" spans="1:13" x14ac:dyDescent="0.25">
      <c r="A16">
        <v>15</v>
      </c>
      <c r="B16" t="s">
        <v>79</v>
      </c>
      <c r="C16" t="s">
        <v>80</v>
      </c>
      <c r="D16" t="s">
        <v>81</v>
      </c>
      <c r="E16">
        <v>1</v>
      </c>
      <c r="F16" t="s">
        <v>82</v>
      </c>
      <c r="G16" t="s">
        <v>81</v>
      </c>
      <c r="H16" t="s">
        <v>83</v>
      </c>
      <c r="I16" t="s">
        <v>25</v>
      </c>
      <c r="J16" t="s">
        <v>14</v>
      </c>
      <c r="K16" t="s">
        <v>84</v>
      </c>
      <c r="L16">
        <v>0.63</v>
      </c>
      <c r="M16">
        <f>_490_Project_PCB_BOM[[#This Row],[Price]]*_490_Project_PCB_BOM[[#This Row],[Qty]]</f>
        <v>0.63</v>
      </c>
    </row>
    <row r="17" spans="1:13" x14ac:dyDescent="0.25">
      <c r="A17">
        <v>16</v>
      </c>
      <c r="B17" t="s">
        <v>85</v>
      </c>
      <c r="C17" t="s">
        <v>86</v>
      </c>
      <c r="D17" t="s">
        <v>87</v>
      </c>
      <c r="E17">
        <v>1</v>
      </c>
      <c r="F17" t="s">
        <v>88</v>
      </c>
      <c r="G17" t="s">
        <v>89</v>
      </c>
      <c r="H17" t="s">
        <v>90</v>
      </c>
      <c r="I17" t="s">
        <v>25</v>
      </c>
      <c r="J17" t="s">
        <v>14</v>
      </c>
      <c r="K17" t="s">
        <v>91</v>
      </c>
      <c r="L17">
        <v>1.66</v>
      </c>
      <c r="M17">
        <f>_490_Project_PCB_BOM[[#This Row],[Price]]*_490_Project_PCB_BOM[[#This Row],[Qty]]</f>
        <v>1.66</v>
      </c>
    </row>
    <row r="18" spans="1:13" x14ac:dyDescent="0.25">
      <c r="A18">
        <v>17</v>
      </c>
      <c r="B18" t="s">
        <v>92</v>
      </c>
      <c r="C18" t="s">
        <v>93</v>
      </c>
      <c r="D18" t="s">
        <v>94</v>
      </c>
      <c r="E18">
        <v>2</v>
      </c>
      <c r="F18" t="s">
        <v>95</v>
      </c>
      <c r="G18" t="s">
        <v>96</v>
      </c>
      <c r="H18" t="s">
        <v>12</v>
      </c>
      <c r="I18" t="s">
        <v>13</v>
      </c>
      <c r="J18" t="s">
        <v>14</v>
      </c>
      <c r="K18" t="s">
        <v>97</v>
      </c>
      <c r="L18">
        <v>1.41</v>
      </c>
      <c r="M18">
        <f>_490_Project_PCB_BOM[[#This Row],[Price]]*_490_Project_PCB_BOM[[#This Row],[Qty]]</f>
        <v>2.82</v>
      </c>
    </row>
    <row r="19" spans="1:13" x14ac:dyDescent="0.25">
      <c r="A19">
        <v>18</v>
      </c>
      <c r="B19" t="s">
        <v>98</v>
      </c>
      <c r="C19" t="s">
        <v>99</v>
      </c>
      <c r="D19" t="s">
        <v>100</v>
      </c>
      <c r="E19">
        <v>1</v>
      </c>
      <c r="F19" t="s">
        <v>101</v>
      </c>
      <c r="G19" t="s">
        <v>102</v>
      </c>
      <c r="H19" t="s">
        <v>11</v>
      </c>
      <c r="I19" t="s">
        <v>13</v>
      </c>
      <c r="J19" t="s">
        <v>14</v>
      </c>
      <c r="K19" t="s">
        <v>103</v>
      </c>
      <c r="L19">
        <v>6.1</v>
      </c>
      <c r="M19">
        <f>_490_Project_PCB_BOM[[#This Row],[Price]]*_490_Project_PCB_BOM[[#This Row],[Qty]]</f>
        <v>6.1</v>
      </c>
    </row>
    <row r="20" spans="1:13" x14ac:dyDescent="0.25">
      <c r="A20">
        <v>19</v>
      </c>
      <c r="B20" t="s">
        <v>104</v>
      </c>
      <c r="C20" t="s">
        <v>105</v>
      </c>
      <c r="D20" t="s">
        <v>106</v>
      </c>
      <c r="E20">
        <v>2</v>
      </c>
      <c r="F20" t="s">
        <v>107</v>
      </c>
      <c r="G20" t="s">
        <v>106</v>
      </c>
      <c r="H20" t="s">
        <v>11</v>
      </c>
      <c r="I20" t="s">
        <v>13</v>
      </c>
      <c r="J20" t="s">
        <v>14</v>
      </c>
      <c r="K20" t="s">
        <v>108</v>
      </c>
      <c r="L20">
        <v>2.0299999999999998</v>
      </c>
      <c r="M20">
        <f>_490_Project_PCB_BOM[[#This Row],[Price]]*_490_Project_PCB_BOM[[#This Row],[Qty]]</f>
        <v>4.0599999999999996</v>
      </c>
    </row>
    <row r="21" spans="1:13" x14ac:dyDescent="0.25">
      <c r="A21">
        <v>20</v>
      </c>
      <c r="B21" t="s">
        <v>109</v>
      </c>
      <c r="C21" t="s">
        <v>110</v>
      </c>
      <c r="D21" t="s">
        <v>111</v>
      </c>
      <c r="E21">
        <v>1</v>
      </c>
      <c r="F21" t="s">
        <v>112</v>
      </c>
      <c r="G21" t="s">
        <v>111</v>
      </c>
      <c r="H21" t="s">
        <v>113</v>
      </c>
      <c r="I21" t="s">
        <v>25</v>
      </c>
      <c r="J21" t="s">
        <v>14</v>
      </c>
      <c r="K21" t="s">
        <v>114</v>
      </c>
      <c r="L21">
        <v>1.1599999999999999</v>
      </c>
      <c r="M21">
        <f>_490_Project_PCB_BOM[[#This Row],[Price]]*_490_Project_PCB_BOM[[#This Row],[Qty]]</f>
        <v>1.1599999999999999</v>
      </c>
    </row>
    <row r="22" spans="1:13" x14ac:dyDescent="0.25">
      <c r="A22">
        <v>21</v>
      </c>
      <c r="B22" t="s">
        <v>115</v>
      </c>
      <c r="C22" t="s">
        <v>116</v>
      </c>
      <c r="D22" t="s">
        <v>117</v>
      </c>
      <c r="E22">
        <v>1</v>
      </c>
      <c r="F22" t="s">
        <v>118</v>
      </c>
      <c r="G22" t="s">
        <v>119</v>
      </c>
      <c r="H22" t="s">
        <v>120</v>
      </c>
      <c r="I22" t="s">
        <v>13</v>
      </c>
      <c r="J22" t="s">
        <v>14</v>
      </c>
      <c r="K22" t="s">
        <v>121</v>
      </c>
      <c r="L22">
        <v>3.67</v>
      </c>
      <c r="M22">
        <f>_490_Project_PCB_BOM[[#This Row],[Price]]*_490_Project_PCB_BOM[[#This Row],[Qty]]</f>
        <v>3.67</v>
      </c>
    </row>
    <row r="23" spans="1:13" x14ac:dyDescent="0.25">
      <c r="A23">
        <v>22</v>
      </c>
      <c r="B23" t="s">
        <v>122</v>
      </c>
      <c r="C23" t="s">
        <v>123</v>
      </c>
      <c r="D23" t="s">
        <v>124</v>
      </c>
      <c r="E23">
        <v>1</v>
      </c>
      <c r="F23" t="s">
        <v>125</v>
      </c>
      <c r="G23" t="s">
        <v>124</v>
      </c>
      <c r="H23" t="s">
        <v>12</v>
      </c>
      <c r="I23" t="s">
        <v>13</v>
      </c>
      <c r="J23" t="s">
        <v>14</v>
      </c>
      <c r="K23" t="s">
        <v>126</v>
      </c>
      <c r="L23">
        <v>0.81</v>
      </c>
      <c r="M23">
        <f>_490_Project_PCB_BOM[[#This Row],[Price]]*_490_Project_PCB_BOM[[#This Row],[Qty]]</f>
        <v>0.81</v>
      </c>
    </row>
    <row r="24" spans="1:13" x14ac:dyDescent="0.25">
      <c r="A24">
        <v>23</v>
      </c>
      <c r="B24" t="s">
        <v>127</v>
      </c>
      <c r="C24" t="s">
        <v>128</v>
      </c>
      <c r="D24" t="s">
        <v>129</v>
      </c>
      <c r="E24">
        <v>1</v>
      </c>
      <c r="F24" t="s">
        <v>125</v>
      </c>
      <c r="G24" t="s">
        <v>129</v>
      </c>
      <c r="H24" t="s">
        <v>12</v>
      </c>
      <c r="I24" t="s">
        <v>13</v>
      </c>
      <c r="J24" t="s">
        <v>14</v>
      </c>
      <c r="K24" t="s">
        <v>130</v>
      </c>
      <c r="L24">
        <v>0.59</v>
      </c>
      <c r="M24">
        <f>_490_Project_PCB_BOM[[#This Row],[Price]]*_490_Project_PCB_BOM[[#This Row],[Qty]]</f>
        <v>0.59</v>
      </c>
    </row>
    <row r="25" spans="1:13" x14ac:dyDescent="0.25">
      <c r="A25">
        <v>24</v>
      </c>
      <c r="B25" t="s">
        <v>131</v>
      </c>
      <c r="C25" t="s">
        <v>132</v>
      </c>
      <c r="D25" t="s">
        <v>133</v>
      </c>
      <c r="E25">
        <v>1</v>
      </c>
      <c r="F25" t="s">
        <v>134</v>
      </c>
      <c r="G25" t="s">
        <v>135</v>
      </c>
      <c r="H25" t="s">
        <v>11</v>
      </c>
      <c r="I25" t="s">
        <v>13</v>
      </c>
      <c r="J25" t="s">
        <v>14</v>
      </c>
      <c r="K25" t="s">
        <v>136</v>
      </c>
      <c r="L25">
        <v>1.19</v>
      </c>
      <c r="M25">
        <f>_490_Project_PCB_BOM[[#This Row],[Price]]*_490_Project_PCB_BOM[[#This Row],[Qty]]</f>
        <v>1.19</v>
      </c>
    </row>
    <row r="26" spans="1:13" x14ac:dyDescent="0.25">
      <c r="A26">
        <v>25</v>
      </c>
      <c r="B26" t="s">
        <v>137</v>
      </c>
      <c r="C26" t="s">
        <v>138</v>
      </c>
      <c r="D26" t="s">
        <v>139</v>
      </c>
      <c r="E26">
        <v>2</v>
      </c>
      <c r="F26" t="s">
        <v>140</v>
      </c>
      <c r="G26" t="s">
        <v>139</v>
      </c>
      <c r="H26" t="s">
        <v>141</v>
      </c>
      <c r="I26" t="s">
        <v>13</v>
      </c>
      <c r="J26" t="s">
        <v>14</v>
      </c>
      <c r="K26" t="s">
        <v>142</v>
      </c>
      <c r="L26">
        <v>6.81</v>
      </c>
      <c r="M26">
        <f>_490_Project_PCB_BOM[[#This Row],[Price]]*_490_Project_PCB_BOM[[#This Row],[Qty]]</f>
        <v>13.62</v>
      </c>
    </row>
    <row r="27" spans="1:13" x14ac:dyDescent="0.25">
      <c r="A27">
        <v>26</v>
      </c>
      <c r="B27" t="s">
        <v>143</v>
      </c>
      <c r="C27" t="s">
        <v>144</v>
      </c>
      <c r="D27" t="s">
        <v>145</v>
      </c>
      <c r="E27">
        <v>1</v>
      </c>
      <c r="F27" t="s">
        <v>66</v>
      </c>
      <c r="G27" t="s">
        <v>145</v>
      </c>
      <c r="H27" t="s">
        <v>11</v>
      </c>
      <c r="I27" t="s">
        <v>13</v>
      </c>
      <c r="J27" t="s">
        <v>14</v>
      </c>
      <c r="K27" t="s">
        <v>146</v>
      </c>
      <c r="L27">
        <v>1.1299999999999999</v>
      </c>
      <c r="M27">
        <f>_490_Project_PCB_BOM[[#This Row],[Price]]*_490_Project_PCB_BOM[[#This Row],[Qty]]</f>
        <v>1.1299999999999999</v>
      </c>
    </row>
    <row r="28" spans="1:13" x14ac:dyDescent="0.25">
      <c r="A28">
        <v>27</v>
      </c>
      <c r="B28" t="s">
        <v>147</v>
      </c>
      <c r="C28" t="s">
        <v>16</v>
      </c>
      <c r="D28" t="s">
        <v>148</v>
      </c>
      <c r="E28">
        <v>13</v>
      </c>
      <c r="F28" t="s">
        <v>18</v>
      </c>
      <c r="G28" t="s">
        <v>149</v>
      </c>
      <c r="H28" t="s">
        <v>12</v>
      </c>
      <c r="I28" t="s">
        <v>13</v>
      </c>
      <c r="J28" t="s">
        <v>14</v>
      </c>
      <c r="K28" t="s">
        <v>150</v>
      </c>
      <c r="L28">
        <v>0.379</v>
      </c>
      <c r="M28">
        <f>_490_Project_PCB_BOM[[#This Row],[Price]]*_490_Project_PCB_BOM[[#This Row],[Qty]]</f>
        <v>4.9269999999999996</v>
      </c>
    </row>
    <row r="29" spans="1:13" x14ac:dyDescent="0.25">
      <c r="A29">
        <v>28</v>
      </c>
      <c r="B29" t="s">
        <v>151</v>
      </c>
      <c r="C29" t="s">
        <v>152</v>
      </c>
      <c r="D29" t="s">
        <v>153</v>
      </c>
      <c r="E29">
        <v>4</v>
      </c>
      <c r="F29" t="s">
        <v>154</v>
      </c>
      <c r="G29" t="s">
        <v>155</v>
      </c>
      <c r="H29" t="s">
        <v>156</v>
      </c>
      <c r="I29" t="s">
        <v>25</v>
      </c>
      <c r="J29" t="s">
        <v>14</v>
      </c>
      <c r="K29" t="s">
        <v>157</v>
      </c>
      <c r="L29">
        <v>1.26</v>
      </c>
      <c r="M29">
        <f>_490_Project_PCB_BOM[[#This Row],[Price]]*_490_Project_PCB_BOM[[#This Row],[Qty]]</f>
        <v>5.04</v>
      </c>
    </row>
    <row r="30" spans="1:13" x14ac:dyDescent="0.25">
      <c r="A30">
        <v>29</v>
      </c>
      <c r="B30" t="s">
        <v>158</v>
      </c>
      <c r="C30" t="s">
        <v>159</v>
      </c>
      <c r="D30" t="s">
        <v>160</v>
      </c>
      <c r="E30">
        <v>1</v>
      </c>
      <c r="F30" t="s">
        <v>154</v>
      </c>
      <c r="G30" t="s">
        <v>161</v>
      </c>
      <c r="H30" t="s">
        <v>113</v>
      </c>
      <c r="I30" t="s">
        <v>25</v>
      </c>
      <c r="J30" t="s">
        <v>14</v>
      </c>
      <c r="K30" t="s">
        <v>162</v>
      </c>
      <c r="L30">
        <f>1.29</f>
        <v>1.29</v>
      </c>
      <c r="M30">
        <f>_490_Project_PCB_BOM[[#This Row],[Price]]*_490_Project_PCB_BOM[[#This Row],[Qty]]</f>
        <v>1.29</v>
      </c>
    </row>
    <row r="31" spans="1:13" x14ac:dyDescent="0.25">
      <c r="A31">
        <v>30</v>
      </c>
      <c r="B31" t="s">
        <v>163</v>
      </c>
      <c r="C31" t="s">
        <v>197</v>
      </c>
      <c r="D31" t="s">
        <v>195</v>
      </c>
      <c r="E31">
        <v>1</v>
      </c>
      <c r="F31" t="s">
        <v>125</v>
      </c>
      <c r="G31" t="s">
        <v>195</v>
      </c>
      <c r="H31" t="s">
        <v>12</v>
      </c>
      <c r="I31" t="s">
        <v>13</v>
      </c>
      <c r="J31" t="s">
        <v>14</v>
      </c>
      <c r="K31" t="s">
        <v>196</v>
      </c>
      <c r="L31">
        <v>0.81</v>
      </c>
      <c r="M31">
        <f>_490_Project_PCB_BOM[[#This Row],[Price]]*_490_Project_PCB_BOM[[#This Row],[Qty]]</f>
        <v>0.81</v>
      </c>
    </row>
    <row r="32" spans="1:13" x14ac:dyDescent="0.25">
      <c r="A32">
        <v>31</v>
      </c>
      <c r="B32" t="s">
        <v>164</v>
      </c>
      <c r="C32" t="s">
        <v>16</v>
      </c>
      <c r="D32" t="s">
        <v>94</v>
      </c>
      <c r="E32">
        <v>4</v>
      </c>
      <c r="F32" t="s">
        <v>18</v>
      </c>
      <c r="G32" t="s">
        <v>165</v>
      </c>
      <c r="H32" t="s">
        <v>12</v>
      </c>
      <c r="I32" t="s">
        <v>13</v>
      </c>
      <c r="J32" t="s">
        <v>14</v>
      </c>
      <c r="K32" t="s">
        <v>166</v>
      </c>
      <c r="L32">
        <v>6.7070000000000005E-2</v>
      </c>
      <c r="M32">
        <f>_490_Project_PCB_BOM[[#This Row],[Price]]*_490_Project_PCB_BOM[[#This Row],[Qty]]</f>
        <v>0.26828000000000002</v>
      </c>
    </row>
    <row r="33" spans="1:13" x14ac:dyDescent="0.25">
      <c r="A33">
        <v>32</v>
      </c>
      <c r="B33" t="s">
        <v>167</v>
      </c>
      <c r="C33" t="s">
        <v>16</v>
      </c>
      <c r="D33" t="s">
        <v>168</v>
      </c>
      <c r="E33">
        <v>2</v>
      </c>
      <c r="F33" t="s">
        <v>18</v>
      </c>
      <c r="G33" t="s">
        <v>169</v>
      </c>
      <c r="H33" t="s">
        <v>12</v>
      </c>
      <c r="I33" t="s">
        <v>13</v>
      </c>
      <c r="J33" t="s">
        <v>14</v>
      </c>
      <c r="K33" t="s">
        <v>170</v>
      </c>
      <c r="L33">
        <v>1.03</v>
      </c>
      <c r="M33">
        <f>_490_Project_PCB_BOM[[#This Row],[Price]]*_490_Project_PCB_BOM[[#This Row],[Qty]]</f>
        <v>2.06</v>
      </c>
    </row>
    <row r="34" spans="1:13" x14ac:dyDescent="0.25">
      <c r="A34">
        <v>33</v>
      </c>
      <c r="B34" t="s">
        <v>171</v>
      </c>
      <c r="C34" t="s">
        <v>172</v>
      </c>
      <c r="D34" t="s">
        <v>173</v>
      </c>
      <c r="E34">
        <v>6</v>
      </c>
      <c r="F34" t="s">
        <v>134</v>
      </c>
      <c r="G34" t="s">
        <v>174</v>
      </c>
      <c r="H34" t="s">
        <v>11</v>
      </c>
      <c r="I34" t="s">
        <v>13</v>
      </c>
      <c r="J34" t="s">
        <v>14</v>
      </c>
      <c r="K34" t="s">
        <v>175</v>
      </c>
      <c r="L34">
        <v>0.63</v>
      </c>
      <c r="M34">
        <f>_490_Project_PCB_BOM[[#This Row],[Price]]*_490_Project_PCB_BOM[[#This Row],[Qty]]</f>
        <v>3.7800000000000002</v>
      </c>
    </row>
    <row r="35" spans="1:13" x14ac:dyDescent="0.25">
      <c r="A35">
        <v>34</v>
      </c>
      <c r="B35" t="s">
        <v>176</v>
      </c>
      <c r="C35" t="s">
        <v>177</v>
      </c>
      <c r="D35" t="s">
        <v>178</v>
      </c>
      <c r="E35">
        <v>4</v>
      </c>
      <c r="F35" t="s">
        <v>134</v>
      </c>
      <c r="G35" t="s">
        <v>179</v>
      </c>
      <c r="H35" t="s">
        <v>11</v>
      </c>
      <c r="I35" t="s">
        <v>13</v>
      </c>
      <c r="J35" t="s">
        <v>14</v>
      </c>
      <c r="K35" t="s">
        <v>180</v>
      </c>
      <c r="L35">
        <v>1.01</v>
      </c>
      <c r="M35">
        <f>_490_Project_PCB_BOM[[#This Row],[Price]]*_490_Project_PCB_BOM[[#This Row],[Qty]]</f>
        <v>4.04</v>
      </c>
    </row>
    <row r="36" spans="1:13" x14ac:dyDescent="0.25">
      <c r="A36">
        <v>35</v>
      </c>
      <c r="B36" t="s">
        <v>181</v>
      </c>
      <c r="C36" t="s">
        <v>182</v>
      </c>
      <c r="D36" t="s">
        <v>183</v>
      </c>
      <c r="E36">
        <v>1</v>
      </c>
      <c r="F36" t="s">
        <v>134</v>
      </c>
      <c r="G36" t="s">
        <v>184</v>
      </c>
      <c r="H36" t="s">
        <v>11</v>
      </c>
      <c r="I36" t="s">
        <v>13</v>
      </c>
      <c r="J36" t="s">
        <v>14</v>
      </c>
      <c r="K36" t="s">
        <v>185</v>
      </c>
      <c r="L36">
        <v>1.04</v>
      </c>
      <c r="M36">
        <f>_490_Project_PCB_BOM[[#This Row],[Price]]*_490_Project_PCB_BOM[[#This Row],[Qty]]</f>
        <v>1.04</v>
      </c>
    </row>
    <row r="37" spans="1:13" x14ac:dyDescent="0.25">
      <c r="A37">
        <v>36</v>
      </c>
      <c r="B37" t="s">
        <v>186</v>
      </c>
      <c r="C37" t="s">
        <v>187</v>
      </c>
      <c r="D37" t="s">
        <v>188</v>
      </c>
      <c r="E37">
        <v>1</v>
      </c>
      <c r="F37" t="s">
        <v>134</v>
      </c>
      <c r="G37" t="s">
        <v>189</v>
      </c>
      <c r="H37" t="s">
        <v>11</v>
      </c>
      <c r="I37" t="s">
        <v>13</v>
      </c>
      <c r="J37" t="s">
        <v>14</v>
      </c>
      <c r="K37" t="s">
        <v>190</v>
      </c>
      <c r="L37">
        <v>3.56</v>
      </c>
      <c r="M37">
        <f>_490_Project_PCB_BOM[[#This Row],[Price]]*_490_Project_PCB_BOM[[#This Row],[Qty]]</f>
        <v>3.56</v>
      </c>
    </row>
    <row r="38" spans="1:13" x14ac:dyDescent="0.25">
      <c r="L38" s="1" t="s">
        <v>198</v>
      </c>
      <c r="M38" s="1">
        <f>SUM(M2:M37)</f>
        <v>98.195280000000025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E A A B Q S w M E F A A C A A g A d X 5 5 V y L h Y Q e l A A A A 9 w A A A B I A H A B D b 2 5 m a W c v U G F j a 2 F n Z S 5 4 b W w g o h g A K K A U A A A A A A A A A A A A A A A A A A A A A A A A A A A A h Y + 9 D o I w H M R f h X S n X z o Y 8 q f E s E p i Y m J c G y j Y C M W 0 x f J u D j 6 S r y B G U T e H G + 7 u N 9 z d r z f I x q 6 N L s o 6 3 Z s U M U x R p E z Z V 9 o 0 K R p 8 H a 9 Q J m A r y 5 N s V D T B x i W j q 1 J 0 9 P 6 c E B J C w G G B e 9 s Q T i k j h 2 K z K 4 + q k + g D 6 / 9 w r I 3 z 0 p Q K C d i / x g i O G Z / E l h x T I H M K h T Z f g k + D n + 1 P C P n Q + s E q U d s 4 X w O Z L Z D 3 C f E A U E s D B B Q A A g A I A H V + e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1 f n l X 7 M D S 3 M 4 B A A C 5 A w A A E w A c A E Z v c m 1 1 b G F z L 1 N l Y 3 R p b 2 4 x L m 0 g o h g A K K A U A A A A A A A A A A A A A A A A A A A A A A A A A A A A f Z L f b t o w F M b v k X g H K 7 0 B y U S F d Z O 2 K h c 0 Y X 9 U l V L C d t N M k 2 s O z J t j R 8 c 2 K k I 8 U P c a v N g c k Y 0 s Q c t N 4 u / Y x 9 / v O z H A r d C K p M f 3 8 L r b 6 X b M d 4 a w J B f B 1 d t L M k P 9 w x f J L L 4 Z 3 N z f B S Q i E m y 3 Q / y T a o c c v B K b T Z h o 7 n J Q t v d e S A h j r a x f m F 4 Q v 8 s + G 0 C T P Q E u Z X a v I E G x g W z M 2 R J y w b L R 5 e g V G T u r c w X Z Z P p h T s p 7 B y R m h b H a a 5 W F 7 F b E 4 y S r m c o a B p v r 0 n D I z S b o 0 8 c E p M i F B Y w C G l A S a + l y Z a L h k J K J 4 n o p 1 D o a j l 6 P K H l w 2 k J q t x K i 0 2 c 4 9 U 6 + 9 u k R / C K Y q I E 9 / L J g S I E 6 d 6 b M Z c G e / E Z / f + 5 P f Q S P h 6 Z 3 z I i S x 0 o f S 5 l y J h m a y K K r t 1 x s C y C 5 d 7 I S h 5 d T v w U y Z V Y a 8 6 P l c p f p n T F A d 7 t g D i t A U B w 8 o S 3 b W X i 2 e 0 p 2 w R c m X V t N w H A U R T n 6 d k 2 s x e A W t t 9 m 0 1 b t 7 p z G l F s x b h 0 C t o o z x n + y d d t A S d M S U 1 c U U p z r g u I M 2 o P d e u 2 T s m + u w r L f f n / K 1 G e m l S p D A s y d P b x A b V J z 0 O h n V P 0 K v e Y E 6 L 9 5 N s L 6 m 2 h 1 f 5 O / y q h G / g e 2 z t d I u S L c 9 7 s d o f 7 H c P 0 b U E s B A i 0 A F A A C A A g A d X 5 5 V y L h Y Q e l A A A A 9 w A A A B I A A A A A A A A A A A A A A A A A A A A A A E N v b m Z p Z y 9 Q Y W N r Y W d l L n h t b F B L A Q I t A B Q A A g A I A H V + e V c P y u m r p A A A A O k A A A A T A A A A A A A A A A A A A A A A A P E A A A B b Q 2 9 u d G V u d F 9 U e X B l c 1 0 u e G 1 s U E s B A i 0 A F A A C A A g A d X 5 5 V + z A 0 t z O A Q A A u Q M A A B M A A A A A A A A A A A A A A A A A 4 g E A A E Z v c m 1 1 b G F z L 1 N l Y 3 R p b 2 4 x L m 1 Q S w U G A A A A A A M A A w D C A A A A /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B A A A A A A A A A 6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N D k w J T I w U H J v a m V j d C U y M F B D Q i 1 C T 0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z Q 5 M F 9 Q c m 9 q Z W N 0 X 1 B D Q l 9 C T 0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V U M j A 6 N T E 6 N D M u O T Y 4 M j A 0 O V o i I C 8 + P E V u d H J 5 I F R 5 c G U 9 I k Z p b G x D b 2 x 1 b W 5 U e X B l c y I g V m F s d W U 9 I n N C Z 1 l H Q X d Z R 0 J n W U d C Z 1 k 9 I i A v P j x F b n R y e S B U e X B l P S J G a W x s Q 2 9 s d W 1 u T m F t Z X M i I F Z h b H V l P S J z W y Z x d W 9 0 O 1 J l Z m V y Z W 5 j Z S Z x d W 9 0 O y w m c X V v d D t E Z X N j c m l w d G l v b i Z x d W 9 0 O y w m c X V v d D t W Y W x 1 Z S Z x d W 9 0 O y w m c X V v d D t R d H k m c X V v d D s s J n F 1 b 3 Q 7 T W F u d W Z h Y 3 R 1 c m V y J n F 1 b 3 Q 7 L C Z x d W 9 0 O 0 1 Q T i Z x d W 9 0 O y w m c X V v d D t Q Y W N r Y W d l J n F 1 b 3 Q 7 L C Z x d W 9 0 O 1 R 5 c G U m c X V v d D s s J n F 1 b 3 Q 7 U 3 V w c G x p Z X I m c X V v d D s s J n F 1 b 3 Q 7 R G l n a S 1 L Z X l f U E 4 m c X V v d D s s J n F 1 b 3 Q 7 U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D k w I F B y b 2 p l Y 3 Q g U E N C L U J P T S 9 B d X R v U m V t b 3 Z l Z E N v b H V t b n M x L n t S Z W Z l c m V u Y 2 U s M H 0 m c X V v d D s s J n F 1 b 3 Q 7 U 2 V j d G l v b j E v N D k w I F B y b 2 p l Y 3 Q g U E N C L U J P T S 9 B d X R v U m V t b 3 Z l Z E N v b H V t b n M x L n t E Z X N j c m l w d G l v b i w x f S Z x d W 9 0 O y w m c X V v d D t T Z W N 0 a W 9 u M S 8 0 O T A g U H J v a m V j d C B Q Q 0 I t Q k 9 N L 0 F 1 d G 9 S Z W 1 v d m V k Q 2 9 s d W 1 u c z E u e 1 Z h b H V l L D J 9 J n F 1 b 3 Q 7 L C Z x d W 9 0 O 1 N l Y 3 R p b 2 4 x L z Q 5 M C B Q c m 9 q Z W N 0 I F B D Q i 1 C T 0 0 v Q X V 0 b 1 J l b W 9 2 Z W R D b 2 x 1 b W 5 z M S 5 7 U X R 5 L D N 9 J n F 1 b 3 Q 7 L C Z x d W 9 0 O 1 N l Y 3 R p b 2 4 x L z Q 5 M C B Q c m 9 q Z W N 0 I F B D Q i 1 C T 0 0 v Q X V 0 b 1 J l b W 9 2 Z W R D b 2 x 1 b W 5 z M S 5 7 T W F u d W Z h Y 3 R 1 c m V y L D R 9 J n F 1 b 3 Q 7 L C Z x d W 9 0 O 1 N l Y 3 R p b 2 4 x L z Q 5 M C B Q c m 9 q Z W N 0 I F B D Q i 1 C T 0 0 v Q X V 0 b 1 J l b W 9 2 Z W R D b 2 x 1 b W 5 z M S 5 7 T V B O L D V 9 J n F 1 b 3 Q 7 L C Z x d W 9 0 O 1 N l Y 3 R p b 2 4 x L z Q 5 M C B Q c m 9 q Z W N 0 I F B D Q i 1 C T 0 0 v Q X V 0 b 1 J l b W 9 2 Z W R D b 2 x 1 b W 5 z M S 5 7 U G F j a 2 F n Z S w 2 f S Z x d W 9 0 O y w m c X V v d D t T Z W N 0 a W 9 u M S 8 0 O T A g U H J v a m V j d C B Q Q 0 I t Q k 9 N L 0 F 1 d G 9 S Z W 1 v d m V k Q 2 9 s d W 1 u c z E u e 1 R 5 c G U s N 3 0 m c X V v d D s s J n F 1 b 3 Q 7 U 2 V j d G l v b j E v N D k w I F B y b 2 p l Y 3 Q g U E N C L U J P T S 9 B d X R v U m V t b 3 Z l Z E N v b H V t b n M x L n t T d X B w b G l l c i w 4 f S Z x d W 9 0 O y w m c X V v d D t T Z W N 0 a W 9 u M S 8 0 O T A g U H J v a m V j d C B Q Q 0 I t Q k 9 N L 0 F 1 d G 9 S Z W 1 v d m V k Q 2 9 s d W 1 u c z E u e 0 R p Z 2 k t S 2 V 5 X 1 B O L D l 9 J n F 1 b 3 Q 7 L C Z x d W 9 0 O 1 N l Y 3 R p b 2 4 x L z Q 5 M C B Q c m 9 q Z W N 0 I F B D Q i 1 C T 0 0 v Q X V 0 b 1 J l b W 9 2 Z W R D b 2 x 1 b W 5 z M S 5 7 U H J p Y 2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8 0 O T A g U H J v a m V j d C B Q Q 0 I t Q k 9 N L 0 F 1 d G 9 S Z W 1 v d m V k Q 2 9 s d W 1 u c z E u e 1 J l Z m V y Z W 5 j Z S w w f S Z x d W 9 0 O y w m c X V v d D t T Z W N 0 a W 9 u M S 8 0 O T A g U H J v a m V j d C B Q Q 0 I t Q k 9 N L 0 F 1 d G 9 S Z W 1 v d m V k Q 2 9 s d W 1 u c z E u e 0 R l c 2 N y a X B 0 a W 9 u L D F 9 J n F 1 b 3 Q 7 L C Z x d W 9 0 O 1 N l Y 3 R p b 2 4 x L z Q 5 M C B Q c m 9 q Z W N 0 I F B D Q i 1 C T 0 0 v Q X V 0 b 1 J l b W 9 2 Z W R D b 2 x 1 b W 5 z M S 5 7 V m F s d W U s M n 0 m c X V v d D s s J n F 1 b 3 Q 7 U 2 V j d G l v b j E v N D k w I F B y b 2 p l Y 3 Q g U E N C L U J P T S 9 B d X R v U m V t b 3 Z l Z E N v b H V t b n M x L n t R d H k s M 3 0 m c X V v d D s s J n F 1 b 3 Q 7 U 2 V j d G l v b j E v N D k w I F B y b 2 p l Y 3 Q g U E N C L U J P T S 9 B d X R v U m V t b 3 Z l Z E N v b H V t b n M x L n t N Y W 5 1 Z m F j d H V y Z X I s N H 0 m c X V v d D s s J n F 1 b 3 Q 7 U 2 V j d G l v b j E v N D k w I F B y b 2 p l Y 3 Q g U E N C L U J P T S 9 B d X R v U m V t b 3 Z l Z E N v b H V t b n M x L n t N U E 4 s N X 0 m c X V v d D s s J n F 1 b 3 Q 7 U 2 V j d G l v b j E v N D k w I F B y b 2 p l Y 3 Q g U E N C L U J P T S 9 B d X R v U m V t b 3 Z l Z E N v b H V t b n M x L n t Q Y W N r Y W d l L D Z 9 J n F 1 b 3 Q 7 L C Z x d W 9 0 O 1 N l Y 3 R p b 2 4 x L z Q 5 M C B Q c m 9 q Z W N 0 I F B D Q i 1 C T 0 0 v Q X V 0 b 1 J l b W 9 2 Z W R D b 2 x 1 b W 5 z M S 5 7 V H l w Z S w 3 f S Z x d W 9 0 O y w m c X V v d D t T Z W N 0 a W 9 u M S 8 0 O T A g U H J v a m V j d C B Q Q 0 I t Q k 9 N L 0 F 1 d G 9 S Z W 1 v d m V k Q 2 9 s d W 1 u c z E u e 1 N 1 c H B s a W V y L D h 9 J n F 1 b 3 Q 7 L C Z x d W 9 0 O 1 N l Y 3 R p b 2 4 x L z Q 5 M C B Q c m 9 q Z W N 0 I F B D Q i 1 C T 0 0 v Q X V 0 b 1 J l b W 9 2 Z W R D b 2 x 1 b W 5 z M S 5 7 R G l n a S 1 L Z X l f U E 4 s O X 0 m c X V v d D s s J n F 1 b 3 Q 7 U 2 V j d G l v b j E v N D k w I F B y b 2 p l Y 3 Q g U E N C L U J P T S 9 B d X R v U m V t b 3 Z l Z E N v b H V t b n M x L n t Q c m l j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Q 5 M C U y M F B y b 2 p l Y 3 Q l M j B Q Q 0 I t Q k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t Q k 9 N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L U J P T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1 C T 0 0 v Q 2 9 s b 2 5 u Z X M l M j B w Z X J t d X Q l Q z M l Q T l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t b u z j b g Z + R o Z 9 a K o U T z l 3 A A A A A A I A A A A A A B B m A A A A A Q A A I A A A A G j 9 A u o k Y S o R s f H 4 3 d 7 s C k 7 I k N 6 X 5 6 W l U U g v F Y f N t t g f A A A A A A 6 A A A A A A g A A I A A A A E J g q R Y w 9 a e r v K y c N R t G 5 c y P B T D j 8 1 u n u 4 v Q O Q 2 Y V J H q U A A A A L R V y J W b x v 8 S l / d 3 d Z 3 S s p q q A K + 6 o h c E p h y F F 9 E 2 1 M V 8 u Z u W z w J H t r A 8 s z Z U x c S 2 E m 5 b K c 9 B 0 U 3 H q z J s B N D C X r 9 4 T 1 x h R b r q 6 V T 2 A x v U c 6 x F Q A A A A F L H d h H r a f F Z 3 H C 6 Q F l x d L H 3 T A f t 0 I K G a b c o x g b h V k l P K c 6 O 0 e g R R U c p R T A C q 9 l Y x A T m d Y W 2 T a P / E T 4 7 C m Y c / 7 8 = < / D a t a M a s h u p > 
</file>

<file path=customXml/itemProps1.xml><?xml version="1.0" encoding="utf-8"?>
<ds:datastoreItem xmlns:ds="http://schemas.openxmlformats.org/officeDocument/2006/customXml" ds:itemID="{E9DA6FD5-2F2A-45E2-8517-0E0FE93D5B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490 Project PCB-BOM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Berdley Bélancourt</dc:creator>
  <cp:lastModifiedBy>Berdley Bélancourt</cp:lastModifiedBy>
  <dcterms:created xsi:type="dcterms:W3CDTF">2023-11-25T20:49:04Z</dcterms:created>
  <dcterms:modified xsi:type="dcterms:W3CDTF">2023-11-25T21:34:18Z</dcterms:modified>
</cp:coreProperties>
</file>