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2023 Automne/ENGR 490 - Capstone/Project/KiCAD/490 Project/490 Project PCB/"/>
    </mc:Choice>
  </mc:AlternateContent>
  <xr:revisionPtr revIDLastSave="0" documentId="13_ncr:1_{0F1A9514-2844-4DA8-BFDE-97E69AC86AD6}" xr6:coauthVersionLast="47" xr6:coauthVersionMax="47" xr10:uidLastSave="{00000000-0000-0000-0000-000000000000}"/>
  <bookViews>
    <workbookView xWindow="-120" yWindow="-120" windowWidth="38640" windowHeight="15720" xr2:uid="{D8D693C8-691F-43BA-9DE4-CA166540390F}"/>
  </bookViews>
  <sheets>
    <sheet name="490 Project PCB-BOM" sheetId="2" r:id="rId1"/>
  </sheets>
  <definedNames>
    <definedName name="DonnéesExternes_1" localSheetId="0" hidden="1">'490 Project PCB-BOM'!$B$1:$L$46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M40" i="2"/>
  <c r="M41" i="2"/>
  <c r="M42" i="2"/>
  <c r="M43" i="2"/>
  <c r="M45" i="2"/>
  <c r="M39" i="2"/>
  <c r="M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2" i="2"/>
  <c r="M4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<sst xmlns="http://schemas.openxmlformats.org/spreadsheetml/2006/main" count="419" uniqueCount="264">
  <si>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</si>
  <si>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</si>
  <si>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</si>
  <si>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</si>
  <si>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</si>
  <si>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</si>
  <si>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</si>
  <si>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</si>
  <si>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</si>
  <si>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</si>
  <si>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</si>
  <si>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</si>
  <si>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</si>
  <si>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</si>
  <si>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C11, C13, C15, C17, C19, C21, C24, C26, C28, C30</t>
  </si>
  <si>
    <t>THT Radial Capacitor</t>
  </si>
  <si>
    <t>100u</t>
  </si>
  <si>
    <t>Panasonic Electronic Components</t>
  </si>
  <si>
    <t>EEU-FC1J101</t>
  </si>
  <si>
    <t>P10343-ND</t>
  </si>
  <si>
    <t>C32-C37</t>
  </si>
  <si>
    <t>22u</t>
  </si>
  <si>
    <t>ECA-1JM220</t>
  </si>
  <si>
    <t>P5190-ND</t>
  </si>
  <si>
    <t>SMD</t>
  </si>
  <si>
    <t>R1</t>
  </si>
  <si>
    <t>THT Axial Resistor</t>
  </si>
  <si>
    <t>10k</t>
  </si>
  <si>
    <t>YAGEO</t>
  </si>
  <si>
    <t>CFR-25JR-10K</t>
  </si>
  <si>
    <t>Axial</t>
  </si>
  <si>
    <t>13-CFR-25JR-52-10KTR-ND</t>
  </si>
  <si>
    <t>R4, R5</t>
  </si>
  <si>
    <t>1k8</t>
  </si>
  <si>
    <t>CFR-25JR-1K8</t>
  </si>
  <si>
    <t>13-CFR-25JR-52-1K8TR-ND</t>
  </si>
  <si>
    <t>R6</t>
  </si>
  <si>
    <t>510</t>
  </si>
  <si>
    <t>CFR-25JR-510R</t>
  </si>
  <si>
    <t>13-CFR-25JR-52-510RTR-ND</t>
  </si>
  <si>
    <t>R7</t>
  </si>
  <si>
    <t>51k</t>
  </si>
  <si>
    <t>CFR-25JR-51K</t>
  </si>
  <si>
    <t>13-CFR-25JR-52-51KTR-ND</t>
  </si>
  <si>
    <t>R10, R11</t>
  </si>
  <si>
    <t>5k1</t>
  </si>
  <si>
    <t>CFR-25JR-5K1</t>
  </si>
  <si>
    <t>13-CFR-25JR-52-5K1TR-ND</t>
  </si>
  <si>
    <t>R14, R15</t>
  </si>
  <si>
    <t>4k7</t>
  </si>
  <si>
    <t>CFR-25JR-4K7</t>
  </si>
  <si>
    <t>13-CFR-25JR-52-4K7TR-ND</t>
  </si>
  <si>
    <t>R16</t>
  </si>
  <si>
    <t>56R</t>
  </si>
  <si>
    <t>CFR-25JR-56R</t>
  </si>
  <si>
    <t>Tru-Holev</t>
  </si>
  <si>
    <t>13-CFR-25JR-52-56RTR-ND</t>
  </si>
  <si>
    <t>R17</t>
  </si>
  <si>
    <t>91R</t>
  </si>
  <si>
    <t>CFR-25JR-91R</t>
  </si>
  <si>
    <t>13-CFR-25JR-52-91RTR-ND</t>
  </si>
  <si>
    <t>R18</t>
  </si>
  <si>
    <t>U7</t>
  </si>
  <si>
    <t>DC DC CONVERTER 5V 5W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</si>
  <si>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</si>
  <si>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</si>
  <si>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</si>
  <si>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</si>
  <si>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</si>
  <si>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</si>
  <si>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</si>
  <si>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</si>
  <si>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Micro-Controller Unit</t>
  </si>
  <si>
    <t>ESP32-S3-WROOM-1</t>
  </si>
  <si>
    <t>Espressif</t>
  </si>
  <si>
    <t>ESP32-S3-WROOM-1-N8R2</t>
  </si>
  <si>
    <t>41-SMD Module</t>
  </si>
  <si>
    <t>1965-ESP32-S3-WROOM-1-N4TR-ND</t>
  </si>
  <si>
    <t>D1</t>
  </si>
  <si>
    <t>DIODE SCHOTTKY 40V 1A SOD123</t>
  </si>
  <si>
    <t>1N5819HW-7-F</t>
  </si>
  <si>
    <t>Diodes Incorporated</t>
  </si>
  <si>
    <t>SOD-123</t>
  </si>
  <si>
    <t>1N5819HW-FDICT-ND</t>
  </si>
  <si>
    <t>U2</t>
  </si>
  <si>
    <t>Level Logic Shifter w/ ESD Protection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</si>
  <si>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</si>
  <si>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</si>
  <si>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</si>
  <si>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</si>
  <si>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</si>
  <si>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</si>
  <si>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</si>
  <si>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</si>
  <si>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</si>
  <si>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</si>
  <si>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</si>
  <si>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SW3</t>
  </si>
  <si>
    <t>SWITCH ROCKER DPDT 0.4VA 28V</t>
  </si>
  <si>
    <t>NKK_GW22LCP</t>
  </si>
  <si>
    <t>NKK Switches</t>
  </si>
  <si>
    <t>GW22LCP</t>
  </si>
  <si>
    <t>360-2804-ND</t>
  </si>
  <si>
    <t>SW1, SW2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</si>
  <si>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</si>
  <si>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</si>
  <si>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</si>
  <si>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</si>
  <si>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</si>
  <si>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</si>
  <si>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</si>
  <si>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</si>
  <si>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</si>
  <si>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</si>
  <si>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</si>
  <si>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IC PWR DRIVER BIPOLAR 1:1 20SOIC</t>
  </si>
  <si>
    <t>A2982</t>
  </si>
  <si>
    <t>Allegro MicroSystems</t>
  </si>
  <si>
    <t>A2982SLWTR-T</t>
  </si>
  <si>
    <t>20-SOIC</t>
  </si>
  <si>
    <t>620-1127-2-ND</t>
  </si>
  <si>
    <t>D9</t>
  </si>
  <si>
    <t>LED Blue: LED BLUE CLEAR T-1 3/4 T/H</t>
  </si>
  <si>
    <t>WP7113VBC/D</t>
  </si>
  <si>
    <t>Kingbright</t>
  </si>
  <si>
    <t>754-1807-ND</t>
  </si>
  <si>
    <t>D8</t>
  </si>
  <si>
    <t>LED Green: LED GREEN DIFFUSED T-1 3/4 T/H</t>
  </si>
  <si>
    <t>WP7113PGD</t>
  </si>
  <si>
    <t>754-1897-ND</t>
  </si>
  <si>
    <t>J5</t>
  </si>
  <si>
    <t>USB-C Connector: CONN RCP USB2.0 C 6POS SMD RA</t>
  </si>
  <si>
    <t>Molex_2171750001</t>
  </si>
  <si>
    <t>Molex</t>
  </si>
  <si>
    <t>2171750001</t>
  </si>
  <si>
    <t>900-2171750001TR-ND</t>
  </si>
  <si>
    <t>U3, U4</t>
  </si>
  <si>
    <t>SSR RELAY SPST-NO 3A 20-240V</t>
  </si>
  <si>
    <t>CPC1966Y</t>
  </si>
  <si>
    <t>IXYS Integrated Circuits Division</t>
  </si>
  <si>
    <t>4-SIP</t>
  </si>
  <si>
    <t>CLA393-ND</t>
  </si>
  <si>
    <t>J14</t>
  </si>
  <si>
    <t>CONN PWR JACK 2X5.5MM SOLDER</t>
  </si>
  <si>
    <t>PJ-102A</t>
  </si>
  <si>
    <t>CP-102A-ND</t>
  </si>
  <si>
    <t>C3, C9, C10, C12, C14, C16, C18, C20, C22, C25, C27, C29, C31</t>
  </si>
  <si>
    <t>0.1u</t>
  </si>
  <si>
    <t>D2, D5-D7</t>
  </si>
  <si>
    <t>5 Channel TVS Module: TVS DIODE 5.5VWM 8.5VC SOT143-4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</si>
  <si>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</si>
  <si>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</si>
  <si>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</si>
  <si>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</si>
  <si>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</si>
  <si>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</si>
  <si>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</si>
  <si>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</si>
  <si>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</si>
  <si>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</si>
  <si>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D10</t>
  </si>
  <si>
    <t>C2, C7, C8, C23</t>
  </si>
  <si>
    <t>C1, C6</t>
  </si>
  <si>
    <t>1u</t>
  </si>
  <si>
    <t>J2, J4, J7, J9-J11</t>
  </si>
  <si>
    <t>1x2 Au Plated 254 Connector Header</t>
  </si>
  <si>
    <t>Molex_0022112022</t>
  </si>
  <si>
    <t>0022112022</t>
  </si>
  <si>
    <t>WM2700-ND</t>
  </si>
  <si>
    <t>J3, J6, J8, J12</t>
  </si>
  <si>
    <t>1x3 Au Plated 254 Connector Header</t>
  </si>
  <si>
    <t>Molex_0022112032</t>
  </si>
  <si>
    <t>0022112032</t>
  </si>
  <si>
    <t>WM2701-ND</t>
  </si>
  <si>
    <t>J1</t>
  </si>
  <si>
    <t>1x4 Au Plated 254 Connector Header</t>
  </si>
  <si>
    <t>Molex_0022112042</t>
  </si>
  <si>
    <t>0022112042</t>
  </si>
  <si>
    <t>WM2702-ND</t>
  </si>
  <si>
    <t>J13</t>
  </si>
  <si>
    <t>1x14 Au Plated 254 Connector Header</t>
  </si>
  <si>
    <t>Molex_0022112142</t>
  </si>
  <si>
    <t>0022112142</t>
  </si>
  <si>
    <t>WM7225-ND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</si>
  <si>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</si>
  <si>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</si>
  <si>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</si>
  <si>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</si>
  <si>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</si>
  <si>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</si>
  <si>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</si>
  <si>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</si>
  <si>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</si>
  <si>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</si>
  <si>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</si>
  <si>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</si>
  <si>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</si>
  <si>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</si>
  <si>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</si>
  <si>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</si>
  <si>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</si>
  <si>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</si>
  <si>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</si>
  <si>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</si>
  <si>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</si>
  <si>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</si>
  <si>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</si>
  <si>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</si>
  <si>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</si>
  <si>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</si>
  <si>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</si>
  <si>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</si>
  <si>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</si>
  <si>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</si>
  <si>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</si>
  <si>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</si>
  <si>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</si>
  <si>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</si>
  <si>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</si>
  <si>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</si>
  <si>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</si>
  <si>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</si>
  <si>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</si>
  <si>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</si>
  <si>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</si>
  <si>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</si>
  <si>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</si>
  <si>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</si>
  <si>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</si>
  <si>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</si>
  <si>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</si>
  <si>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</si>
  <si>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</si>
  <si>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3.50000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</si>
  <si>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</si>
  <si>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</si>
  <si>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</si>
  <si>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</si>
  <si>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</si>
  <si>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</si>
  <si>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</si>
  <si>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</si>
  <si>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</si>
  <si>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</si>
  <si>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3.61000</t>
  </si>
  <si>
    <t>V7805-1000</t>
  </si>
  <si>
    <t>14.19000</t>
  </si>
  <si>
    <t>Aliexpress</t>
  </si>
  <si>
    <t>12V P40DC12BPT1</t>
  </si>
  <si>
    <t>PENGPU Micro Vacuum</t>
  </si>
  <si>
    <t>Water Temp Sensor</t>
  </si>
  <si>
    <t>Temp &amp; Humid Sensor</t>
  </si>
  <si>
    <t>Camera</t>
  </si>
  <si>
    <t>PENGPU 500mLPM 12V DC Micro Peristaltic Pump 24V Liquid Water Pump BPT Tube For Water Quality Testing</t>
  </si>
  <si>
    <t>/item/1005005471307519.html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</si>
  <si>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</si>
  <si>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</si>
  <si>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</si>
  <si>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</si>
  <si>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</si>
  <si>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</si>
  <si>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</si>
  <si>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</si>
  <si>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https://atlas-scientific.com/kits/gravity-analog-ph-kit/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</si>
</sst>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1"/>
  </cellXfs>
  <cellStyles count="2">
    <cellStyle name="Lien hypertexte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83E0338-DD62-4AEA-A430-C8E1264B2E9B}" autoFormatId="16" applyNumberFormats="0" applyBorderFormats="0" applyFontFormats="0" applyPatternFormats="0" applyAlignmentFormats="0" applyWidthHeightFormats="0">
  <queryTableRefresh nextId="14" unboundColumnsLeft="1" unboundColumnsRight="1">
    <queryTableFields count="13">
      <queryTableField id="12" dataBound="0" tableColumnId="12"/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F412F-954E-4C05-8C27-E76A08420587}" name="_490_Project_PCB_BOM" displayName="_490_Project_PCB_BOM" ref="A1:M46" tableType="queryTable" totalsRowShown="0">
  <autoFilter ref="A1:M46" xr:uid="{172F412F-954E-4C05-8C27-E76A08420587}"/>
  <tableColumns count="13">
    <tableColumn id="12" xr3:uid="{420C248C-B53C-4334-8F19-8F9A15997A3D}" uniqueName="12" name="Item" queryTableFieldId="12" dataDxfId="11"/>
    <tableColumn id="1" xr3:uid="{68050C2F-4446-4A42-B388-A7F8E0D642B5}" uniqueName="1" name="Reference" queryTableFieldId="1" dataDxfId="10"/>
    <tableColumn id="2" xr3:uid="{1E63675F-E617-46C9-9136-06ECC46979A9}" uniqueName="2" name="Description" queryTableFieldId="2" dataDxfId="9"/>
    <tableColumn id="3" xr3:uid="{544BF895-0AFA-40A6-9D01-FAD5EEFEC910}" uniqueName="3" name="Value" queryTableFieldId="3" dataDxfId="8"/>
    <tableColumn id="4" xr3:uid="{6B52926D-E7AB-4AD8-9C04-9E1563FE4568}" uniqueName="4" name="Qty" queryTableFieldId="4"/>
    <tableColumn id="5" xr3:uid="{37334B16-27BE-4A73-88D1-0CACBF144FD3}" uniqueName="5" name="Manufacturer" queryTableFieldId="5" dataDxfId="7"/>
    <tableColumn id="6" xr3:uid="{3FD7278F-1858-4F20-AA08-D2F81BC76601}" uniqueName="6" name="MPN" queryTableFieldId="6" dataDxfId="6"/>
    <tableColumn id="7" xr3:uid="{4103AA69-3652-4918-ADD8-DC65CD84D98E}" uniqueName="7" name="Package" queryTableFieldId="7" dataDxfId="5"/>
    <tableColumn id="8" xr3:uid="{F468F50D-D8BC-4A68-9E39-62F61A00AE30}" uniqueName="8" name="Type" queryTableFieldId="8" dataDxfId="4"/>
    <tableColumn id="9" xr3:uid="{3E3AB32E-86F6-4AD8-A756-211452BA3C9D}" uniqueName="9" name="Supplier" queryTableFieldId="9" dataDxfId="3"/>
    <tableColumn id="10" xr3:uid="{19A63399-EA6B-4D31-8BF0-45B52782FCE7}" uniqueName="10" name="Supplier_PN" queryTableFieldId="10" dataDxfId="2"/>
    <tableColumn id="11" xr3:uid="{DACF53FA-FC88-40DA-89C0-D0F98C052C92}" uniqueName="11" name="Price" queryTableFieldId="11" dataDxfId="1"/>
    <tableColumn id="13" xr3:uid="{539E4BF9-A200-4F59-AD0B-E566E6E44A1D}" uniqueName="13" name="Price Ext." queryTableFieldId="13" dataDxfId="0">
      <calculatedColumnFormula>_490_Project_PCB_BOM[[#This Row],[Price]]*_490_Project_PCB_BOM[[#This Row],[Qty]]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las-scientific.com/kits/gravity-analog-ph-k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46"/>
  <sheetViews>
    <sheetView tabSelected="1" topLeftCell="A25" zoomScale="85" zoomScaleNormal="85" workbookViewId="0">
      <selection activeCell="K44" sqref="K44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3" max="13" width="13.7109375" customWidth="1"/>
  </cols>
  <sheetData>
    <row r="1" spans="1:13" x14ac:dyDescent="0.25">
      <c r="A1" t="s">
        <v>184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209</v>
      </c>
      <c r="L1" t="s">
        <v>9</v>
      </c>
      <c r="M1" t="s">
        <v>185</v>
      </c>
    </row>
    <row r="2" spans="1:13" x14ac:dyDescent="0.25">
      <c r="A2">
        <v>1</v>
      </c>
      <c r="B2" t="s">
        <v>162</v>
      </c>
      <c r="C2" t="s">
        <v>15</v>
      </c>
      <c r="D2" t="s">
        <v>163</v>
      </c>
      <c r="E2">
        <v>2</v>
      </c>
      <c r="F2" t="s">
        <v>210</v>
      </c>
      <c r="G2" t="s">
        <v>211</v>
      </c>
      <c r="H2" t="s">
        <v>11</v>
      </c>
      <c r="I2" t="s">
        <v>12</v>
      </c>
      <c r="J2" t="s">
        <v>13</v>
      </c>
      <c r="K2" t="s">
        <v>212</v>
      </c>
      <c r="L2" t="s">
        <v>213</v>
      </c>
      <c r="M2">
        <f>_490_Project_PCB_BOM[[#This Row],[Price]]*_490_Project_PCB_BOM[[#This Row],[Qty]]</f>
        <v>1.84</v>
      </c>
    </row>
    <row r="3" spans="1:13" x14ac:dyDescent="0.25">
      <c r="A3">
        <v>2</v>
      </c>
      <c r="B3" t="s">
        <v>161</v>
      </c>
      <c r="C3" t="s">
        <v>15</v>
      </c>
      <c r="D3" t="s">
        <v>93</v>
      </c>
      <c r="E3">
        <v>4</v>
      </c>
      <c r="F3" t="s">
        <v>210</v>
      </c>
      <c r="G3" t="s">
        <v>214</v>
      </c>
      <c r="H3" t="s">
        <v>11</v>
      </c>
      <c r="I3" t="s">
        <v>12</v>
      </c>
      <c r="J3" t="s">
        <v>13</v>
      </c>
      <c r="K3" t="s">
        <v>215</v>
      </c>
      <c r="L3" t="s">
        <v>216</v>
      </c>
      <c r="M3">
        <f>_490_Project_PCB_BOM[[#This Row],[Price]]*_490_Project_PCB_BOM[[#This Row],[Qty]]</f>
        <v>5.88</v>
      </c>
    </row>
    <row r="4" spans="1:13" x14ac:dyDescent="0.25">
      <c r="A4">
        <v>3</v>
      </c>
      <c r="B4" t="s">
        <v>146</v>
      </c>
      <c r="C4" t="s">
        <v>15</v>
      </c>
      <c r="D4" t="s">
        <v>147</v>
      </c>
      <c r="E4">
        <v>13</v>
      </c>
      <c r="F4" t="s">
        <v>210</v>
      </c>
      <c r="G4" t="s">
        <v>217</v>
      </c>
      <c r="H4" t="s">
        <v>11</v>
      </c>
      <c r="I4" t="s">
        <v>12</v>
      </c>
      <c r="J4" t="s">
        <v>13</v>
      </c>
      <c r="K4" t="s">
        <v>218</v>
      </c>
      <c r="L4" t="s">
        <v>219</v>
      </c>
      <c r="M4">
        <f>_490_Project_PCB_BOM[[#This Row],[Price]]*_490_Project_PCB_BOM[[#This Row],[Qty]]</f>
        <v>8.58</v>
      </c>
    </row>
    <row r="5" spans="1:13" x14ac:dyDescent="0.25">
      <c r="A5">
        <v>4</v>
      </c>
      <c r="B5" t="s">
        <v>14</v>
      </c>
      <c r="C5" t="s">
        <v>15</v>
      </c>
      <c r="D5" t="s">
        <v>16</v>
      </c>
      <c r="E5">
        <v>10</v>
      </c>
      <c r="F5" t="s">
        <v>17</v>
      </c>
      <c r="G5" t="s">
        <v>18</v>
      </c>
      <c r="H5" t="s">
        <v>11</v>
      </c>
      <c r="I5" t="s">
        <v>12</v>
      </c>
      <c r="J5" t="s">
        <v>13</v>
      </c>
      <c r="K5" t="s">
        <v>19</v>
      </c>
      <c r="L5" t="s">
        <v>220</v>
      </c>
      <c r="M5">
        <f>_490_Project_PCB_BOM[[#This Row],[Price]]*_490_Project_PCB_BOM[[#This Row],[Qty]]</f>
        <v>8.5</v>
      </c>
    </row>
    <row r="6" spans="1:13" x14ac:dyDescent="0.25">
      <c r="A6">
        <v>5</v>
      </c>
      <c r="B6" t="s">
        <v>20</v>
      </c>
      <c r="C6" t="s">
        <v>15</v>
      </c>
      <c r="D6" t="s">
        <v>21</v>
      </c>
      <c r="E6">
        <v>6</v>
      </c>
      <c r="F6" t="s">
        <v>17</v>
      </c>
      <c r="G6" t="s">
        <v>22</v>
      </c>
      <c r="H6" t="s">
        <v>11</v>
      </c>
      <c r="I6" t="s">
        <v>12</v>
      </c>
      <c r="J6" t="s">
        <v>13</v>
      </c>
      <c r="K6" t="s">
        <v>23</v>
      </c>
      <c r="L6" s="4">
        <v>0.37</v>
      </c>
      <c r="M6">
        <f>_490_Project_PCB_BOM[[#This Row],[Price]]*_490_Project_PCB_BOM[[#This Row],[Qty]]</f>
        <v>2.2199999999999998</v>
      </c>
    </row>
    <row r="7" spans="1:13" x14ac:dyDescent="0.25">
      <c r="A7">
        <v>6</v>
      </c>
      <c r="B7" t="s">
        <v>78</v>
      </c>
      <c r="C7" t="s">
        <v>79</v>
      </c>
      <c r="D7" t="s">
        <v>80</v>
      </c>
      <c r="E7">
        <v>1</v>
      </c>
      <c r="F7" t="s">
        <v>81</v>
      </c>
      <c r="G7" t="s">
        <v>80</v>
      </c>
      <c r="H7" t="s">
        <v>82</v>
      </c>
      <c r="I7" t="s">
        <v>24</v>
      </c>
      <c r="J7" t="s">
        <v>13</v>
      </c>
      <c r="K7" t="s">
        <v>83</v>
      </c>
      <c r="L7" t="s">
        <v>221</v>
      </c>
      <c r="M7">
        <f>_490_Project_PCB_BOM[[#This Row],[Price]]*_490_Project_PCB_BOM[[#This Row],[Qty]]</f>
        <v>0.62</v>
      </c>
    </row>
    <row r="8" spans="1:13" x14ac:dyDescent="0.25">
      <c r="A8">
        <v>7</v>
      </c>
      <c r="B8" t="s">
        <v>148</v>
      </c>
      <c r="C8" t="s">
        <v>149</v>
      </c>
      <c r="D8" t="s">
        <v>150</v>
      </c>
      <c r="E8">
        <v>4</v>
      </c>
      <c r="F8" t="s">
        <v>151</v>
      </c>
      <c r="G8" t="s">
        <v>152</v>
      </c>
      <c r="H8" t="s">
        <v>153</v>
      </c>
      <c r="I8" t="s">
        <v>24</v>
      </c>
      <c r="J8" t="s">
        <v>13</v>
      </c>
      <c r="K8" t="s">
        <v>154</v>
      </c>
      <c r="L8" t="s">
        <v>222</v>
      </c>
      <c r="M8">
        <f>_490_Project_PCB_BOM[[#This Row],[Price]]*_490_Project_PCB_BOM[[#This Row],[Qty]]</f>
        <v>4.96</v>
      </c>
    </row>
    <row r="9" spans="1:13" x14ac:dyDescent="0.25">
      <c r="A9">
        <v>8</v>
      </c>
      <c r="B9" t="s">
        <v>155</v>
      </c>
      <c r="C9" t="s">
        <v>156</v>
      </c>
      <c r="D9" t="s">
        <v>157</v>
      </c>
      <c r="E9">
        <v>1</v>
      </c>
      <c r="F9" t="s">
        <v>151</v>
      </c>
      <c r="G9" t="s">
        <v>158</v>
      </c>
      <c r="H9" t="s">
        <v>112</v>
      </c>
      <c r="I9" t="s">
        <v>24</v>
      </c>
      <c r="J9" t="s">
        <v>13</v>
      </c>
      <c r="K9" t="s">
        <v>159</v>
      </c>
      <c r="L9" t="s">
        <v>223</v>
      </c>
      <c r="M9">
        <f>_490_Project_PCB_BOM[[#This Row],[Price]]*_490_Project_PCB_BOM[[#This Row],[Qty]]</f>
        <v>1.27</v>
      </c>
    </row>
    <row r="10" spans="1:13" x14ac:dyDescent="0.25">
      <c r="A10">
        <v>9</v>
      </c>
      <c r="B10" t="s">
        <v>108</v>
      </c>
      <c r="C10" t="s">
        <v>109</v>
      </c>
      <c r="D10" t="s">
        <v>110</v>
      </c>
      <c r="E10">
        <v>1</v>
      </c>
      <c r="F10" t="s">
        <v>111</v>
      </c>
      <c r="G10" t="s">
        <v>110</v>
      </c>
      <c r="H10" t="s">
        <v>112</v>
      </c>
      <c r="I10" t="s">
        <v>24</v>
      </c>
      <c r="J10" t="s">
        <v>13</v>
      </c>
      <c r="K10" t="s">
        <v>113</v>
      </c>
      <c r="L10" t="s">
        <v>224</v>
      </c>
      <c r="M10">
        <f>_490_Project_PCB_BOM[[#This Row],[Price]]*_490_Project_PCB_BOM[[#This Row],[Qty]]</f>
        <v>1.1399999999999999</v>
      </c>
    </row>
    <row r="11" spans="1:13" x14ac:dyDescent="0.25">
      <c r="A11">
        <v>10</v>
      </c>
      <c r="B11" t="s">
        <v>126</v>
      </c>
      <c r="C11" t="s">
        <v>127</v>
      </c>
      <c r="D11" t="s">
        <v>128</v>
      </c>
      <c r="E11">
        <v>1</v>
      </c>
      <c r="F11" t="s">
        <v>124</v>
      </c>
      <c r="G11" t="s">
        <v>128</v>
      </c>
      <c r="H11" t="s">
        <v>11</v>
      </c>
      <c r="I11" t="s">
        <v>12</v>
      </c>
      <c r="J11" t="s">
        <v>13</v>
      </c>
      <c r="K11" t="s">
        <v>129</v>
      </c>
      <c r="L11" t="s">
        <v>225</v>
      </c>
      <c r="M11">
        <f>_490_Project_PCB_BOM[[#This Row],[Price]]*_490_Project_PCB_BOM[[#This Row],[Qty]]</f>
        <v>0.57999999999999996</v>
      </c>
    </row>
    <row r="12" spans="1:13" x14ac:dyDescent="0.25">
      <c r="A12">
        <v>11</v>
      </c>
      <c r="B12" t="s">
        <v>121</v>
      </c>
      <c r="C12" t="s">
        <v>122</v>
      </c>
      <c r="D12" t="s">
        <v>123</v>
      </c>
      <c r="E12">
        <v>1</v>
      </c>
      <c r="F12" t="s">
        <v>124</v>
      </c>
      <c r="G12" t="s">
        <v>123</v>
      </c>
      <c r="H12" t="s">
        <v>11</v>
      </c>
      <c r="I12" t="s">
        <v>12</v>
      </c>
      <c r="J12" t="s">
        <v>13</v>
      </c>
      <c r="K12" t="s">
        <v>125</v>
      </c>
      <c r="L12" t="s">
        <v>226</v>
      </c>
      <c r="M12">
        <f>_490_Project_PCB_BOM[[#This Row],[Price]]*_490_Project_PCB_BOM[[#This Row],[Qty]]</f>
        <v>0.8</v>
      </c>
    </row>
    <row r="13" spans="1:13" x14ac:dyDescent="0.25">
      <c r="A13">
        <v>12</v>
      </c>
      <c r="B13" t="s">
        <v>160</v>
      </c>
      <c r="C13" t="s">
        <v>227</v>
      </c>
      <c r="D13" t="s">
        <v>188</v>
      </c>
      <c r="E13">
        <v>1</v>
      </c>
      <c r="F13" t="s">
        <v>124</v>
      </c>
      <c r="G13" t="s">
        <v>188</v>
      </c>
      <c r="H13" t="s">
        <v>11</v>
      </c>
      <c r="I13" t="s">
        <v>12</v>
      </c>
      <c r="J13" t="s">
        <v>13</v>
      </c>
      <c r="K13" t="s">
        <v>228</v>
      </c>
      <c r="L13" t="s">
        <v>229</v>
      </c>
      <c r="M13">
        <f>_490_Project_PCB_BOM[[#This Row],[Price]]*_490_Project_PCB_BOM[[#This Row],[Qty]]</f>
        <v>1.78</v>
      </c>
    </row>
    <row r="14" spans="1:13" x14ac:dyDescent="0.25">
      <c r="A14">
        <v>13</v>
      </c>
      <c r="B14" t="s">
        <v>174</v>
      </c>
      <c r="C14" t="s">
        <v>175</v>
      </c>
      <c r="D14" t="s">
        <v>176</v>
      </c>
      <c r="E14">
        <v>1</v>
      </c>
      <c r="F14" t="s">
        <v>133</v>
      </c>
      <c r="G14" t="s">
        <v>177</v>
      </c>
      <c r="H14" t="s">
        <v>10</v>
      </c>
      <c r="I14" t="s">
        <v>12</v>
      </c>
      <c r="J14" t="s">
        <v>13</v>
      </c>
      <c r="K14" t="s">
        <v>178</v>
      </c>
      <c r="L14" t="s">
        <v>230</v>
      </c>
      <c r="M14">
        <f>_490_Project_PCB_BOM[[#This Row],[Price]]*_490_Project_PCB_BOM[[#This Row],[Qty]]</f>
        <v>1.02</v>
      </c>
    </row>
    <row r="15" spans="1:13" x14ac:dyDescent="0.25">
      <c r="A15">
        <v>14</v>
      </c>
      <c r="B15" t="s">
        <v>164</v>
      </c>
      <c r="C15" t="s">
        <v>165</v>
      </c>
      <c r="D15" t="s">
        <v>166</v>
      </c>
      <c r="E15">
        <v>6</v>
      </c>
      <c r="F15" t="s">
        <v>133</v>
      </c>
      <c r="G15" t="s">
        <v>167</v>
      </c>
      <c r="H15" t="s">
        <v>10</v>
      </c>
      <c r="I15" t="s">
        <v>12</v>
      </c>
      <c r="J15" t="s">
        <v>13</v>
      </c>
      <c r="K15" t="s">
        <v>168</v>
      </c>
      <c r="L15" t="s">
        <v>221</v>
      </c>
      <c r="M15">
        <f>_490_Project_PCB_BOM[[#This Row],[Price]]*_490_Project_PCB_BOM[[#This Row],[Qty]]</f>
        <v>3.7199999999999998</v>
      </c>
    </row>
    <row r="16" spans="1:13" x14ac:dyDescent="0.25">
      <c r="A16">
        <v>15</v>
      </c>
      <c r="B16" t="s">
        <v>169</v>
      </c>
      <c r="C16" t="s">
        <v>170</v>
      </c>
      <c r="D16" t="s">
        <v>171</v>
      </c>
      <c r="E16">
        <v>4</v>
      </c>
      <c r="F16" t="s">
        <v>133</v>
      </c>
      <c r="G16" t="s">
        <v>172</v>
      </c>
      <c r="H16" t="s">
        <v>10</v>
      </c>
      <c r="I16" t="s">
        <v>12</v>
      </c>
      <c r="J16" t="s">
        <v>13</v>
      </c>
      <c r="K16" t="s">
        <v>173</v>
      </c>
      <c r="L16" t="s">
        <v>231</v>
      </c>
      <c r="M16">
        <f>_490_Project_PCB_BOM[[#This Row],[Price]]*_490_Project_PCB_BOM[[#This Row],[Qty]]</f>
        <v>3.96</v>
      </c>
    </row>
    <row r="17" spans="1:13" x14ac:dyDescent="0.25">
      <c r="A17">
        <v>16</v>
      </c>
      <c r="B17" t="s">
        <v>130</v>
      </c>
      <c r="C17" t="s">
        <v>131</v>
      </c>
      <c r="D17" t="s">
        <v>132</v>
      </c>
      <c r="E17">
        <v>1</v>
      </c>
      <c r="F17" t="s">
        <v>133</v>
      </c>
      <c r="G17" t="s">
        <v>134</v>
      </c>
      <c r="H17" t="s">
        <v>10</v>
      </c>
      <c r="I17" t="s">
        <v>12</v>
      </c>
      <c r="J17" t="s">
        <v>13</v>
      </c>
      <c r="K17" t="s">
        <v>135</v>
      </c>
      <c r="L17" t="s">
        <v>232</v>
      </c>
      <c r="M17">
        <f>_490_Project_PCB_BOM[[#This Row],[Price]]*_490_Project_PCB_BOM[[#This Row],[Qty]]</f>
        <v>1.17</v>
      </c>
    </row>
    <row r="18" spans="1:13" x14ac:dyDescent="0.25">
      <c r="A18">
        <v>17</v>
      </c>
      <c r="B18" t="s">
        <v>179</v>
      </c>
      <c r="C18" t="s">
        <v>180</v>
      </c>
      <c r="D18" t="s">
        <v>181</v>
      </c>
      <c r="E18">
        <v>1</v>
      </c>
      <c r="F18" t="s">
        <v>133</v>
      </c>
      <c r="G18" t="s">
        <v>182</v>
      </c>
      <c r="H18" t="s">
        <v>10</v>
      </c>
      <c r="I18" t="s">
        <v>12</v>
      </c>
      <c r="J18" t="s">
        <v>13</v>
      </c>
      <c r="K18" t="s">
        <v>183</v>
      </c>
      <c r="L18" t="s">
        <v>233</v>
      </c>
      <c r="M18">
        <f>_490_Project_PCB_BOM[[#This Row],[Price]]*_490_Project_PCB_BOM[[#This Row],[Qty]]</f>
        <v>3.5</v>
      </c>
    </row>
    <row r="19" spans="1:13" x14ac:dyDescent="0.25">
      <c r="A19">
        <v>18</v>
      </c>
      <c r="B19" t="s">
        <v>142</v>
      </c>
      <c r="C19" t="s">
        <v>143</v>
      </c>
      <c r="D19" t="s">
        <v>144</v>
      </c>
      <c r="E19">
        <v>1</v>
      </c>
      <c r="F19" t="s">
        <v>65</v>
      </c>
      <c r="G19" t="s">
        <v>144</v>
      </c>
      <c r="H19" t="s">
        <v>10</v>
      </c>
      <c r="I19" t="s">
        <v>12</v>
      </c>
      <c r="J19" t="s">
        <v>13</v>
      </c>
      <c r="K19" t="s">
        <v>145</v>
      </c>
      <c r="L19" t="s">
        <v>234</v>
      </c>
      <c r="M19">
        <f>_490_Project_PCB_BOM[[#This Row],[Price]]*_490_Project_PCB_BOM[[#This Row],[Qty]]</f>
        <v>0.94</v>
      </c>
    </row>
    <row r="20" spans="1:13" x14ac:dyDescent="0.25">
      <c r="A20">
        <v>19</v>
      </c>
      <c r="B20" t="s">
        <v>91</v>
      </c>
      <c r="C20" t="s">
        <v>92</v>
      </c>
      <c r="D20" t="s">
        <v>93</v>
      </c>
      <c r="E20">
        <v>2</v>
      </c>
      <c r="F20" t="s">
        <v>94</v>
      </c>
      <c r="G20" t="s">
        <v>95</v>
      </c>
      <c r="H20" t="s">
        <v>11</v>
      </c>
      <c r="I20" t="s">
        <v>12</v>
      </c>
      <c r="J20" t="s">
        <v>13</v>
      </c>
      <c r="K20" t="s">
        <v>96</v>
      </c>
      <c r="L20" t="s">
        <v>235</v>
      </c>
      <c r="M20">
        <f>_490_Project_PCB_BOM[[#This Row],[Price]]*_490_Project_PCB_BOM[[#This Row],[Qty]]</f>
        <v>2.76</v>
      </c>
    </row>
    <row r="21" spans="1:13" x14ac:dyDescent="0.25">
      <c r="A21">
        <v>20</v>
      </c>
      <c r="B21" t="s">
        <v>25</v>
      </c>
      <c r="C21" t="s">
        <v>26</v>
      </c>
      <c r="D21" t="s">
        <v>27</v>
      </c>
      <c r="E21">
        <v>1</v>
      </c>
      <c r="F21" t="s">
        <v>28</v>
      </c>
      <c r="G21" t="s">
        <v>29</v>
      </c>
      <c r="H21" t="s">
        <v>30</v>
      </c>
      <c r="I21" t="s">
        <v>12</v>
      </c>
      <c r="J21" t="s">
        <v>13</v>
      </c>
      <c r="K21" t="s">
        <v>31</v>
      </c>
      <c r="L21" t="s">
        <v>236</v>
      </c>
      <c r="M21">
        <f>_490_Project_PCB_BOM[[#This Row],[Price]]*_490_Project_PCB_BOM[[#This Row],[Qty]]</f>
        <v>0.15</v>
      </c>
    </row>
    <row r="22" spans="1:13" x14ac:dyDescent="0.25">
      <c r="A22">
        <v>21</v>
      </c>
      <c r="B22" t="s">
        <v>32</v>
      </c>
      <c r="C22" t="s">
        <v>26</v>
      </c>
      <c r="D22" t="s">
        <v>33</v>
      </c>
      <c r="E22">
        <v>2</v>
      </c>
      <c r="F22" t="s">
        <v>28</v>
      </c>
      <c r="G22" t="s">
        <v>34</v>
      </c>
      <c r="H22" t="s">
        <v>30</v>
      </c>
      <c r="I22" t="s">
        <v>12</v>
      </c>
      <c r="J22" t="s">
        <v>13</v>
      </c>
      <c r="K22" t="s">
        <v>35</v>
      </c>
      <c r="L22" t="s">
        <v>236</v>
      </c>
      <c r="M22">
        <f>_490_Project_PCB_BOM[[#This Row],[Price]]*_490_Project_PCB_BOM[[#This Row],[Qty]]</f>
        <v>0.3</v>
      </c>
    </row>
    <row r="23" spans="1:13" x14ac:dyDescent="0.25">
      <c r="A23">
        <v>22</v>
      </c>
      <c r="B23" t="s">
        <v>36</v>
      </c>
      <c r="C23" t="s">
        <v>26</v>
      </c>
      <c r="D23" t="s">
        <v>37</v>
      </c>
      <c r="E23">
        <v>1</v>
      </c>
      <c r="F23" t="s">
        <v>28</v>
      </c>
      <c r="G23" t="s">
        <v>38</v>
      </c>
      <c r="H23" t="s">
        <v>30</v>
      </c>
      <c r="I23" t="s">
        <v>12</v>
      </c>
      <c r="J23" t="s">
        <v>13</v>
      </c>
      <c r="K23" t="s">
        <v>39</v>
      </c>
      <c r="L23" t="s">
        <v>236</v>
      </c>
      <c r="M23">
        <f>_490_Project_PCB_BOM[[#This Row],[Price]]*_490_Project_PCB_BOM[[#This Row],[Qty]]</f>
        <v>0.15</v>
      </c>
    </row>
    <row r="24" spans="1:13" x14ac:dyDescent="0.25">
      <c r="A24">
        <v>23</v>
      </c>
      <c r="B24" t="s">
        <v>40</v>
      </c>
      <c r="C24" t="s">
        <v>26</v>
      </c>
      <c r="D24" t="s">
        <v>41</v>
      </c>
      <c r="E24">
        <v>1</v>
      </c>
      <c r="F24" t="s">
        <v>28</v>
      </c>
      <c r="G24" t="s">
        <v>42</v>
      </c>
      <c r="H24" t="s">
        <v>30</v>
      </c>
      <c r="I24" t="s">
        <v>12</v>
      </c>
      <c r="J24" t="s">
        <v>13</v>
      </c>
      <c r="K24" t="s">
        <v>43</v>
      </c>
      <c r="L24" t="s">
        <v>236</v>
      </c>
      <c r="M24">
        <f>_490_Project_PCB_BOM[[#This Row],[Price]]*_490_Project_PCB_BOM[[#This Row],[Qty]]</f>
        <v>0.15</v>
      </c>
    </row>
    <row r="25" spans="1:13" x14ac:dyDescent="0.25">
      <c r="A25">
        <v>24</v>
      </c>
      <c r="B25" t="s">
        <v>44</v>
      </c>
      <c r="C25" t="s">
        <v>26</v>
      </c>
      <c r="D25" t="s">
        <v>45</v>
      </c>
      <c r="E25">
        <v>2</v>
      </c>
      <c r="F25" t="s">
        <v>28</v>
      </c>
      <c r="G25" t="s">
        <v>46</v>
      </c>
      <c r="H25" t="s">
        <v>30</v>
      </c>
      <c r="I25" t="s">
        <v>12</v>
      </c>
      <c r="J25" t="s">
        <v>13</v>
      </c>
      <c r="K25" t="s">
        <v>47</v>
      </c>
      <c r="L25" t="s">
        <v>236</v>
      </c>
      <c r="M25">
        <f>_490_Project_PCB_BOM[[#This Row],[Price]]*_490_Project_PCB_BOM[[#This Row],[Qty]]</f>
        <v>0.3</v>
      </c>
    </row>
    <row r="26" spans="1:13" x14ac:dyDescent="0.25">
      <c r="A26">
        <v>25</v>
      </c>
      <c r="B26" t="s">
        <v>48</v>
      </c>
      <c r="C26" t="s">
        <v>26</v>
      </c>
      <c r="D26" t="s">
        <v>49</v>
      </c>
      <c r="E26">
        <v>2</v>
      </c>
      <c r="F26" t="s">
        <v>28</v>
      </c>
      <c r="G26" t="s">
        <v>50</v>
      </c>
      <c r="H26" t="s">
        <v>30</v>
      </c>
      <c r="I26" t="s">
        <v>12</v>
      </c>
      <c r="J26" t="s">
        <v>13</v>
      </c>
      <c r="K26" t="s">
        <v>51</v>
      </c>
      <c r="L26" t="s">
        <v>236</v>
      </c>
      <c r="M26">
        <f>_490_Project_PCB_BOM[[#This Row],[Price]]*_490_Project_PCB_BOM[[#This Row],[Qty]]</f>
        <v>0.3</v>
      </c>
    </row>
    <row r="27" spans="1:13" x14ac:dyDescent="0.25">
      <c r="A27">
        <v>26</v>
      </c>
      <c r="B27" t="s">
        <v>52</v>
      </c>
      <c r="C27" t="s">
        <v>26</v>
      </c>
      <c r="D27" t="s">
        <v>53</v>
      </c>
      <c r="E27">
        <v>1</v>
      </c>
      <c r="F27" t="s">
        <v>28</v>
      </c>
      <c r="G27" t="s">
        <v>54</v>
      </c>
      <c r="H27" t="s">
        <v>30</v>
      </c>
      <c r="I27" t="s">
        <v>55</v>
      </c>
      <c r="J27" t="s">
        <v>13</v>
      </c>
      <c r="K27" t="s">
        <v>56</v>
      </c>
      <c r="L27" t="s">
        <v>236</v>
      </c>
      <c r="M27">
        <f>_490_Project_PCB_BOM[[#This Row],[Price]]*_490_Project_PCB_BOM[[#This Row],[Qty]]</f>
        <v>0.15</v>
      </c>
    </row>
    <row r="28" spans="1:13" x14ac:dyDescent="0.25">
      <c r="A28">
        <v>27</v>
      </c>
      <c r="B28" t="s">
        <v>57</v>
      </c>
      <c r="C28" t="s">
        <v>26</v>
      </c>
      <c r="D28" t="s">
        <v>58</v>
      </c>
      <c r="E28">
        <v>1</v>
      </c>
      <c r="F28" t="s">
        <v>28</v>
      </c>
      <c r="G28" t="s">
        <v>59</v>
      </c>
      <c r="H28" t="s">
        <v>30</v>
      </c>
      <c r="I28" t="s">
        <v>55</v>
      </c>
      <c r="J28" t="s">
        <v>13</v>
      </c>
      <c r="K28" t="s">
        <v>60</v>
      </c>
      <c r="L28" t="s">
        <v>236</v>
      </c>
      <c r="M28">
        <f>_490_Project_PCB_BOM[[#This Row],[Price]]*_490_Project_PCB_BOM[[#This Row],[Qty]]</f>
        <v>0.15</v>
      </c>
    </row>
    <row r="29" spans="1:13" x14ac:dyDescent="0.25">
      <c r="A29">
        <v>28</v>
      </c>
      <c r="B29" t="s">
        <v>61</v>
      </c>
      <c r="C29" t="s">
        <v>26</v>
      </c>
      <c r="D29" t="s">
        <v>237</v>
      </c>
      <c r="E29">
        <v>1</v>
      </c>
      <c r="F29" t="s">
        <v>28</v>
      </c>
      <c r="G29" t="s">
        <v>186</v>
      </c>
      <c r="H29" t="s">
        <v>30</v>
      </c>
      <c r="I29" t="s">
        <v>55</v>
      </c>
      <c r="J29" t="s">
        <v>13</v>
      </c>
      <c r="K29" t="s">
        <v>187</v>
      </c>
      <c r="L29" t="s">
        <v>236</v>
      </c>
      <c r="M29">
        <f>_490_Project_PCB_BOM[[#This Row],[Price]]*_490_Project_PCB_BOM[[#This Row],[Qty]]</f>
        <v>0.15</v>
      </c>
    </row>
    <row r="30" spans="1:13" x14ac:dyDescent="0.25">
      <c r="A30">
        <v>29</v>
      </c>
      <c r="B30" t="s">
        <v>103</v>
      </c>
      <c r="C30" t="s">
        <v>104</v>
      </c>
      <c r="D30" t="s">
        <v>105</v>
      </c>
      <c r="E30">
        <v>2</v>
      </c>
      <c r="F30" t="s">
        <v>106</v>
      </c>
      <c r="G30" t="s">
        <v>105</v>
      </c>
      <c r="H30" t="s">
        <v>10</v>
      </c>
      <c r="I30" t="s">
        <v>12</v>
      </c>
      <c r="J30" t="s">
        <v>13</v>
      </c>
      <c r="K30" t="s">
        <v>107</v>
      </c>
      <c r="L30" t="s">
        <v>238</v>
      </c>
      <c r="M30">
        <f>_490_Project_PCB_BOM[[#This Row],[Price]]*_490_Project_PCB_BOM[[#This Row],[Qty]]</f>
        <v>4</v>
      </c>
    </row>
    <row r="31" spans="1:13" x14ac:dyDescent="0.25">
      <c r="A31">
        <v>30</v>
      </c>
      <c r="B31" t="s">
        <v>97</v>
      </c>
      <c r="C31" t="s">
        <v>98</v>
      </c>
      <c r="D31" t="s">
        <v>99</v>
      </c>
      <c r="E31">
        <v>1</v>
      </c>
      <c r="F31" t="s">
        <v>100</v>
      </c>
      <c r="G31" t="s">
        <v>101</v>
      </c>
      <c r="H31" t="s">
        <v>10</v>
      </c>
      <c r="I31" t="s">
        <v>12</v>
      </c>
      <c r="J31" t="s">
        <v>13</v>
      </c>
      <c r="K31" t="s">
        <v>102</v>
      </c>
      <c r="L31" t="s">
        <v>239</v>
      </c>
      <c r="M31">
        <f>_490_Project_PCB_BOM[[#This Row],[Price]]*_490_Project_PCB_BOM[[#This Row],[Qty]]</f>
        <v>5.99</v>
      </c>
    </row>
    <row r="32" spans="1:13" x14ac:dyDescent="0.25">
      <c r="A32">
        <v>31</v>
      </c>
      <c r="B32" t="s">
        <v>71</v>
      </c>
      <c r="C32" t="s">
        <v>72</v>
      </c>
      <c r="D32" t="s">
        <v>73</v>
      </c>
      <c r="E32">
        <v>1</v>
      </c>
      <c r="F32" t="s">
        <v>74</v>
      </c>
      <c r="G32" t="s">
        <v>75</v>
      </c>
      <c r="H32" t="s">
        <v>76</v>
      </c>
      <c r="I32" t="s">
        <v>24</v>
      </c>
      <c r="J32" t="s">
        <v>13</v>
      </c>
      <c r="K32" t="s">
        <v>77</v>
      </c>
      <c r="L32" t="s">
        <v>240</v>
      </c>
      <c r="M32">
        <f>_490_Project_PCB_BOM[[#This Row],[Price]]*_490_Project_PCB_BOM[[#This Row],[Qty]]</f>
        <v>4.53</v>
      </c>
    </row>
    <row r="33" spans="1:13" x14ac:dyDescent="0.25">
      <c r="A33">
        <v>32</v>
      </c>
      <c r="B33" t="s">
        <v>84</v>
      </c>
      <c r="C33" t="s">
        <v>85</v>
      </c>
      <c r="D33" t="s">
        <v>86</v>
      </c>
      <c r="E33">
        <v>1</v>
      </c>
      <c r="F33" t="s">
        <v>87</v>
      </c>
      <c r="G33" t="s">
        <v>88</v>
      </c>
      <c r="H33" t="s">
        <v>89</v>
      </c>
      <c r="I33" t="s">
        <v>24</v>
      </c>
      <c r="J33" t="s">
        <v>13</v>
      </c>
      <c r="K33" t="s">
        <v>90</v>
      </c>
      <c r="L33" t="s">
        <v>241</v>
      </c>
      <c r="M33">
        <f>_490_Project_PCB_BOM[[#This Row],[Price]]*_490_Project_PCB_BOM[[#This Row],[Qty]]</f>
        <v>1.63</v>
      </c>
    </row>
    <row r="34" spans="1:13" x14ac:dyDescent="0.25">
      <c r="A34">
        <v>33</v>
      </c>
      <c r="B34" t="s">
        <v>136</v>
      </c>
      <c r="C34" t="s">
        <v>137</v>
      </c>
      <c r="D34" t="s">
        <v>138</v>
      </c>
      <c r="E34">
        <v>2</v>
      </c>
      <c r="F34" t="s">
        <v>139</v>
      </c>
      <c r="G34" t="s">
        <v>138</v>
      </c>
      <c r="H34" t="s">
        <v>140</v>
      </c>
      <c r="I34" t="s">
        <v>12</v>
      </c>
      <c r="J34" t="s">
        <v>13</v>
      </c>
      <c r="K34" t="s">
        <v>141</v>
      </c>
      <c r="L34" t="s">
        <v>242</v>
      </c>
      <c r="M34">
        <f>_490_Project_PCB_BOM[[#This Row],[Price]]*_490_Project_PCB_BOM[[#This Row],[Qty]]</f>
        <v>13.4</v>
      </c>
    </row>
    <row r="35" spans="1:13" x14ac:dyDescent="0.25">
      <c r="A35">
        <v>34</v>
      </c>
      <c r="B35" t="s">
        <v>68</v>
      </c>
      <c r="C35" t="s">
        <v>63</v>
      </c>
      <c r="D35" t="s">
        <v>69</v>
      </c>
      <c r="E35">
        <v>1</v>
      </c>
      <c r="F35" t="s">
        <v>65</v>
      </c>
      <c r="G35" t="s">
        <v>69</v>
      </c>
      <c r="H35" t="s">
        <v>66</v>
      </c>
      <c r="I35" t="s">
        <v>12</v>
      </c>
      <c r="J35" t="s">
        <v>13</v>
      </c>
      <c r="K35" t="s">
        <v>70</v>
      </c>
      <c r="L35" t="s">
        <v>243</v>
      </c>
      <c r="M35">
        <f>_490_Project_PCB_BOM[[#This Row],[Price]]*_490_Project_PCB_BOM[[#This Row],[Qty]]</f>
        <v>4.88</v>
      </c>
    </row>
    <row r="36" spans="1:13" x14ac:dyDescent="0.25">
      <c r="A36">
        <v>35</v>
      </c>
      <c r="B36" t="s">
        <v>114</v>
      </c>
      <c r="C36" t="s">
        <v>115</v>
      </c>
      <c r="D36" t="s">
        <v>116</v>
      </c>
      <c r="E36">
        <v>1</v>
      </c>
      <c r="F36" t="s">
        <v>117</v>
      </c>
      <c r="G36" t="s">
        <v>118</v>
      </c>
      <c r="H36" t="s">
        <v>119</v>
      </c>
      <c r="I36" t="s">
        <v>12</v>
      </c>
      <c r="J36" t="s">
        <v>13</v>
      </c>
      <c r="K36" t="s">
        <v>120</v>
      </c>
      <c r="L36" t="s">
        <v>244</v>
      </c>
      <c r="M36">
        <f>_490_Project_PCB_BOM[[#This Row],[Price]]*_490_Project_PCB_BOM[[#This Row],[Qty]]</f>
        <v>3.61</v>
      </c>
    </row>
    <row r="37" spans="1:13" x14ac:dyDescent="0.25">
      <c r="A37">
        <v>36</v>
      </c>
      <c r="B37" t="s">
        <v>62</v>
      </c>
      <c r="C37" t="s">
        <v>63</v>
      </c>
      <c r="D37" t="s">
        <v>64</v>
      </c>
      <c r="E37">
        <v>1</v>
      </c>
      <c r="F37" t="s">
        <v>65</v>
      </c>
      <c r="G37" t="s">
        <v>245</v>
      </c>
      <c r="H37" t="s">
        <v>66</v>
      </c>
      <c r="I37" t="s">
        <v>12</v>
      </c>
      <c r="J37" t="s">
        <v>13</v>
      </c>
      <c r="K37" t="s">
        <v>67</v>
      </c>
      <c r="L37" t="s">
        <v>246</v>
      </c>
      <c r="M37">
        <f>_490_Project_PCB_BOM[[#This Row],[Price]]*_490_Project_PCB_BOM[[#This Row],[Qty]]</f>
        <v>14.19</v>
      </c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>
        <v>37</v>
      </c>
      <c r="B39" t="s">
        <v>191</v>
      </c>
      <c r="C39" t="s">
        <v>190</v>
      </c>
      <c r="D39" t="s">
        <v>190</v>
      </c>
      <c r="E39">
        <v>1</v>
      </c>
      <c r="F39" t="s">
        <v>192</v>
      </c>
      <c r="G39" t="s">
        <v>193</v>
      </c>
      <c r="J39" t="s">
        <v>192</v>
      </c>
      <c r="K39" s="6" t="s">
        <v>263</v>
      </c>
      <c r="L39">
        <v>100</v>
      </c>
      <c r="M39">
        <f>_490_Project_PCB_BOM[[#This Row],[Price]]*_490_Project_PCB_BOM[[#This Row],[Qty]]</f>
        <v>100</v>
      </c>
    </row>
    <row r="40" spans="1:13" x14ac:dyDescent="0.25">
      <c r="A40">
        <v>38</v>
      </c>
      <c r="B40" t="s">
        <v>194</v>
      </c>
      <c r="C40" t="s">
        <v>194</v>
      </c>
      <c r="D40" t="s">
        <v>194</v>
      </c>
      <c r="E40">
        <v>1</v>
      </c>
      <c r="F40" t="s">
        <v>195</v>
      </c>
      <c r="G40" t="s">
        <v>196</v>
      </c>
      <c r="J40" t="s">
        <v>247</v>
      </c>
      <c r="K40" t="s">
        <v>262</v>
      </c>
      <c r="L40">
        <v>4.7</v>
      </c>
      <c r="M40">
        <f>_490_Project_PCB_BOM[[#This Row],[Price]]*_490_Project_PCB_BOM[[#This Row],[Qty]]</f>
        <v>4.7</v>
      </c>
    </row>
    <row r="41" spans="1:13" x14ac:dyDescent="0.25">
      <c r="A41">
        <v>39</v>
      </c>
      <c r="B41" t="s">
        <v>197</v>
      </c>
      <c r="C41" t="s">
        <v>204</v>
      </c>
      <c r="D41" t="s">
        <v>251</v>
      </c>
      <c r="E41">
        <v>1</v>
      </c>
      <c r="G41" t="s">
        <v>203</v>
      </c>
      <c r="J41" t="s">
        <v>13</v>
      </c>
      <c r="K41" t="s">
        <v>202</v>
      </c>
      <c r="L41">
        <v>8.64</v>
      </c>
      <c r="M41">
        <f>_490_Project_PCB_BOM[[#This Row],[Price]]*_490_Project_PCB_BOM[[#This Row],[Qty]]</f>
        <v>8.64</v>
      </c>
    </row>
    <row r="42" spans="1:13" x14ac:dyDescent="0.25">
      <c r="A42">
        <v>40</v>
      </c>
      <c r="B42" t="s">
        <v>198</v>
      </c>
      <c r="C42" t="s">
        <v>199</v>
      </c>
      <c r="D42" t="s">
        <v>250</v>
      </c>
      <c r="E42">
        <v>1</v>
      </c>
      <c r="F42" t="s">
        <v>255</v>
      </c>
      <c r="G42" s="3">
        <v>381</v>
      </c>
      <c r="J42" t="s">
        <v>247</v>
      </c>
      <c r="K42" t="s">
        <v>254</v>
      </c>
      <c r="L42">
        <v>4.28</v>
      </c>
      <c r="M42">
        <f>_490_Project_PCB_BOM[[#This Row],[Price]]*_490_Project_PCB_BOM[[#This Row],[Qty]]</f>
        <v>4.28</v>
      </c>
    </row>
    <row r="43" spans="1:13" x14ac:dyDescent="0.25">
      <c r="A43">
        <v>41</v>
      </c>
      <c r="B43" t="s">
        <v>207</v>
      </c>
      <c r="C43" t="s">
        <v>201</v>
      </c>
      <c r="D43" t="s">
        <v>252</v>
      </c>
      <c r="E43">
        <v>1</v>
      </c>
      <c r="F43" t="s">
        <v>200</v>
      </c>
      <c r="G43" s="3">
        <v>5673</v>
      </c>
      <c r="J43" t="s">
        <v>13</v>
      </c>
      <c r="K43" t="s">
        <v>208</v>
      </c>
      <c r="L43">
        <v>29.23</v>
      </c>
      <c r="M43">
        <f>_490_Project_PCB_BOM[[#This Row],[Price]]*_490_Project_PCB_BOM[[#This Row],[Qty]]</f>
        <v>29.23</v>
      </c>
    </row>
    <row r="44" spans="1:13" x14ac:dyDescent="0.25">
      <c r="A44">
        <v>42</v>
      </c>
      <c r="B44" t="s">
        <v>253</v>
      </c>
      <c r="C44" t="s">
        <v>206</v>
      </c>
      <c r="D44" t="s">
        <v>206</v>
      </c>
      <c r="E44">
        <v>4</v>
      </c>
      <c r="F44" t="s">
        <v>249</v>
      </c>
      <c r="G44" s="3" t="s">
        <v>248</v>
      </c>
      <c r="J44" t="s">
        <v>247</v>
      </c>
      <c r="K44" s="5" t="s">
        <v>254</v>
      </c>
      <c r="L44">
        <v>18.510000000000002</v>
      </c>
      <c r="M44">
        <f>_490_Project_PCB_BOM[[#This Row],[Price]]*_490_Project_PCB_BOM[[#This Row],[Qty]]</f>
        <v>74.040000000000006</v>
      </c>
    </row>
    <row r="45" spans="1:13" x14ac:dyDescent="0.25">
      <c r="A45">
        <v>43</v>
      </c>
      <c r="B45" t="s">
        <v>258</v>
      </c>
      <c r="C45" t="s">
        <v>257</v>
      </c>
      <c r="D45" t="s">
        <v>256</v>
      </c>
      <c r="E45">
        <v>1</v>
      </c>
      <c r="F45" t="s">
        <v>205</v>
      </c>
      <c r="G45" s="3" t="s">
        <v>260</v>
      </c>
      <c r="J45" t="s">
        <v>261</v>
      </c>
      <c r="K45" t="s">
        <v>259</v>
      </c>
      <c r="L45">
        <v>69.900000000000006</v>
      </c>
      <c r="M45">
        <f>_490_Project_PCB_BOM[[#This Row],[Price]]*_490_Project_PCB_BOM[[#This Row],[Qty]]</f>
        <v>69.900000000000006</v>
      </c>
    </row>
    <row r="46" spans="1:13" x14ac:dyDescent="0.25">
      <c r="L46" s="1" t="s">
        <v>189</v>
      </c>
      <c r="M46" s="1">
        <f>SUM(M2:M45)</f>
        <v>400.05999999999995</v>
      </c>
    </row>
  </sheetData>
  <phoneticPr fontId="1" type="noConversion"/>
  <hyperlinks>
    <hyperlink ref="K39" r:id="rId1" xr:uid="{042482D4-5EE8-4855-8091-56722BD839FE}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6 X i H V + 0 r / C y k A A A A 9 g A A A B I A H A B D b 2 5 m a W c v U G F j a 2 F n Z S 5 4 b W w g o h g A K K A U A A A A A A A A A A A A A A A A A A A A A A A A A A A A h Y / R C o I w G I V f R X b v N i d B y O 8 k v E 0 I g u h 2 6 N S R z t h m 8 9 2 6 6 J F 6 h Y y y u u v y f O e 7 O O d + v U E 2 9 V 1 w k c a q Q a c o w h Q F U p d D p X S T o t H V 4 R p l H H a i P I l G B r O s b T L Z K k W t c + e E E O 8 9 9 j E e T E M Y p R E 5 F t t 9 2 c p e o I + s / s u h 0 t Y J X U r E 4 f A a w x m O W I x X l G E K Z I F Q K P 0 V 2 L z 3 2 f 5 A y M f O j U b y 2 o T 5 B s g S g b w / 8 A d Q S w M E F A A C A A g A 6 X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4 h 1 d M 4 f 5 3 5 w E A A F k H A A A T A B w A R m 9 y b X V s Y X M v U 2 V j d G l v b j E u b S C i G A A o o B Q A A A A A A A A A A A A A A A A A A A A A A A A A A A D t U 8 u O 0 z A U 3 V f q P 1 i Z T S q 5 0 b Q M S I C y 6 C T l o d F 0 O k 1 h M 0 H I 4 9 4 W g x + R H x V V 1 Q 8 a f q M / h q M G W p I w a x B k k / h c + / q c c 3 M M U M u U R N n h P X j Z 7 X Q 7 5 h P R s E B n w c X z c z T V 6 r M v o m l y 2 b + 8 u Q 5 Q j D j Y b g f 5 J 1 N O U / B I Y t Z R q q g T I G 3 4 i n G I E i W t X 5 g w S F 7 k 7 w x o k 9 + D X v D 8 R k K q 2 R r y E S U L E I z k w / P h E z R y V g k J + X j y e o b K e / s o I Y W x y m M V h f y K J a M 0 P y G V 1 w j W 1 y X h i J p 1 0 M N 3 K X A m m A U d B z j A K F H c C W n i w Q C j s a R q w e Q q H g y f D j G 6 d c p C Z j c c 4 u N n N P F M P v T w Q f h Z M J Z 9 u / 9 m w a B C K + F M 6 c u c 3 P u N / n 7 h T 7 0 B L 0 + b 8 O A R R n c V P u I 8 o 4 Q T b W K r 3 W n L + a Y A J D y T J d s / H P v N N Z F m q b Q 4 U C 5 3 m b C F A N 5 u g x k s Q Y O k 4 B X a s p 2 F r 3 a H 0 T Z 4 T 7 h r o i k Y q l l R j r 5 Z Y y v W v 4 L N x + m k U b t u w 4 h 0 S 0 K t 0 6 A b x S m h X 8 i q S a B U 0 w A z V x S c t X X R r E X a r d 1 4 7 K 2 0 z y 6 i s t 9 u d / T U e 6 a k L E 0 C L Z z d P 8 D J p G a g t J 9 R 9 S u E 9 Q n g X / 2 s m f X T 0 e r + u v 7 K o x P l P 8 S e 6 q u 5 X C n c 9 b o d J h / T 8 G h O / 6 q M / s / n n 5 z P 9 s T 9 N q C t c f 4 n 8 / k d U E s B A i 0 A F A A C A A g A 6 X i H V + 0 r / C y k A A A A 9 g A A A B I A A A A A A A A A A A A A A A A A A A A A A E N v b m Z p Z y 9 Q Y W N r Y W d l L n h t b F B L A Q I t A B Q A A g A I A O l 4 h 1 c P y u m r p A A A A O k A A A A T A A A A A A A A A A A A A A A A A P A A A A B b Q 2 9 u d G V u d F 9 U e X B l c 1 0 u e G 1 s U E s B A i 0 A F A A C A A g A 6 X i H V 0 z h / n f n A Q A A W Q c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4 A A A A A A A B j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Q 5 M F 9 Q c m 9 q Z W N 0 X 1 B D Q l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j A 6 N T E 6 N D M u O T Y 4 M j A 0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t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N v b G 9 u b m V z J T I w c G V y b X V 0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7 s 4 2 4 G f k a G f W i q F E 8 5 d w A A A A A C A A A A A A A Q Z g A A A A E A A C A A A A B F t e I z 7 m a v r s 0 F O o s g B Q V O v l c 8 Y 5 i a b W e f 6 W h v g U v z a A A A A A A O g A A A A A I A A C A A A A C L Y R 1 G 3 6 O f G p 8 S 3 J f g k e r r + / X / f T Q B E 9 j U R B F 5 0 Q v 5 G l A A A A A s C T + i L E Q 3 M q E c F 2 X n J m / u v X w D S P c 6 h t r z P W 6 h / 4 S q o v l / G u X 1 z F 4 V s Q V 7 j 3 O b Z W 0 / X J + / c 3 R R k / V O a e f C + o / b t b j C e 9 7 y 9 2 o w q H F i B K X A u U A A A A B K X 8 l S l a E p v V Y P + F Y P k X Y 8 k C c d Y V F q H b y 7 z d A u 3 7 6 S i a w t S j s H + G C K 5 b i g 1 g L T X a v m y r k m 6 4 1 W f R T d 8 1 w f I K F 4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490 Project PCB-BOM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2024-01-10T19:07:54Z</dcterms:modified>
</cp:coreProperties>
</file>