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gend" sheetId="1" state="visible" r:id="rId2"/>
    <sheet name="S1a" sheetId="2" state="visible" r:id="rId3"/>
    <sheet name="S1b" sheetId="3" state="visible" r:id="rId4"/>
    <sheet name="S1c" sheetId="4" state="visible" r:id="rId5"/>
  </sheets>
  <definedNames>
    <definedName function="false" hidden="true" localSheetId="2" name="_xlnm._FilterDatabase" vbProcedure="false">S1b!$A$4:$AH$69</definedName>
    <definedName function="false" hidden="true" localSheetId="3" name="_xlnm._FilterDatabase" vbProcedure="false">S1c!$A$1:$AH$37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<sst xmlns="http://schemas.openxmlformats.org/spreadsheetml/2006/main" count="1989" uniqueCount="659">
  <si>
    <r>
      <rPr>
        <b val="true"/>
        <sz val="16"/>
        <color rgb="FF000000"/>
        <rFont val="Calibri"/>
        <family val="2"/>
        <charset val="1"/>
      </rPr>
      <t xml:space="preserve">Thiamine metabolism genes in diatoms are not regulated by </t>
    </r>
    <r>
      <rPr>
        <b val="true"/>
        <sz val="16"/>
        <color rgb="FF000000"/>
        <rFont val="Calibri"/>
        <family val="2"/>
      </rPr>
      <t xml:space="preserve">thiamine despite </t>
    </r>
    <r>
      <rPr>
        <b val="true"/>
        <sz val="16"/>
        <rFont val="Calibri"/>
        <family val="2"/>
      </rPr>
      <t xml:space="preserve">the presence o</t>
    </r>
    <r>
      <rPr>
        <b val="true"/>
        <sz val="16"/>
        <rFont val="Calibri"/>
        <family val="1"/>
      </rPr>
      <t xml:space="preserve">f predicted riboswitches</t>
    </r>
  </si>
  <si>
    <r>
      <rPr>
        <sz val="12"/>
        <color rgb="FF000000"/>
        <rFont val="Calibri"/>
        <family val="2"/>
        <charset val="1"/>
      </rPr>
      <t xml:space="preserve">Marcel Llavero-Pasquina, Katrin Geisler, Andre Holzer, Payam Mehrshahi, </t>
    </r>
    <r>
      <rPr>
        <sz val="12"/>
        <color rgb="FF000000"/>
        <rFont val="Calibri"/>
        <family val="2"/>
      </rPr>
      <t xml:space="preserve">Gonzalo I Mendoza-Ochoa, Shelby Newsad, Matthew P Davey, Alison G Smith</t>
    </r>
  </si>
  <si>
    <t xml:space="preserve">Accepted: 20 May 2022</t>
  </si>
  <si>
    <r>
      <rPr>
        <b val="true"/>
        <sz val="12"/>
        <rFont val="Calibri"/>
        <family val="1"/>
      </rPr>
      <t xml:space="preserve">Table S1. </t>
    </r>
    <r>
      <rPr>
        <sz val="12"/>
        <rFont val="Calibri"/>
        <family val="1"/>
      </rPr>
      <t xml:space="preserve">Thiamine pyrophosphate (TPP) riboswitch prediction in diatom genomes.</t>
    </r>
  </si>
  <si>
    <r>
      <rPr>
        <b val="true"/>
        <sz val="12"/>
        <color rgb="FF000000"/>
        <rFont val="Calibri"/>
        <family val="2"/>
        <charset val="1"/>
      </rPr>
      <t xml:space="preserve">Table S1a.</t>
    </r>
    <r>
      <rPr>
        <sz val="12"/>
        <color rgb="FF000000"/>
        <rFont val="Calibri"/>
        <family val="2"/>
        <charset val="1"/>
      </rPr>
      <t xml:space="preserve"> Previously predicted TPP riboswitches in diatoms used to build the query HMM Models.</t>
    </r>
  </si>
  <si>
    <r>
      <rPr>
        <b val="true"/>
        <sz val="12"/>
        <color rgb="FF000000"/>
        <rFont val="Calibri"/>
        <family val="2"/>
        <charset val="1"/>
      </rPr>
      <t xml:space="preserve">Table S1b.</t>
    </r>
    <r>
      <rPr>
        <sz val="12"/>
        <color rgb="FF000000"/>
        <rFont val="Calibri"/>
        <family val="2"/>
        <charset val="1"/>
      </rPr>
      <t xml:space="preserve"> HMMER hits based on HMM model of predicted TPP riboswitches from Table S1a. Hits were manually validated to confirmed they contained the CUGAGA motif and followed the conserved TPP aptamer secondary structure. Manually discarded hits are highlighted in red.</t>
    </r>
  </si>
  <si>
    <r>
      <rPr>
        <b val="true"/>
        <sz val="12"/>
        <color rgb="FF000000"/>
        <rFont val="Calibri"/>
        <family val="2"/>
        <charset val="1"/>
      </rPr>
      <t xml:space="preserve">Table S1c. </t>
    </r>
    <r>
      <rPr>
        <sz val="12"/>
        <color rgb="FF000000"/>
        <rFont val="Calibri"/>
        <family val="2"/>
        <charset val="1"/>
      </rPr>
      <t xml:space="preserve">Extended list of predicted TPP-like riboswitches related to thiamine metabolism genes in diatoms.</t>
    </r>
  </si>
  <si>
    <t xml:space="preserve">Table S1a</t>
  </si>
  <si>
    <t xml:space="preserve">Previously predicted TPP riboswitches in diatoms used to build the query HMM Models.</t>
  </si>
  <si>
    <t xml:space="preserve">Gene information</t>
  </si>
  <si>
    <t xml:space="preserve">predicted TPP riboswitch aptamers</t>
  </si>
  <si>
    <t xml:space="preserve">Additional information on predicted TPP riboswitches</t>
  </si>
  <si>
    <t xml:space="preserve">Diatom species</t>
  </si>
  <si>
    <t xml:space="preserve">Name</t>
  </si>
  <si>
    <t xml:space="preserve">Accession, JGI ID, or contig</t>
  </si>
  <si>
    <t xml:space="preserve">Predicted function</t>
  </si>
  <si>
    <t xml:space="preserve">Introns</t>
  </si>
  <si>
    <t xml:space="preserve">Location</t>
  </si>
  <si>
    <t xml:space="preserve">P1</t>
  </si>
  <si>
    <t xml:space="preserve">P2</t>
  </si>
  <si>
    <t xml:space="preserve">P3</t>
  </si>
  <si>
    <t xml:space="preserve">P3a</t>
  </si>
  <si>
    <t xml:space="preserve">P4</t>
  </si>
  <si>
    <t xml:space="preserve">P5</t>
  </si>
  <si>
    <t xml:space="preserve">Full aptamer sequence</t>
  </si>
  <si>
    <t xml:space="preserve">Length (nt)</t>
  </si>
  <si>
    <t xml:space="preserve">3’ P2 – 3’ P4 sequences</t>
  </si>
  <si>
    <t xml:space="preserve">Reference</t>
  </si>
  <si>
    <t xml:space="preserve">Fragilariopsis cylindrus</t>
  </si>
  <si>
    <t xml:space="preserve">SSSP</t>
  </si>
  <si>
    <t xml:space="preserve">metabolite transporter</t>
  </si>
  <si>
    <t xml:space="preserve">3' UTR</t>
  </si>
  <si>
    <t xml:space="preserve">UUU</t>
  </si>
  <si>
    <t xml:space="preserve">GCGG</t>
  </si>
  <si>
    <t xml:space="preserve">-8-</t>
  </si>
  <si>
    <t xml:space="preserve">CUGAGA</t>
  </si>
  <si>
    <t xml:space="preserve">-42-</t>
  </si>
  <si>
    <t xml:space="preserve">CCGC</t>
  </si>
  <si>
    <t xml:space="preserve">UUGAA</t>
  </si>
  <si>
    <t xml:space="preserve">CCU</t>
  </si>
  <si>
    <t xml:space="preserve">GAU</t>
  </si>
  <si>
    <t xml:space="preserve">CAUG</t>
  </si>
  <si>
    <t xml:space="preserve">GUAAUG</t>
  </si>
  <si>
    <t xml:space="preserve">CGUG</t>
  </si>
  <si>
    <t xml:space="preserve">AGG</t>
  </si>
  <si>
    <t xml:space="preserve">GA</t>
  </si>
  <si>
    <t xml:space="preserve">AAA</t>
  </si>
  <si>
    <t xml:space="preserve">UUGUUUGUUUGCGGGAGCUCUGCUGAGAUUCAAAAUGUCAUUAUACCAUCGCGUAUAGUGAUAUUGAGAACCGCUUGAACCUGAUCAUGGUAAUGCAUGCGUGAGGGAAAAACAAA</t>
  </si>
  <si>
    <t xml:space="preserve">CCGCTGAACCTGATCATGGTAATGCATGCGTGAGG</t>
  </si>
  <si>
    <r>
      <rPr>
        <sz val="12"/>
        <color rgb="FF000000"/>
        <rFont val="Arial"/>
        <family val="2"/>
        <charset val="1"/>
      </rPr>
      <t xml:space="preserve">McRose </t>
    </r>
    <r>
      <rPr>
        <i val="true"/>
        <sz val="12"/>
        <color rgb="FF000000"/>
        <rFont val="Arial"/>
        <family val="2"/>
        <charset val="1"/>
      </rPr>
      <t xml:space="preserve">et al., </t>
    </r>
    <r>
      <rPr>
        <sz val="12"/>
        <color rgb="FF000000"/>
        <rFont val="Arial"/>
        <family val="2"/>
        <charset val="1"/>
      </rPr>
      <t xml:space="preserve">2014</t>
    </r>
  </si>
  <si>
    <t xml:space="preserve">THIC</t>
  </si>
  <si>
    <t xml:space="preserve">HMP-P synthase</t>
  </si>
  <si>
    <t xml:space="preserve">-20-</t>
  </si>
  <si>
    <t xml:space="preserve">-19-</t>
  </si>
  <si>
    <t xml:space="preserve">UAGAA</t>
  </si>
  <si>
    <t xml:space="preserve">GUAAUU</t>
  </si>
  <si>
    <t xml:space="preserve">UUGUUUGUUUGCGGGAGCAAAGGAUAUUUCUGAGCUGAGAUUCAAUAUUUUACCGAAAACCGCUAGAACCUGAUCAUGGUAAUUCAUGCGUGAGGGAAUAACAAC</t>
  </si>
  <si>
    <t xml:space="preserve">CCGCTAGAACCTGATCATGGTAATTCATGCGTGAGG</t>
  </si>
  <si>
    <t xml:space="preserve">Phaeodactylum tricornutum </t>
  </si>
  <si>
    <t xml:space="preserve">XP_002184897</t>
  </si>
  <si>
    <t xml:space="preserve">GUU</t>
  </si>
  <si>
    <t xml:space="preserve">U</t>
  </si>
  <si>
    <t xml:space="preserve">-12-</t>
  </si>
  <si>
    <t xml:space="preserve">-23-</t>
  </si>
  <si>
    <t xml:space="preserve">CCGU</t>
  </si>
  <si>
    <t xml:space="preserve">CGGG</t>
  </si>
  <si>
    <t xml:space="preserve">CCUG</t>
  </si>
  <si>
    <t xml:space="preserve">CGU</t>
  </si>
  <si>
    <t xml:space="preserve">GAAC</t>
  </si>
  <si>
    <t xml:space="preserve">AUC</t>
  </si>
  <si>
    <t xml:space="preserve">GCAUUUGUUUGCGGGAGCUGAUGACGCUGAGAUAUUGCAAGUUUGACUUCAAUUACCGUUUGAACCUGAUCGGGGUAAUGCCUGCGUGAGGGAACAUCAAA</t>
  </si>
  <si>
    <t xml:space="preserve">CCGTTTGAACCTGATCGGGGTAATGCCTGCGTGAGG</t>
  </si>
  <si>
    <t xml:space="preserve">XP_002182146</t>
  </si>
  <si>
    <t xml:space="preserve">UUG</t>
  </si>
  <si>
    <t xml:space="preserve">-39-</t>
  </si>
  <si>
    <t xml:space="preserve">UGGAA</t>
  </si>
  <si>
    <t xml:space="preserve">AUAAUU</t>
  </si>
  <si>
    <t xml:space="preserve">CACG</t>
  </si>
  <si>
    <t xml:space="preserve">CGA</t>
  </si>
  <si>
    <t xml:space="preserve">GCGUCAUUGUGCGGGAGCUCAACAUUCGUUGUAGCUGAGAUUUGGACACACACACACACACACAAAUAUGUUCGUGUAAAGGCCCAAGACCGUUGGAACCUGAUCGUGAUAAUUCACGCGAAGGGAACAAAGAU</t>
  </si>
  <si>
    <t xml:space="preserve">CCGTTGGAACCTGATCGTGATAATTCACGCGAAGG</t>
  </si>
  <si>
    <t xml:space="preserve">Croft et al. 2007</t>
  </si>
  <si>
    <t xml:space="preserve">Pseudo-nitzschia multiseries </t>
  </si>
  <si>
    <t xml:space="preserve">-41-</t>
  </si>
  <si>
    <t xml:space="preserve">GAAG</t>
  </si>
  <si>
    <t xml:space="preserve">AAC</t>
  </si>
  <si>
    <t xml:space="preserve">TGTTTGTTTTGCGGGAGCGTAGCTGAGATCCAACATATCATTCTATCATTTCTAGGATGATGTCGAAAACCGCTTGAACCTGATCATGGTAATTCATGCGTGAGGGAAGAACAAT</t>
  </si>
  <si>
    <t xml:space="preserve">CCGCTTGAACCTGATCATGGTAATTCATGCGTGAGG</t>
  </si>
  <si>
    <t xml:space="preserve">-18-</t>
  </si>
  <si>
    <t xml:space="preserve">-14-</t>
  </si>
  <si>
    <t xml:space="preserve">GAA</t>
  </si>
  <si>
    <t xml:space="preserve">TGTTTTGTTTGCGGGAGCAACACACGATACAGCTGAGATTCATTATCGAATACCGCTTGAACCTGATCATGGTAATGCATGCGTGAGGGAAAAACAAA</t>
  </si>
  <si>
    <t xml:space="preserve">CCGCTTGAACCTGATCATGGTAATGCATGCGTGAGG</t>
  </si>
  <si>
    <t xml:space="preserve">Thalassiosira pseudonana </t>
  </si>
  <si>
    <t xml:space="preserve">XP_002286623</t>
  </si>
  <si>
    <t xml:space="preserve">GCC</t>
  </si>
  <si>
    <t xml:space="preserve">-7-</t>
  </si>
  <si>
    <t xml:space="preserve">CUU</t>
  </si>
  <si>
    <t xml:space="preserve">GUAAAU</t>
  </si>
  <si>
    <t xml:space="preserve">CGAU</t>
  </si>
  <si>
    <t xml:space="preserve">AAG</t>
  </si>
  <si>
    <t xml:space="preserve">GAAA</t>
  </si>
  <si>
    <t xml:space="preserve">GGC</t>
  </si>
  <si>
    <t xml:space="preserve">UUUACAGGCCGCGGGUGCUUAUUGUUAUCACAUUAGGCUGAGAAUGAACACCGUUAGAACUUGAACAUGGUAAAUCAUGCGAGAAGGAAAGGCUUU</t>
  </si>
  <si>
    <t xml:space="preserve">CCGTTAGAACTTGAACATGGTAAATCATGCGAGAAG</t>
  </si>
  <si>
    <t xml:space="preserve">XP_002292310</t>
  </si>
  <si>
    <t xml:space="preserve">CUG</t>
  </si>
  <si>
    <t xml:space="preserve">-25-</t>
  </si>
  <si>
    <t xml:space="preserve">-47-</t>
  </si>
  <si>
    <t xml:space="preserve">GCU</t>
  </si>
  <si>
    <t xml:space="preserve">GUAACU</t>
  </si>
  <si>
    <t xml:space="preserve">AGA</t>
  </si>
  <si>
    <t xml:space="preserve">AACUAUCUGUGCGGGAGCUCUAUUCAUUCAGGAAUAGGGCUGAGAACUGAAACUACACUCGCGUCGAUUCUUCGACUAGGGCGUAUGAAUAACCGCUGGAACCUGCUCAUGGUAACUCAUGCGAAGGGAACAGAUUA</t>
  </si>
  <si>
    <t xml:space="preserve">CCGCTGGAACCTGCTCATGGTAACTCATGCGAAGG</t>
  </si>
  <si>
    <t xml:space="preserve">Table S1b</t>
  </si>
  <si>
    <t xml:space="preserve">HMMER hits based on HMM model of predicted TPP riboswitches from Table S1a. Hits were manually validated to confirmed they contained the CUGAGA motif and followed the conserved TPP aptamer secondary structure. Manually discarded hits are highlighted in red.</t>
  </si>
  <si>
    <t xml:space="preserve">Target scaffold / contig </t>
  </si>
  <si>
    <t xml:space="preserve">Query</t>
  </si>
  <si>
    <t xml:space="preserve">Sequence</t>
  </si>
  <si>
    <t xml:space="preserve">Domain </t>
  </si>
  <si>
    <t xml:space="preserve">HMM </t>
  </si>
  <si>
    <t xml:space="preserve">Alignment</t>
  </si>
  <si>
    <t xml:space="preserve">Genomic information of hit</t>
  </si>
  <si>
    <t xml:space="preserve">Overlapping or nearby genes</t>
  </si>
  <si>
    <t xml:space="preserve">Hit ID</t>
  </si>
  <si>
    <t xml:space="preserve">E-value</t>
  </si>
  <si>
    <t xml:space="preserve">Score</t>
  </si>
  <si>
    <t xml:space="preserve">Bias</t>
  </si>
  <si>
    <t xml:space="preserve">Nr </t>
  </si>
  <si>
    <t xml:space="preserve">of</t>
  </si>
  <si>
    <t xml:space="preserve">cE-value</t>
  </si>
  <si>
    <t xml:space="preserve">iE-value</t>
  </si>
  <si>
    <t xml:space="preserve">From</t>
  </si>
  <si>
    <t xml:space="preserve">To</t>
  </si>
  <si>
    <t xml:space="preserve">Accuracy</t>
  </si>
  <si>
    <t xml:space="preserve">Genome</t>
  </si>
  <si>
    <t xml:space="preserve">Start</t>
  </si>
  <si>
    <t xml:space="preserve">End</t>
  </si>
  <si>
    <t xml:space="preserve">Strand</t>
  </si>
  <si>
    <t xml:space="preserve">Nucleotide sequence of hit</t>
  </si>
  <si>
    <t xml:space="preserve">Extended nucleotide sequence (Start-100, End +50)</t>
  </si>
  <si>
    <t xml:space="preserve">predicted TPP aptamer location</t>
  </si>
  <si>
    <t xml:space="preserve">Orthology to thiamine metabolism proteins</t>
  </si>
  <si>
    <t xml:space="preserve">Function</t>
  </si>
  <si>
    <t xml:space="preserve">Manual validation</t>
  </si>
  <si>
    <t xml:space="preserve">KV784451_1</t>
  </si>
  <si>
    <t xml:space="preserve">HMM_P2-P4_rev-compl</t>
  </si>
  <si>
    <t xml:space="preserve">Fragilariopsis_cylindrus_Fracy1</t>
  </si>
  <si>
    <t xml:space="preserve">-</t>
  </si>
  <si>
    <t xml:space="preserve">ACCGCTTGAACCTGATCATGGTAATGCATGCGTGAG</t>
  </si>
  <si>
    <t xml:space="preserve">TTGAATATTTCTTTCAACAACAGTCCTTGTTTGTTTGCGGGAGCTCTGCTGAGATTCAAAATGTCATTATACCATCGCGTATAAAAAAATGATATTGAGAACCGCTTGAACCTGATCATGGTAATGCATGCGTGAGGGAAAAACAAATATAAGACTGCTCAGTTTTACTTGTTGCATATCGATTGA</t>
  </si>
  <si>
    <t xml:space="preserve">FRACYDRAFT_203917</t>
  </si>
  <si>
    <t xml:space="preserve">very distant from annotated gene</t>
  </si>
  <si>
    <t xml:space="preserve">no</t>
  </si>
  <si>
    <t xml:space="preserve">Amidohydrolase</t>
  </si>
  <si>
    <t xml:space="preserve">Annotation</t>
  </si>
  <si>
    <t xml:space="preserve">The secondary structure of a TPP aptamer can be clearly seen.</t>
  </si>
  <si>
    <t xml:space="preserve">CAACVS010000021_1</t>
  </si>
  <si>
    <t xml:space="preserve">Pseudo-nitzschia_multistriata_ASM90066040v1</t>
  </si>
  <si>
    <t xml:space="preserve">ACCGCTTGAACCTGATCATGGTAATTCATGCGTGAG</t>
  </si>
  <si>
    <t xml:space="preserve">CGTTTGTTTCACAACGATCTTCATTGTTTGTTTGCGGGAGCGCAGCTGAGATCCAATAATATGCAACTCTGTCTCGTGATGTTGTAAAATATTATGGAAAACCGCTTGAACCTGATCATGGTAATTCATGCGTGAGGGAAGAACAAAACAATCACGAAGACCCTGAATTTTATTTGTTTGTGTTTG</t>
  </si>
  <si>
    <t xml:space="preserve">PSNMU_V1.4_AUG-EV-PASAV3_0008960</t>
  </si>
  <si>
    <t xml:space="preserve">predicted thiamine uptake protein </t>
  </si>
  <si>
    <t xml:space="preserve">This study</t>
  </si>
  <si>
    <t xml:space="preserve">KV784391_1</t>
  </si>
  <si>
    <t xml:space="preserve">ACCGCTAGAACCTGATCATGGTAATTCATGCGTGAG</t>
  </si>
  <si>
    <t xml:space="preserve">GAATTAGTTTGTTGTGTCTTGAAATTAAATACAACGGTTACCTTGTTTGTTTGCGGGAGCAAAGGATATTTCTGAGCTGAGATTCAATATTTTACCGAAAACCGCTAGAACCTGATCATGGTAATTCATGCGTGAGGGAATAACAACAGGACCGATGTATTTGATATATATAGTATACTATTTATA</t>
  </si>
  <si>
    <t xml:space="preserve">FRACYDRAFT_t131</t>
  </si>
  <si>
    <t xml:space="preserve">downstream 3' end</t>
  </si>
  <si>
    <t xml:space="preserve">tRNA</t>
  </si>
  <si>
    <t xml:space="preserve">KV784371_1</t>
  </si>
  <si>
    <t xml:space="preserve">TCGCGTTGAATATTTCTTTCAACAACAGTCCTTGTTTGTTTGCGGGAGCTCTGCTGAGATTCAAAATGTCATTATACCATCGCGTATAGTGATATTGAGAACCGCTTGAACCTGATCATGGTAATGCATGCGTGAGGGAAAAACAAATATAAGACTGCTCAGTTTTATTTGTTGCATATCGATTGA</t>
  </si>
  <si>
    <t xml:space="preserve">FRACYDRAFT_157110</t>
  </si>
  <si>
    <t xml:space="preserve">JAACSZ010000817_1</t>
  </si>
  <si>
    <t xml:space="preserve">HMM_P2-P4</t>
  </si>
  <si>
    <t xml:space="preserve">Bacillariophyta_sp_ASM1036716v1</t>
  </si>
  <si>
    <t xml:space="preserve">+</t>
  </si>
  <si>
    <t xml:space="preserve">CCGTTTGAACCTGAACGTGGTAATGCATGCGTGAGG</t>
  </si>
  <si>
    <t xml:space="preserve">GGTCCGCATTAGCTGGCGGGAGCAAATCGTGCAATTTAGTTGCATGGATGCTGAGAGTGAAGGTTTGATTGACCAAAGCAGAATGGTAGTCAACTTCTTACCGTTTGAACCTGAACGTGGTAATGCATGCGTGAGGGAACAGCTGACGACCGACTTTCTCAAGTGGAAACTAGAGGCGGAGTGATA</t>
  </si>
  <si>
    <t xml:space="preserve">JAACSZ010000817_1:14530-14565</t>
  </si>
  <si>
    <t xml:space="preserve">near 3' end of SSSP TBLASTN hit</t>
  </si>
  <si>
    <t xml:space="preserve">KV784358_1</t>
  </si>
  <si>
    <t xml:space="preserve">FRACYDRAFT_225659</t>
  </si>
  <si>
    <t xml:space="preserve">Thiamine biosynthesis protein thiC</t>
  </si>
  <si>
    <t xml:space="preserve">scaffold_99</t>
  </si>
  <si>
    <t xml:space="preserve">Pseudo-nitzschia_multiseries_Psemu1</t>
  </si>
  <si>
    <t xml:space="preserve">TATTTCATTTGATTTTTCACAATGGTCCTTTTTGTTTGTTTTGCGGGAGCGTAGCTGAGATCCAACATATCATTCTATCATTTCTAGGATGATGTCGAAAACCGCTTGAACCTGATCATGGTAATTCATGCGTGAGGGAAGAACAATCACAAAGGATTCATTGTGAATTTCTTTGTTTGTTTACAA</t>
  </si>
  <si>
    <t xml:space="preserve">estExt_Genewise1Plus.C_990054</t>
  </si>
  <si>
    <t xml:space="preserve">BDSP01000064_1</t>
  </si>
  <si>
    <t xml:space="preserve">Fistulifera_solaris_Fsol_1.0</t>
  </si>
  <si>
    <t xml:space="preserve">CCGTTCGAACCTGAACATGGTAATGCATGCGAAAGG</t>
  </si>
  <si>
    <t xml:space="preserve">TTTTGCAACACGGATAGTATGAAATGATACTCTCACCGCGGGAGCTTTGTGATGTGGGTAATGGCTGAGAAATTAAAAGAGTCGGAAGATTCTTTGTTGACCGTTCGAACCTGAACATGGTAATGCATGCGAAAGGGAAGGTGAGATGTGTCATGGAAATATGATCACGATAGTGTTGCTATGAGG</t>
  </si>
  <si>
    <t xml:space="preserve">FisN_9Lh025</t>
  </si>
  <si>
    <t xml:space="preserve">potential metalloprotease</t>
  </si>
  <si>
    <t xml:space="preserve">CGTGTAACAACGTGATCTTGTGAAATGATACTTCTGCCGCGGGAGCTTTGTGATGTGGGTAATGGCTGAGAAATGAAAGAGTCGAAAGATTCTTTGTTGACCGTTCGAACCTGAACATGGTAATGCATGCGAAAGGGAAGGTGAGATGTGTCATGGAAATATTATCATCTATGTTGTTACAATGCA</t>
  </si>
  <si>
    <t xml:space="preserve">FisN_9Lh019</t>
  </si>
  <si>
    <t xml:space="preserve">potential metalloprotease MEP-1 like protein</t>
  </si>
  <si>
    <t xml:space="preserve">scaffold_124</t>
  </si>
  <si>
    <t xml:space="preserve">ACCATCAAGAATTCTATCTTGACGACTCCTTTCATGTAATACAACTTTCTGTTTTGTTTGCGGGAGCAACACACGATACAGCTGAGATTCATTATCGAATACCGCTTGAACCTGATCATGGTAATGCATGCGTGAGGGAAAAACAAAATAACTGATGTAAAACATGATTCCTATGATGAATGACCA</t>
  </si>
  <si>
    <t xml:space="preserve">estExt_Genewise1Plus.C_1240062</t>
  </si>
  <si>
    <t xml:space="preserve">CM000628_1</t>
  </si>
  <si>
    <t xml:space="preserve">Phaeodactylum_tricornutum_ASM15095v2</t>
  </si>
  <si>
    <t xml:space="preserve">ACCGTTTGAACCTGATCGGGGTAATGCCTGCGTGAG</t>
  </si>
  <si>
    <t xml:space="preserve">AAAGATATATATATGTATGAAAATATAAACGTGACACCTGGTGGTCGCATTTGTTTGCGGGAGCTGATGACGCTGAGATATTGCAAGTTTGACTTCAATTACCGTTTGAACCTGATCGGGGTAATGCCTGCGTGAGGGAACATCAAATGAGAACAACTGTGTTACAATAAGGGGACGATGTGAATT</t>
  </si>
  <si>
    <t xml:space="preserve">PHATRDRAFT_50012</t>
  </si>
  <si>
    <t xml:space="preserve">BDSP01000097_1</t>
  </si>
  <si>
    <t xml:space="preserve">ACCGTTCGAACCTGCTCATGGTAATGCATGCGAAAG</t>
  </si>
  <si>
    <t xml:space="preserve">ATGGTAATTTGATATTGCACTCTCGCTGCGGGAGCTTGATGTTTGAAAATAATATGCTGAGAGTTTCAAAGTCTATGGTACCTGAAAAGACTTTGTATCGACCGTTCGAACCTGCTCATGGTAATGCATGCGAAAGGGAATGTGAGTTGTGCAATGGAAGATTATCACTCAAGTGTTGCTGTGAGA</t>
  </si>
  <si>
    <t xml:space="preserve">FisN_2Lh421</t>
  </si>
  <si>
    <t xml:space="preserve">THI5-like</t>
  </si>
  <si>
    <t xml:space="preserve">predicted THI5-like protein</t>
  </si>
  <si>
    <t xml:space="preserve">AATTTGATATTGCACTCTCGCTGCGGGAGCTTGATGTTTGGAAATAATATGCTGAGAGTTTCAAAGTCTATGGTACCGTACCTGAAAAGACTTTGTATCGACCGTTCGAACCTGCTCATGGTAATGCATGCGAAAGGGAATGTGAGTTGTGCAATGGAAGATTATCACTCAAGTGTTGCTGTGGAG</t>
  </si>
  <si>
    <t xml:space="preserve">FisN_2Lh420</t>
  </si>
  <si>
    <t xml:space="preserve">sulfonate/nitrate/taurine transport system substrate-binding protein but also high similarity to NMT1/THI5 like proteins</t>
  </si>
  <si>
    <t xml:space="preserve">TAATATGAAATTGTACTCTCGCTGCGGGAGCTTGATGTTTGGAAATAATATGCTGAGAGTTAAGCAAAAGTCCGCTCTTTTTGTATGGACTTTTGCATCGACCGTTCGAACCTGCTCATGGTAATGCATGCGAAAGGGAATGTGAGTTGTGCAATGGAAGATTATCACTCAAGTGTTGCTGTGGAG</t>
  </si>
  <si>
    <t xml:space="preserve">FisN_2Lh419</t>
  </si>
  <si>
    <t xml:space="preserve">BDSP01000147_1</t>
  </si>
  <si>
    <t xml:space="preserve">ACCGTTCGAACCTGAACATGGTAATGCATGCGAAAG</t>
  </si>
  <si>
    <t xml:space="preserve">TTGTAGCAACGTTGATATTGCGAAATGACACTTTTGCCGCGGGAGCTTTGTGATGTGGGTAATGGCTGAGAAATTAATGGAGTCGAAAGATTCTTTGTTGACCGTTCGAACCTGAACATGGTAATGCATGCGAAAGGGAAGGCAAAAGTATTATGAAACTAAAACCATCCATGTTGTTACAATGCA</t>
  </si>
  <si>
    <t xml:space="preserve">FisN_9Hh020</t>
  </si>
  <si>
    <t xml:space="preserve">?</t>
  </si>
  <si>
    <t xml:space="preserve">similarity to folate receptor</t>
  </si>
  <si>
    <t xml:space="preserve">CGTGTTGCAACATGGATAATATGAAATGATACTCTTGCCGCGGGAGCTTTGTGACGTGGGTATTGGCTGAGAGATTAAAGAGTCGAAAGATTCTTTGTTGACCGTTCGAACCTGAACATGGTAATGCATGCGAAAGGGAAGGTGAGATGTGTCACGGAAATATTATCACGAAAGTGTTGCTATGAG</t>
  </si>
  <si>
    <t xml:space="preserve">FisN_9Hh026</t>
  </si>
  <si>
    <t xml:space="preserve">BDSP01000251_1</t>
  </si>
  <si>
    <t xml:space="preserve">CATGATAATATGATGTTGCACTCTCGCTGCGGGAGCTTGATGTGGGAAATGATATGCTGAGAGTTTTAAAGTCCGTAGTATTTGGGTGGACTTTGTATCGACCGTTCGAACCTGCTCATGGTAATGCATGCGAAAGGGAATGTGGGATGTGCAATGGAAGATTATCAACTAAATGTTGCTGTGGAG</t>
  </si>
  <si>
    <t xml:space="preserve">FisN_2Hh421</t>
  </si>
  <si>
    <t xml:space="preserve">ABC transpoter, substrate binding but also high similarity to NMT1/THI5 like proteins (allel 2)</t>
  </si>
  <si>
    <t xml:space="preserve">CACGATAATACGATGTTGCACTCTCGCTGCGGGAGCTTGATGTGGGAAATAATATGCTGAGAGTTTCAAAGTCTATGGTTCTTGAAAAGACTTTGTATCGACCGTTCGAACCTGCTCATGGTAATGCATGCGAAAGGGAACGTGAGTTGTGCAATGGAAGATTATCACTTTAGTGTTGCTGTGGAG</t>
  </si>
  <si>
    <t xml:space="preserve">FisN_2Hh420</t>
  </si>
  <si>
    <t xml:space="preserve">sulfonate/nitrate/taurine transport system substrate-binding protein but also high similarity to NMT1/THI5 like proteins (allel 2)</t>
  </si>
  <si>
    <t xml:space="preserve">CACGGTAATATGAAGTTGCACTCTCGCTGCGGGAGCTTGATGTGGGAAATGATATGCTGAGAGTTTTAAAGTCCGTAGTATTTGGGTGGACTTTGTATCGACCGTTCGAACCTGCTCATGGTAATGCATGCGAAAGGGAATGTGGGATGTGCAATGGAAGATTATCAACTAAATGTTGCTGTGGAG</t>
  </si>
  <si>
    <t xml:space="preserve">FisN_2Hh419</t>
  </si>
  <si>
    <t xml:space="preserve">CAACVS010000170_1</t>
  </si>
  <si>
    <t xml:space="preserve">ACCGCTTGAACCTGATCATGGCAATGCATGCGTGAG</t>
  </si>
  <si>
    <t xml:space="preserve">CCGTTATGACGTCTACAAGATATTTTATCTTGTCGATATTTCAATCATCATTTTTGTTTGCGGGAGCAACCGAAGAAACAGCTGAGATTCATTATCGAATACCGCTTGAACCTGATCATGGCAATGCATGCGTGAGGGAACAACAAAACGATTGATGTAGAAACGTGATTTCTAAACGAATGAAGA</t>
  </si>
  <si>
    <t xml:space="preserve">PSNMU_V1.4_AUG-EV-PASAV3_0053000</t>
  </si>
  <si>
    <t xml:space="preserve">predicted thiamine biosynthesis protein thiC</t>
  </si>
  <si>
    <t xml:space="preserve">CM000645_1</t>
  </si>
  <si>
    <t xml:space="preserve">Thalassiosira_pseudonana_ASM14940v2</t>
  </si>
  <si>
    <t xml:space="preserve">CTGTCACGAACTATCTGTGCGGGAGCTCTATTCATTCAGGAATAGGGCTGAGAACTGAAACTACACTCGCGTCGATTCTTCGACTAGGGCGTATGAATAACCGCTGGAACCTGCTCATGGTAACTCATGCGAAGGGAACAGATTAACTATTTAATGCGGGAGTGATAACCTATGTGCATCCTTAC</t>
  </si>
  <si>
    <t xml:space="preserve">THAPSDRAFT_41733</t>
  </si>
  <si>
    <t xml:space="preserve">thiamine biosynthesis protein thiC/THI1</t>
  </si>
  <si>
    <t xml:space="preserve">CCGTTTGAACCTGCTCATGGTAATGCATGCGATAGG</t>
  </si>
  <si>
    <t xml:space="preserve">GTAACATTGGTAATATGAAATGACACTCTTTCCGCGGGAGCTTGATGTGAAAGGATGCTGAGAGTAATCAAAGTCTGTTTTGGATGTGGCTTTGTGTCGACCGTTTGAACCTGCTCATGGTAATGCATGCGATAGGGAAGGGAAGATGTGTCATGGAAATGTTATCACGAAAATGTTGCTGTGGAG</t>
  </si>
  <si>
    <t xml:space="preserve">FisN_9Hh048</t>
  </si>
  <si>
    <t xml:space="preserve">FOLR</t>
  </si>
  <si>
    <t xml:space="preserve">predicted FOLR protein</t>
  </si>
  <si>
    <t xml:space="preserve">Sro_contig435</t>
  </si>
  <si>
    <t xml:space="preserve">Seminavis_robusta_version1.2</t>
  </si>
  <si>
    <t xml:space="preserve">ACCGTTGGAACCTGATCGGGGTAATGCCTGCGTGAG</t>
  </si>
  <si>
    <t xml:space="preserve">CTGGTCGCATCGGTTGGCGGGAGCAGACGCATCTATTGATGCGTTTAAAAGCTGAGAGTGAAGTCAGGAAAGTGTGTGGAGTTTGTGTGTCTGATTTCTTACCGTTGGAACCTGATCGGGGTAATGCCTGCGTGAGGGAACAACTGATGTGTATCACTGCAAGTGAAATGATTTGATCTGAGTATT</t>
  </si>
  <si>
    <t xml:space="preserve">Sro435_g142330</t>
  </si>
  <si>
    <t xml:space="preserve">AGNL01045717_1</t>
  </si>
  <si>
    <t xml:space="preserve">Thalassiosira_oceanica_ThaOc_1.0</t>
  </si>
  <si>
    <t xml:space="preserve">CCGTTTGAACCTGAACATGGTAATGCATGCGAAGG</t>
  </si>
  <si>
    <t xml:space="preserve">TGCGTTGCATTCTGATGAATCACACTTAATGGTGATTCTTGTTGGAATACCATTTTTGTCGACTTGCGGGTGCTTTAATGGCTGAGAGTTGGTTGAGACACCGTTTGAACCTGAACATGGTAATGCATGCGAAGGGAAAGTTGGCAAGATGTGGTTTTATTTGTTTGGATCTTATTCAGTTCAAT</t>
  </si>
  <si>
    <t xml:space="preserve">THAOC_32646</t>
  </si>
  <si>
    <t xml:space="preserve">downstream 3' end, in CDS of THAOC_32647</t>
  </si>
  <si>
    <t xml:space="preserve">BLYE01000002_1</t>
  </si>
  <si>
    <t xml:space="preserve">Nitzschia_putrida_Nputr_1.0</t>
  </si>
  <si>
    <t xml:space="preserve">CCGTTTGAACCTGATTGTGGTAATGCATGCGTGAGG</t>
  </si>
  <si>
    <t xml:space="preserve">AACTTGGAAAAGAAATCATTGAATGGCGGGAGCAAGTACATGTCATTTGTGTACAAGCTGAGAGTGCAAGTCAGTTATTGATCATTGTTCTGGCTTCTTACCGTTTGAACCTGATTGTGGTAATGCATGCGTGAGGGAACATTCGATATTTCTATCACCAAGGAAAACGTTTCGCGGTATCCGTGA</t>
  </si>
  <si>
    <t xml:space="preserve">BLYE01000002_1:1397302-1398993</t>
  </si>
  <si>
    <t xml:space="preserve">BDSP01000252_1</t>
  </si>
  <si>
    <t xml:space="preserve">TGTAACATTGGTAATATGAAATGACACTCTTTCCGCGGGAGCTTGATGTGAAAGGATGCTGAGAGTAATCAAAGTCTGTTTGGATGTGGCTTTGTGTCGACCGTTTGAACCTGCTCATGGTAATGCATGCGATAGGGAAGGTGAGATGTGTCATGGAATGTTATCACGAAAATGTTGCTGTGGAGA</t>
  </si>
  <si>
    <t xml:space="preserve">FisN_9Lh048</t>
  </si>
  <si>
    <t xml:space="preserve">potential FOLR protein (allel 2)</t>
  </si>
  <si>
    <t xml:space="preserve">CM000617_1</t>
  </si>
  <si>
    <t xml:space="preserve">TTGGATGCCGTGCGTCATTGTGCGGGAGCTCAACATTCGTTGTAGCTGAGATTTGGACACACACACACACACACAAATATGTTCGTGTAAAGGCCCAAGACCGTTGGAACCTGATCGTGATAATTCACGCGAAGGGAACAAAGATCACGGTAGACAATAATAATAATACTTGGTTTACGGTTTAT</t>
  </si>
  <si>
    <t xml:space="preserve">PHATRDRAFT_38085</t>
  </si>
  <si>
    <t xml:space="preserve">CM000638_1</t>
  </si>
  <si>
    <t xml:space="preserve">ACCGTTAGAACTTGAACATGGTAAATCATGCGAGAA</t>
  </si>
  <si>
    <t xml:space="preserve">GATACTAATTCTTTCTCCGTAACAGACAATCTTTTGTTGCAGTTGCAAAACTTTACAGGCCGCGGGTGCTTATTGTTATCACATTAGGCTGAGAATGAACACCGTTAGAACTTGAACATGGTAAATCATGCGAGAAGGAAAGGCTTTGTGCTCGGTGCGTCCCAGAACGCCCCGTGCTCGTCAGTC</t>
  </si>
  <si>
    <t xml:space="preserve">THAPSDRAFT_20656</t>
  </si>
  <si>
    <t xml:space="preserve">QAXB01035708_1</t>
  </si>
  <si>
    <t xml:space="preserve">Halamphora_sp_MG8b</t>
  </si>
  <si>
    <t xml:space="preserve">ACCGTTTGAACCTGATCGTGGTAATGCGCGCGTTAG</t>
  </si>
  <si>
    <t xml:space="preserve">AGGATTCGAATCTTTCATGGATTTGTACGGGTGCTCAAATTTCAATAGAAAGGAAGCTGAGAAAAACGAATCATTGGATTGGTGAGTGATGATTCGGAAAACCGTTTGAACCTGATCGTGGTAATGCGCGCGTTAGGGAACACATCTGGAAAGAGTCGAAGGAAGCATCTTTCGTATGCTTTTGTG</t>
  </si>
  <si>
    <t xml:space="preserve">QAXB01035708_1:552-587</t>
  </si>
  <si>
    <t xml:space="preserve">n/a</t>
  </si>
  <si>
    <t xml:space="preserve">no annotation available</t>
  </si>
  <si>
    <t xml:space="preserve">scaffold66_size693783</t>
  </si>
  <si>
    <t xml:space="preserve">Cyclotella_cryptica_ASM1318728v1</t>
  </si>
  <si>
    <t xml:space="preserve">CCGTTTGAACCTGATCGTGGTAATTCGCGCGAGAGG</t>
  </si>
  <si>
    <t xml:space="preserve">GGCTCTTCTTTTCTTATTACGACAAAGATGAATCCATTAATCAGACATCAAAATCCAGGCTTGCGGGTGCCCTTGTTTTTAATTAGGCTGAGAGTATAAACCGTTTGAACCTGATCGTGGTAATTCGCGCGAGAGGGAACAGCACTTGGTGAATCTCCCTAAAATATATTGGGAGATTTCTTTTGA</t>
  </si>
  <si>
    <t xml:space="preserve">CCRYP_007409_size693783-snap-gene-4.23</t>
  </si>
  <si>
    <t xml:space="preserve">WKLE02001293_1</t>
  </si>
  <si>
    <t xml:space="preserve">Asterionellopsis_glacialis_ASM1488511v2</t>
  </si>
  <si>
    <t xml:space="preserve">ACCGTTTGAACCTGCTCGTGGTAATGCACGCGAAG</t>
  </si>
  <si>
    <t xml:space="preserve">CAATATTGATTTGTTCCATTTCTCTTTGTTCATAAAGTGGTGAATCTTAGCTATACGGGGGCCCATGATATGGTGCTGAGAACTCAATGGATATTGAGTAACCGTTTGAACCTGCTCGTGGTAATGCACGCGAAGGGAATAGAAAGAATACACCTACTTACTGACATGGGTTAAGAACTTCTTCT</t>
  </si>
  <si>
    <t xml:space="preserve">WKLE02001293_1:15790-15824</t>
  </si>
  <si>
    <t xml:space="preserve">CCGTTCGAACCTGCTCGTGGTAATGCACGCGAAGG</t>
  </si>
  <si>
    <t xml:space="preserve">TTTGCCACGATTTTTTTGTATTTTTTTTGGCTATAGTGACCGATCCTTGCTATACGGGGGCCCATGATATGGTGCTGAGAACTCAATGGATATTGAGTAACCGTTCGAACCTGCTCGTGGTAATGCACGCGAAGGGAATAGCACGACATTAGTGGCAAGAAATTTATTTTGGTATTTTAATTAGG</t>
  </si>
  <si>
    <t xml:space="preserve">WKLE02001293_1:20302-20336</t>
  </si>
  <si>
    <t xml:space="preserve">near 3' end of THIC TBLASTN hit</t>
  </si>
  <si>
    <t xml:space="preserve">scaffold_4214</t>
  </si>
  <si>
    <t xml:space="preserve">Cyclotella_cryptica_Cyccr1</t>
  </si>
  <si>
    <t xml:space="preserve">g4864</t>
  </si>
  <si>
    <t xml:space="preserve">JAACPG010000494_1</t>
  </si>
  <si>
    <t xml:space="preserve">Bacillariophyta_sp_ASM1036717v1</t>
  </si>
  <si>
    <t xml:space="preserve">ACCGTTTGAACTTGAACAAGATAATTCTTGCGAAAG</t>
  </si>
  <si>
    <t xml:space="preserve">ATTTGACAAAGAAAAAATCTGTGGATTGTGCGGGAGCCAAAGATCATCATCATAAGCATCTTGGCTGAGAAATCCGGCATTATTTAATTTCAGTGCCGACACCGTTTGAACTTGAACAAGATAATTCTTGCGAAAGGAACAGTTTGAGCAGTTCAGTTTGTTTGTTTCCTTTTTGAAATCGAAATT</t>
  </si>
  <si>
    <t xml:space="preserve">JAACPG010000494_1:2238-2273</t>
  </si>
  <si>
    <t xml:space="preserve">JAACSZ010001335_1</t>
  </si>
  <si>
    <t xml:space="preserve">JAACSZ010001335_1:4931-4966</t>
  </si>
  <si>
    <t xml:space="preserve">QAXB01039623_1</t>
  </si>
  <si>
    <t xml:space="preserve">ACCGTTTGGACCTGAACATGGTAATGCGTGCGATAG</t>
  </si>
  <si>
    <t xml:space="preserve">GAGTTATACAAAGATTTGTCTGTTTTTGATTGGCGTGTTTGTTGTCGCCTCTTTTGGAGGATTATGACGACAACGTCGATTGTTGGACGAGTCTTTTTTTACCGTTTGGACCTGAACATGGTAATGCGTGCGATAGGGAAAAACAGACTTGATTATTTTTTCACATTCTTTAATTACTATTAAACC</t>
  </si>
  <si>
    <t xml:space="preserve">QAXB01039623_1:954-989</t>
  </si>
  <si>
    <t xml:space="preserve">It does not contain the conserved CUGAGA domain.</t>
  </si>
  <si>
    <t xml:space="preserve">QAXB01039522_1</t>
  </si>
  <si>
    <t xml:space="preserve">CCGTTTGGACCTGAACATGGTAATGCGTGCGATAGG</t>
  </si>
  <si>
    <t xml:space="preserve">AGTTATACAAAGATTTGTCTGTTTTTGATTGGCGTGTTTGTTGTCGCCTCTTTTGGAGGATTATGACGACAACGTCGATTGTTGGACGAGTCTTTTTTTACCGTTTGGACCTGAACATGGTAATGCGTGCGATAGGGAAAAACAGACTTGATTATTTTTTCACATTCTTTAATTACTATTAAACCC</t>
  </si>
  <si>
    <t xml:space="preserve">QAXB01039522_1:852-887</t>
  </si>
  <si>
    <t xml:space="preserve">QAXB01050104_1</t>
  </si>
  <si>
    <t xml:space="preserve">QAXB01050104_1:1134-1169</t>
  </si>
  <si>
    <t xml:space="preserve">JAACSZ010000334_1</t>
  </si>
  <si>
    <t xml:space="preserve">CCGTCGGAACCTGATCGTTGGTAATTCACGCGAAGG</t>
  </si>
  <si>
    <t xml:space="preserve">GAGCTGAGATAAATAGAAAGTCGAGCAATATAAACGTTGCACTTTTCCCTTCGTTTGAAGAGGACAAAGTGTGAGGGTTATTGTGAAAAGGACTTCAAAACCGTCGGAACCTGATCGTTGGTAATTCACGCGAAGGAAACAGCACATGTTGGACTGGACATTGGTGAAAAGGATGAAGTGTATATG</t>
  </si>
  <si>
    <t xml:space="preserve">JAACSZ010000334_1:568-603</t>
  </si>
  <si>
    <t xml:space="preserve">The secondary structure of a TPP aptamer can be clearly seen. The iE-value may be low given low conservation of P5 stem </t>
  </si>
  <si>
    <t xml:space="preserve">WKLE02002934_1</t>
  </si>
  <si>
    <t xml:space="preserve">CCGTTCGAACCTGCACGTGGTAATGCACGCCAG</t>
  </si>
  <si>
    <t xml:space="preserve">GAAACTGTGTTGCCACGGTGTTCTTGTAATATTTTTTTTTGTCTATATTGAGTGACCTATCTTTGCTATGGAGGCCCGTCAGGGGATTTTGAGTGTCTAACCGTTCGAACCTGCACGTGGTAATGCACGCCAGCAAGTGAACACAGCACGATAAGACGGACACCCCCGTGACAAGTTATAATA</t>
  </si>
  <si>
    <t xml:space="preserve">WKLE02002934_1:2757-2789</t>
  </si>
  <si>
    <t xml:space="preserve">scaffold_103640</t>
  </si>
  <si>
    <t xml:space="preserve">GGAACCTGATCAGGCTAATACCTGCGAAGG</t>
  </si>
  <si>
    <t xml:space="preserve">GGAACCTGATCAGGCTAATACCTGCGAAGGGAACAAGAGTTAATCTGCTATCGCATCGCCCCTGCGGCGATCGTCTCTTG</t>
  </si>
  <si>
    <t xml:space="preserve">scaffold_103640:1-30</t>
  </si>
  <si>
    <t xml:space="preserve">no gene annotated on this contig</t>
  </si>
  <si>
    <t xml:space="preserve">OLMU01005381_1</t>
  </si>
  <si>
    <t xml:space="preserve">Licmophora_abbreviata_CCMP470</t>
  </si>
  <si>
    <t xml:space="preserve">CCGTTTGAACATGATCAAGTTAATACTTGCGTGATG</t>
  </si>
  <si>
    <t xml:space="preserve">CGCTGCCCCAGATTCGTGTGATGGCATTTGGTCGTTTGTGTTTGTTTGCGGGAGCCCCCCTTATGAGTTCGCAGGGTGCTGAGAAACCGCTTTGTGCTAACCGTTTGAACATGATCAAGTTAATACTTGCGTGATGGAATAACGAATGCAAACGATTCGAGTAACGTTACTACGAATGAAAAAGTC</t>
  </si>
  <si>
    <t xml:space="preserve">OLMU01005381_1:7378-7413</t>
  </si>
  <si>
    <t xml:space="preserve">downstream 3' end  of SSSP TBLASTN hit</t>
  </si>
  <si>
    <t xml:space="preserve">QAXC01006017_1</t>
  </si>
  <si>
    <t xml:space="preserve">Halamphora_sp_AAB</t>
  </si>
  <si>
    <t xml:space="preserve">GCCGCTGGAACCTGATCGGGGTAGAA</t>
  </si>
  <si>
    <t xml:space="preserve">GAGGCCTGGATGGTCTCGGCCCCCATGTTTGAAAAGGCTTTTCTTCTGGGAGAGGCCAGCGTTAGCGAATCGGCCAACCTGGCTTCCGGCGAACGTCTGGGCCGCTGGAACCTGATCGGGGTAGAAGAGGCGGAAAAACGTACCGAACTACACCTGCGGACTTCGGGTATCTACAA</t>
  </si>
  <si>
    <t xml:space="preserve">QAXC01006017_1:2361-2386</t>
  </si>
  <si>
    <t xml:space="preserve">AGNL01045876_1</t>
  </si>
  <si>
    <t xml:space="preserve">ACCGTCCGAACCTGAACACGGTAATGCGTGCGAAG</t>
  </si>
  <si>
    <t xml:space="preserve">ATAGCAGAGATTGTGGGAACATAACCAGTTGAAGATTTTATCTCTGAAGGCCTTGTGCCTATTGGACTTGCGGGTGCATTGTGAAAGCTGAGATCATTAAACCGTCCGAACCTGAACACGGTAATGCGTGCGAAGGGAAAGTTTAATAAGATTTAGACAAGGCGATAAACTTAGAGAGAAAGTTA</t>
  </si>
  <si>
    <t xml:space="preserve">THAOC_32799</t>
  </si>
  <si>
    <t xml:space="preserve">Sro_contig446</t>
  </si>
  <si>
    <t xml:space="preserve">CCGTTCGAACTTGAACAAGTTAATGCTTGCGAAAAG</t>
  </si>
  <si>
    <t xml:space="preserve">AGCCAAGAAGATTTTAAATTATCTTGCTGAGATATGGAGTTGATGCCAGGTGGACACATGGATCGATCGCATGATTGATCTGTGTGTGGATGACTCTCAACCGTTCGAACTTGAACAAGTTAATGCTTGCGAAAAGGAACATGGTTGGCTTTGGATGTACTACTGCTGGGTAGAGAGAGGAAAAAG</t>
  </si>
  <si>
    <t xml:space="preserve">Sro446_g144700</t>
  </si>
  <si>
    <t xml:space="preserve">QAXC01004479_1</t>
  </si>
  <si>
    <t xml:space="preserve">TAAGAACCTGATCATGATAAT</t>
  </si>
  <si>
    <t xml:space="preserve">GGATGCCTGCTCCTGGCAGGAAGTAGCAAACATGAATGTGATCAGGCTGATTGAAAAGATATCGATTTTTATTCTGCTCATTTTCATTTTGTGTATTTTTTAAGAACCTGATCATGATAATAGGAAATAATCTCAATATCTAACAGCTTATTTTAGGTAGCACTACTCCCC</t>
  </si>
  <si>
    <t xml:space="preserve">QAXC01004479_1:1552-1572</t>
  </si>
  <si>
    <t xml:space="preserve">AGNL01015708_1</t>
  </si>
  <si>
    <t xml:space="preserve">TCTTGAACTTGATCATGGTATTC</t>
  </si>
  <si>
    <t xml:space="preserve">CCTTTCAGGTTTGTAGTCCCATTCACTCTTTTCTGTTCTTGACTCCCTTTCTATCATTTCTATCCATAGGCACACTGTGTAGATTCCTATCATGTTTTCTTCTTGAACTTGATCATGGTATTCAGACTATCCTGCAGTATCCAGATCGTATAGTAAATATCTATCTCTAATCC</t>
  </si>
  <si>
    <t xml:space="preserve">AGNL01015708_1:113-135</t>
  </si>
  <si>
    <t xml:space="preserve">scaffold_113424</t>
  </si>
  <si>
    <t xml:space="preserve">AGCTTCAACCTGATCATGGTTAGATCATCCG</t>
  </si>
  <si>
    <t xml:space="preserve">GTCCTTCACTTAGTATTACCTAAGCTTCAACCTGATCATGGTTAGATCATCCGGGTTCGGGTCTCAGTACTGAAGCCCATGAGGCTGCTACTAAAACAGGAGC</t>
  </si>
  <si>
    <t xml:space="preserve">scaffold_113424:83-113</t>
  </si>
  <si>
    <t xml:space="preserve">scaffold_4249</t>
  </si>
  <si>
    <t xml:space="preserve">CCGCTTGAACCTGATCAATGTAATGATTGCGAAGG</t>
  </si>
  <si>
    <t xml:space="preserve">CGAGTACATGTTACTCACTGTAACATGTCAATCAATCTGTGCGGGAGCGTTTGTCTTTTAAATTGCTGAGATACCTCATTGACAAGAGGAGTTAACAAAACCGCTTGAACCTGATCAATGTAATGATTGCGAAGGGAACAGATTGCGCCTTAAAGGAAACATCAACACCAAGAACTTTGATGTAA</t>
  </si>
  <si>
    <t xml:space="preserve">	g5115</t>
  </si>
  <si>
    <t xml:space="preserve">ACTGAACATGACCATGATAATTCCGG</t>
  </si>
  <si>
    <t xml:space="preserve">TAGCAGTACTCTAATGTTACTCAGAGTAGTACTTTGTCGAAGCTAACGTTCATCATCAAACAGAAGGAATCGATGGTGGGTTCGTAAAATGCAACCAACTACTGAACATGACCATGATAATTCCGGCCACTTGATTCAAAGGTAACATTCCTCGTTGTCGTTCTTGTTGTCGTTGT</t>
  </si>
  <si>
    <t xml:space="preserve">JAACSZ010001335_1:10063-10088</t>
  </si>
  <si>
    <t xml:space="preserve">TCGTTAGAATCTGATCATGAGAAT</t>
  </si>
  <si>
    <t xml:space="preserve">ATTCTCTTCCTTATCGCTACCTACTCGGTCGGCATCAAAACAATCTTCCAACGTGGAATACAACGACTCATACGCAGCTGACGAGTCGGAGTCACAAATATCGTTAGAATCTGATCATGAGAATTTTCTTTCTAAGAATCGCGAGAGCAAAGAGACTAATGCATGAGTTTGCAG</t>
  </si>
  <si>
    <t xml:space="preserve">FisN_2Lh427</t>
  </si>
  <si>
    <t xml:space="preserve">CDS</t>
  </si>
  <si>
    <t xml:space="preserve">unknown </t>
  </si>
  <si>
    <t xml:space="preserve">scaffold_104072</t>
  </si>
  <si>
    <t xml:space="preserve">GATGATCATGATCATGATCATGATCATGATAATGAT</t>
  </si>
  <si>
    <t xml:space="preserve">TGATGATGATCATGATCATGATCATGATCATGATAATGATGATGATCATGATCATGATCATGATCATGATCATGATGATGATGATCATGA</t>
  </si>
  <si>
    <t xml:space="preserve">scaffold_104072:95-130</t>
  </si>
  <si>
    <t xml:space="preserve">scaffold_103868</t>
  </si>
  <si>
    <t xml:space="preserve">TTGGTAAATCCCGCGAAG</t>
  </si>
  <si>
    <t xml:space="preserve">TGTAACCCGCTCTCTGATCATCACCAGAAACTGCTGTCTAACTTCTTCGCCCAGACCGAAGCGCTGGCGTTTGGTAAATCCCGCGAAGTGGTTGAGCAGGAATATCGTGATCAGGGTAAAGATCCGGCAACGCTT</t>
  </si>
  <si>
    <t xml:space="preserve">scaffold_103868:71-88</t>
  </si>
  <si>
    <t xml:space="preserve">GATGATCATGATCATGATCATGATCATGATCATGATGATGATGATCAT</t>
  </si>
  <si>
    <t xml:space="preserve">TGATGATGATCATGATCATGATCATGATCATGATAATGATGATGATCATGATCATGATCATGATCATGATCATGATGATGATGATCATGATGTTGATGTTGATGTTGATGTTGATGTTGATGATCATGATGATGA</t>
  </si>
  <si>
    <t xml:space="preserve">scaffold_104072:47-94</t>
  </si>
  <si>
    <t xml:space="preserve">TCGTGATCAGGGTAAAGA</t>
  </si>
  <si>
    <t xml:space="preserve">ACCCGCTCTCTGATCATCACCAGAAACTGCTGTCTAACTTCTTCGCCCAGACCGAAGCGCTGGCGTTTGGTAAATCCCGCGAAGTGGTTGAGCAGGAATATCGTGATCAGGGTAAAGATCCGGCAACGCTT</t>
  </si>
  <si>
    <t xml:space="preserve">scaffold_103868:105-122</t>
  </si>
  <si>
    <t xml:space="preserve">ACTCGATCATGATAAAGCAGGG</t>
  </si>
  <si>
    <t xml:space="preserve">ACATCTTGCGCTGGAGTTTGACGAGAAAGCAGTGCACGCAAAGGCACTGGTAGTGCTTGGCTTGAAGTCCCTTGAGACGCATTAGGTGATGATACGGTACACTCGATCATGATAAAGCAGGGAGAGAATCGTTTCGTGAGAGTAAAAATTATGATAGGGGCGAACACACTTT</t>
  </si>
  <si>
    <t xml:space="preserve">WKLE02002934_1:11597-11618</t>
  </si>
  <si>
    <t xml:space="preserve">CGATGAACCTGATCAATGCGTGCGTG</t>
  </si>
  <si>
    <t xml:space="preserve">TTTGTTTCTTCGTTGACTGCTTCCTGCTTGCTGCTTCTTGCTTTGTTTGACCAACAGTTTCTGCAACAAAGCGGCGGAAAATTCGGAAGCTCCCTGCTCTCGATGAACCTGATCAATGCGTGCGTGGAGGGCGACGTCGAAGAGGTCAGGAGCCTGCTCGAATACGGAAAGATCGA</t>
  </si>
  <si>
    <t xml:space="preserve">gw1.124.109.1</t>
  </si>
  <si>
    <t xml:space="preserve">upstream 5' end</t>
  </si>
  <si>
    <t xml:space="preserve">GTTGATGATCATGATGAT</t>
  </si>
  <si>
    <t xml:space="preserve">TCATGATCATGATCATGATAATGATGATGATCATGATCATGATCATGATCATGATCATGATGATGATGATCATGATGTTGATGTTGATGTTGATGTTGATGTTGATGATCATGATGATGA</t>
  </si>
  <si>
    <t xml:space="preserve">scaffold_104072:2-19</t>
  </si>
  <si>
    <t xml:space="preserve">GTTGAACCTGAGCA</t>
  </si>
  <si>
    <t xml:space="preserve">TACTTTGTAAAGAGGTTGGAACCCTGGGGTGACGACGTCTCTACTCAATGCACTGATATGTGACGACCGGCTTTTTCACGTTCTTGTCGTATCCCGCACAGTTGAACCTGAGCAGATCCTCCAACTCTTTGGCGATCGCGTTGTCCTTATTTGGATTAAGTCGA</t>
  </si>
  <si>
    <t xml:space="preserve">OLMU01005381_1:4142-4155</t>
  </si>
  <si>
    <t xml:space="preserve">upstream 5' end  of SSSP TBLASTN hit</t>
  </si>
  <si>
    <t xml:space="preserve">It does not contain the conserved CUGAGA domain and does not seem to follow the usual loop-stem structure.</t>
  </si>
  <si>
    <t xml:space="preserve">CCTGAAGATGAGAACATGCGTGAG</t>
  </si>
  <si>
    <t xml:space="preserve">GGACAACAATCCCAACGATGATGTCACGCGTCAGTTGTTCCCCGATGTCACGGAAGTAACCGAATGTCACTTGCAGTACTTTCACAAACAGACGCCGAGTCCTGAAGATGAGAACATGCGTGAGTGCCATCCCTGGAAGAACAATGCATGCTGTGATAGCTCCACGGTCAAGTC</t>
  </si>
  <si>
    <t xml:space="preserve">QAXB01050104_1:113-136</t>
  </si>
  <si>
    <t xml:space="preserve">near 5' end</t>
  </si>
  <si>
    <t xml:space="preserve">﻿FOLR</t>
  </si>
  <si>
    <t xml:space="preserve">TGGAACTGATCGTGG</t>
  </si>
  <si>
    <t xml:space="preserve">CTCTTTGTGGCCTCCCAAGATGGTACGTCGTCGTAAAAGGATAACAACATAAAAACGTTGCAGTAGTGCAGGGTGGAGGATGTGATACAATCAAATATGGTGGAACTGATCGTGGGGGGAACTGAAGAAAATTCACTGATAATGTTTGGATGATGGTGAACGACG</t>
  </si>
  <si>
    <t xml:space="preserve">QAXB01039522_1:571-585</t>
  </si>
  <si>
    <t xml:space="preserve">GTGGAACTGATCGTG</t>
  </si>
  <si>
    <t xml:space="preserve">TCTCTTTGTGGCCTCCCAAGATGGTACGTCGTCGTAAAAGGATAACAACATAAAAACGTTGCAGTAGTGCAGGGTGGAGGATGTGATACAATCAAATATGGTGGAACTGATCGTGGGGGGAACTGAAGAAAATTCACTGATAATGTTTGGATGATGGTGAACGAC</t>
  </si>
  <si>
    <t xml:space="preserve">QAXB01039623_1:1256-1270</t>
  </si>
  <si>
    <t xml:space="preserve">QAXB01050104_1:853-867</t>
  </si>
  <si>
    <t xml:space="preserve">GTCATGCGAG</t>
  </si>
  <si>
    <t xml:space="preserve">CATCAAACCAGTTCCGCAGCATTTGCACCTTTGGTACAAGGAATGTCACGTCGATCTGAACAACGGTGAACAGAGCTCGCTCAAGCAAATTCGCCGTTTTGTCATGCGAGATTGGCGGGCGGACATTCATTCGCGAAGAAATCGATGCGGAACCGGTTCG</t>
  </si>
  <si>
    <t xml:space="preserve">AGNL01015708_1:507-516</t>
  </si>
  <si>
    <t xml:space="preserve">CTGATCAT</t>
  </si>
  <si>
    <t xml:space="preserve">TGTAACCCGCTCTCTGATCATCACCAGAAACTGCTGTCTAACTTCTTCGCCCAGACCGAAGCGCTGGCGTT</t>
  </si>
  <si>
    <t xml:space="preserve">scaffold_103868:14-21</t>
  </si>
  <si>
    <t xml:space="preserve">Table S1c</t>
  </si>
  <si>
    <t xml:space="preserve">Extended list of predicted TPP-like riboswitches related to thiamine metabolism genes in diatoms.</t>
  </si>
  <si>
    <t xml:space="preserve">Predicted TPP-like riboswitch aptamers by HMM search</t>
  </si>
  <si>
    <t xml:space="preserve">Accession / JGI ID / UniProt / Protein ID</t>
  </si>
  <si>
    <t xml:space="preserve">Gene name</t>
  </si>
  <si>
    <t xml:space="preserve">Contig/Scaffold</t>
  </si>
  <si>
    <t xml:space="preserve">Method</t>
  </si>
  <si>
    <t xml:space="preserve">Location to gene</t>
  </si>
  <si>
    <t xml:space="preserve">Contig</t>
  </si>
  <si>
    <t xml:space="preserve">Fragilariopsis cylindrus </t>
  </si>
  <si>
    <t xml:space="preserve">FcSSSP</t>
  </si>
  <si>
    <t xml:space="preserve">A0A1E7EXC9</t>
  </si>
  <si>
    <t xml:space="preserve">KV784371</t>
  </si>
  <si>
    <t xml:space="preserve">HMM search</t>
  </si>
  <si>
    <t xml:space="preserve">CAGTCCTTGTTTGTTT</t>
  </si>
  <si>
    <t xml:space="preserve">TTGAA</t>
  </si>
  <si>
    <t xml:space="preserve">CCT</t>
  </si>
  <si>
    <t xml:space="preserve">GAT</t>
  </si>
  <si>
    <t xml:space="preserve">CATG</t>
  </si>
  <si>
    <t xml:space="preserve">GTAATG</t>
  </si>
  <si>
    <t xml:space="preserve">CGTG</t>
  </si>
  <si>
    <t xml:space="preserve">G</t>
  </si>
  <si>
    <t xml:space="preserve">AAAAACAAATATAAGACTG</t>
  </si>
  <si>
    <t xml:space="preserve">CAGTCCTTGTTTGTTTGCGGGAGCTCTGCTGAGATTCAAAATGTCATTATACCATCGCGTATAGTGATATTGAGAACCGCTTGAACCTGATCATGGTAATGCATGCGTGAGGGAAAAACAAATATAAGACTG</t>
  </si>
  <si>
    <t xml:space="preserve">FcTHIC</t>
  </si>
  <si>
    <t xml:space="preserve">A0A1E7FDY1</t>
  </si>
  <si>
    <t xml:space="preserve">KV784358</t>
  </si>
  <si>
    <t xml:space="preserve">TAGTTTGTTGTGTCTTGAAATTAAATACAACGGTTACCTTGTTTGTTT</t>
  </si>
  <si>
    <t xml:space="preserve">AGAA</t>
  </si>
  <si>
    <t xml:space="preserve">GTAATT</t>
  </si>
  <si>
    <t xml:space="preserve">AATAACAACAGGACCGATGTATTTGATATATATAGTATACTA</t>
  </si>
  <si>
    <t xml:space="preserve">TAGTTTGTTGTGTCTTGAAATTAAATACAACGGTTACCTTGTTTGTTTGCGGGAGCAAAGGATATTTCTGAGCTGAGATTCAATATTTTACCGAAAACCGCTAGAACCTGATCATGGTAATTCATGCGTGAGGGAATAACAACAGGACCGATGTATTTGATATATATAGTATACTA</t>
  </si>
  <si>
    <t xml:space="preserve">CGCTAGAACCTGATCATGGTAATTCATGCGTGAGG</t>
  </si>
  <si>
    <t xml:space="preserve">Nitzschia putrida</t>
  </si>
  <si>
    <t xml:space="preserve">NpSSSP</t>
  </si>
  <si>
    <t xml:space="preserve">1397302	</t>
  </si>
  <si>
    <t xml:space="preserve">CTTGGAAAAGAAATCATTGAATG</t>
  </si>
  <si>
    <t xml:space="preserve">-28-</t>
  </si>
  <si>
    <t xml:space="preserve">-37-</t>
  </si>
  <si>
    <t xml:space="preserve">CCGT</t>
  </si>
  <si>
    <t xml:space="preserve">TGTG</t>
  </si>
  <si>
    <t xml:space="preserve">CATTCGATATTTCTATCACCAAG</t>
  </si>
  <si>
    <t xml:space="preserve">CTTGGAAAAGAAATCATTGAATGGCGGGAGCAAGTACATGTCATTTGTGTACAAGCTGAGAGTGCAAGTCAGTTATTGATCATTGTTCTGGCTTCTTACCGTTTGAACCTGATTGTGGTAATGCATGCGTGAGGGAACATTCGATATTTCTATCACCAAG</t>
  </si>
  <si>
    <t xml:space="preserve">Pseudo-nitzschia multiseries</t>
  </si>
  <si>
    <t xml:space="preserve">PmSSSP</t>
  </si>
  <si>
    <t xml:space="preserve">	254402</t>
  </si>
  <si>
    <t xml:space="preserve">TTCACAATGGTCCTTTTTGTTTGTTTT</t>
  </si>
  <si>
    <t xml:space="preserve">-48-</t>
  </si>
  <si>
    <t xml:space="preserve">AAGAACAATCACAAAGGATTCATTGTGAA</t>
  </si>
  <si>
    <t xml:space="preserve">TTCACAATGGTCCTTTTTGTTTGTTTTGCGGGAGCGTAGCTGAGATCCAACATATCATTCTATCATTTCTAGGATGATGTCGAAAACCGCTTGAACCTGATCATGGTAATTCATGCGTGAGGGAAGAACAATCACAAAGGATTCATTGTGAA</t>
  </si>
  <si>
    <t xml:space="preserve">PmTHIC</t>
  </si>
  <si>
    <t xml:space="preserve">	scaffold_124</t>
  </si>
  <si>
    <t xml:space="preserve">TCATGTAATACAACTTTCTGTTTTGTTT</t>
  </si>
  <si>
    <t xml:space="preserve">AAAAACAAAATAACTGATGTAAAACATGA</t>
  </si>
  <si>
    <t xml:space="preserve">TCATGTAATACAACTTTCTGTTTTGTTTGCGGGAGCAACACACGATACAGCTGAGATTCATTATCGAATACCGCTTGAACCTGATCATGGTAATGCATGCGTGAGGGAAAAACAAAATAACTGATGTAAAACATGA</t>
  </si>
  <si>
    <t xml:space="preserve">Pseudo-nitzschia multistriata</t>
  </si>
  <si>
    <t xml:space="preserve">PmuSSSP</t>
  </si>
  <si>
    <t xml:space="preserve">CACAACGATCTTCATTGTTTGTTT</t>
  </si>
  <si>
    <t xml:space="preserve">-50-</t>
  </si>
  <si>
    <t xml:space="preserve">AAGAACAAAACAATCACGAAGACCCTGAATTTTATTTGTTTGTG</t>
  </si>
  <si>
    <t xml:space="preserve">CACAACGATCTTCATTGTTTGTTTGCGGGAGCGCAGCTGAGATCCAATAATATGCAACTCTGTCTCGTGATGTTGTAAAATATTATGGAAAACCGCTTGAACCTGATCATGGTAATTCATGCGTGAGGGAAGAACAAAACAATCACGAAGACCCTGAATTTTATTTGTTTGTG</t>
  </si>
  <si>
    <t xml:space="preserve">PmuTHIC</t>
  </si>
  <si>
    <t xml:space="preserve">TATTTCAATCATCATTTTTGTTT</t>
  </si>
  <si>
    <t xml:space="preserve">AACAACAAAACGATTGATGTA</t>
  </si>
  <si>
    <t xml:space="preserve">TATTTCAATCATCATTTTTGTTTGCGGGAGCAACCGAAGAAACAGCTGAGATTCATTATCGAATACCGCTTGAACCTGATCATGGCAATGCATGCGTGAGGGAACAACAAAACGATTGATGTA</t>
  </si>
  <si>
    <t xml:space="preserve">CCGCTTGAACCTGATCATGGCAATGCATGCGTGAGG</t>
  </si>
  <si>
    <t xml:space="preserve">Fistulifera solaris</t>
  </si>
  <si>
    <t xml:space="preserve">FsFOLR</t>
  </si>
  <si>
    <t xml:space="preserve">	4897</t>
  </si>
  <si>
    <t xml:space="preserve">ACTTCTTGTAACATTGGTAATATGAAATGACACTCTTTCC</t>
  </si>
  <si>
    <t xml:space="preserve">GCT</t>
  </si>
  <si>
    <t xml:space="preserve">CGAT</t>
  </si>
  <si>
    <t xml:space="preserve">GGGAAGATGTGTCATGGAAATGTTATCACGAAAATGTTGCTGTGGAGAAGT</t>
  </si>
  <si>
    <t xml:space="preserve">ACTTCTTGTAACATTGGTAATATGAAATGACACTCTTTCCGCGGGAGCTTGATGTGAAAGGATGCTGAGAGTAATCAAAGTCTGTTTTGGATGTGGCTTTGTGTCGACCGTTTGAACCTGCTCATGGTAATGCATGCGATAGGGAAGGGAAGATGTGTCATGGAAATGTTATCACGAAAATGTTGCTGTGGAGAAGT</t>
  </si>
  <si>
    <t xml:space="preserve">(FsFOLR)</t>
  </si>
  <si>
    <t xml:space="preserve">FisN_9Lh048 (allel 2)</t>
  </si>
  <si>
    <t xml:space="preserve">-36-</t>
  </si>
  <si>
    <t xml:space="preserve">GGTGAGATGTGTCATGGAATGTTATCACGAAAATGTTGCTGTGGAGAAGT</t>
  </si>
  <si>
    <t xml:space="preserve">ACTTCTTGTAACATTGGTAATATGAAATGACACTCTTTCCGCGGGAGCTTGATGTGAAAGGATGCTGAGAGTAATCAAAGTCTGTTTGGATGTGGCTTTGTGTCGACCGTTTGAACCTGCTCATGGTAATGCATGCGATAGGGAAGGTGAGATGTGTCATGGAATGTTATCACGAAAATGTTGCTGTGGAGAAGT</t>
  </si>
  <si>
    <t xml:space="preserve">FsTHI5-like</t>
  </si>
  <si>
    <t xml:space="preserve">BDSP0100097_1</t>
  </si>
  <si>
    <t xml:space="preserve">TGGTAATTTGATATTGCACTCTCGC</t>
  </si>
  <si>
    <t xml:space="preserve">T</t>
  </si>
  <si>
    <t xml:space="preserve">TCGAA</t>
  </si>
  <si>
    <t xml:space="preserve">CGAA</t>
  </si>
  <si>
    <t xml:space="preserve">GAAT</t>
  </si>
  <si>
    <t xml:space="preserve">GTGAGTTGTGCAATGGAAGATTATCA</t>
  </si>
  <si>
    <t xml:space="preserve">TGGTAATTTGATATTGCACTCTCGCTGCGGGAGCTTGATGTTTGAAAATAATATGCTGAGAGTTTCAAAGTCTATGGTACCTGAAAAGACTTTGTATCGACCGTTCGAACCTGCTCATGGTAATGCATGCGAAAGGGAATGTGAGTTGTGCAATGGAAGATTATCA</t>
  </si>
  <si>
    <t xml:space="preserve">CCGTTCGAACCTGCTCATGGTAATGCATGCGAAAGG</t>
  </si>
  <si>
    <t xml:space="preserve">FsTHI5-like_2</t>
  </si>
  <si>
    <t xml:space="preserve">TACTTCTCGTGACATGGTAATTTGATATTGCACTCTCGC</t>
  </si>
  <si>
    <t xml:space="preserve">-44-</t>
  </si>
  <si>
    <t xml:space="preserve">GTGAGTTGTGCAATGGAAGATTATCACTCAAGTGTTGCTGTGGAGAAGTA</t>
  </si>
  <si>
    <t xml:space="preserve">TACTTCTCGTGACATGGTAATTTGATATTGCACTCTCGCTGCGGGAGCTTGATGTTTGGAAATAATATGCTGAGAGTTTCAAAGTCTATGGTACCGTACCTGAAAAGACTTTGTATCGACCGTTCGAACCTGCTCATGGTAATGCATGCGAAAGGGAATGTGAGTTGTGCAATGGAAGATTATCACTCAAGTGTTGCTGTGGAGAAGTA</t>
  </si>
  <si>
    <t xml:space="preserve">FsTHI5-like_3</t>
  </si>
  <si>
    <t xml:space="preserve">FisN_2Lh419 </t>
  </si>
  <si>
    <t xml:space="preserve">TGCTTCTCGTGACATGATAATATGAAATTGTACTCTCGC</t>
  </si>
  <si>
    <t xml:space="preserve">-43-</t>
  </si>
  <si>
    <t xml:space="preserve">TGCTTCTCGTGACATGATAATATGAAATTGTACTCTCGCTGCGGGAGCTTGATGTTTGGAAATAATATGCTGAGAGTTAAGCAAAAGTCCGCTCTTTTTGTATGGACTTTTGCATCGACCGTTCGAACCTGCTCATGGTAATGCATGCGAAAGGGAATGTGAGTTGTGCAATGGAAGATTATCACTCAAGTGTTGCTGTGGAGAAGTA</t>
  </si>
  <si>
    <t xml:space="preserve">(FsTHI5-like)</t>
  </si>
  <si>
    <t xml:space="preserve">FisN_2Hh421 (allel 2)</t>
  </si>
  <si>
    <t xml:space="preserve">TGCTTCTCGTGACATGATAATATGATGTTGCACTCTCGC</t>
  </si>
  <si>
    <t xml:space="preserve">-24-</t>
  </si>
  <si>
    <t xml:space="preserve">GTGGGATGTGCAATGGAAGATTATCAACTAAATGTTGCTGTGGAGAAGTA</t>
  </si>
  <si>
    <t xml:space="preserve">TGCTTCTCGTGACATGATAATATGATGTTGCACTCTCGCTGCGGGAGCTTGATGTGGGAAATGATATGCTGAGAGTTTTAAAGTCCGTAGTATTTGGGTGGACTTTGTATCGACCGTTCGAACCTGCTCATGGTAATGCATGCGAAAGGGAATGTGGGATGTGCAATGGAAGATTATCAACTAAATGTTGCTGTGGAGAAGTA</t>
  </si>
  <si>
    <t xml:space="preserve">(FsTHI5-like_2)</t>
  </si>
  <si>
    <t xml:space="preserve">FisN_2Hh420 (allel 2)</t>
  </si>
  <si>
    <t xml:space="preserve">TACTTCTCGTGACACGATAATACGATGTTGCACTCTCGC</t>
  </si>
  <si>
    <t xml:space="preserve">-38-</t>
  </si>
  <si>
    <t xml:space="preserve">GTGAGTTGTGCAATGGAAGATTATCACTTTAGTGTTGCTGTGGAGAAGTA</t>
  </si>
  <si>
    <t xml:space="preserve">TACTTCTCGTGACACGATAATACGATGTTGCACTCTCGCTGCGGGAGCTTGATGTGGGAAATAATATGCTGAGAGTTTCAAAGTCTATGGTTCTTGAAAAGACTTTGTATCGACCGTTCGAACCTGCTCATGGTAATGCATGCGAAAGGGAACGTGAGTTGTGCAATGGAAGATTATCACTTTAGTGTTGCTGTGGAGAAGTA</t>
  </si>
  <si>
    <t xml:space="preserve">(FsTHI5-like_3)</t>
  </si>
  <si>
    <t xml:space="preserve">	11968</t>
  </si>
  <si>
    <t xml:space="preserve">FisN_2Hh419 (allel 2)</t>
  </si>
  <si>
    <t xml:space="preserve">CTACTTCTCGTGACACGGTAATATGAAGTTGCACTCTCGC</t>
  </si>
  <si>
    <t xml:space="preserve">GAAU</t>
  </si>
  <si>
    <t xml:space="preserve">GTGGGATGTGCAATGGAAGATTATCAACTAAATGTTGCTGTGGAGAAGTAG</t>
  </si>
  <si>
    <t xml:space="preserve">CTACTTCTCGTGACACGGTAATATGAAGTTGCACTCTCGCTGCGGGAGCTTGATGTGGGAAATGATATGCTGAGAGTTTTAAAGTCCGTAGTATTTGGGTGGACTTTGTATCGACCGTTCGAACCTGCTCATGGTAATGCATGCGAAAGGGAATGTGGGATGTGCAATGGAAGATTATCAACTAAATGTTGCTGTGGAGAAGTAG</t>
  </si>
  <si>
    <t xml:space="preserve">Seminavis robusta</t>
  </si>
  <si>
    <t xml:space="preserve">SrTHIC</t>
  </si>
  <si>
    <t xml:space="preserve">Contig1578.g14339</t>
  </si>
  <si>
    <t xml:space="preserve">AATGATTGGGTAGACGAAGAAGCTAGACCGTGT</t>
  </si>
  <si>
    <t xml:space="preserve">-27-</t>
  </si>
  <si>
    <t xml:space="preserve">-68-</t>
  </si>
  <si>
    <t xml:space="preserve">CAAG</t>
  </si>
  <si>
    <t xml:space="preserve">UUAAUG</t>
  </si>
  <si>
    <t xml:space="preserve">CTTG</t>
  </si>
  <si>
    <t xml:space="preserve">ACATGGTTGGCTTTGGATGTACTACTGCTGGGT</t>
  </si>
  <si>
    <t xml:space="preserve">AATGATTGGGTAGACGAAGAAGCTAGACCGTGTGCGGGAGCCAAGAAGATTTTAAATTATCTTGCTGAGATATGGAGTTGATGCCAGGTGGACACATGGATCGATCGCATGATTGATCTGTGTGTGGATGACTCTCAACCGTTCGAACTTGAACAAGTTAATGCTTGCGAAAAGGAACATGGTTGGCTTTGGATGTACTACTGCTGGGT</t>
  </si>
  <si>
    <t xml:space="preserve">SrSSSP</t>
  </si>
  <si>
    <t xml:space="preserve">Contig492.g6639</t>
  </si>
  <si>
    <t xml:space="preserve">ACTTGCAGTCTGGTCGCATCGGTTG</t>
  </si>
  <si>
    <t xml:space="preserve">-31-</t>
  </si>
  <si>
    <t xml:space="preserve">CCTG</t>
  </si>
  <si>
    <t xml:space="preserve">CAACTGATGTGTATCACTGCAAGT</t>
  </si>
  <si>
    <t xml:space="preserve">ACTTGCAGTCTGGTCGCATCGGTTGGCGGGAGCAGACGCATCTATTGATGCGTTTAAAAGCTGAGAGTGAAGTCAGGAAAGTGTGTGGAGTTTGTGTGTCTGATTTCTTACCGTTGGAACCTGATCGGGGTAATGCCTGCGTGAGGGAACAACTGATGTGTATCACTGCAAGT</t>
  </si>
  <si>
    <t xml:space="preserve">CCGTTGGAACCTGATCGGGGTAATGCCTGCGTGAGG</t>
  </si>
  <si>
    <t xml:space="preserve">Phaeodactylum tricornutum</t>
  </si>
  <si>
    <t xml:space="preserve">PtTHIC</t>
  </si>
  <si>
    <t xml:space="preserve">Phatr3_J38085</t>
  </si>
  <si>
    <t xml:space="preserve">CAGGTATATATGTTATTGGATGCCGTGCGTCATTGT</t>
  </si>
  <si>
    <t xml:space="preserve">ACAAAGATCACGGTAGACAATAATAATAATACTTG</t>
  </si>
  <si>
    <t xml:space="preserve">CAGGTATATATGTTATTGGATGCCGTGCGTCATTGTGCGGGAGCTCAACATTCGTTGTAGCTGAGATTTGGACACACACACACACACACAAATATGTTCGTGTAAAGGCCCAAGACCGTTGGAACCTGATCGTGATAATTCACGCGAAGGGAACAAAGATCACGGTAGACAATAATAATAATACTTG</t>
  </si>
  <si>
    <t xml:space="preserve">PtSSSP</t>
  </si>
  <si>
    <t xml:space="preserve">Phatr3_J50012</t>
  </si>
  <si>
    <t xml:space="preserve">GTGACACCTGGTGGTCGCATTTGTTT</t>
  </si>
  <si>
    <t xml:space="preserve">CATCAAATGAGAACAACTGTGTTAC</t>
  </si>
  <si>
    <t xml:space="preserve">GTGACACCTGGTGGTCGCATTTGTTTGCGGGAGCTGATGACGCTGAGATATTGCAAGTTTGACTTCAATTACCGTTTGAACCTGATCGGGGTAATGCCTGCGTGAGGGAACATCAAATGAGAACAACTGTGTTAC</t>
  </si>
  <si>
    <t xml:space="preserve">Cyclotella cryptica (Cyccr1)</t>
  </si>
  <si>
    <t xml:space="preserve">CcSSSP</t>
  </si>
  <si>
    <t xml:space="preserve">8996  	</t>
  </si>
  <si>
    <t xml:space="preserve">AGACATCAAAATCCAGG</t>
  </si>
  <si>
    <t xml:space="preserve">CTT</t>
  </si>
  <si>
    <t xml:space="preserve">-21-</t>
  </si>
  <si>
    <t xml:space="preserve">CGCG</t>
  </si>
  <si>
    <t xml:space="preserve">CGAG</t>
  </si>
  <si>
    <t xml:space="preserve">GAACAGCA</t>
  </si>
  <si>
    <t xml:space="preserve">CTTGGTGAATCT</t>
  </si>
  <si>
    <t xml:space="preserve">AGACATCAAAATCCAGGCTTGCGGGTGCCCTTGTTTTTAATTAGGCTGAGAGTATAAACCGTTTGAACCTGATCGTGGTAATTCGCGCGAGAGGGAACAGCACTTGGTGAATCT</t>
  </si>
  <si>
    <t xml:space="preserve">CcTHIC</t>
  </si>
  <si>
    <t xml:space="preserve">CAATCTGT</t>
  </si>
  <si>
    <t xml:space="preserve">-29-</t>
  </si>
  <si>
    <t xml:space="preserve">CAAT</t>
  </si>
  <si>
    <t xml:space="preserve">ATTG</t>
  </si>
  <si>
    <t xml:space="preserve">AACAGATTG</t>
  </si>
  <si>
    <t xml:space="preserve">CAATCTGTGCGGGAGCGTTTGTCTTTTAAATTGCTGAGATACCTCATTGACAAGAGGAGTTAACAAAACCGCTTGAACCTGATCAATGTAATGATTGCGAAGGGAACAGATTG</t>
  </si>
  <si>
    <t xml:space="preserve">Cyclotella cryptica (ASM1318728v1) </t>
  </si>
  <si>
    <t xml:space="preserve">CcSSSP (new)</t>
  </si>
  <si>
    <t xml:space="preserve">	482685</t>
  </si>
  <si>
    <t xml:space="preserve">GTAAUU</t>
  </si>
  <si>
    <t xml:space="preserve">Thalassiosira oceanica</t>
  </si>
  <si>
    <t xml:space="preserve">ToSSSP</t>
  </si>
  <si>
    <t xml:space="preserve">K0RHZ0 </t>
  </si>
  <si>
    <t xml:space="preserve">ACCATTTTTGTCGACTT</t>
  </si>
  <si>
    <t xml:space="preserve">-13-</t>
  </si>
  <si>
    <t xml:space="preserve">AAGTTGGCAAGATGTGGT</t>
  </si>
  <si>
    <t xml:space="preserve">ACCATTTTTGTCGACTTGCGGGTGCTTTAATGGCTGAGAGTTGGTTGAGACACCGTTTGAACCTGAACATGGTAATGCATGCGAAGGGAAAGTTGGCAAGATGTGGT</t>
  </si>
  <si>
    <t xml:space="preserve">ToTHIC</t>
  </si>
  <si>
    <t xml:space="preserve">K0R8D5</t>
  </si>
  <si>
    <t xml:space="preserve">GCCTTGTGCCTATTGGACTT</t>
  </si>
  <si>
    <t xml:space="preserve">CCGAA</t>
  </si>
  <si>
    <t xml:space="preserve">AAGTTTAATAAGATTTAGAC</t>
  </si>
  <si>
    <t xml:space="preserve">GCCTTGTGCCTATTGGACTTGCGGGTGCATTGTGAAAGCTGAGATCATTAAACCGTCCGAACCTGAACACGGTAATGCGTGCGAAGGGAAAGTTTAATAAGATTTAGAC</t>
  </si>
  <si>
    <t xml:space="preserve">CCGTCCGAACCTGAACACGGTAATGCGTGCGAAGG</t>
  </si>
  <si>
    <t xml:space="preserve">Thalassiosira pseudonana</t>
  </si>
  <si>
    <t xml:space="preserve">TpTHIC</t>
  </si>
  <si>
    <t xml:space="preserve">B8C8G5</t>
  </si>
  <si>
    <t xml:space="preserve">TCTGT</t>
  </si>
  <si>
    <t xml:space="preserve">ACAGA</t>
  </si>
  <si>
    <t xml:space="preserve">TCTGTGCGGGAGCTCTATTCATTCAGGAATAGGGCTGAGAACTGAAACTACACTCGCGTCGATTCTTCGACTAGGGCGTATGAATAACCGCTGGAACCTGCTCATGGTAACTCATGCGAAGGGAACAGA</t>
  </si>
  <si>
    <t xml:space="preserve">TpSSSP</t>
  </si>
  <si>
    <t xml:space="preserve">B8BPX7</t>
  </si>
  <si>
    <t xml:space="preserve">ACTTTACAGGCC</t>
  </si>
  <si>
    <t xml:space="preserve">GGCTTTGTGCTCGGT</t>
  </si>
  <si>
    <t xml:space="preserve">ACTTTACAGGCCGCGGGTGCTTATTGTTATCACATTAGGCTGAGAATGAACACCGTTAGAACTTGAACATGGTAAATCATGCGAGAAGGAAAGGCTTTGTGCTCGGT</t>
  </si>
  <si>
    <t xml:space="preserve">Asterionellopsis glacialis</t>
  </si>
  <si>
    <t xml:space="preserve">AgTHIC</t>
  </si>
  <si>
    <t xml:space="preserve">TCCTTGCTAT</t>
  </si>
  <si>
    <t xml:space="preserve">ACGG</t>
  </si>
  <si>
    <t xml:space="preserve">-17-</t>
  </si>
  <si>
    <t xml:space="preserve">UCGAA</t>
  </si>
  <si>
    <t xml:space="preserve">ATAGCACGA</t>
  </si>
  <si>
    <t xml:space="preserve">TCCTTGCTATACGGGGGCCCATGATATGGTGCTGAGAACTCAATGGATATTGAGTAACCGTTCGAACCTGCTCGTGGTAATGCACGCGAAGGGAATAGCACGA</t>
  </si>
  <si>
    <t xml:space="preserve">Licmophora abbreviata</t>
  </si>
  <si>
    <t xml:space="preserve">LaSSSP</t>
  </si>
  <si>
    <t xml:space="preserve">GTGATGGCATTTGGTCGTTTGTGTTTGTTT</t>
  </si>
  <si>
    <t xml:space="preserve">-16-</t>
  </si>
  <si>
    <t xml:space="preserve">CAU</t>
  </si>
  <si>
    <t xml:space="preserve">TTAATA</t>
  </si>
  <si>
    <t xml:space="preserve">ATG</t>
  </si>
  <si>
    <t xml:space="preserve">AATAACGAATGCAAACGATTCGAGTAACGTTA</t>
  </si>
  <si>
    <t xml:space="preserve">GTGATGGCATTTGGTCGTTTGTGTTTGTTTGCGGGAGCCCCCCTTATGAGTTCGCAGGGTGCTGAGAAACCGCTTTGTGCTAACCGTTTGAACATGATCAAGTTAATACTTGCGTGATGGAATAACGAATGCAAACGATTCGAGTAACGTTA</t>
  </si>
  <si>
    <t xml:space="preserve">Bacillariophyta sp (ASM1036716v1)</t>
  </si>
  <si>
    <t xml:space="preserve">BacSSSP</t>
  </si>
  <si>
    <t xml:space="preserve">ACTTGATGAATGGTCCGCATTAGCTG</t>
  </si>
  <si>
    <t xml:space="preserve">CAGCTGACGACCGACTTTCTCAAGT</t>
  </si>
  <si>
    <t xml:space="preserve">ACTTGATGAATGGTCCGCATTAGCTGGCGGGAGCAAATCGTGCAATTTAGTTGCATGGATGCTGAGAGTGAAGGTTTGATTGACCAAAGCAGAATGGTAGTCAACTTCTTACCGTTTGAACCTGAACGTGGTAATGCATGCGTGAGGGAACAGCTGACGACCGACTTTCTCAAGT</t>
  </si>
  <si>
    <t xml:space="preserve">BacTHIC</t>
  </si>
  <si>
    <t xml:space="preserve">TATTGTGTGAAAAAAAAAGAATATTGGATCAAAATTTGACAAAGAAAAAATCTGTGGATTGT</t>
  </si>
  <si>
    <t xml:space="preserve">ATAATT</t>
  </si>
  <si>
    <t xml:space="preserve">CUUG</t>
  </si>
  <si>
    <t xml:space="preserve">ACAGTTTGAGCAGTTCAGTTTGTTTGTTTCCTTTTTGAAATCGAAATTCTTTTATACTGTG</t>
  </si>
  <si>
    <t xml:space="preserve">TATTGTGTGAAAAAAAAAGAATATTGGATCAAAATTTGACAAAGAAAAAATCTGTGGATTGTGCGGGAGCCAAAGATCATCATCATAAGCATCTTGGCTGAGAAATCCGGCATTATTTAATTTCAGTGCCGACACCGTTTGAACTTGAACAAGATAATTCTTGCGAAAGGAACAGTTTGAGCAGTTCAGTTTGTTTGTTTCCTTTTTGAAATCGAAATTCTTTTATACTGTG</t>
  </si>
  <si>
    <t xml:space="preserve">CCGTTTGAACTTGAACAAGATAATTCTTGCGAAAG</t>
  </si>
  <si>
    <t xml:space="preserve">Bacillariophyta sp (ASM1036717v1)</t>
  </si>
  <si>
    <t xml:space="preserve">BasTHIC</t>
  </si>
  <si>
    <t xml:space="preserve">Psammoneis japonica</t>
  </si>
  <si>
    <t xml:space="preserve">PjTHIC</t>
  </si>
  <si>
    <t xml:space="preserve">QPGO01000179_1</t>
  </si>
  <si>
    <t xml:space="preserve">Manual inspection of THIC and SSSP UTRs</t>
  </si>
  <si>
    <t xml:space="preserve">AUUG</t>
  </si>
  <si>
    <t xml:space="preserve">-49-</t>
  </si>
  <si>
    <t xml:space="preserve">No P3a</t>
  </si>
  <si>
    <t xml:space="preserve">CUGAA</t>
  </si>
  <si>
    <t xml:space="preserve">GUAGUU</t>
  </si>
  <si>
    <t xml:space="preserve">CACU</t>
  </si>
  <si>
    <t xml:space="preserve">ATTGGGCGGAAGTCATGCAGATGTACGGGTGCACCATTCAATATACAATAGAATGGCGCTGAGATTATACCGTCTGAACCTGAACACGGTAGTTCGTGCGTAGGGAACACT</t>
  </si>
  <si>
    <t xml:space="preserve">CCGTCTGAACCTGAACACGGTAGTTCGTGCGTAGG</t>
  </si>
</sst>
</file>

<file path=xl/styles.xml><?xml version="1.0" encoding="utf-8"?>
<styleSheet xmlns="http://schemas.openxmlformats.org/spreadsheetml/2006/main">
  <numFmts count="5">
    <numFmt numFmtId="164" formatCode="General"/>
    <numFmt numFmtId="165" formatCode="@"/>
    <numFmt numFmtId="166" formatCode="0.00E+00"/>
    <numFmt numFmtId="167" formatCode="#,##0"/>
    <numFmt numFmtId="168" formatCode="General"/>
  </numFmts>
  <fonts count="22">
    <font>
      <sz val="12"/>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6"/>
      <color rgb="FF000000"/>
      <name val="Calibri"/>
      <family val="2"/>
    </font>
    <font>
      <b val="true"/>
      <sz val="16"/>
      <name val="Calibri"/>
      <family val="2"/>
    </font>
    <font>
      <b val="true"/>
      <sz val="16"/>
      <name val="Calibri"/>
      <family val="1"/>
    </font>
    <font>
      <sz val="12"/>
      <color rgb="FF000000"/>
      <name val="Calibri"/>
      <family val="2"/>
    </font>
    <font>
      <sz val="12"/>
      <color rgb="FF000000"/>
      <name val="Calibri"/>
      <family val="1"/>
    </font>
    <font>
      <b val="true"/>
      <sz val="12"/>
      <name val="Calibri"/>
      <family val="1"/>
    </font>
    <font>
      <sz val="12"/>
      <name val="Calibri"/>
      <family val="1"/>
    </font>
    <font>
      <b val="true"/>
      <sz val="12"/>
      <color rgb="FF000000"/>
      <name val="Calibri"/>
      <family val="2"/>
      <charset val="1"/>
    </font>
    <font>
      <b val="true"/>
      <sz val="12"/>
      <color rgb="FF000000"/>
      <name val="Arial"/>
      <family val="2"/>
      <charset val="1"/>
    </font>
    <font>
      <sz val="12"/>
      <name val="Calibri"/>
      <family val="1"/>
      <charset val="1"/>
    </font>
    <font>
      <sz val="12"/>
      <color rgb="FF000000"/>
      <name val="Arial"/>
      <family val="2"/>
      <charset val="1"/>
    </font>
    <font>
      <b val="true"/>
      <i val="true"/>
      <sz val="12"/>
      <color rgb="FF000000"/>
      <name val="Arial"/>
      <family val="2"/>
      <charset val="1"/>
    </font>
    <font>
      <sz val="12"/>
      <name val="Arial"/>
      <family val="2"/>
      <charset val="1"/>
    </font>
    <font>
      <i val="true"/>
      <sz val="12"/>
      <color rgb="FF000000"/>
      <name val="Arial"/>
      <family val="2"/>
      <charset val="1"/>
    </font>
    <font>
      <sz val="12"/>
      <color rgb="FF00B050"/>
      <name val="Calibri"/>
      <family val="2"/>
      <charset val="1"/>
    </font>
    <font>
      <sz val="12"/>
      <color rgb="FFFF0000"/>
      <name val="Calibri"/>
      <family val="2"/>
      <charset val="1"/>
    </font>
    <font>
      <sz val="12"/>
      <color rgb="FFFF0000"/>
      <name val="Arial"/>
      <family val="2"/>
      <charset val="1"/>
    </font>
  </fonts>
  <fills count="12">
    <fill>
      <patternFill patternType="none"/>
    </fill>
    <fill>
      <patternFill patternType="gray125"/>
    </fill>
    <fill>
      <patternFill patternType="solid">
        <fgColor rgb="FFFFFFFF"/>
        <bgColor rgb="FFFFFFCC"/>
      </patternFill>
    </fill>
    <fill>
      <patternFill patternType="solid">
        <fgColor rgb="FFD9D9D9"/>
        <bgColor rgb="FFC5E0B4"/>
      </patternFill>
    </fill>
    <fill>
      <patternFill patternType="solid">
        <fgColor rgb="FF95B3D7"/>
        <bgColor rgb="FFB4C7E7"/>
      </patternFill>
    </fill>
    <fill>
      <patternFill patternType="solid">
        <fgColor rgb="FFE6B8B7"/>
        <bgColor rgb="FFD7ACD6"/>
      </patternFill>
    </fill>
    <fill>
      <patternFill patternType="solid">
        <fgColor rgb="FFCCC0DA"/>
        <bgColor rgb="FFB4C7E7"/>
      </patternFill>
    </fill>
    <fill>
      <patternFill patternType="solid">
        <fgColor rgb="FFC4D79B"/>
        <bgColor rgb="FFC5E0B4"/>
      </patternFill>
    </fill>
    <fill>
      <patternFill patternType="solid">
        <fgColor rgb="FFB4C7E7"/>
        <bgColor rgb="FFCCC0DA"/>
      </patternFill>
    </fill>
    <fill>
      <patternFill patternType="solid">
        <fgColor rgb="FFF8CBAD"/>
        <bgColor rgb="FFE6B8B7"/>
      </patternFill>
    </fill>
    <fill>
      <patternFill patternType="solid">
        <fgColor rgb="FFD7ACD6"/>
        <bgColor rgb="FFE6B8B7"/>
      </patternFill>
    </fill>
    <fill>
      <patternFill patternType="solid">
        <fgColor rgb="FFC5E0B4"/>
        <bgColor rgb="FFC4D79B"/>
      </patternFill>
    </fill>
  </fills>
  <borders count="36">
    <border diagonalUp="false" diagonalDown="false">
      <left/>
      <right/>
      <top/>
      <bottom/>
      <diagonal/>
    </border>
    <border diagonalUp="false" diagonalDown="false">
      <left style="medium"/>
      <right style="medium"/>
      <top style="medium"/>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top style="medium"/>
      <bottom/>
      <diagonal/>
    </border>
    <border diagonalUp="false" diagonalDown="false">
      <left style="mediumDashed"/>
      <right/>
      <top style="medium"/>
      <bottom/>
      <diagonal/>
    </border>
    <border diagonalUp="false" diagonalDown="false">
      <left/>
      <right style="mediumDashed"/>
      <top style="medium"/>
      <bottom/>
      <diagonal/>
    </border>
    <border diagonalUp="false" diagonalDown="false">
      <left style="mediumDashed"/>
      <right/>
      <top/>
      <bottom/>
      <diagonal/>
    </border>
    <border diagonalUp="false" diagonalDown="false">
      <left/>
      <right style="mediumDashed"/>
      <top/>
      <bottom/>
      <diagonal/>
    </border>
    <border diagonalUp="false" diagonalDown="false">
      <left/>
      <right/>
      <top/>
      <bottom style="mediu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top/>
      <bottom style="medium"/>
      <diagonal/>
    </border>
    <border diagonalUp="false" diagonalDown="false">
      <left/>
      <right style="thin"/>
      <top/>
      <bottom/>
      <diagonal/>
    </border>
    <border diagonalUp="false" diagonalDown="false">
      <left style="thin"/>
      <right style="thin"/>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style="medium"/>
      <top style="thin"/>
      <botto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thin"/>
      <diagonal/>
    </border>
    <border diagonalUp="false" diagonalDown="false">
      <left/>
      <right/>
      <top/>
      <bottom style="thin"/>
      <diagonal/>
    </border>
    <border diagonalUp="false" diagonalDown="false">
      <left style="thin"/>
      <right style="medium"/>
      <top style="thin"/>
      <bottom style="mediu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5" fontId="13"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14" fillId="3" borderId="0" xfId="0" applyFont="true" applyBorder="true" applyAlignment="true" applyProtection="false">
      <alignment horizontal="left" vertical="center"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6" fillId="3" borderId="1" xfId="0" applyFont="true" applyBorder="true" applyAlignment="true" applyProtection="false">
      <alignment horizontal="center" vertical="bottom" textRotation="0" wrapText="false" indent="0" shrinkToFit="false"/>
      <protection locked="true" hidden="false"/>
    </xf>
    <xf numFmtId="164" fontId="16" fillId="3" borderId="1" xfId="0" applyFont="true" applyBorder="true" applyAlignment="true" applyProtection="false">
      <alignment horizontal="center" vertical="top" textRotation="0" wrapText="false" indent="0" shrinkToFit="false" readingOrder="1"/>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13" fillId="3" borderId="3" xfId="0" applyFont="true" applyBorder="true" applyAlignment="false" applyProtection="false">
      <alignment horizontal="general" vertical="bottom" textRotation="0" wrapText="false" indent="0" shrinkToFit="false"/>
      <protection locked="true" hidden="false"/>
    </xf>
    <xf numFmtId="164" fontId="13" fillId="3" borderId="4" xfId="0" applyFont="true" applyBorder="true" applyAlignment="false" applyProtection="false">
      <alignment horizontal="general" vertical="bottom" textRotation="0" wrapText="false" indent="0" shrinkToFit="false"/>
      <protection locked="true" hidden="false"/>
    </xf>
    <xf numFmtId="164" fontId="13" fillId="3" borderId="3" xfId="0" applyFont="true" applyBorder="true" applyAlignment="true" applyProtection="false">
      <alignment horizontal="center" vertical="top" textRotation="0" wrapText="false" indent="0" shrinkToFit="false" readingOrder="1"/>
      <protection locked="true" hidden="false"/>
    </xf>
    <xf numFmtId="164" fontId="17" fillId="3" borderId="3" xfId="0" applyFont="true" applyBorder="true" applyAlignment="true" applyProtection="false">
      <alignment horizontal="center" vertical="top" textRotation="0" wrapText="false" indent="0" shrinkToFit="false"/>
      <protection locked="true" hidden="false"/>
    </xf>
    <xf numFmtId="164" fontId="17" fillId="3" borderId="3" xfId="0" applyFont="true" applyBorder="true" applyAlignment="true" applyProtection="false">
      <alignment horizontal="general" vertical="top" textRotation="0" wrapText="false" indent="0" shrinkToFit="false"/>
      <protection locked="true" hidden="false"/>
    </xf>
    <xf numFmtId="164" fontId="13" fillId="3" borderId="4" xfId="0" applyFont="true" applyBorder="true" applyAlignment="true" applyProtection="false">
      <alignment horizontal="center" vertical="top" textRotation="0" wrapText="false" indent="0" shrinkToFit="false" readingOrder="1"/>
      <protection locked="true" hidden="false"/>
    </xf>
    <xf numFmtId="164" fontId="13" fillId="3" borderId="2" xfId="0" applyFont="true" applyBorder="true" applyAlignment="true" applyProtection="false">
      <alignment horizontal="center" vertical="bottom" textRotation="0" wrapText="false" indent="0" shrinkToFit="false"/>
      <protection locked="true" hidden="false"/>
    </xf>
    <xf numFmtId="164" fontId="15" fillId="0" borderId="5"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5" fillId="0" borderId="7"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8"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9" xfId="0" applyFont="true" applyBorder="true" applyAlignment="true" applyProtection="false">
      <alignment horizontal="left"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5" fillId="4" borderId="0" xfId="0" applyFont="true" applyBorder="true" applyAlignment="true" applyProtection="false">
      <alignment horizontal="center" vertical="top" textRotation="0" wrapText="false" indent="0" shrinkToFit="false" readingOrder="1"/>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15" fillId="5" borderId="0" xfId="0" applyFont="true" applyBorder="true" applyAlignment="true" applyProtection="false">
      <alignment horizontal="center" vertical="top" textRotation="0" wrapText="false" indent="0" shrinkToFit="false" readingOrder="1"/>
      <protection locked="true" hidden="false"/>
    </xf>
    <xf numFmtId="164" fontId="15" fillId="0" borderId="0" xfId="0" applyFont="true" applyBorder="true" applyAlignment="true" applyProtection="false">
      <alignment horizontal="center" vertical="top" textRotation="0" wrapText="false" indent="0" shrinkToFit="false" readingOrder="1"/>
      <protection locked="true" hidden="false"/>
    </xf>
    <xf numFmtId="164" fontId="15" fillId="0" borderId="0" xfId="0" applyFont="true" applyBorder="true" applyAlignment="true" applyProtection="false">
      <alignment horizontal="left" vertical="top" textRotation="0" wrapText="false" indent="0" shrinkToFit="false" readingOrder="1"/>
      <protection locked="true" hidden="false"/>
    </xf>
    <xf numFmtId="164" fontId="15" fillId="6" borderId="0" xfId="0" applyFont="true" applyBorder="true" applyAlignment="true" applyProtection="false">
      <alignment horizontal="left" vertical="top" textRotation="0" wrapText="false" indent="0" shrinkToFit="false" readingOrder="1"/>
      <protection locked="true" hidden="false"/>
    </xf>
    <xf numFmtId="164" fontId="15" fillId="7" borderId="0" xfId="0" applyFont="true" applyBorder="true" applyAlignment="true" applyProtection="false">
      <alignment horizontal="left" vertical="top" textRotation="0" wrapText="false" indent="0" shrinkToFit="false" readingOrder="1"/>
      <protection locked="true" hidden="false"/>
    </xf>
    <xf numFmtId="164" fontId="15" fillId="4" borderId="9" xfId="0" applyFont="true" applyBorder="true" applyAlignment="true" applyProtection="false">
      <alignment horizontal="left" vertical="top" textRotation="0" wrapText="false" indent="0" shrinkToFit="false" readingOrder="1"/>
      <protection locked="true" hidden="false"/>
    </xf>
    <xf numFmtId="164" fontId="15" fillId="0" borderId="8"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13" fillId="3" borderId="0" xfId="0" applyFont="true" applyBorder="false" applyAlignment="true" applyProtection="false">
      <alignment horizontal="left" vertical="center" textRotation="0" wrapText="false" indent="0" shrinkToFit="false"/>
      <protection locked="true" hidden="false"/>
    </xf>
    <xf numFmtId="165" fontId="13"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5" fillId="3" borderId="0" xfId="0" applyFont="true" applyBorder="false" applyAlignment="true" applyProtection="false">
      <alignment horizontal="left"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5" fontId="15" fillId="3" borderId="0" xfId="0" applyFont="true" applyBorder="false" applyAlignment="true" applyProtection="false">
      <alignment horizontal="left" vertical="center" textRotation="0" wrapText="false" indent="0" shrinkToFit="false"/>
      <protection locked="true" hidden="false"/>
    </xf>
    <xf numFmtId="165" fontId="15" fillId="3" borderId="0" xfId="0" applyFont="true" applyBorder="false" applyAlignment="true" applyProtection="false">
      <alignment horizontal="center" vertical="center" textRotation="0" wrapText="false" indent="0" shrinkToFit="false"/>
      <protection locked="true" hidden="false"/>
    </xf>
    <xf numFmtId="165" fontId="13" fillId="3" borderId="13" xfId="0" applyFont="true" applyBorder="true" applyAlignment="true" applyProtection="false">
      <alignment horizontal="center" vertical="center" textRotation="0" wrapText="false" indent="0" shrinkToFit="false"/>
      <protection locked="true" hidden="false"/>
    </xf>
    <xf numFmtId="165" fontId="13" fillId="3" borderId="13" xfId="0" applyFont="true" applyBorder="true" applyAlignment="true" applyProtection="false">
      <alignment horizontal="center" vertical="bottom" textRotation="0" wrapText="false" indent="0" shrinkToFit="false"/>
      <protection locked="true" hidden="false"/>
    </xf>
    <xf numFmtId="165" fontId="13" fillId="3" borderId="0" xfId="0" applyFont="true" applyBorder="true" applyAlignment="true" applyProtection="false">
      <alignment horizontal="center" vertical="center" textRotation="0" wrapText="false" indent="0" shrinkToFit="false"/>
      <protection locked="true" hidden="false"/>
    </xf>
    <xf numFmtId="164" fontId="13" fillId="3" borderId="13" xfId="0" applyFont="true" applyBorder="true" applyAlignment="true" applyProtection="false">
      <alignment horizontal="center" vertical="bottom" textRotation="0" wrapText="false" indent="0" shrinkToFit="false"/>
      <protection locked="true" hidden="false"/>
    </xf>
    <xf numFmtId="164" fontId="13" fillId="3" borderId="14" xfId="0" applyFont="true" applyBorder="true" applyAlignment="true" applyProtection="false">
      <alignment horizontal="center" vertical="bottom" textRotation="0" wrapText="false" indent="0" shrinkToFit="false"/>
      <protection locked="true" hidden="false"/>
    </xf>
    <xf numFmtId="164" fontId="15" fillId="3" borderId="13"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3" borderId="10" xfId="0" applyFont="true" applyBorder="true" applyAlignment="true" applyProtection="false">
      <alignment horizontal="left" vertical="center" textRotation="0" wrapText="false" indent="0" shrinkToFit="false"/>
      <protection locked="true" hidden="false"/>
    </xf>
    <xf numFmtId="164" fontId="13" fillId="3" borderId="15" xfId="0" applyFont="true" applyBorder="true" applyAlignment="false" applyProtection="false">
      <alignment horizontal="general" vertical="bottom" textRotation="0" wrapText="false" indent="0" shrinkToFit="false"/>
      <protection locked="true" hidden="false"/>
    </xf>
    <xf numFmtId="164" fontId="13" fillId="3" borderId="16" xfId="0" applyFont="true" applyBorder="true" applyAlignment="true" applyProtection="false">
      <alignment horizontal="left" vertical="bottom" textRotation="0" wrapText="false" indent="0" shrinkToFit="false"/>
      <protection locked="true" hidden="false"/>
    </xf>
    <xf numFmtId="164" fontId="13" fillId="3" borderId="15" xfId="0" applyFont="true" applyBorder="true" applyAlignment="true" applyProtection="false">
      <alignment horizontal="left" vertical="bottom" textRotation="0" wrapText="false" indent="0" shrinkToFit="false"/>
      <protection locked="true" hidden="false"/>
    </xf>
    <xf numFmtId="164" fontId="13" fillId="3" borderId="10" xfId="0" applyFont="true" applyBorder="true" applyAlignment="false" applyProtection="false">
      <alignment horizontal="general" vertical="bottom" textRotation="0" wrapText="false" indent="0" shrinkToFit="false"/>
      <protection locked="true" hidden="false"/>
    </xf>
    <xf numFmtId="164" fontId="13" fillId="3" borderId="16" xfId="0" applyFont="true" applyBorder="true" applyAlignment="false" applyProtection="false">
      <alignment horizontal="general" vertical="bottom" textRotation="0" wrapText="false" indent="0" shrinkToFit="false"/>
      <protection locked="true" hidden="false"/>
    </xf>
    <xf numFmtId="164" fontId="13" fillId="3" borderId="15" xfId="0" applyFont="true" applyBorder="true" applyAlignment="true" applyProtection="false">
      <alignment horizontal="center" vertical="bottom" textRotation="0" wrapText="false" indent="0" shrinkToFit="false"/>
      <protection locked="true" hidden="false"/>
    </xf>
    <xf numFmtId="164" fontId="13" fillId="3" borderId="16" xfId="0" applyFont="true" applyBorder="true" applyAlignment="true" applyProtection="false">
      <alignment horizontal="center" vertical="bottom" textRotation="0" wrapText="false" indent="0" shrinkToFit="false"/>
      <protection locked="true" hidden="false"/>
    </xf>
    <xf numFmtId="164" fontId="13" fillId="3" borderId="10" xfId="0" applyFont="true" applyBorder="true" applyAlignment="true" applyProtection="false">
      <alignment horizontal="center" vertical="bottom" textRotation="0" wrapText="false" indent="0" shrinkToFit="false"/>
      <protection locked="true" hidden="false"/>
    </xf>
    <xf numFmtId="164" fontId="13" fillId="3" borderId="10" xfId="0" applyFont="true" applyBorder="true" applyAlignment="true" applyProtection="false">
      <alignment horizontal="left" vertical="center" textRotation="0" wrapText="false" indent="0" shrinkToFit="false"/>
      <protection locked="true" hidden="false"/>
    </xf>
    <xf numFmtId="164" fontId="13" fillId="3" borderId="10" xfId="0" applyFont="true" applyBorder="true" applyAlignment="true" applyProtection="false">
      <alignment horizontal="center" vertical="center" textRotation="0" wrapText="false" indent="0" shrinkToFit="false"/>
      <protection locked="true" hidden="false"/>
    </xf>
    <xf numFmtId="164" fontId="13" fillId="3" borderId="15" xfId="0" applyFont="true" applyBorder="true" applyAlignment="true" applyProtection="false">
      <alignment horizontal="general" vertical="bottom" textRotation="0" wrapText="true" indent="0" shrinkToFit="false"/>
      <protection locked="true" hidden="false"/>
    </xf>
    <xf numFmtId="164" fontId="13" fillId="3" borderId="10" xfId="0" applyFont="true" applyBorder="true" applyAlignment="true" applyProtection="false">
      <alignment horizontal="center" vertical="center" textRotation="0" wrapText="true" indent="0" shrinkToFit="false"/>
      <protection locked="true" hidden="false"/>
    </xf>
    <xf numFmtId="164" fontId="13" fillId="3" borderId="16" xfId="0" applyFont="true" applyBorder="true" applyAlignment="true" applyProtection="false">
      <alignment horizontal="center" vertical="center" textRotation="0" wrapText="false" indent="0" shrinkToFit="false"/>
      <protection locked="true" hidden="false"/>
    </xf>
    <xf numFmtId="164" fontId="15" fillId="0" borderId="14" xfId="0" applyFont="true" applyBorder="true" applyAlignment="false" applyProtection="false">
      <alignment horizontal="general" vertical="bottom" textRotation="0" wrapText="false" indent="0" shrinkToFit="false"/>
      <protection locked="true" hidden="false"/>
    </xf>
    <xf numFmtId="164" fontId="15" fillId="0" borderId="17" xfId="0" applyFont="true" applyBorder="true" applyAlignment="true" applyProtection="false">
      <alignment horizontal="left" vertical="bottom" textRotation="0" wrapText="false" indent="0" shrinkToFit="false"/>
      <protection locked="true" hidden="false"/>
    </xf>
    <xf numFmtId="164" fontId="15" fillId="0" borderId="14" xfId="0" applyFont="true" applyBorder="true" applyAlignment="true" applyProtection="false">
      <alignment horizontal="left" vertical="bottom" textRotation="0" wrapText="false" indent="0" shrinkToFit="false"/>
      <protection locked="true" hidden="false"/>
    </xf>
    <xf numFmtId="166" fontId="15" fillId="0" borderId="14" xfId="0" applyFont="true" applyBorder="true" applyAlignment="false" applyProtection="false">
      <alignment horizontal="general" vertical="bottom" textRotation="0" wrapText="false" indent="0" shrinkToFit="false"/>
      <protection locked="true" hidden="false"/>
    </xf>
    <xf numFmtId="164" fontId="15" fillId="0" borderId="17" xfId="0" applyFont="true" applyBorder="true" applyAlignment="false" applyProtection="false">
      <alignment horizontal="general" vertical="bottom" textRotation="0" wrapText="false" indent="0" shrinkToFit="false"/>
      <protection locked="true" hidden="false"/>
    </xf>
    <xf numFmtId="166" fontId="15" fillId="0" borderId="0" xfId="0" applyFont="true" applyBorder="true" applyAlignment="false" applyProtection="false">
      <alignment horizontal="general" vertical="bottom" textRotation="0" wrapText="false" indent="0" shrinkToFit="false"/>
      <protection locked="true" hidden="false"/>
    </xf>
    <xf numFmtId="164" fontId="15" fillId="0" borderId="14" xfId="0" applyFont="true" applyBorder="true" applyAlignment="true" applyProtection="false">
      <alignment horizontal="center" vertical="bottom" textRotation="0" wrapText="false" indent="0" shrinkToFit="false"/>
      <protection locked="true" hidden="false"/>
    </xf>
    <xf numFmtId="164" fontId="15" fillId="0" borderId="17"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4" fontId="19" fillId="0" borderId="18" xfId="0" applyFont="true" applyBorder="true" applyAlignment="false" applyProtection="false">
      <alignment horizontal="general" vertical="bottom" textRotation="0" wrapText="false" indent="0" shrinkToFit="false"/>
      <protection locked="true" hidden="false"/>
    </xf>
    <xf numFmtId="164" fontId="15" fillId="0" borderId="14"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14" xfId="0" applyFont="true" applyBorder="true" applyAlignment="false" applyProtection="false">
      <alignment horizontal="general" vertical="bottom" textRotation="0" wrapText="false" indent="0" shrinkToFit="false"/>
      <protection locked="true" hidden="false"/>
    </xf>
    <xf numFmtId="164" fontId="21" fillId="0" borderId="17" xfId="0" applyFont="true" applyBorder="true" applyAlignment="true" applyProtection="false">
      <alignment horizontal="left" vertical="bottom" textRotation="0" wrapText="false" indent="0" shrinkToFit="false"/>
      <protection locked="true" hidden="false"/>
    </xf>
    <xf numFmtId="164" fontId="21" fillId="0" borderId="14" xfId="0" applyFont="true" applyBorder="true" applyAlignment="true" applyProtection="false">
      <alignment horizontal="left" vertical="bottom" textRotation="0" wrapText="false" indent="0" shrinkToFit="false"/>
      <protection locked="true" hidden="false"/>
    </xf>
    <xf numFmtId="166" fontId="21" fillId="0" borderId="14"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1" fillId="0" borderId="17" xfId="0" applyFont="true" applyBorder="true" applyAlignment="false" applyProtection="false">
      <alignment horizontal="general" vertical="bottom" textRotation="0" wrapText="false" indent="0" shrinkToFit="false"/>
      <protection locked="true" hidden="false"/>
    </xf>
    <xf numFmtId="166" fontId="21" fillId="0" borderId="0" xfId="0" applyFont="true" applyBorder="true" applyAlignment="false" applyProtection="false">
      <alignment horizontal="general" vertical="bottom" textRotation="0" wrapText="false" indent="0" shrinkToFit="false"/>
      <protection locked="true" hidden="false"/>
    </xf>
    <xf numFmtId="164" fontId="21" fillId="0" borderId="14" xfId="0" applyFont="true" applyBorder="true" applyAlignment="true" applyProtection="false">
      <alignment horizontal="center" vertical="bottom" textRotation="0" wrapText="false" indent="0" shrinkToFit="false"/>
      <protection locked="true" hidden="false"/>
    </xf>
    <xf numFmtId="164" fontId="21" fillId="0" borderId="17"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1" fillId="0" borderId="17" xfId="0" applyFont="true" applyBorder="true" applyAlignment="true" applyProtection="false">
      <alignment horizontal="center" vertical="center" textRotation="0" wrapText="false" indent="0" shrinkToFit="false"/>
      <protection locked="true" hidden="false"/>
    </xf>
    <xf numFmtId="164" fontId="20" fillId="0" borderId="18" xfId="0" applyFont="true" applyBorder="true" applyAlignment="false" applyProtection="false">
      <alignment horizontal="general" vertical="bottom" textRotation="0" wrapText="false" indent="0" shrinkToFit="false"/>
      <protection locked="true" hidden="false"/>
    </xf>
    <xf numFmtId="164" fontId="20" fillId="0" borderId="17" xfId="0" applyFont="true" applyBorder="true" applyAlignment="true" applyProtection="false">
      <alignment horizontal="left" vertical="center" textRotation="0" wrapText="false" indent="0" shrinkToFit="false"/>
      <protection locked="true" hidden="false"/>
    </xf>
    <xf numFmtId="164" fontId="21" fillId="0" borderId="14"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5" fontId="15" fillId="3" borderId="0" xfId="0" applyFont="true" applyBorder="true" applyAlignment="true" applyProtection="false">
      <alignment horizontal="left" vertical="center" textRotation="0" wrapText="false" indent="0" shrinkToFit="false"/>
      <protection locked="true" hidden="false"/>
    </xf>
    <xf numFmtId="164" fontId="16" fillId="3" borderId="19" xfId="0" applyFont="true" applyBorder="true" applyAlignment="true" applyProtection="false">
      <alignment horizontal="center" vertical="bottom" textRotation="0" wrapText="false" indent="0" shrinkToFit="false"/>
      <protection locked="true" hidden="false"/>
    </xf>
    <xf numFmtId="164" fontId="16" fillId="3" borderId="20" xfId="0" applyFont="true" applyBorder="true" applyAlignment="true" applyProtection="false">
      <alignment horizontal="left" vertical="top" textRotation="0" wrapText="false" indent="0" shrinkToFit="false" readingOrder="1"/>
      <protection locked="true" hidden="false"/>
    </xf>
    <xf numFmtId="164" fontId="13" fillId="3" borderId="21" xfId="0" applyFont="true" applyBorder="true" applyAlignment="true" applyProtection="false">
      <alignment horizontal="left" vertical="bottom" textRotation="0" wrapText="false" indent="0" shrinkToFit="false"/>
      <protection locked="true" hidden="false"/>
    </xf>
    <xf numFmtId="164" fontId="13" fillId="3" borderId="10" xfId="0" applyFont="true" applyBorder="true" applyAlignment="true" applyProtection="false">
      <alignment horizontal="left" vertical="bottom" textRotation="0" wrapText="true" indent="0" shrinkToFit="false"/>
      <protection locked="true" hidden="false"/>
    </xf>
    <xf numFmtId="164" fontId="13" fillId="3" borderId="10" xfId="0" applyFont="true" applyBorder="true" applyAlignment="true" applyProtection="false">
      <alignment horizontal="left" vertical="bottom" textRotation="0" wrapText="false" indent="0" shrinkToFit="false"/>
      <protection locked="true" hidden="false"/>
    </xf>
    <xf numFmtId="164" fontId="13" fillId="3" borderId="22" xfId="0" applyFont="true" applyBorder="true" applyAlignment="true" applyProtection="false">
      <alignment horizontal="left" vertical="bottom" textRotation="0" wrapText="false" indent="0" shrinkToFit="false"/>
      <protection locked="true" hidden="false"/>
    </xf>
    <xf numFmtId="164" fontId="13" fillId="3" borderId="10" xfId="0" applyFont="true" applyBorder="true" applyAlignment="true" applyProtection="false">
      <alignment horizontal="center" vertical="bottom" textRotation="0" wrapText="false" indent="0" shrinkToFit="false" readingOrder="1"/>
      <protection locked="true" hidden="false"/>
    </xf>
    <xf numFmtId="164" fontId="17" fillId="3" borderId="10" xfId="0" applyFont="true" applyBorder="true" applyAlignment="true" applyProtection="false">
      <alignment horizontal="center" vertical="bottom" textRotation="0" wrapText="false" indent="0" shrinkToFit="false"/>
      <protection locked="true" hidden="false"/>
    </xf>
    <xf numFmtId="164" fontId="13" fillId="3" borderId="22" xfId="0" applyFont="true" applyBorder="true" applyAlignment="true" applyProtection="false">
      <alignment horizontal="center" vertical="bottom" textRotation="0" wrapText="false" indent="0" shrinkToFit="false" readingOrder="1"/>
      <protection locked="true" hidden="false"/>
    </xf>
    <xf numFmtId="164" fontId="18" fillId="0" borderId="23" xfId="0" applyFont="true" applyBorder="true" applyAlignment="false" applyProtection="false">
      <alignment horizontal="general" vertical="bottom" textRotation="0" wrapText="false" indent="0" shrinkToFit="false"/>
      <protection locked="true" hidden="false"/>
    </xf>
    <xf numFmtId="164" fontId="15" fillId="0" borderId="24" xfId="0" applyFont="true" applyBorder="true" applyAlignment="true" applyProtection="false">
      <alignment horizontal="left" vertical="bottom" textRotation="0" wrapText="false" indent="0" shrinkToFit="false"/>
      <protection locked="true" hidden="false"/>
    </xf>
    <xf numFmtId="167" fontId="15" fillId="0" borderId="25" xfId="0" applyFont="true" applyBorder="true" applyAlignment="true" applyProtection="false">
      <alignment horizontal="left" vertical="bottom" textRotation="0" wrapText="false" indent="0" shrinkToFit="false"/>
      <protection locked="true" hidden="false"/>
    </xf>
    <xf numFmtId="164" fontId="15" fillId="0" borderId="24" xfId="0" applyFont="true" applyBorder="true" applyAlignment="fals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left" vertical="bottom" textRotation="0" wrapText="false" indent="0" shrinkToFit="false"/>
      <protection locked="true" hidden="false"/>
    </xf>
    <xf numFmtId="164" fontId="15" fillId="9" borderId="0" xfId="0" applyFont="true" applyBorder="true" applyAlignment="true" applyProtection="false">
      <alignment horizontal="left" vertical="bottom" textRotation="0" wrapText="false" indent="0" shrinkToFit="false"/>
      <protection locked="true" hidden="false"/>
    </xf>
    <xf numFmtId="164" fontId="15" fillId="10" borderId="0" xfId="0" applyFont="true" applyBorder="true" applyAlignment="true" applyProtection="false">
      <alignment horizontal="left" vertical="bottom" textRotation="0" wrapText="false" indent="0" shrinkToFit="false"/>
      <protection locked="true" hidden="false"/>
    </xf>
    <xf numFmtId="164" fontId="15" fillId="11" borderId="0" xfId="0" applyFont="true" applyBorder="true" applyAlignment="true" applyProtection="false">
      <alignment horizontal="left" vertical="bottom" textRotation="0" wrapText="false" indent="0" shrinkToFit="false"/>
      <protection locked="true" hidden="false"/>
    </xf>
    <xf numFmtId="164" fontId="15" fillId="8" borderId="25" xfId="0" applyFont="true" applyBorder="true" applyAlignment="true" applyProtection="false">
      <alignment horizontal="left" vertical="bottom" textRotation="0" wrapText="false" indent="0" shrinkToFit="false"/>
      <protection locked="true" hidden="false"/>
    </xf>
    <xf numFmtId="164" fontId="15" fillId="0" borderId="25" xfId="0" applyFont="true" applyBorder="true" applyAlignment="false" applyProtection="false">
      <alignment horizontal="general" vertical="bottom" textRotation="0" wrapText="false" indent="0" shrinkToFit="false"/>
      <protection locked="true" hidden="false"/>
    </xf>
    <xf numFmtId="164" fontId="18" fillId="0" borderId="14" xfId="0" applyFont="true" applyBorder="true" applyAlignment="false" applyProtection="false">
      <alignment horizontal="general" vertical="bottom" textRotation="0" wrapText="false" indent="0" shrinkToFit="false"/>
      <protection locked="true" hidden="false"/>
    </xf>
    <xf numFmtId="164" fontId="15" fillId="0" borderId="25" xfId="0" applyFont="true" applyBorder="true" applyAlignment="true" applyProtection="false">
      <alignment horizontal="left" vertical="bottom" textRotation="0" wrapText="false" indent="0" shrinkToFit="false"/>
      <protection locked="true" hidden="false"/>
    </xf>
    <xf numFmtId="164" fontId="18" fillId="0" borderId="26"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left" vertical="bottom" textRotation="0" wrapText="false" indent="0" shrinkToFit="false"/>
      <protection locked="true" hidden="false"/>
    </xf>
    <xf numFmtId="164" fontId="15" fillId="0" borderId="28" xfId="0" applyFont="true" applyBorder="true" applyAlignment="true" applyProtection="false">
      <alignment horizontal="left" vertical="bottom" textRotation="0" wrapText="false" indent="0" shrinkToFit="false"/>
      <protection locked="true" hidden="false"/>
    </xf>
    <xf numFmtId="164" fontId="15" fillId="0" borderId="29" xfId="0" applyFont="true" applyBorder="true" applyAlignment="true" applyProtection="false">
      <alignment horizontal="left" vertical="bottom" textRotation="0" wrapText="false" indent="0" shrinkToFit="false"/>
      <protection locked="true" hidden="false"/>
    </xf>
    <xf numFmtId="164" fontId="15" fillId="0" borderId="27" xfId="0" applyFont="true" applyBorder="true" applyAlignment="false" applyProtection="false">
      <alignment horizontal="general" vertical="bottom"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8" borderId="28" xfId="0" applyFont="true" applyBorder="true" applyAlignment="true" applyProtection="false">
      <alignment horizontal="left" vertical="bottom" textRotation="0" wrapText="false" indent="0" shrinkToFit="false"/>
      <protection locked="true" hidden="false"/>
    </xf>
    <xf numFmtId="164" fontId="15" fillId="9" borderId="28" xfId="0" applyFont="true" applyBorder="true" applyAlignment="true" applyProtection="false">
      <alignment horizontal="left" vertical="bottom" textRotation="0" wrapText="false" indent="0" shrinkToFit="false"/>
      <protection locked="true" hidden="false"/>
    </xf>
    <xf numFmtId="164" fontId="15" fillId="0" borderId="28" xfId="0" applyFont="true" applyBorder="true" applyAlignment="true" applyProtection="false">
      <alignment horizontal="center" vertical="bottom" textRotation="0" wrapText="false" indent="0" shrinkToFit="false"/>
      <protection locked="true" hidden="false"/>
    </xf>
    <xf numFmtId="164" fontId="15" fillId="10" borderId="28" xfId="0" applyFont="true" applyBorder="true" applyAlignment="true" applyProtection="false">
      <alignment horizontal="left" vertical="bottom" textRotation="0" wrapText="false" indent="0" shrinkToFit="false"/>
      <protection locked="true" hidden="false"/>
    </xf>
    <xf numFmtId="164" fontId="15" fillId="11" borderId="28" xfId="0" applyFont="true" applyBorder="true" applyAlignment="true" applyProtection="false">
      <alignment horizontal="left" vertical="bottom" textRotation="0" wrapText="false" indent="0" shrinkToFit="false"/>
      <protection locked="true" hidden="false"/>
    </xf>
    <xf numFmtId="164" fontId="15" fillId="8" borderId="29" xfId="0" applyFont="true" applyBorder="true" applyAlignment="true" applyProtection="false">
      <alignment horizontal="left" vertical="bottom" textRotation="0" wrapText="false" indent="0" shrinkToFit="false"/>
      <protection locked="true" hidden="false"/>
    </xf>
    <xf numFmtId="164" fontId="15" fillId="0" borderId="28" xfId="0" applyFont="true" applyBorder="true" applyAlignment="false" applyProtection="false">
      <alignment horizontal="general" vertical="bottom" textRotation="0" wrapText="false" indent="0" shrinkToFit="false"/>
      <protection locked="true" hidden="false"/>
    </xf>
    <xf numFmtId="164" fontId="15" fillId="0" borderId="29" xfId="0" applyFont="true" applyBorder="true" applyAlignment="false" applyProtection="false">
      <alignment horizontal="general" vertical="bottom" textRotation="0" wrapText="false" indent="0" shrinkToFit="false"/>
      <protection locked="true" hidden="false"/>
    </xf>
    <xf numFmtId="164" fontId="15" fillId="10" borderId="31" xfId="0" applyFont="true" applyBorder="true" applyAlignment="true" applyProtection="false">
      <alignment horizontal="left" vertical="bottom" textRotation="0" wrapText="false" indent="0" shrinkToFit="false"/>
      <protection locked="true" hidden="false"/>
    </xf>
    <xf numFmtId="164" fontId="15" fillId="0" borderId="31" xfId="0" applyFont="true" applyBorder="true" applyAlignment="true" applyProtection="false">
      <alignment horizontal="left" vertical="bottom" textRotation="0" wrapText="false" indent="0" shrinkToFit="false"/>
      <protection locked="true" hidden="false"/>
    </xf>
    <xf numFmtId="164" fontId="15" fillId="11" borderId="31" xfId="0" applyFont="true" applyBorder="true" applyAlignment="true" applyProtection="false">
      <alignment horizontal="left" vertical="bottom" textRotation="0" wrapText="false" indent="0" shrinkToFit="false"/>
      <protection locked="true" hidden="false"/>
    </xf>
    <xf numFmtId="168" fontId="15" fillId="0" borderId="0"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left" vertical="bottom" textRotation="0" wrapText="true" indent="0" shrinkToFit="false"/>
      <protection locked="true" hidden="false"/>
    </xf>
    <xf numFmtId="164" fontId="15" fillId="0" borderId="25" xfId="0" applyFont="true" applyBorder="true" applyAlignment="true" applyProtection="false">
      <alignment horizontal="left" vertical="bottom" textRotation="0" wrapText="true" indent="0" shrinkToFit="false"/>
      <protection locked="true" hidden="false"/>
    </xf>
    <xf numFmtId="164" fontId="15" fillId="0" borderId="29" xfId="0" applyFont="true" applyBorder="true" applyAlignment="true" applyProtection="false">
      <alignment horizontal="left" vertical="bottom" textRotation="0" wrapText="true" indent="0" shrinkToFit="false"/>
      <protection locked="true" hidden="false"/>
    </xf>
    <xf numFmtId="164" fontId="18" fillId="0" borderId="32" xfId="0" applyFont="true" applyBorder="true" applyAlignment="false" applyProtection="false">
      <alignment horizontal="general" vertical="bottom" textRotation="0" wrapText="false" indent="0" shrinkToFit="false"/>
      <protection locked="true" hidden="false"/>
    </xf>
    <xf numFmtId="164" fontId="15" fillId="0" borderId="33" xfId="0" applyFont="true" applyBorder="true" applyAlignment="true" applyProtection="false">
      <alignment horizontal="left" vertical="bottom" textRotation="0" wrapText="false" indent="0" shrinkToFit="false"/>
      <protection locked="true" hidden="false"/>
    </xf>
    <xf numFmtId="164" fontId="15" fillId="0" borderId="34" xfId="0" applyFont="true" applyBorder="true" applyAlignment="true" applyProtection="false">
      <alignment horizontal="left" vertical="bottom" textRotation="0" wrapText="false" indent="0" shrinkToFit="false"/>
      <protection locked="true" hidden="false"/>
    </xf>
    <xf numFmtId="164" fontId="15" fillId="0" borderId="35" xfId="0" applyFont="true" applyBorder="true" applyAlignment="true" applyProtection="false">
      <alignment horizontal="left" vertical="bottom" textRotation="0" wrapText="false" indent="0" shrinkToFit="false"/>
      <protection locked="true" hidden="false"/>
    </xf>
    <xf numFmtId="164" fontId="15" fillId="0" borderId="33" xfId="0" applyFont="true" applyBorder="true" applyAlignment="false" applyProtection="false">
      <alignment horizontal="general" vertical="bottom" textRotation="0" wrapText="false" indent="0" shrinkToFit="false"/>
      <protection locked="true" hidden="false"/>
    </xf>
    <xf numFmtId="164" fontId="15" fillId="0" borderId="34" xfId="0" applyFont="true" applyBorder="true" applyAlignment="true" applyProtection="false">
      <alignment horizontal="left" vertical="center" textRotation="0" wrapText="false" indent="0" shrinkToFit="false"/>
      <protection locked="true" hidden="false"/>
    </xf>
    <xf numFmtId="164" fontId="15" fillId="9" borderId="34" xfId="0" applyFont="true" applyBorder="true" applyAlignment="true" applyProtection="false">
      <alignment horizontal="left" vertical="bottom" textRotation="0" wrapText="false" indent="0" shrinkToFit="false"/>
      <protection locked="true" hidden="false"/>
    </xf>
    <xf numFmtId="164" fontId="15" fillId="0" borderId="34" xfId="0" applyFont="true" applyBorder="true" applyAlignment="true" applyProtection="false">
      <alignment horizontal="center" vertical="bottom" textRotation="0" wrapText="false" indent="0" shrinkToFit="false"/>
      <protection locked="true" hidden="false"/>
    </xf>
    <xf numFmtId="164" fontId="15" fillId="0" borderId="34" xfId="0" applyFont="true" applyBorder="true" applyAlignment="false" applyProtection="false">
      <alignment horizontal="general" vertical="bottom" textRotation="0" wrapText="false" indent="0" shrinkToFit="false"/>
      <protection locked="true" hidden="false"/>
    </xf>
    <xf numFmtId="164" fontId="15" fillId="0" borderId="35" xfId="0" applyFont="true" applyBorder="true" applyAlignment="false" applyProtection="false">
      <alignment horizontal="general" vertical="bottom" textRotation="0" wrapText="false" indent="0" shrinkToFit="false"/>
      <protection locked="true" hidden="false"/>
    </xf>
    <xf numFmtId="164" fontId="15" fillId="8" borderId="34" xfId="0" applyFont="true" applyBorder="true" applyAlignment="true" applyProtection="false">
      <alignment horizontal="left" vertical="bottom" textRotation="0" wrapText="false" indent="0" shrinkToFit="false"/>
      <protection locked="true" hidden="false"/>
    </xf>
    <xf numFmtId="164" fontId="15" fillId="10" borderId="34" xfId="0" applyFont="true" applyBorder="true" applyAlignment="true" applyProtection="false">
      <alignment horizontal="left" vertical="bottom" textRotation="0" wrapText="false" indent="0" shrinkToFit="false"/>
      <protection locked="true" hidden="false"/>
    </xf>
    <xf numFmtId="164" fontId="15" fillId="11" borderId="34" xfId="0" applyFont="true" applyBorder="true" applyAlignment="true" applyProtection="false">
      <alignment horizontal="left" vertical="bottom" textRotation="0" wrapText="false" indent="0" shrinkToFit="false"/>
      <protection locked="true" hidden="false"/>
    </xf>
    <xf numFmtId="164" fontId="15" fillId="8" borderId="35"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FFFCC"/>
      <rgbColor rgb="FFD9D9D9"/>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C4D79B"/>
      <rgbColor rgb="FF95B3D7"/>
      <rgbColor rgb="FFE6B8B7"/>
      <rgbColor rgb="FFD7ACD6"/>
      <rgbColor rgb="FFF8CBAD"/>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ColWidth="10.4921875" defaultRowHeight="12.8" zeroHeight="false" outlineLevelRow="0" outlineLevelCol="0"/>
  <sheetData>
    <row r="1" customFormat="false" ht="15" hidden="false" customHeight="false" outlineLevel="0" collapsed="false">
      <c r="A1" s="1"/>
      <c r="B1" s="1"/>
      <c r="C1" s="1"/>
      <c r="D1" s="1"/>
      <c r="E1" s="1"/>
      <c r="F1" s="1"/>
      <c r="G1" s="1"/>
    </row>
    <row r="2" customFormat="false" ht="32.8" hidden="false" customHeight="true" outlineLevel="0" collapsed="false">
      <c r="A2" s="2" t="s">
        <v>0</v>
      </c>
      <c r="B2" s="2"/>
      <c r="C2" s="2"/>
      <c r="D2" s="2"/>
      <c r="E2" s="2"/>
      <c r="F2" s="2"/>
      <c r="G2" s="2"/>
    </row>
    <row r="3" customFormat="false" ht="15" hidden="false" customHeight="false" outlineLevel="0" collapsed="false">
      <c r="A3" s="1"/>
      <c r="B3" s="1"/>
      <c r="C3" s="1"/>
      <c r="D3" s="1"/>
      <c r="E3" s="1"/>
      <c r="F3" s="1"/>
      <c r="G3" s="1"/>
    </row>
    <row r="4" customFormat="false" ht="25.35" hidden="false" customHeight="true" outlineLevel="0" collapsed="false">
      <c r="A4" s="3" t="s">
        <v>1</v>
      </c>
      <c r="B4" s="3"/>
      <c r="C4" s="3"/>
      <c r="D4" s="3"/>
      <c r="E4" s="3"/>
      <c r="F4" s="3"/>
      <c r="G4" s="3"/>
    </row>
    <row r="5" customFormat="false" ht="15" hidden="false" customHeight="false" outlineLevel="0" collapsed="false">
      <c r="A5" s="4"/>
      <c r="B5" s="1"/>
      <c r="C5" s="1"/>
      <c r="D5" s="5"/>
      <c r="E5" s="1"/>
      <c r="F5" s="1"/>
      <c r="G5" s="1"/>
    </row>
    <row r="6" customFormat="false" ht="15" hidden="false" customHeight="false" outlineLevel="0" collapsed="false">
      <c r="A6" s="6" t="s">
        <v>2</v>
      </c>
      <c r="B6" s="6"/>
      <c r="C6" s="6"/>
      <c r="D6" s="6"/>
      <c r="E6" s="6"/>
      <c r="F6" s="6"/>
      <c r="G6" s="6"/>
    </row>
    <row r="7" customFormat="false" ht="15" hidden="false" customHeight="false" outlineLevel="0" collapsed="false">
      <c r="A7" s="1"/>
      <c r="B7" s="1"/>
      <c r="C7" s="1"/>
      <c r="D7" s="1"/>
      <c r="E7" s="1"/>
      <c r="F7" s="1"/>
      <c r="G7" s="1"/>
    </row>
    <row r="8" customFormat="false" ht="15" hidden="false" customHeight="false" outlineLevel="0" collapsed="false">
      <c r="A8" s="7" t="s">
        <v>3</v>
      </c>
      <c r="B8" s="7"/>
      <c r="C8" s="7"/>
      <c r="D8" s="7"/>
      <c r="E8" s="7"/>
      <c r="F8" s="7"/>
      <c r="G8" s="7"/>
    </row>
    <row r="9" customFormat="false" ht="25.35" hidden="false" customHeight="true" outlineLevel="0" collapsed="false">
      <c r="A9" s="8" t="s">
        <v>4</v>
      </c>
      <c r="B9" s="8"/>
      <c r="C9" s="8"/>
      <c r="D9" s="8"/>
      <c r="E9" s="8"/>
      <c r="F9" s="8"/>
      <c r="G9" s="8"/>
    </row>
    <row r="10" customFormat="false" ht="49.25" hidden="false" customHeight="true" outlineLevel="0" collapsed="false">
      <c r="A10" s="8" t="s">
        <v>5</v>
      </c>
      <c r="B10" s="8"/>
      <c r="C10" s="8"/>
      <c r="D10" s="8"/>
      <c r="E10" s="8"/>
      <c r="F10" s="8"/>
      <c r="G10" s="8"/>
    </row>
    <row r="11" customFormat="false" ht="25.35" hidden="false" customHeight="true" outlineLevel="0" collapsed="false">
      <c r="A11" s="8" t="s">
        <v>6</v>
      </c>
      <c r="B11" s="8"/>
      <c r="C11" s="8"/>
      <c r="D11" s="8"/>
      <c r="E11" s="8"/>
      <c r="F11" s="8"/>
      <c r="G11" s="8"/>
    </row>
    <row r="12" customFormat="false" ht="15" hidden="false" customHeight="false" outlineLevel="0" collapsed="false">
      <c r="A12" s="1"/>
      <c r="B12" s="1"/>
      <c r="C12" s="1"/>
      <c r="D12" s="1"/>
      <c r="E12" s="1"/>
      <c r="F12" s="1"/>
      <c r="G12" s="1"/>
    </row>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sheetData>
  <mergeCells count="7">
    <mergeCell ref="A2:G2"/>
    <mergeCell ref="A4:G4"/>
    <mergeCell ref="A6:G6"/>
    <mergeCell ref="A8:G8"/>
    <mergeCell ref="A9:G9"/>
    <mergeCell ref="A10:G10"/>
    <mergeCell ref="A11:G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0.96875" defaultRowHeight="15.75" zeroHeight="false" outlineLevelRow="0" outlineLevelCol="0"/>
  <cols>
    <col collapsed="false" customWidth="true" hidden="false" outlineLevel="0" max="1" min="1" style="0" width="28.5"/>
    <col collapsed="false" customWidth="true" hidden="false" outlineLevel="0" max="2" min="2" style="0" width="6.87"/>
    <col collapsed="false" customWidth="true" hidden="false" outlineLevel="0" max="3" min="3" style="0" width="27.88"/>
    <col collapsed="false" customWidth="true" hidden="false" outlineLevel="0" max="4" min="4" style="0" width="21.13"/>
    <col collapsed="false" customWidth="true" hidden="false" outlineLevel="0" max="5" min="5" style="0" width="7.87"/>
    <col collapsed="false" customWidth="true" hidden="false" outlineLevel="0" max="6" min="6" style="0" width="9.38"/>
    <col collapsed="false" customWidth="true" hidden="false" outlineLevel="0" max="7" min="7" style="0" width="7"/>
    <col collapsed="false" customWidth="true" hidden="false" outlineLevel="0" max="8" min="8" style="0" width="2.87"/>
    <col collapsed="false" customWidth="true" hidden="false" outlineLevel="0" max="9" min="9" style="0" width="8"/>
    <col collapsed="false" customWidth="true" hidden="false" outlineLevel="0" max="10" min="10" style="0" width="5.13"/>
    <col collapsed="false" customWidth="true" hidden="false" outlineLevel="0" max="11" min="11" style="0" width="10.38"/>
    <col collapsed="false" customWidth="true" hidden="false" outlineLevel="0" max="12" min="12" style="0" width="5.13"/>
    <col collapsed="false" customWidth="true" hidden="false" outlineLevel="0" max="13" min="13" style="0" width="7.5"/>
    <col collapsed="false" customWidth="true" hidden="false" outlineLevel="0" max="14" min="14" style="0" width="8.88"/>
    <col collapsed="false" customWidth="true" hidden="false" outlineLevel="0" max="15" min="15" style="0" width="5.87"/>
    <col collapsed="false" customWidth="true" hidden="false" outlineLevel="0" max="16" min="16" style="0" width="6"/>
    <col collapsed="false" customWidth="true" hidden="false" outlineLevel="0" max="17" min="17" style="0" width="8"/>
    <col collapsed="false" customWidth="true" hidden="false" outlineLevel="0" max="18" min="18" style="0" width="10.38"/>
    <col collapsed="false" customWidth="true" hidden="false" outlineLevel="0" max="19" min="19" style="0" width="7.5"/>
    <col collapsed="false" customWidth="true" hidden="false" outlineLevel="0" max="20" min="20" style="0" width="7.62"/>
    <col collapsed="false" customWidth="true" hidden="false" outlineLevel="0" max="21" min="21" style="0" width="6"/>
    <col collapsed="false" customWidth="true" hidden="false" outlineLevel="0" max="22" min="22" style="0" width="7.13"/>
    <col collapsed="false" customWidth="true" hidden="false" outlineLevel="0" max="23" min="23" style="0" width="6.13"/>
    <col collapsed="false" customWidth="true" hidden="false" outlineLevel="0" max="24" min="24" style="0" width="206.38"/>
    <col collapsed="false" customWidth="true" hidden="false" outlineLevel="0" max="25" min="25" style="0" width="11.38"/>
    <col collapsed="false" customWidth="true" hidden="false" outlineLevel="0" max="26" min="26" style="0" width="52.5"/>
    <col collapsed="false" customWidth="true" hidden="false" outlineLevel="0" max="27" min="27" style="0" width="11.38"/>
    <col collapsed="false" customWidth="true" hidden="false" outlineLevel="0" max="28" min="28" style="0" width="19.5"/>
  </cols>
  <sheetData>
    <row r="1" customFormat="false" ht="15.75" hidden="false" customHeight="false" outlineLevel="0" collapsed="false">
      <c r="A1" s="9" t="s">
        <v>7</v>
      </c>
      <c r="B1" s="9"/>
      <c r="C1" s="9"/>
      <c r="D1" s="9"/>
      <c r="E1" s="9"/>
      <c r="F1" s="9"/>
      <c r="G1" s="9"/>
      <c r="H1" s="9"/>
      <c r="I1" s="9"/>
      <c r="J1" s="9"/>
      <c r="K1" s="9"/>
      <c r="L1" s="9"/>
      <c r="M1" s="9"/>
      <c r="N1" s="9"/>
      <c r="O1" s="9"/>
      <c r="P1" s="9"/>
      <c r="Q1" s="9"/>
      <c r="R1" s="9"/>
      <c r="S1" s="9"/>
      <c r="T1" s="10"/>
      <c r="U1" s="10"/>
      <c r="V1" s="10"/>
      <c r="W1" s="10"/>
      <c r="X1" s="10"/>
      <c r="Y1" s="10"/>
      <c r="Z1" s="10"/>
      <c r="AA1" s="10"/>
      <c r="AB1" s="10"/>
    </row>
    <row r="2" customFormat="false" ht="15" hidden="false" customHeight="false" outlineLevel="0" collapsed="false">
      <c r="A2" s="11" t="s">
        <v>8</v>
      </c>
      <c r="B2" s="11"/>
      <c r="C2" s="11"/>
      <c r="D2" s="11"/>
      <c r="E2" s="11"/>
      <c r="F2" s="11"/>
      <c r="G2" s="11"/>
      <c r="H2" s="11"/>
      <c r="I2" s="11"/>
      <c r="J2" s="11"/>
      <c r="K2" s="11"/>
      <c r="L2" s="11"/>
      <c r="M2" s="11"/>
      <c r="N2" s="11"/>
      <c r="O2" s="11"/>
      <c r="P2" s="11"/>
      <c r="Q2" s="11"/>
      <c r="R2" s="11"/>
      <c r="S2" s="11"/>
      <c r="T2" s="10"/>
      <c r="U2" s="10"/>
      <c r="V2" s="10"/>
      <c r="W2" s="10"/>
      <c r="X2" s="10"/>
      <c r="Y2" s="10"/>
      <c r="Z2" s="10"/>
      <c r="AA2" s="10"/>
      <c r="AB2" s="10"/>
    </row>
    <row r="3" customFormat="false" ht="21" hidden="false" customHeight="true" outlineLevel="0" collapsed="false">
      <c r="A3" s="12"/>
      <c r="B3" s="13" t="s">
        <v>9</v>
      </c>
      <c r="C3" s="13"/>
      <c r="D3" s="13"/>
      <c r="E3" s="13"/>
      <c r="F3" s="14" t="s">
        <v>10</v>
      </c>
      <c r="G3" s="14"/>
      <c r="H3" s="14"/>
      <c r="I3" s="14"/>
      <c r="J3" s="14"/>
      <c r="K3" s="14"/>
      <c r="L3" s="14"/>
      <c r="M3" s="14"/>
      <c r="N3" s="14"/>
      <c r="O3" s="14"/>
      <c r="P3" s="14"/>
      <c r="Q3" s="14"/>
      <c r="R3" s="14"/>
      <c r="S3" s="14"/>
      <c r="T3" s="14"/>
      <c r="U3" s="14"/>
      <c r="V3" s="14"/>
      <c r="W3" s="14"/>
      <c r="X3" s="15" t="s">
        <v>11</v>
      </c>
      <c r="Y3" s="15"/>
      <c r="Z3" s="15"/>
      <c r="AA3" s="15"/>
      <c r="AB3" s="15"/>
    </row>
    <row r="4" customFormat="false" ht="20.1" hidden="false" customHeight="true" outlineLevel="0" collapsed="false">
      <c r="A4" s="16" t="s">
        <v>12</v>
      </c>
      <c r="B4" s="17" t="s">
        <v>13</v>
      </c>
      <c r="C4" s="18" t="s">
        <v>14</v>
      </c>
      <c r="D4" s="18" t="s">
        <v>15</v>
      </c>
      <c r="E4" s="19" t="s">
        <v>16</v>
      </c>
      <c r="F4" s="17" t="s">
        <v>17</v>
      </c>
      <c r="G4" s="20" t="s">
        <v>18</v>
      </c>
      <c r="H4" s="21"/>
      <c r="I4" s="20" t="s">
        <v>19</v>
      </c>
      <c r="J4" s="20" t="s">
        <v>20</v>
      </c>
      <c r="K4" s="21"/>
      <c r="L4" s="20" t="s">
        <v>21</v>
      </c>
      <c r="M4" s="20" t="s">
        <v>19</v>
      </c>
      <c r="N4" s="22"/>
      <c r="O4" s="20" t="s">
        <v>22</v>
      </c>
      <c r="P4" s="22"/>
      <c r="Q4" s="20" t="s">
        <v>23</v>
      </c>
      <c r="R4" s="22"/>
      <c r="S4" s="20" t="s">
        <v>23</v>
      </c>
      <c r="T4" s="22"/>
      <c r="U4" s="20" t="s">
        <v>22</v>
      </c>
      <c r="V4" s="22"/>
      <c r="W4" s="23" t="s">
        <v>18</v>
      </c>
      <c r="X4" s="24" t="s">
        <v>24</v>
      </c>
      <c r="Y4" s="18" t="s">
        <v>25</v>
      </c>
      <c r="Z4" s="18" t="s">
        <v>26</v>
      </c>
      <c r="AA4" s="18" t="s">
        <v>25</v>
      </c>
      <c r="AB4" s="19" t="s">
        <v>27</v>
      </c>
    </row>
    <row r="5" customFormat="false" ht="5.1" hidden="false" customHeight="true" outlineLevel="0" collapsed="false">
      <c r="A5" s="25"/>
      <c r="B5" s="26"/>
      <c r="C5" s="25"/>
      <c r="D5" s="25"/>
      <c r="E5" s="27"/>
      <c r="F5" s="26"/>
      <c r="G5" s="25"/>
      <c r="H5" s="25"/>
      <c r="I5" s="25"/>
      <c r="J5" s="25"/>
      <c r="K5" s="25"/>
      <c r="L5" s="25"/>
      <c r="M5" s="25"/>
      <c r="N5" s="25"/>
      <c r="O5" s="25"/>
      <c r="P5" s="25"/>
      <c r="Q5" s="25"/>
      <c r="R5" s="25"/>
      <c r="S5" s="25"/>
      <c r="T5" s="25"/>
      <c r="U5" s="25"/>
      <c r="V5" s="25"/>
      <c r="W5" s="27"/>
      <c r="X5" s="28"/>
      <c r="Y5" s="25"/>
      <c r="Z5" s="25"/>
      <c r="AA5" s="25"/>
      <c r="AB5" s="27"/>
    </row>
    <row r="6" customFormat="false" ht="15.75" hidden="false" customHeight="false" outlineLevel="0" collapsed="false">
      <c r="A6" s="29" t="s">
        <v>28</v>
      </c>
      <c r="B6" s="30" t="s">
        <v>29</v>
      </c>
      <c r="C6" s="31" t="n">
        <v>193603</v>
      </c>
      <c r="D6" s="31" t="s">
        <v>30</v>
      </c>
      <c r="E6" s="32" t="n">
        <v>1</v>
      </c>
      <c r="F6" s="33" t="s">
        <v>31</v>
      </c>
      <c r="G6" s="34" t="s">
        <v>32</v>
      </c>
      <c r="H6" s="35"/>
      <c r="I6" s="36" t="s">
        <v>33</v>
      </c>
      <c r="J6" s="37" t="s">
        <v>34</v>
      </c>
      <c r="K6" s="37" t="s">
        <v>35</v>
      </c>
      <c r="L6" s="37" t="s">
        <v>36</v>
      </c>
      <c r="M6" s="36" t="s">
        <v>37</v>
      </c>
      <c r="N6" s="38" t="s">
        <v>38</v>
      </c>
      <c r="O6" s="39" t="s">
        <v>39</v>
      </c>
      <c r="P6" s="38" t="s">
        <v>40</v>
      </c>
      <c r="Q6" s="40" t="s">
        <v>41</v>
      </c>
      <c r="R6" s="38" t="s">
        <v>42</v>
      </c>
      <c r="S6" s="40" t="s">
        <v>41</v>
      </c>
      <c r="T6" s="38" t="s">
        <v>43</v>
      </c>
      <c r="U6" s="39" t="s">
        <v>44</v>
      </c>
      <c r="V6" s="38" t="s">
        <v>45</v>
      </c>
      <c r="W6" s="41" t="s">
        <v>46</v>
      </c>
      <c r="X6" s="42" t="s">
        <v>47</v>
      </c>
      <c r="Y6" s="31" t="n">
        <f aca="false">LEN(X6)</f>
        <v>116</v>
      </c>
      <c r="Z6" s="31" t="s">
        <v>48</v>
      </c>
      <c r="AA6" s="31" t="n">
        <f aca="false">LEN(Z6)</f>
        <v>35</v>
      </c>
      <c r="AB6" s="32" t="s">
        <v>49</v>
      </c>
    </row>
    <row r="7" customFormat="false" ht="15.75" hidden="false" customHeight="false" outlineLevel="0" collapsed="false">
      <c r="A7" s="29"/>
      <c r="B7" s="30" t="s">
        <v>50</v>
      </c>
      <c r="C7" s="31" t="n">
        <v>198330</v>
      </c>
      <c r="D7" s="31" t="s">
        <v>51</v>
      </c>
      <c r="E7" s="32" t="n">
        <v>0</v>
      </c>
      <c r="F7" s="33" t="s">
        <v>31</v>
      </c>
      <c r="G7" s="34" t="s">
        <v>32</v>
      </c>
      <c r="H7" s="35"/>
      <c r="I7" s="36" t="s">
        <v>33</v>
      </c>
      <c r="J7" s="37" t="s">
        <v>52</v>
      </c>
      <c r="K7" s="37" t="s">
        <v>35</v>
      </c>
      <c r="L7" s="37" t="s">
        <v>53</v>
      </c>
      <c r="M7" s="36" t="s">
        <v>37</v>
      </c>
      <c r="N7" s="38" t="s">
        <v>54</v>
      </c>
      <c r="O7" s="39" t="s">
        <v>39</v>
      </c>
      <c r="P7" s="38" t="s">
        <v>40</v>
      </c>
      <c r="Q7" s="40" t="s">
        <v>41</v>
      </c>
      <c r="R7" s="38" t="s">
        <v>55</v>
      </c>
      <c r="S7" s="40" t="s">
        <v>41</v>
      </c>
      <c r="T7" s="38" t="s">
        <v>43</v>
      </c>
      <c r="U7" s="39" t="s">
        <v>44</v>
      </c>
      <c r="V7" s="38" t="s">
        <v>45</v>
      </c>
      <c r="W7" s="41" t="s">
        <v>46</v>
      </c>
      <c r="X7" s="42" t="s">
        <v>56</v>
      </c>
      <c r="Y7" s="31" t="n">
        <f aca="false">LEN(X7)</f>
        <v>105</v>
      </c>
      <c r="Z7" s="31" t="s">
        <v>57</v>
      </c>
      <c r="AA7" s="31" t="n">
        <f aca="false">LEN(Z7)</f>
        <v>36</v>
      </c>
      <c r="AB7" s="32" t="s">
        <v>49</v>
      </c>
    </row>
    <row r="8" customFormat="false" ht="15.75" hidden="false" customHeight="false" outlineLevel="0" collapsed="false">
      <c r="A8" s="29" t="s">
        <v>58</v>
      </c>
      <c r="B8" s="30" t="s">
        <v>29</v>
      </c>
      <c r="C8" s="31" t="s">
        <v>59</v>
      </c>
      <c r="D8" s="31" t="s">
        <v>30</v>
      </c>
      <c r="E8" s="32" t="n">
        <v>1</v>
      </c>
      <c r="F8" s="33" t="s">
        <v>31</v>
      </c>
      <c r="G8" s="34" t="s">
        <v>60</v>
      </c>
      <c r="H8" s="37" t="s">
        <v>61</v>
      </c>
      <c r="I8" s="36" t="s">
        <v>33</v>
      </c>
      <c r="J8" s="37" t="s">
        <v>62</v>
      </c>
      <c r="K8" s="37" t="s">
        <v>35</v>
      </c>
      <c r="L8" s="37" t="s">
        <v>63</v>
      </c>
      <c r="M8" s="36" t="s">
        <v>64</v>
      </c>
      <c r="N8" s="38" t="s">
        <v>38</v>
      </c>
      <c r="O8" s="39" t="s">
        <v>39</v>
      </c>
      <c r="P8" s="38" t="s">
        <v>40</v>
      </c>
      <c r="Q8" s="40" t="s">
        <v>65</v>
      </c>
      <c r="R8" s="38" t="s">
        <v>42</v>
      </c>
      <c r="S8" s="40" t="s">
        <v>66</v>
      </c>
      <c r="T8" s="38" t="s">
        <v>67</v>
      </c>
      <c r="U8" s="39" t="s">
        <v>44</v>
      </c>
      <c r="V8" s="38" t="s">
        <v>68</v>
      </c>
      <c r="W8" s="41" t="s">
        <v>69</v>
      </c>
      <c r="X8" s="42" t="s">
        <v>70</v>
      </c>
      <c r="Y8" s="31" t="n">
        <f aca="false">LEN(X8)</f>
        <v>101</v>
      </c>
      <c r="Z8" s="43" t="s">
        <v>71</v>
      </c>
      <c r="AA8" s="31" t="n">
        <f aca="false">LEN(Z8)</f>
        <v>36</v>
      </c>
      <c r="AB8" s="32" t="s">
        <v>49</v>
      </c>
    </row>
    <row r="9" customFormat="false" ht="15.75" hidden="false" customHeight="false" outlineLevel="0" collapsed="false">
      <c r="A9" s="29"/>
      <c r="B9" s="30" t="s">
        <v>50</v>
      </c>
      <c r="C9" s="31" t="s">
        <v>72</v>
      </c>
      <c r="D9" s="31" t="s">
        <v>51</v>
      </c>
      <c r="E9" s="32" t="n">
        <v>5</v>
      </c>
      <c r="F9" s="33" t="s">
        <v>31</v>
      </c>
      <c r="G9" s="34" t="s">
        <v>73</v>
      </c>
      <c r="H9" s="37" t="s">
        <v>61</v>
      </c>
      <c r="I9" s="36" t="s">
        <v>33</v>
      </c>
      <c r="J9" s="37" t="s">
        <v>52</v>
      </c>
      <c r="K9" s="37" t="s">
        <v>35</v>
      </c>
      <c r="L9" s="37" t="s">
        <v>74</v>
      </c>
      <c r="M9" s="36" t="s">
        <v>64</v>
      </c>
      <c r="N9" s="38" t="s">
        <v>75</v>
      </c>
      <c r="O9" s="39" t="s">
        <v>39</v>
      </c>
      <c r="P9" s="38" t="s">
        <v>40</v>
      </c>
      <c r="Q9" s="40" t="s">
        <v>43</v>
      </c>
      <c r="R9" s="38" t="s">
        <v>76</v>
      </c>
      <c r="S9" s="40" t="s">
        <v>77</v>
      </c>
      <c r="T9" s="38" t="s">
        <v>78</v>
      </c>
      <c r="U9" s="39" t="s">
        <v>44</v>
      </c>
      <c r="V9" s="38" t="s">
        <v>68</v>
      </c>
      <c r="W9" s="41" t="s">
        <v>46</v>
      </c>
      <c r="X9" s="42" t="s">
        <v>79</v>
      </c>
      <c r="Y9" s="31" t="n">
        <f aca="false">LEN(X9)</f>
        <v>134</v>
      </c>
      <c r="Z9" s="43" t="s">
        <v>80</v>
      </c>
      <c r="AA9" s="31" t="n">
        <f aca="false">LEN(Z9)</f>
        <v>35</v>
      </c>
      <c r="AB9" s="32" t="s">
        <v>81</v>
      </c>
    </row>
    <row r="10" customFormat="false" ht="15.75" hidden="false" customHeight="false" outlineLevel="0" collapsed="false">
      <c r="A10" s="29" t="s">
        <v>82</v>
      </c>
      <c r="B10" s="30" t="s">
        <v>29</v>
      </c>
      <c r="C10" s="31" t="n">
        <v>238416</v>
      </c>
      <c r="D10" s="31" t="s">
        <v>30</v>
      </c>
      <c r="E10" s="32" t="n">
        <v>1</v>
      </c>
      <c r="F10" s="33" t="s">
        <v>31</v>
      </c>
      <c r="G10" s="34" t="s">
        <v>60</v>
      </c>
      <c r="H10" s="43" t="s">
        <v>61</v>
      </c>
      <c r="I10" s="36" t="s">
        <v>33</v>
      </c>
      <c r="J10" s="43" t="s">
        <v>34</v>
      </c>
      <c r="K10" s="43" t="s">
        <v>35</v>
      </c>
      <c r="L10" s="43" t="s">
        <v>83</v>
      </c>
      <c r="M10" s="36" t="s">
        <v>37</v>
      </c>
      <c r="N10" s="43" t="s">
        <v>38</v>
      </c>
      <c r="O10" s="39" t="s">
        <v>39</v>
      </c>
      <c r="P10" s="43" t="s">
        <v>40</v>
      </c>
      <c r="Q10" s="40" t="s">
        <v>41</v>
      </c>
      <c r="R10" s="43" t="s">
        <v>55</v>
      </c>
      <c r="S10" s="40" t="s">
        <v>41</v>
      </c>
      <c r="T10" s="43" t="s">
        <v>43</v>
      </c>
      <c r="U10" s="39" t="s">
        <v>44</v>
      </c>
      <c r="V10" s="43" t="s">
        <v>84</v>
      </c>
      <c r="W10" s="41" t="s">
        <v>85</v>
      </c>
      <c r="X10" s="42" t="s">
        <v>86</v>
      </c>
      <c r="Y10" s="31" t="n">
        <f aca="false">LEN(X10)</f>
        <v>115</v>
      </c>
      <c r="Z10" s="31" t="s">
        <v>87</v>
      </c>
      <c r="AA10" s="31" t="n">
        <f aca="false">LEN(Z10)</f>
        <v>36</v>
      </c>
      <c r="AB10" s="32" t="s">
        <v>49</v>
      </c>
    </row>
    <row r="11" customFormat="false" ht="15.75" hidden="false" customHeight="false" outlineLevel="0" collapsed="false">
      <c r="A11" s="29"/>
      <c r="B11" s="30" t="s">
        <v>50</v>
      </c>
      <c r="C11" s="31" t="n">
        <v>324175</v>
      </c>
      <c r="D11" s="31" t="s">
        <v>51</v>
      </c>
      <c r="E11" s="32" t="n">
        <v>0</v>
      </c>
      <c r="F11" s="33" t="s">
        <v>31</v>
      </c>
      <c r="G11" s="34" t="s">
        <v>60</v>
      </c>
      <c r="H11" s="43" t="s">
        <v>61</v>
      </c>
      <c r="I11" s="36" t="s">
        <v>33</v>
      </c>
      <c r="J11" s="43" t="s">
        <v>88</v>
      </c>
      <c r="K11" s="43" t="s">
        <v>35</v>
      </c>
      <c r="L11" s="43" t="s">
        <v>89</v>
      </c>
      <c r="M11" s="36" t="s">
        <v>37</v>
      </c>
      <c r="N11" s="43" t="s">
        <v>38</v>
      </c>
      <c r="O11" s="39" t="s">
        <v>39</v>
      </c>
      <c r="P11" s="43" t="s">
        <v>40</v>
      </c>
      <c r="Q11" s="40" t="s">
        <v>41</v>
      </c>
      <c r="R11" s="43" t="s">
        <v>42</v>
      </c>
      <c r="S11" s="40" t="s">
        <v>41</v>
      </c>
      <c r="T11" s="43" t="s">
        <v>67</v>
      </c>
      <c r="U11" s="39" t="s">
        <v>44</v>
      </c>
      <c r="V11" s="43" t="s">
        <v>90</v>
      </c>
      <c r="W11" s="41" t="s">
        <v>85</v>
      </c>
      <c r="X11" s="42" t="s">
        <v>91</v>
      </c>
      <c r="Y11" s="31" t="n">
        <f aca="false">LEN(X11)</f>
        <v>98</v>
      </c>
      <c r="Z11" s="31" t="s">
        <v>92</v>
      </c>
      <c r="AA11" s="31" t="n">
        <f aca="false">LEN(Z11)</f>
        <v>36</v>
      </c>
      <c r="AB11" s="32" t="s">
        <v>49</v>
      </c>
    </row>
    <row r="12" customFormat="false" ht="15.75" hidden="false" customHeight="false" outlineLevel="0" collapsed="false">
      <c r="A12" s="29" t="s">
        <v>93</v>
      </c>
      <c r="B12" s="30" t="s">
        <v>29</v>
      </c>
      <c r="C12" s="31" t="s">
        <v>94</v>
      </c>
      <c r="D12" s="31" t="s">
        <v>30</v>
      </c>
      <c r="E12" s="32" t="n">
        <v>3</v>
      </c>
      <c r="F12" s="33" t="s">
        <v>31</v>
      </c>
      <c r="G12" s="34" t="s">
        <v>95</v>
      </c>
      <c r="H12" s="35"/>
      <c r="I12" s="36" t="s">
        <v>33</v>
      </c>
      <c r="J12" s="37" t="s">
        <v>63</v>
      </c>
      <c r="K12" s="37" t="s">
        <v>35</v>
      </c>
      <c r="L12" s="37" t="s">
        <v>96</v>
      </c>
      <c r="M12" s="36" t="s">
        <v>64</v>
      </c>
      <c r="N12" s="38" t="s">
        <v>54</v>
      </c>
      <c r="O12" s="39" t="s">
        <v>97</v>
      </c>
      <c r="P12" s="38" t="s">
        <v>90</v>
      </c>
      <c r="Q12" s="40" t="s">
        <v>41</v>
      </c>
      <c r="R12" s="38" t="s">
        <v>98</v>
      </c>
      <c r="S12" s="40" t="s">
        <v>41</v>
      </c>
      <c r="T12" s="38" t="s">
        <v>99</v>
      </c>
      <c r="U12" s="39" t="s">
        <v>100</v>
      </c>
      <c r="V12" s="38" t="s">
        <v>101</v>
      </c>
      <c r="W12" s="41" t="s">
        <v>102</v>
      </c>
      <c r="X12" s="42" t="s">
        <v>103</v>
      </c>
      <c r="Y12" s="31" t="n">
        <f aca="false">LEN(X12)</f>
        <v>96</v>
      </c>
      <c r="Z12" s="43" t="s">
        <v>104</v>
      </c>
      <c r="AA12" s="31" t="n">
        <f aca="false">LEN(Z12)</f>
        <v>36</v>
      </c>
      <c r="AB12" s="32" t="s">
        <v>49</v>
      </c>
    </row>
    <row r="13" customFormat="false" ht="15.75" hidden="false" customHeight="false" outlineLevel="0" collapsed="false">
      <c r="A13" s="31"/>
      <c r="B13" s="30" t="s">
        <v>50</v>
      </c>
      <c r="C13" s="31" t="s">
        <v>105</v>
      </c>
      <c r="D13" s="31" t="s">
        <v>51</v>
      </c>
      <c r="E13" s="32" t="n">
        <v>2</v>
      </c>
      <c r="F13" s="33" t="s">
        <v>31</v>
      </c>
      <c r="G13" s="34" t="s">
        <v>106</v>
      </c>
      <c r="H13" s="37" t="s">
        <v>61</v>
      </c>
      <c r="I13" s="36" t="s">
        <v>33</v>
      </c>
      <c r="J13" s="37" t="s">
        <v>107</v>
      </c>
      <c r="K13" s="37" t="s">
        <v>35</v>
      </c>
      <c r="L13" s="37" t="s">
        <v>108</v>
      </c>
      <c r="M13" s="36" t="s">
        <v>37</v>
      </c>
      <c r="N13" s="38" t="s">
        <v>75</v>
      </c>
      <c r="O13" s="39" t="s">
        <v>39</v>
      </c>
      <c r="P13" s="38" t="s">
        <v>109</v>
      </c>
      <c r="Q13" s="40" t="s">
        <v>41</v>
      </c>
      <c r="R13" s="38" t="s">
        <v>110</v>
      </c>
      <c r="S13" s="40" t="s">
        <v>41</v>
      </c>
      <c r="T13" s="38" t="s">
        <v>78</v>
      </c>
      <c r="U13" s="39" t="s">
        <v>44</v>
      </c>
      <c r="V13" s="38" t="s">
        <v>68</v>
      </c>
      <c r="W13" s="41" t="s">
        <v>111</v>
      </c>
      <c r="X13" s="42" t="s">
        <v>112</v>
      </c>
      <c r="Y13" s="31" t="n">
        <f aca="false">LEN(X13)</f>
        <v>137</v>
      </c>
      <c r="Z13" s="43" t="s">
        <v>113</v>
      </c>
      <c r="AA13" s="31" t="n">
        <f aca="false">LEN(Z13)</f>
        <v>35</v>
      </c>
      <c r="AB13" s="32" t="s">
        <v>81</v>
      </c>
    </row>
    <row r="14" customFormat="false" ht="3.95" hidden="false" customHeight="true" outlineLevel="0" collapsed="false">
      <c r="A14" s="44"/>
      <c r="B14" s="45"/>
      <c r="C14" s="44"/>
      <c r="D14" s="44"/>
      <c r="E14" s="46"/>
      <c r="F14" s="45"/>
      <c r="G14" s="44"/>
      <c r="H14" s="44"/>
      <c r="I14" s="44"/>
      <c r="J14" s="44"/>
      <c r="K14" s="44"/>
      <c r="L14" s="44"/>
      <c r="M14" s="44"/>
      <c r="N14" s="44"/>
      <c r="O14" s="44"/>
      <c r="P14" s="44"/>
      <c r="Q14" s="44"/>
      <c r="R14" s="44"/>
      <c r="S14" s="44"/>
      <c r="T14" s="44"/>
      <c r="U14" s="44"/>
      <c r="V14" s="44"/>
      <c r="W14" s="46"/>
      <c r="X14" s="45"/>
      <c r="Y14" s="44"/>
      <c r="Z14" s="44"/>
      <c r="AA14" s="44"/>
      <c r="AB14" s="46"/>
    </row>
    <row r="15" customFormat="false" ht="5.1" hidden="false" customHeight="true" outlineLevel="0" collapsed="false">
      <c r="A15" s="43"/>
      <c r="B15" s="43"/>
      <c r="C15" s="43"/>
      <c r="D15" s="43"/>
      <c r="E15" s="43"/>
      <c r="F15" s="43"/>
      <c r="G15" s="47"/>
      <c r="H15" s="47"/>
      <c r="I15" s="47"/>
      <c r="J15" s="47"/>
      <c r="K15" s="47"/>
      <c r="L15" s="47"/>
      <c r="M15" s="47"/>
      <c r="N15" s="47"/>
      <c r="O15" s="47"/>
      <c r="P15" s="47"/>
      <c r="Q15" s="47"/>
      <c r="R15" s="47"/>
      <c r="S15" s="47"/>
      <c r="T15" s="47"/>
      <c r="U15" s="47"/>
      <c r="V15" s="47"/>
      <c r="W15" s="47"/>
      <c r="X15" s="43"/>
      <c r="Y15" s="43"/>
      <c r="Z15" s="43"/>
      <c r="AA15" s="43"/>
      <c r="AB15" s="43"/>
    </row>
    <row r="16" customFormat="false" ht="15.75" hidden="false" customHeight="fals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8"/>
    </row>
    <row r="17" customFormat="false" ht="15.75" hidden="false" customHeight="false" outlineLevel="0" collapsed="false">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8"/>
    </row>
    <row r="18" customFormat="false" ht="15.75" hidden="false" customHeight="false" outlineLevel="0" collapsed="false">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8"/>
    </row>
  </sheetData>
  <mergeCells count="5">
    <mergeCell ref="A1:S1"/>
    <mergeCell ref="A2:S2"/>
    <mergeCell ref="B3:E3"/>
    <mergeCell ref="F3:W3"/>
    <mergeCell ref="X3:AB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0.96875" defaultRowHeight="15.75" zeroHeight="false" outlineLevelRow="0" outlineLevelCol="0"/>
  <cols>
    <col collapsed="false" customWidth="true" hidden="false" outlineLevel="0" max="1" min="1" style="49" width="6.52"/>
    <col collapsed="false" customWidth="true" hidden="false" outlineLevel="0" max="2" min="2" style="0" width="22.63"/>
    <col collapsed="false" customWidth="true" hidden="false" outlineLevel="0" max="3" min="3" style="50" width="11.38"/>
    <col collapsed="false" customWidth="true" hidden="false" outlineLevel="0" max="4" min="4" style="50" width="23.37"/>
    <col collapsed="false" customWidth="true" hidden="false" outlineLevel="0" max="5" min="5" style="50" width="11.38"/>
    <col collapsed="false" customWidth="true" hidden="false" outlineLevel="0" max="6" min="6" style="0" width="9.5"/>
    <col collapsed="false" customWidth="true" hidden="false" outlineLevel="0" max="7" min="7" style="0" width="6.87"/>
    <col collapsed="false" customWidth="true" hidden="false" outlineLevel="0" max="8" min="8" style="0" width="5.51"/>
    <col collapsed="false" customWidth="true" hidden="false" outlineLevel="0" max="9" min="9" style="0" width="4"/>
    <col collapsed="false" customWidth="true" hidden="false" outlineLevel="0" max="10" min="10" style="0" width="3"/>
    <col collapsed="false" customWidth="true" hidden="false" outlineLevel="0" max="12" min="11" style="0" width="9.5"/>
    <col collapsed="false" customWidth="true" hidden="false" outlineLevel="0" max="13" min="13" style="0" width="6.87"/>
    <col collapsed="false" customWidth="true" hidden="false" outlineLevel="0" max="14" min="14" style="0" width="5.51"/>
    <col collapsed="false" customWidth="true" hidden="false" outlineLevel="0" max="15" min="15" style="51" width="6.13"/>
    <col collapsed="false" customWidth="true" hidden="false" outlineLevel="0" max="16" min="16" style="51" width="3.5"/>
    <col collapsed="false" customWidth="true" hidden="false" outlineLevel="0" max="18" min="17" style="51" width="9.38"/>
    <col collapsed="false" customWidth="true" hidden="false" outlineLevel="0" max="19" min="19" style="51" width="10.5"/>
    <col collapsed="false" customWidth="true" hidden="false" outlineLevel="0" max="20" min="20" style="0" width="1.13"/>
    <col collapsed="false" customWidth="true" hidden="false" outlineLevel="0" max="21" min="21" style="0" width="45.88"/>
    <col collapsed="false" customWidth="true" hidden="false" outlineLevel="0" max="22" min="22" style="0" width="22.63"/>
    <col collapsed="false" customWidth="true" hidden="false" outlineLevel="0" max="23" min="23" style="49" width="10.38"/>
    <col collapsed="false" customWidth="true" hidden="false" outlineLevel="0" max="25" min="24" style="49" width="9.38"/>
    <col collapsed="false" customWidth="true" hidden="false" outlineLevel="0" max="26" min="26" style="52" width="66.87"/>
    <col collapsed="false" customWidth="true" hidden="false" outlineLevel="0" max="27" min="27" style="52" width="255.87"/>
    <col collapsed="false" customWidth="true" hidden="false" outlineLevel="0" max="28" min="28" style="52" width="1.87"/>
    <col collapsed="false" customWidth="true" hidden="false" outlineLevel="0" max="29" min="29" style="0" width="46.88"/>
    <col collapsed="false" customWidth="true" hidden="false" outlineLevel="0" max="30" min="30" style="52" width="43.5"/>
    <col collapsed="false" customWidth="true" hidden="false" outlineLevel="0" max="31" min="31" style="52" width="22"/>
    <col collapsed="false" customWidth="true" hidden="false" outlineLevel="0" max="32" min="32" style="52" width="114.51"/>
    <col collapsed="false" customWidth="true" hidden="false" outlineLevel="0" max="33" min="33" style="52" width="31.5"/>
    <col collapsed="false" customWidth="true" hidden="false" outlineLevel="0" max="34" min="34" style="0" width="66.87"/>
    <col collapsed="false" customWidth="true" hidden="false" outlineLevel="0" max="35" min="35" style="0" width="255.87"/>
  </cols>
  <sheetData>
    <row r="1" customFormat="false" ht="15.75" hidden="false" customHeight="false" outlineLevel="0" collapsed="false">
      <c r="A1" s="53" t="s">
        <v>114</v>
      </c>
      <c r="B1" s="53"/>
      <c r="C1" s="53"/>
      <c r="D1" s="53"/>
      <c r="E1" s="53"/>
      <c r="F1" s="53"/>
      <c r="G1" s="53"/>
      <c r="H1" s="53"/>
      <c r="I1" s="53"/>
      <c r="J1" s="53"/>
      <c r="K1" s="53"/>
      <c r="L1" s="53"/>
      <c r="M1" s="53"/>
      <c r="N1" s="53"/>
      <c r="O1" s="54"/>
      <c r="P1" s="54"/>
      <c r="Q1" s="54"/>
      <c r="R1" s="54"/>
      <c r="S1" s="55"/>
      <c r="T1" s="10"/>
      <c r="U1" s="12"/>
      <c r="V1" s="12"/>
      <c r="W1" s="56"/>
      <c r="X1" s="56"/>
      <c r="Y1" s="56"/>
      <c r="Z1" s="57"/>
      <c r="AA1" s="57"/>
      <c r="AB1" s="57"/>
      <c r="AC1" s="12"/>
      <c r="AD1" s="57"/>
      <c r="AE1" s="57"/>
      <c r="AF1" s="57"/>
      <c r="AG1" s="57"/>
      <c r="AH1" s="47"/>
      <c r="AI1" s="47"/>
    </row>
    <row r="2" customFormat="false" ht="15.75" hidden="false" customHeight="false" outlineLevel="0" collapsed="false">
      <c r="A2" s="58" t="s">
        <v>115</v>
      </c>
      <c r="B2" s="58"/>
      <c r="C2" s="58"/>
      <c r="D2" s="58"/>
      <c r="E2" s="58"/>
      <c r="F2" s="58"/>
      <c r="G2" s="58"/>
      <c r="H2" s="58"/>
      <c r="I2" s="58"/>
      <c r="J2" s="58"/>
      <c r="K2" s="58"/>
      <c r="L2" s="58"/>
      <c r="M2" s="58"/>
      <c r="N2" s="58"/>
      <c r="O2" s="59"/>
      <c r="P2" s="59"/>
      <c r="Q2" s="59"/>
      <c r="R2" s="59"/>
      <c r="S2" s="55"/>
      <c r="T2" s="10"/>
      <c r="U2" s="12"/>
      <c r="V2" s="12"/>
      <c r="W2" s="56"/>
      <c r="X2" s="56"/>
      <c r="Y2" s="56"/>
      <c r="Z2" s="57"/>
      <c r="AA2" s="57"/>
      <c r="AB2" s="57"/>
      <c r="AC2" s="12"/>
      <c r="AD2" s="57"/>
      <c r="AE2" s="57"/>
      <c r="AF2" s="57"/>
      <c r="AG2" s="57"/>
      <c r="AH2" s="57"/>
      <c r="AI2" s="47"/>
    </row>
    <row r="3" s="66" customFormat="true" ht="15.75" hidden="false" customHeight="false" outlineLevel="0" collapsed="false">
      <c r="A3" s="53"/>
      <c r="B3" s="60" t="s">
        <v>116</v>
      </c>
      <c r="C3" s="60"/>
      <c r="D3" s="61" t="s">
        <v>117</v>
      </c>
      <c r="E3" s="61"/>
      <c r="F3" s="60" t="s">
        <v>118</v>
      </c>
      <c r="G3" s="60"/>
      <c r="H3" s="60"/>
      <c r="I3" s="60" t="s">
        <v>119</v>
      </c>
      <c r="J3" s="60"/>
      <c r="K3" s="60"/>
      <c r="L3" s="60"/>
      <c r="M3" s="60"/>
      <c r="N3" s="60"/>
      <c r="O3" s="60" t="s">
        <v>120</v>
      </c>
      <c r="P3" s="60"/>
      <c r="Q3" s="60" t="s">
        <v>121</v>
      </c>
      <c r="R3" s="60"/>
      <c r="S3" s="60"/>
      <c r="T3" s="62"/>
      <c r="U3" s="63" t="s">
        <v>122</v>
      </c>
      <c r="V3" s="63"/>
      <c r="W3" s="63"/>
      <c r="X3" s="63"/>
      <c r="Y3" s="63"/>
      <c r="Z3" s="63"/>
      <c r="AA3" s="63"/>
      <c r="AB3" s="64"/>
      <c r="AC3" s="63" t="s">
        <v>123</v>
      </c>
      <c r="AD3" s="63"/>
      <c r="AE3" s="63"/>
      <c r="AF3" s="63"/>
      <c r="AG3" s="63"/>
      <c r="AH3" s="65"/>
      <c r="AI3" s="47"/>
      <c r="AJ3" s="47"/>
      <c r="AK3" s="47"/>
      <c r="AL3" s="47"/>
    </row>
    <row r="4" customFormat="false" ht="52.2" hidden="false" customHeight="false" outlineLevel="0" collapsed="false">
      <c r="A4" s="67" t="s">
        <v>124</v>
      </c>
      <c r="B4" s="68" t="s">
        <v>13</v>
      </c>
      <c r="C4" s="69" t="s">
        <v>25</v>
      </c>
      <c r="D4" s="70" t="s">
        <v>13</v>
      </c>
      <c r="E4" s="69" t="s">
        <v>25</v>
      </c>
      <c r="F4" s="68" t="s">
        <v>125</v>
      </c>
      <c r="G4" s="71" t="s">
        <v>126</v>
      </c>
      <c r="H4" s="72" t="s">
        <v>127</v>
      </c>
      <c r="I4" s="68" t="s">
        <v>128</v>
      </c>
      <c r="J4" s="71" t="s">
        <v>129</v>
      </c>
      <c r="K4" s="71" t="s">
        <v>130</v>
      </c>
      <c r="L4" s="71" t="s">
        <v>131</v>
      </c>
      <c r="M4" s="71" t="s">
        <v>126</v>
      </c>
      <c r="N4" s="72" t="s">
        <v>127</v>
      </c>
      <c r="O4" s="73" t="s">
        <v>132</v>
      </c>
      <c r="P4" s="74" t="s">
        <v>133</v>
      </c>
      <c r="Q4" s="73" t="s">
        <v>132</v>
      </c>
      <c r="R4" s="75" t="s">
        <v>133</v>
      </c>
      <c r="S4" s="74" t="s">
        <v>134</v>
      </c>
      <c r="T4" s="71"/>
      <c r="U4" s="68" t="s">
        <v>135</v>
      </c>
      <c r="V4" s="71" t="s">
        <v>17</v>
      </c>
      <c r="W4" s="76" t="s">
        <v>136</v>
      </c>
      <c r="X4" s="76" t="s">
        <v>137</v>
      </c>
      <c r="Y4" s="77" t="s">
        <v>138</v>
      </c>
      <c r="Z4" s="71" t="s">
        <v>139</v>
      </c>
      <c r="AA4" s="72" t="s">
        <v>140</v>
      </c>
      <c r="AB4" s="71"/>
      <c r="AC4" s="78" t="s">
        <v>14</v>
      </c>
      <c r="AD4" s="79" t="s">
        <v>141</v>
      </c>
      <c r="AE4" s="79" t="s">
        <v>142</v>
      </c>
      <c r="AF4" s="77" t="s">
        <v>143</v>
      </c>
      <c r="AG4" s="80" t="s">
        <v>27</v>
      </c>
      <c r="AH4" s="80" t="s">
        <v>144</v>
      </c>
    </row>
    <row r="5" customFormat="false" ht="15" hidden="false" customHeight="false" outlineLevel="0" collapsed="false">
      <c r="A5" s="49" t="n">
        <v>1</v>
      </c>
      <c r="B5" s="81" t="s">
        <v>145</v>
      </c>
      <c r="C5" s="82" t="n">
        <v>135820</v>
      </c>
      <c r="D5" s="83" t="s">
        <v>146</v>
      </c>
      <c r="E5" s="82" t="n">
        <v>36</v>
      </c>
      <c r="F5" s="84" t="n">
        <v>2.6E-010</v>
      </c>
      <c r="G5" s="43" t="n">
        <v>34.3</v>
      </c>
      <c r="H5" s="85" t="n">
        <v>0</v>
      </c>
      <c r="I5" s="81" t="n">
        <v>1</v>
      </c>
      <c r="J5" s="43" t="n">
        <v>1</v>
      </c>
      <c r="K5" s="86" t="n">
        <v>1.3E-011</v>
      </c>
      <c r="L5" s="86" t="n">
        <v>8.6E-010</v>
      </c>
      <c r="M5" s="43" t="n">
        <v>32.6</v>
      </c>
      <c r="N5" s="85" t="n">
        <v>0</v>
      </c>
      <c r="O5" s="87" t="n">
        <v>1</v>
      </c>
      <c r="P5" s="88" t="n">
        <v>36</v>
      </c>
      <c r="Q5" s="87" t="n">
        <v>88579</v>
      </c>
      <c r="R5" s="89" t="n">
        <v>88614</v>
      </c>
      <c r="S5" s="88" t="n">
        <v>0.98</v>
      </c>
      <c r="T5" s="43"/>
      <c r="U5" s="81" t="s">
        <v>147</v>
      </c>
      <c r="V5" s="43" t="s">
        <v>145</v>
      </c>
      <c r="W5" s="90" t="n">
        <v>88579</v>
      </c>
      <c r="X5" s="90" t="n">
        <v>88614</v>
      </c>
      <c r="Y5" s="91" t="s">
        <v>148</v>
      </c>
      <c r="Z5" s="43" t="s">
        <v>149</v>
      </c>
      <c r="AA5" s="85" t="s">
        <v>150</v>
      </c>
      <c r="AB5" s="43"/>
      <c r="AC5" s="81" t="s">
        <v>151</v>
      </c>
      <c r="AD5" s="91" t="s">
        <v>152</v>
      </c>
      <c r="AE5" s="92" t="s">
        <v>153</v>
      </c>
      <c r="AF5" s="91" t="s">
        <v>154</v>
      </c>
      <c r="AG5" s="93" t="s">
        <v>155</v>
      </c>
      <c r="AH5" s="94" t="s">
        <v>156</v>
      </c>
    </row>
    <row r="6" customFormat="false" ht="15" hidden="false" customHeight="false" outlineLevel="0" collapsed="false">
      <c r="A6" s="49" t="n">
        <v>9</v>
      </c>
      <c r="B6" s="81" t="s">
        <v>157</v>
      </c>
      <c r="C6" s="82" t="n">
        <v>148845</v>
      </c>
      <c r="D6" s="83" t="s">
        <v>146</v>
      </c>
      <c r="E6" s="82" t="n">
        <v>36</v>
      </c>
      <c r="F6" s="84" t="n">
        <v>4.7E-010</v>
      </c>
      <c r="G6" s="43" t="n">
        <v>34.8</v>
      </c>
      <c r="H6" s="85" t="n">
        <v>0</v>
      </c>
      <c r="I6" s="81" t="n">
        <v>1</v>
      </c>
      <c r="J6" s="43" t="n">
        <v>1</v>
      </c>
      <c r="K6" s="86" t="n">
        <v>4E-012</v>
      </c>
      <c r="L6" s="86" t="n">
        <v>1.4E-009</v>
      </c>
      <c r="M6" s="43" t="n">
        <v>33.2</v>
      </c>
      <c r="N6" s="85" t="n">
        <v>0</v>
      </c>
      <c r="O6" s="87" t="n">
        <v>1</v>
      </c>
      <c r="P6" s="88" t="n">
        <v>36</v>
      </c>
      <c r="Q6" s="87" t="n">
        <v>51101</v>
      </c>
      <c r="R6" s="89" t="n">
        <v>51136</v>
      </c>
      <c r="S6" s="88" t="n">
        <v>0.98</v>
      </c>
      <c r="T6" s="43"/>
      <c r="U6" s="81" t="s">
        <v>158</v>
      </c>
      <c r="V6" s="43" t="s">
        <v>157</v>
      </c>
      <c r="W6" s="90" t="n">
        <v>51101</v>
      </c>
      <c r="X6" s="90" t="n">
        <v>51136</v>
      </c>
      <c r="Y6" s="91" t="s">
        <v>148</v>
      </c>
      <c r="Z6" s="43" t="s">
        <v>159</v>
      </c>
      <c r="AA6" s="85" t="s">
        <v>160</v>
      </c>
      <c r="AB6" s="43"/>
      <c r="AC6" s="81" t="s">
        <v>161</v>
      </c>
      <c r="AD6" s="91" t="s">
        <v>31</v>
      </c>
      <c r="AE6" s="91" t="s">
        <v>29</v>
      </c>
      <c r="AF6" s="91" t="s">
        <v>162</v>
      </c>
      <c r="AG6" s="93" t="s">
        <v>163</v>
      </c>
      <c r="AH6" s="94" t="s">
        <v>156</v>
      </c>
    </row>
    <row r="7" customFormat="false" ht="15" hidden="false" customHeight="false" outlineLevel="0" collapsed="false">
      <c r="A7" s="49" t="n">
        <v>2</v>
      </c>
      <c r="B7" s="81" t="s">
        <v>164</v>
      </c>
      <c r="C7" s="82" t="n">
        <v>552198</v>
      </c>
      <c r="D7" s="83" t="s">
        <v>146</v>
      </c>
      <c r="E7" s="82" t="n">
        <v>36</v>
      </c>
      <c r="F7" s="84" t="n">
        <v>5.1E-010</v>
      </c>
      <c r="G7" s="43" t="n">
        <v>33.3</v>
      </c>
      <c r="H7" s="85" t="n">
        <v>0</v>
      </c>
      <c r="I7" s="81" t="n">
        <v>1</v>
      </c>
      <c r="J7" s="43" t="n">
        <v>1</v>
      </c>
      <c r="K7" s="86" t="n">
        <v>3.6E-011</v>
      </c>
      <c r="L7" s="86" t="n">
        <v>2.4E-009</v>
      </c>
      <c r="M7" s="43" t="n">
        <v>31.2</v>
      </c>
      <c r="N7" s="85" t="n">
        <v>0</v>
      </c>
      <c r="O7" s="87" t="n">
        <v>1</v>
      </c>
      <c r="P7" s="88" t="n">
        <v>36</v>
      </c>
      <c r="Q7" s="87" t="n">
        <v>466363</v>
      </c>
      <c r="R7" s="89" t="n">
        <v>466398</v>
      </c>
      <c r="S7" s="88" t="n">
        <v>0.98</v>
      </c>
      <c r="T7" s="43"/>
      <c r="U7" s="81" t="s">
        <v>147</v>
      </c>
      <c r="V7" s="43" t="s">
        <v>164</v>
      </c>
      <c r="W7" s="90" t="n">
        <v>466363</v>
      </c>
      <c r="X7" s="90" t="n">
        <v>466398</v>
      </c>
      <c r="Y7" s="91" t="s">
        <v>148</v>
      </c>
      <c r="Z7" s="43" t="s">
        <v>165</v>
      </c>
      <c r="AA7" s="85" t="s">
        <v>166</v>
      </c>
      <c r="AB7" s="43"/>
      <c r="AC7" s="81" t="s">
        <v>167</v>
      </c>
      <c r="AD7" s="91" t="s">
        <v>168</v>
      </c>
      <c r="AE7" s="91" t="s">
        <v>153</v>
      </c>
      <c r="AF7" s="91" t="s">
        <v>169</v>
      </c>
      <c r="AG7" s="93" t="s">
        <v>155</v>
      </c>
      <c r="AH7" s="94" t="s">
        <v>156</v>
      </c>
    </row>
    <row r="8" customFormat="false" ht="15" hidden="false" customHeight="false" outlineLevel="0" collapsed="false">
      <c r="A8" s="49" t="n">
        <v>3</v>
      </c>
      <c r="B8" s="81" t="s">
        <v>170</v>
      </c>
      <c r="C8" s="82" t="n">
        <v>1148903</v>
      </c>
      <c r="D8" s="83" t="s">
        <v>146</v>
      </c>
      <c r="E8" s="82" t="n">
        <v>36</v>
      </c>
      <c r="F8" s="84" t="n">
        <v>2.3E-009</v>
      </c>
      <c r="G8" s="43" t="n">
        <v>31.3</v>
      </c>
      <c r="H8" s="85" t="n">
        <v>0</v>
      </c>
      <c r="I8" s="81" t="n">
        <v>1</v>
      </c>
      <c r="J8" s="43" t="n">
        <v>1</v>
      </c>
      <c r="K8" s="86" t="n">
        <v>1.2E-010</v>
      </c>
      <c r="L8" s="86" t="n">
        <v>8.1E-009</v>
      </c>
      <c r="M8" s="43" t="n">
        <v>29.5</v>
      </c>
      <c r="N8" s="85" t="n">
        <v>0</v>
      </c>
      <c r="O8" s="87" t="n">
        <v>1</v>
      </c>
      <c r="P8" s="88" t="n">
        <v>36</v>
      </c>
      <c r="Q8" s="87" t="n">
        <v>860067</v>
      </c>
      <c r="R8" s="89" t="n">
        <v>860102</v>
      </c>
      <c r="S8" s="88" t="n">
        <v>0.98</v>
      </c>
      <c r="T8" s="43"/>
      <c r="U8" s="81" t="s">
        <v>147</v>
      </c>
      <c r="V8" s="43" t="s">
        <v>170</v>
      </c>
      <c r="W8" s="90" t="n">
        <v>860067</v>
      </c>
      <c r="X8" s="90" t="n">
        <v>860102</v>
      </c>
      <c r="Y8" s="91" t="s">
        <v>148</v>
      </c>
      <c r="Z8" s="43" t="s">
        <v>149</v>
      </c>
      <c r="AA8" s="85" t="s">
        <v>171</v>
      </c>
      <c r="AB8" s="43"/>
      <c r="AC8" s="81" t="s">
        <v>172</v>
      </c>
      <c r="AD8" s="91" t="s">
        <v>31</v>
      </c>
      <c r="AE8" s="91" t="s">
        <v>29</v>
      </c>
      <c r="AF8" s="91" t="s">
        <v>162</v>
      </c>
      <c r="AG8" s="93" t="s">
        <v>163</v>
      </c>
      <c r="AH8" s="94" t="s">
        <v>156</v>
      </c>
    </row>
    <row r="9" customFormat="false" ht="15" hidden="false" customHeight="false" outlineLevel="0" collapsed="false">
      <c r="A9" s="49" t="n">
        <v>61</v>
      </c>
      <c r="B9" s="81" t="s">
        <v>173</v>
      </c>
      <c r="C9" s="82" t="n">
        <v>23055</v>
      </c>
      <c r="D9" s="83" t="s">
        <v>174</v>
      </c>
      <c r="E9" s="82" t="n">
        <v>36</v>
      </c>
      <c r="F9" s="84" t="n">
        <v>4.1E-009</v>
      </c>
      <c r="G9" s="43" t="n">
        <v>33.5</v>
      </c>
      <c r="H9" s="85" t="n">
        <v>0</v>
      </c>
      <c r="I9" s="81" t="n">
        <v>1</v>
      </c>
      <c r="J9" s="43" t="n">
        <v>1</v>
      </c>
      <c r="K9" s="86" t="n">
        <v>1E-011</v>
      </c>
      <c r="L9" s="86" t="n">
        <v>1.3E-008</v>
      </c>
      <c r="M9" s="43" t="n">
        <v>31.9</v>
      </c>
      <c r="N9" s="85" t="n">
        <v>0</v>
      </c>
      <c r="O9" s="87" t="n">
        <v>1</v>
      </c>
      <c r="P9" s="88" t="n">
        <v>36</v>
      </c>
      <c r="Q9" s="87" t="n">
        <v>14530</v>
      </c>
      <c r="R9" s="89" t="n">
        <v>14565</v>
      </c>
      <c r="S9" s="88" t="n">
        <v>0.98</v>
      </c>
      <c r="T9" s="43"/>
      <c r="U9" s="81" t="s">
        <v>175</v>
      </c>
      <c r="V9" s="43" t="s">
        <v>173</v>
      </c>
      <c r="W9" s="90" t="n">
        <v>14530</v>
      </c>
      <c r="X9" s="90" t="n">
        <v>14565</v>
      </c>
      <c r="Y9" s="91" t="s">
        <v>176</v>
      </c>
      <c r="Z9" s="43" t="s">
        <v>177</v>
      </c>
      <c r="AA9" s="85" t="s">
        <v>178</v>
      </c>
      <c r="AB9" s="43"/>
      <c r="AC9" s="95" t="s">
        <v>179</v>
      </c>
      <c r="AD9" s="91" t="s">
        <v>180</v>
      </c>
      <c r="AE9" s="91" t="s">
        <v>29</v>
      </c>
      <c r="AF9" s="91" t="s">
        <v>162</v>
      </c>
      <c r="AG9" s="93" t="s">
        <v>163</v>
      </c>
      <c r="AH9" s="94" t="s">
        <v>156</v>
      </c>
    </row>
    <row r="10" customFormat="false" ht="15" hidden="false" customHeight="false" outlineLevel="0" collapsed="false">
      <c r="A10" s="49" t="n">
        <v>4</v>
      </c>
      <c r="B10" s="81" t="s">
        <v>181</v>
      </c>
      <c r="C10" s="82" t="n">
        <v>2967614</v>
      </c>
      <c r="D10" s="83" t="s">
        <v>146</v>
      </c>
      <c r="E10" s="82" t="n">
        <v>36</v>
      </c>
      <c r="F10" s="84" t="n">
        <v>3.6E-009</v>
      </c>
      <c r="G10" s="43" t="n">
        <v>30.6</v>
      </c>
      <c r="H10" s="85" t="n">
        <v>0</v>
      </c>
      <c r="I10" s="81" t="n">
        <v>1</v>
      </c>
      <c r="J10" s="43" t="n">
        <v>1</v>
      </c>
      <c r="K10" s="86" t="n">
        <v>2.1E-010</v>
      </c>
      <c r="L10" s="86" t="n">
        <v>1.4E-008</v>
      </c>
      <c r="M10" s="43" t="n">
        <v>28.7</v>
      </c>
      <c r="N10" s="85" t="n">
        <v>0</v>
      </c>
      <c r="O10" s="87" t="n">
        <v>1</v>
      </c>
      <c r="P10" s="88" t="n">
        <v>36</v>
      </c>
      <c r="Q10" s="87" t="n">
        <v>1062987</v>
      </c>
      <c r="R10" s="89" t="n">
        <v>1063022</v>
      </c>
      <c r="S10" s="88" t="n">
        <v>0.98</v>
      </c>
      <c r="T10" s="43"/>
      <c r="U10" s="81" t="s">
        <v>147</v>
      </c>
      <c r="V10" s="43" t="s">
        <v>181</v>
      </c>
      <c r="W10" s="90" t="n">
        <v>1062987</v>
      </c>
      <c r="X10" s="90" t="n">
        <v>1063022</v>
      </c>
      <c r="Y10" s="91" t="s">
        <v>148</v>
      </c>
      <c r="Z10" s="43" t="s">
        <v>165</v>
      </c>
      <c r="AA10" s="85" t="s">
        <v>166</v>
      </c>
      <c r="AB10" s="43"/>
      <c r="AC10" s="81" t="s">
        <v>182</v>
      </c>
      <c r="AD10" s="91" t="s">
        <v>31</v>
      </c>
      <c r="AE10" s="91" t="s">
        <v>50</v>
      </c>
      <c r="AF10" s="91" t="s">
        <v>183</v>
      </c>
      <c r="AG10" s="93" t="s">
        <v>163</v>
      </c>
      <c r="AH10" s="94" t="s">
        <v>156</v>
      </c>
    </row>
    <row r="11" s="96" customFormat="true" ht="15" hidden="false" customHeight="false" outlineLevel="0" collapsed="false">
      <c r="A11" s="49" t="n">
        <v>6</v>
      </c>
      <c r="B11" s="81" t="s">
        <v>184</v>
      </c>
      <c r="C11" s="82" t="n">
        <v>324430</v>
      </c>
      <c r="D11" s="83" t="s">
        <v>146</v>
      </c>
      <c r="E11" s="82" t="n">
        <v>36</v>
      </c>
      <c r="F11" s="84" t="n">
        <v>6.8E-009</v>
      </c>
      <c r="G11" s="43" t="n">
        <v>33.7</v>
      </c>
      <c r="H11" s="85" t="n">
        <v>0</v>
      </c>
      <c r="I11" s="81" t="n">
        <v>1</v>
      </c>
      <c r="J11" s="43" t="n">
        <v>1</v>
      </c>
      <c r="K11" s="86" t="n">
        <v>9.1E-012</v>
      </c>
      <c r="L11" s="86" t="n">
        <v>2.2E-008</v>
      </c>
      <c r="M11" s="43" t="n">
        <v>32.1</v>
      </c>
      <c r="N11" s="85" t="n">
        <v>0</v>
      </c>
      <c r="O11" s="87" t="n">
        <v>1</v>
      </c>
      <c r="P11" s="88" t="n">
        <v>36</v>
      </c>
      <c r="Q11" s="87" t="n">
        <v>282612</v>
      </c>
      <c r="R11" s="89" t="n">
        <v>282647</v>
      </c>
      <c r="S11" s="88" t="n">
        <v>0.98</v>
      </c>
      <c r="T11" s="43"/>
      <c r="U11" s="81" t="s">
        <v>185</v>
      </c>
      <c r="V11" s="43" t="s">
        <v>184</v>
      </c>
      <c r="W11" s="90" t="n">
        <v>282612</v>
      </c>
      <c r="X11" s="90" t="n">
        <v>282647</v>
      </c>
      <c r="Y11" s="91" t="s">
        <v>148</v>
      </c>
      <c r="Z11" s="43" t="s">
        <v>159</v>
      </c>
      <c r="AA11" s="85" t="s">
        <v>186</v>
      </c>
      <c r="AB11" s="43"/>
      <c r="AC11" s="81" t="s">
        <v>187</v>
      </c>
      <c r="AD11" s="91" t="s">
        <v>31</v>
      </c>
      <c r="AE11" s="91" t="s">
        <v>29</v>
      </c>
      <c r="AF11" s="91" t="s">
        <v>162</v>
      </c>
      <c r="AG11" s="93" t="s">
        <v>163</v>
      </c>
      <c r="AH11" s="94" t="s">
        <v>156</v>
      </c>
    </row>
    <row r="12" customFormat="false" ht="15" hidden="false" customHeight="false" outlineLevel="0" collapsed="false">
      <c r="A12" s="49" t="n">
        <v>21</v>
      </c>
      <c r="B12" s="81" t="s">
        <v>188</v>
      </c>
      <c r="C12" s="82" t="n">
        <v>36523</v>
      </c>
      <c r="D12" s="83" t="s">
        <v>174</v>
      </c>
      <c r="E12" s="82" t="n">
        <v>36</v>
      </c>
      <c r="F12" s="84" t="n">
        <v>6.3E-018</v>
      </c>
      <c r="G12" s="43" t="n">
        <v>58.5</v>
      </c>
      <c r="H12" s="85" t="n">
        <v>0</v>
      </c>
      <c r="I12" s="81" t="n">
        <v>1</v>
      </c>
      <c r="J12" s="43" t="n">
        <v>2</v>
      </c>
      <c r="K12" s="86" t="n">
        <v>3.1E-010</v>
      </c>
      <c r="L12" s="86" t="n">
        <v>3E-008</v>
      </c>
      <c r="M12" s="43" t="n">
        <v>27.8</v>
      </c>
      <c r="N12" s="85" t="n">
        <v>0</v>
      </c>
      <c r="O12" s="87" t="n">
        <v>1</v>
      </c>
      <c r="P12" s="88" t="n">
        <v>36</v>
      </c>
      <c r="Q12" s="87" t="n">
        <v>9987</v>
      </c>
      <c r="R12" s="89" t="n">
        <v>10022</v>
      </c>
      <c r="S12" s="88" t="n">
        <v>0.96</v>
      </c>
      <c r="T12" s="43"/>
      <c r="U12" s="81" t="s">
        <v>189</v>
      </c>
      <c r="V12" s="43" t="s">
        <v>188</v>
      </c>
      <c r="W12" s="90" t="n">
        <v>9987</v>
      </c>
      <c r="X12" s="90" t="n">
        <v>10022</v>
      </c>
      <c r="Y12" s="91" t="s">
        <v>176</v>
      </c>
      <c r="Z12" s="43" t="s">
        <v>190</v>
      </c>
      <c r="AA12" s="85" t="s">
        <v>191</v>
      </c>
      <c r="AB12" s="43"/>
      <c r="AC12" s="81" t="s">
        <v>192</v>
      </c>
      <c r="AD12" s="91" t="s">
        <v>31</v>
      </c>
      <c r="AE12" s="91" t="s">
        <v>153</v>
      </c>
      <c r="AF12" s="91" t="s">
        <v>193</v>
      </c>
      <c r="AG12" s="93" t="s">
        <v>155</v>
      </c>
      <c r="AH12" s="94" t="s">
        <v>156</v>
      </c>
    </row>
    <row r="13" customFormat="false" ht="15" hidden="false" customHeight="false" outlineLevel="0" collapsed="false">
      <c r="A13" s="49" t="n">
        <v>22</v>
      </c>
      <c r="B13" s="81" t="s">
        <v>188</v>
      </c>
      <c r="C13" s="82" t="n">
        <v>36523</v>
      </c>
      <c r="D13" s="83" t="s">
        <v>174</v>
      </c>
      <c r="E13" s="82" t="n">
        <v>36</v>
      </c>
      <c r="F13" s="84" t="n">
        <v>6.3E-018</v>
      </c>
      <c r="G13" s="43" t="n">
        <v>58.5</v>
      </c>
      <c r="H13" s="85" t="n">
        <v>0</v>
      </c>
      <c r="I13" s="81" t="n">
        <v>2</v>
      </c>
      <c r="J13" s="43" t="n">
        <v>2</v>
      </c>
      <c r="K13" s="86" t="n">
        <v>3.1E-010</v>
      </c>
      <c r="L13" s="86" t="n">
        <v>3E-008</v>
      </c>
      <c r="M13" s="43" t="n">
        <v>27.8</v>
      </c>
      <c r="N13" s="85" t="n">
        <v>0</v>
      </c>
      <c r="O13" s="87" t="n">
        <v>1</v>
      </c>
      <c r="P13" s="88" t="n">
        <v>36</v>
      </c>
      <c r="Q13" s="87" t="n">
        <v>14561</v>
      </c>
      <c r="R13" s="89" t="n">
        <v>14596</v>
      </c>
      <c r="S13" s="88" t="n">
        <v>0.96</v>
      </c>
      <c r="T13" s="43"/>
      <c r="U13" s="81" t="s">
        <v>189</v>
      </c>
      <c r="V13" s="43" t="s">
        <v>188</v>
      </c>
      <c r="W13" s="90" t="n">
        <v>14561</v>
      </c>
      <c r="X13" s="90" t="n">
        <v>14596</v>
      </c>
      <c r="Y13" s="91" t="s">
        <v>176</v>
      </c>
      <c r="Z13" s="43" t="s">
        <v>190</v>
      </c>
      <c r="AA13" s="85" t="s">
        <v>194</v>
      </c>
      <c r="AB13" s="43"/>
      <c r="AC13" s="81" t="s">
        <v>195</v>
      </c>
      <c r="AD13" s="91" t="s">
        <v>31</v>
      </c>
      <c r="AE13" s="91" t="s">
        <v>153</v>
      </c>
      <c r="AF13" s="91" t="s">
        <v>196</v>
      </c>
      <c r="AG13" s="93" t="s">
        <v>155</v>
      </c>
      <c r="AH13" s="94" t="s">
        <v>156</v>
      </c>
    </row>
    <row r="14" customFormat="false" ht="15" hidden="false" customHeight="false" outlineLevel="0" collapsed="false">
      <c r="A14" s="49" t="n">
        <v>8</v>
      </c>
      <c r="B14" s="81" t="s">
        <v>197</v>
      </c>
      <c r="C14" s="82" t="n">
        <v>283777</v>
      </c>
      <c r="D14" s="83" t="s">
        <v>146</v>
      </c>
      <c r="E14" s="82" t="n">
        <v>36</v>
      </c>
      <c r="F14" s="84" t="n">
        <v>7.2E-009</v>
      </c>
      <c r="G14" s="43" t="n">
        <v>33.7</v>
      </c>
      <c r="H14" s="85" t="n">
        <v>0</v>
      </c>
      <c r="I14" s="81" t="n">
        <v>2</v>
      </c>
      <c r="J14" s="43" t="n">
        <v>2</v>
      </c>
      <c r="K14" s="86" t="n">
        <v>1.4E-011</v>
      </c>
      <c r="L14" s="86" t="n">
        <v>3.3E-008</v>
      </c>
      <c r="M14" s="43" t="n">
        <v>31.6</v>
      </c>
      <c r="N14" s="85" t="n">
        <v>0</v>
      </c>
      <c r="O14" s="87" t="n">
        <v>1</v>
      </c>
      <c r="P14" s="88" t="n">
        <v>36</v>
      </c>
      <c r="Q14" s="87" t="n">
        <v>116077</v>
      </c>
      <c r="R14" s="89" t="n">
        <v>116112</v>
      </c>
      <c r="S14" s="88" t="n">
        <v>0.98</v>
      </c>
      <c r="T14" s="43"/>
      <c r="U14" s="81" t="s">
        <v>185</v>
      </c>
      <c r="V14" s="43" t="s">
        <v>197</v>
      </c>
      <c r="W14" s="90" t="n">
        <v>116077</v>
      </c>
      <c r="X14" s="90" t="n">
        <v>116112</v>
      </c>
      <c r="Y14" s="91" t="s">
        <v>148</v>
      </c>
      <c r="Z14" s="43" t="s">
        <v>149</v>
      </c>
      <c r="AA14" s="85" t="s">
        <v>198</v>
      </c>
      <c r="AB14" s="43"/>
      <c r="AC14" s="81" t="s">
        <v>199</v>
      </c>
      <c r="AD14" s="91" t="s">
        <v>31</v>
      </c>
      <c r="AE14" s="91" t="s">
        <v>50</v>
      </c>
      <c r="AF14" s="91" t="s">
        <v>183</v>
      </c>
      <c r="AG14" s="93" t="s">
        <v>163</v>
      </c>
      <c r="AH14" s="94" t="s">
        <v>156</v>
      </c>
    </row>
    <row r="15" s="96" customFormat="true" ht="15" hidden="false" customHeight="false" outlineLevel="0" collapsed="false">
      <c r="A15" s="49" t="n">
        <v>37</v>
      </c>
      <c r="B15" s="81" t="s">
        <v>200</v>
      </c>
      <c r="C15" s="82" t="n">
        <v>441226</v>
      </c>
      <c r="D15" s="83" t="s">
        <v>146</v>
      </c>
      <c r="E15" s="82" t="n">
        <v>36</v>
      </c>
      <c r="F15" s="84" t="n">
        <v>3.5E-008</v>
      </c>
      <c r="G15" s="43" t="n">
        <v>26</v>
      </c>
      <c r="H15" s="85" t="n">
        <v>0</v>
      </c>
      <c r="I15" s="81" t="n">
        <v>1</v>
      </c>
      <c r="J15" s="43" t="n">
        <v>1</v>
      </c>
      <c r="K15" s="86" t="n">
        <v>1.1E-009</v>
      </c>
      <c r="L15" s="86" t="n">
        <v>9.6E-008</v>
      </c>
      <c r="M15" s="43" t="n">
        <v>24.6</v>
      </c>
      <c r="N15" s="85" t="n">
        <v>0</v>
      </c>
      <c r="O15" s="87" t="n">
        <v>1</v>
      </c>
      <c r="P15" s="88" t="n">
        <v>36</v>
      </c>
      <c r="Q15" s="87" t="n">
        <v>137509</v>
      </c>
      <c r="R15" s="89" t="n">
        <v>137544</v>
      </c>
      <c r="S15" s="88" t="n">
        <v>0.98</v>
      </c>
      <c r="T15" s="43"/>
      <c r="U15" s="81" t="s">
        <v>201</v>
      </c>
      <c r="V15" s="43" t="s">
        <v>200</v>
      </c>
      <c r="W15" s="90" t="n">
        <v>137509</v>
      </c>
      <c r="X15" s="90" t="n">
        <v>137544</v>
      </c>
      <c r="Y15" s="91" t="s">
        <v>148</v>
      </c>
      <c r="Z15" s="43" t="s">
        <v>202</v>
      </c>
      <c r="AA15" s="85" t="s">
        <v>203</v>
      </c>
      <c r="AB15" s="43"/>
      <c r="AC15" s="81" t="s">
        <v>204</v>
      </c>
      <c r="AD15" s="91" t="s">
        <v>31</v>
      </c>
      <c r="AE15" s="91" t="s">
        <v>29</v>
      </c>
      <c r="AF15" s="91" t="s">
        <v>162</v>
      </c>
      <c r="AG15" s="93" t="s">
        <v>163</v>
      </c>
      <c r="AH15" s="94" t="s">
        <v>156</v>
      </c>
    </row>
    <row r="16" s="96" customFormat="true" ht="15" hidden="false" customHeight="false" outlineLevel="0" collapsed="false">
      <c r="A16" s="49" t="n">
        <v>26</v>
      </c>
      <c r="B16" s="81" t="s">
        <v>205</v>
      </c>
      <c r="C16" s="82" t="n">
        <v>187075</v>
      </c>
      <c r="D16" s="83" t="s">
        <v>146</v>
      </c>
      <c r="E16" s="82" t="n">
        <v>36</v>
      </c>
      <c r="F16" s="84" t="n">
        <v>6.3E-025</v>
      </c>
      <c r="G16" s="43" t="n">
        <v>80.8</v>
      </c>
      <c r="H16" s="85" t="n">
        <v>0</v>
      </c>
      <c r="I16" s="81" t="n">
        <v>2</v>
      </c>
      <c r="J16" s="43" t="n">
        <v>4</v>
      </c>
      <c r="K16" s="86" t="n">
        <v>2.4E-009</v>
      </c>
      <c r="L16" s="86" t="n">
        <v>2.4E-007</v>
      </c>
      <c r="M16" s="43" t="n">
        <v>25</v>
      </c>
      <c r="N16" s="85" t="n">
        <v>0</v>
      </c>
      <c r="O16" s="87" t="n">
        <v>1</v>
      </c>
      <c r="P16" s="88" t="n">
        <v>36</v>
      </c>
      <c r="Q16" s="87" t="n">
        <v>59218</v>
      </c>
      <c r="R16" s="89" t="n">
        <v>59253</v>
      </c>
      <c r="S16" s="88" t="n">
        <v>0.96</v>
      </c>
      <c r="T16" s="43"/>
      <c r="U16" s="81" t="s">
        <v>189</v>
      </c>
      <c r="V16" s="43" t="s">
        <v>205</v>
      </c>
      <c r="W16" s="90" t="n">
        <v>59218</v>
      </c>
      <c r="X16" s="90" t="n">
        <v>59253</v>
      </c>
      <c r="Y16" s="91" t="s">
        <v>148</v>
      </c>
      <c r="Z16" s="43" t="s">
        <v>206</v>
      </c>
      <c r="AA16" s="85" t="s">
        <v>207</v>
      </c>
      <c r="AB16" s="43"/>
      <c r="AC16" s="81" t="s">
        <v>208</v>
      </c>
      <c r="AD16" s="91" t="s">
        <v>168</v>
      </c>
      <c r="AE16" s="91" t="s">
        <v>209</v>
      </c>
      <c r="AF16" s="91" t="s">
        <v>210</v>
      </c>
      <c r="AG16" s="93" t="s">
        <v>163</v>
      </c>
      <c r="AH16" s="94" t="s">
        <v>156</v>
      </c>
    </row>
    <row r="17" s="96" customFormat="true" ht="15" hidden="false" customHeight="false" outlineLevel="0" collapsed="false">
      <c r="A17" s="49" t="n">
        <v>27</v>
      </c>
      <c r="B17" s="81" t="s">
        <v>205</v>
      </c>
      <c r="C17" s="82" t="n">
        <v>187075</v>
      </c>
      <c r="D17" s="83" t="s">
        <v>146</v>
      </c>
      <c r="E17" s="82" t="n">
        <v>36</v>
      </c>
      <c r="F17" s="84" t="n">
        <v>6.3E-025</v>
      </c>
      <c r="G17" s="43" t="n">
        <v>80.8</v>
      </c>
      <c r="H17" s="85" t="n">
        <v>0</v>
      </c>
      <c r="I17" s="81" t="n">
        <v>3</v>
      </c>
      <c r="J17" s="43" t="n">
        <v>4</v>
      </c>
      <c r="K17" s="86" t="n">
        <v>2.4E-009</v>
      </c>
      <c r="L17" s="86" t="n">
        <v>2.4E-007</v>
      </c>
      <c r="M17" s="43" t="n">
        <v>25</v>
      </c>
      <c r="N17" s="85" t="n">
        <v>0</v>
      </c>
      <c r="O17" s="87" t="n">
        <v>1</v>
      </c>
      <c r="P17" s="88" t="n">
        <v>36</v>
      </c>
      <c r="Q17" s="87" t="n">
        <v>60845</v>
      </c>
      <c r="R17" s="89" t="n">
        <v>60880</v>
      </c>
      <c r="S17" s="88" t="n">
        <v>0.96</v>
      </c>
      <c r="T17" s="43"/>
      <c r="U17" s="81" t="s">
        <v>189</v>
      </c>
      <c r="V17" s="43" t="s">
        <v>205</v>
      </c>
      <c r="W17" s="90" t="n">
        <v>60845</v>
      </c>
      <c r="X17" s="90" t="n">
        <v>60880</v>
      </c>
      <c r="Y17" s="91" t="s">
        <v>148</v>
      </c>
      <c r="Z17" s="43" t="s">
        <v>206</v>
      </c>
      <c r="AA17" s="85" t="s">
        <v>211</v>
      </c>
      <c r="AB17" s="43"/>
      <c r="AC17" s="81" t="s">
        <v>212</v>
      </c>
      <c r="AD17" s="91" t="s">
        <v>31</v>
      </c>
      <c r="AE17" s="91" t="s">
        <v>209</v>
      </c>
      <c r="AF17" s="92" t="s">
        <v>213</v>
      </c>
      <c r="AG17" s="93" t="s">
        <v>155</v>
      </c>
      <c r="AH17" s="94" t="s">
        <v>156</v>
      </c>
    </row>
    <row r="18" s="96" customFormat="true" ht="15" hidden="false" customHeight="false" outlineLevel="0" collapsed="false">
      <c r="A18" s="49" t="n">
        <v>28</v>
      </c>
      <c r="B18" s="81" t="s">
        <v>205</v>
      </c>
      <c r="C18" s="82" t="n">
        <v>187075</v>
      </c>
      <c r="D18" s="83" t="s">
        <v>146</v>
      </c>
      <c r="E18" s="82" t="n">
        <v>36</v>
      </c>
      <c r="F18" s="84" t="n">
        <v>6.3E-025</v>
      </c>
      <c r="G18" s="43" t="n">
        <v>80.8</v>
      </c>
      <c r="H18" s="85" t="n">
        <v>0</v>
      </c>
      <c r="I18" s="81" t="n">
        <v>4</v>
      </c>
      <c r="J18" s="43" t="n">
        <v>4</v>
      </c>
      <c r="K18" s="86" t="n">
        <v>2.4E-009</v>
      </c>
      <c r="L18" s="86" t="n">
        <v>2.4E-007</v>
      </c>
      <c r="M18" s="43" t="n">
        <v>25</v>
      </c>
      <c r="N18" s="85" t="n">
        <v>0</v>
      </c>
      <c r="O18" s="87" t="n">
        <v>1</v>
      </c>
      <c r="P18" s="88" t="n">
        <v>36</v>
      </c>
      <c r="Q18" s="87" t="n">
        <v>62346</v>
      </c>
      <c r="R18" s="89" t="n">
        <v>62381</v>
      </c>
      <c r="S18" s="88" t="n">
        <v>0.96</v>
      </c>
      <c r="T18" s="43"/>
      <c r="U18" s="81" t="s">
        <v>189</v>
      </c>
      <c r="V18" s="43" t="s">
        <v>205</v>
      </c>
      <c r="W18" s="90" t="n">
        <v>62346</v>
      </c>
      <c r="X18" s="90" t="n">
        <v>62381</v>
      </c>
      <c r="Y18" s="91" t="s">
        <v>148</v>
      </c>
      <c r="Z18" s="43" t="s">
        <v>206</v>
      </c>
      <c r="AA18" s="85" t="s">
        <v>214</v>
      </c>
      <c r="AB18" s="43"/>
      <c r="AC18" s="81" t="s">
        <v>215</v>
      </c>
      <c r="AD18" s="91" t="s">
        <v>31</v>
      </c>
      <c r="AE18" s="91" t="s">
        <v>209</v>
      </c>
      <c r="AF18" s="92" t="s">
        <v>213</v>
      </c>
      <c r="AG18" s="93" t="s">
        <v>155</v>
      </c>
      <c r="AH18" s="94" t="s">
        <v>156</v>
      </c>
    </row>
    <row r="19" s="96" customFormat="true" ht="15" hidden="false" customHeight="false" outlineLevel="0" collapsed="false">
      <c r="A19" s="49" t="n">
        <v>32</v>
      </c>
      <c r="B19" s="81" t="s">
        <v>216</v>
      </c>
      <c r="C19" s="82" t="n">
        <v>341979</v>
      </c>
      <c r="D19" s="83" t="s">
        <v>146</v>
      </c>
      <c r="E19" s="82" t="n">
        <v>36</v>
      </c>
      <c r="F19" s="84" t="n">
        <v>6.5E-016</v>
      </c>
      <c r="G19" s="43" t="n">
        <v>52.2</v>
      </c>
      <c r="H19" s="85" t="n">
        <v>0</v>
      </c>
      <c r="I19" s="81" t="n">
        <v>1</v>
      </c>
      <c r="J19" s="43" t="n">
        <v>2</v>
      </c>
      <c r="K19" s="86" t="n">
        <v>3.3E-009</v>
      </c>
      <c r="L19" s="86" t="n">
        <v>3.2E-007</v>
      </c>
      <c r="M19" s="43" t="n">
        <v>24.5</v>
      </c>
      <c r="N19" s="85" t="n">
        <v>0</v>
      </c>
      <c r="O19" s="87" t="n">
        <v>1</v>
      </c>
      <c r="P19" s="88" t="n">
        <v>36</v>
      </c>
      <c r="Q19" s="87" t="n">
        <v>43424</v>
      </c>
      <c r="R19" s="89" t="n">
        <v>43459</v>
      </c>
      <c r="S19" s="88" t="n">
        <v>0.96</v>
      </c>
      <c r="T19" s="43"/>
      <c r="U19" s="81" t="s">
        <v>189</v>
      </c>
      <c r="V19" s="43" t="s">
        <v>216</v>
      </c>
      <c r="W19" s="90" t="n">
        <v>43424</v>
      </c>
      <c r="X19" s="90" t="n">
        <v>43459</v>
      </c>
      <c r="Y19" s="91" t="s">
        <v>148</v>
      </c>
      <c r="Z19" s="43" t="s">
        <v>217</v>
      </c>
      <c r="AA19" s="85" t="s">
        <v>218</v>
      </c>
      <c r="AB19" s="43"/>
      <c r="AC19" s="81" t="s">
        <v>219</v>
      </c>
      <c r="AD19" s="91" t="s">
        <v>31</v>
      </c>
      <c r="AE19" s="91" t="s">
        <v>220</v>
      </c>
      <c r="AF19" s="91" t="s">
        <v>221</v>
      </c>
      <c r="AG19" s="93" t="s">
        <v>155</v>
      </c>
      <c r="AH19" s="94" t="s">
        <v>156</v>
      </c>
    </row>
    <row r="20" customFormat="false" ht="15" hidden="false" customHeight="false" outlineLevel="0" collapsed="false">
      <c r="A20" s="49" t="n">
        <v>33</v>
      </c>
      <c r="B20" s="81" t="s">
        <v>216</v>
      </c>
      <c r="C20" s="82" t="n">
        <v>341979</v>
      </c>
      <c r="D20" s="83" t="s">
        <v>146</v>
      </c>
      <c r="E20" s="82" t="n">
        <v>36</v>
      </c>
      <c r="F20" s="84" t="n">
        <v>6.5E-016</v>
      </c>
      <c r="G20" s="43" t="n">
        <v>52.2</v>
      </c>
      <c r="H20" s="85" t="n">
        <v>0</v>
      </c>
      <c r="I20" s="81" t="n">
        <v>2</v>
      </c>
      <c r="J20" s="43" t="n">
        <v>2</v>
      </c>
      <c r="K20" s="86" t="n">
        <v>3.3E-009</v>
      </c>
      <c r="L20" s="86" t="n">
        <v>3.2E-007</v>
      </c>
      <c r="M20" s="43" t="n">
        <v>24.5</v>
      </c>
      <c r="N20" s="85" t="n">
        <v>0</v>
      </c>
      <c r="O20" s="87" t="n">
        <v>1</v>
      </c>
      <c r="P20" s="88" t="n">
        <v>36</v>
      </c>
      <c r="Q20" s="87" t="n">
        <v>49658</v>
      </c>
      <c r="R20" s="89" t="n">
        <v>49693</v>
      </c>
      <c r="S20" s="88" t="n">
        <v>0.96</v>
      </c>
      <c r="T20" s="43"/>
      <c r="U20" s="81" t="s">
        <v>189</v>
      </c>
      <c r="V20" s="43" t="s">
        <v>216</v>
      </c>
      <c r="W20" s="90" t="n">
        <v>49658</v>
      </c>
      <c r="X20" s="90" t="n">
        <v>49693</v>
      </c>
      <c r="Y20" s="91" t="s">
        <v>148</v>
      </c>
      <c r="Z20" s="43" t="s">
        <v>217</v>
      </c>
      <c r="AA20" s="85" t="s">
        <v>222</v>
      </c>
      <c r="AB20" s="43"/>
      <c r="AC20" s="81" t="s">
        <v>223</v>
      </c>
      <c r="AD20" s="91" t="s">
        <v>31</v>
      </c>
      <c r="AE20" s="91" t="s">
        <v>220</v>
      </c>
      <c r="AF20" s="91" t="s">
        <v>221</v>
      </c>
      <c r="AG20" s="93" t="s">
        <v>155</v>
      </c>
      <c r="AH20" s="94" t="s">
        <v>156</v>
      </c>
    </row>
    <row r="21" s="96" customFormat="true" ht="15" hidden="false" customHeight="false" outlineLevel="0" collapsed="false">
      <c r="A21" s="49" t="n">
        <v>29</v>
      </c>
      <c r="B21" s="81" t="s">
        <v>224</v>
      </c>
      <c r="C21" s="82" t="n">
        <v>330829</v>
      </c>
      <c r="D21" s="83" t="s">
        <v>146</v>
      </c>
      <c r="E21" s="82" t="n">
        <v>36</v>
      </c>
      <c r="F21" s="84" t="n">
        <v>1E-023</v>
      </c>
      <c r="G21" s="43" t="n">
        <v>76.9</v>
      </c>
      <c r="H21" s="85" t="n">
        <v>0</v>
      </c>
      <c r="I21" s="81" t="n">
        <v>1</v>
      </c>
      <c r="J21" s="43" t="n">
        <v>3</v>
      </c>
      <c r="K21" s="86" t="n">
        <v>4.3E-009</v>
      </c>
      <c r="L21" s="86" t="n">
        <v>4.3E-007</v>
      </c>
      <c r="M21" s="43" t="n">
        <v>24.2</v>
      </c>
      <c r="N21" s="85" t="n">
        <v>0</v>
      </c>
      <c r="O21" s="87" t="n">
        <v>1</v>
      </c>
      <c r="P21" s="88" t="n">
        <v>36</v>
      </c>
      <c r="Q21" s="87" t="n">
        <v>36490</v>
      </c>
      <c r="R21" s="89" t="n">
        <v>36525</v>
      </c>
      <c r="S21" s="88" t="n">
        <v>0.96</v>
      </c>
      <c r="T21" s="43"/>
      <c r="U21" s="81" t="s">
        <v>189</v>
      </c>
      <c r="V21" s="43" t="s">
        <v>224</v>
      </c>
      <c r="W21" s="90" t="n">
        <v>36490</v>
      </c>
      <c r="X21" s="90" t="n">
        <v>36525</v>
      </c>
      <c r="Y21" s="91" t="s">
        <v>148</v>
      </c>
      <c r="Z21" s="43" t="s">
        <v>206</v>
      </c>
      <c r="AA21" s="85" t="s">
        <v>225</v>
      </c>
      <c r="AB21" s="43"/>
      <c r="AC21" s="81" t="s">
        <v>226</v>
      </c>
      <c r="AD21" s="91" t="s">
        <v>168</v>
      </c>
      <c r="AE21" s="91" t="s">
        <v>209</v>
      </c>
      <c r="AF21" s="91" t="s">
        <v>227</v>
      </c>
      <c r="AG21" s="93" t="s">
        <v>155</v>
      </c>
      <c r="AH21" s="94" t="s">
        <v>156</v>
      </c>
    </row>
    <row r="22" s="96" customFormat="true" ht="15" hidden="false" customHeight="false" outlineLevel="0" collapsed="false">
      <c r="A22" s="49" t="n">
        <v>30</v>
      </c>
      <c r="B22" s="81" t="s">
        <v>224</v>
      </c>
      <c r="C22" s="82" t="n">
        <v>330829</v>
      </c>
      <c r="D22" s="83" t="s">
        <v>146</v>
      </c>
      <c r="E22" s="82" t="n">
        <v>36</v>
      </c>
      <c r="F22" s="84" t="n">
        <v>1E-023</v>
      </c>
      <c r="G22" s="43" t="n">
        <v>76.9</v>
      </c>
      <c r="H22" s="85" t="n">
        <v>0</v>
      </c>
      <c r="I22" s="81" t="n">
        <v>2</v>
      </c>
      <c r="J22" s="43" t="n">
        <v>3</v>
      </c>
      <c r="K22" s="86" t="n">
        <v>4.3E-009</v>
      </c>
      <c r="L22" s="86" t="n">
        <v>4.3E-007</v>
      </c>
      <c r="M22" s="43" t="n">
        <v>24.2</v>
      </c>
      <c r="N22" s="85" t="n">
        <v>0</v>
      </c>
      <c r="O22" s="87" t="n">
        <v>1</v>
      </c>
      <c r="P22" s="88" t="n">
        <v>36</v>
      </c>
      <c r="Q22" s="87" t="n">
        <v>38115</v>
      </c>
      <c r="R22" s="89" t="n">
        <v>38150</v>
      </c>
      <c r="S22" s="88" t="n">
        <v>0.96</v>
      </c>
      <c r="T22" s="43"/>
      <c r="U22" s="81" t="s">
        <v>189</v>
      </c>
      <c r="V22" s="43" t="s">
        <v>224</v>
      </c>
      <c r="W22" s="90" t="n">
        <v>38115</v>
      </c>
      <c r="X22" s="90" t="n">
        <v>38150</v>
      </c>
      <c r="Y22" s="91" t="s">
        <v>148</v>
      </c>
      <c r="Z22" s="43" t="s">
        <v>206</v>
      </c>
      <c r="AA22" s="85" t="s">
        <v>228</v>
      </c>
      <c r="AB22" s="43"/>
      <c r="AC22" s="81" t="s">
        <v>229</v>
      </c>
      <c r="AD22" s="91" t="s">
        <v>31</v>
      </c>
      <c r="AE22" s="91" t="s">
        <v>209</v>
      </c>
      <c r="AF22" s="92" t="s">
        <v>230</v>
      </c>
      <c r="AG22" s="93" t="s">
        <v>155</v>
      </c>
      <c r="AH22" s="94" t="s">
        <v>156</v>
      </c>
    </row>
    <row r="23" s="96" customFormat="true" ht="15" hidden="false" customHeight="false" outlineLevel="0" collapsed="false">
      <c r="A23" s="49" t="n">
        <v>31</v>
      </c>
      <c r="B23" s="81" t="s">
        <v>224</v>
      </c>
      <c r="C23" s="82" t="n">
        <v>330829</v>
      </c>
      <c r="D23" s="83" t="s">
        <v>146</v>
      </c>
      <c r="E23" s="82" t="n">
        <v>36</v>
      </c>
      <c r="F23" s="84" t="n">
        <v>1E-023</v>
      </c>
      <c r="G23" s="43" t="n">
        <v>76.9</v>
      </c>
      <c r="H23" s="85" t="n">
        <v>0</v>
      </c>
      <c r="I23" s="81" t="n">
        <v>3</v>
      </c>
      <c r="J23" s="43" t="n">
        <v>3</v>
      </c>
      <c r="K23" s="86" t="n">
        <v>4.3E-009</v>
      </c>
      <c r="L23" s="86" t="n">
        <v>4.3E-007</v>
      </c>
      <c r="M23" s="43" t="n">
        <v>24.2</v>
      </c>
      <c r="N23" s="85" t="n">
        <v>0</v>
      </c>
      <c r="O23" s="87" t="n">
        <v>1</v>
      </c>
      <c r="P23" s="88" t="n">
        <v>36</v>
      </c>
      <c r="Q23" s="87" t="n">
        <v>39628</v>
      </c>
      <c r="R23" s="89" t="n">
        <v>39663</v>
      </c>
      <c r="S23" s="88" t="n">
        <v>0.96</v>
      </c>
      <c r="T23" s="43"/>
      <c r="U23" s="81" t="s">
        <v>189</v>
      </c>
      <c r="V23" s="43" t="s">
        <v>224</v>
      </c>
      <c r="W23" s="90" t="n">
        <v>39628</v>
      </c>
      <c r="X23" s="90" t="n">
        <v>39663</v>
      </c>
      <c r="Y23" s="91" t="s">
        <v>148</v>
      </c>
      <c r="Z23" s="43" t="s">
        <v>206</v>
      </c>
      <c r="AA23" s="85" t="s">
        <v>231</v>
      </c>
      <c r="AB23" s="43"/>
      <c r="AC23" s="81" t="s">
        <v>232</v>
      </c>
      <c r="AD23" s="91" t="s">
        <v>31</v>
      </c>
      <c r="AE23" s="91" t="s">
        <v>209</v>
      </c>
      <c r="AF23" s="92" t="s">
        <v>230</v>
      </c>
      <c r="AG23" s="93" t="s">
        <v>155</v>
      </c>
      <c r="AH23" s="94" t="s">
        <v>156</v>
      </c>
    </row>
    <row r="24" s="96" customFormat="true" ht="15" hidden="false" customHeight="false" outlineLevel="0" collapsed="false">
      <c r="A24" s="49" t="n">
        <v>10</v>
      </c>
      <c r="B24" s="81" t="s">
        <v>233</v>
      </c>
      <c r="C24" s="82" t="n">
        <v>267851</v>
      </c>
      <c r="D24" s="83" t="s">
        <v>146</v>
      </c>
      <c r="E24" s="82" t="n">
        <v>36</v>
      </c>
      <c r="F24" s="84" t="n">
        <v>1.4E-007</v>
      </c>
      <c r="G24" s="43" t="n">
        <v>26.9</v>
      </c>
      <c r="H24" s="85" t="n">
        <v>0</v>
      </c>
      <c r="I24" s="81" t="n">
        <v>1</v>
      </c>
      <c r="J24" s="43" t="n">
        <v>1</v>
      </c>
      <c r="K24" s="86" t="n">
        <v>1.2E-009</v>
      </c>
      <c r="L24" s="86" t="n">
        <v>4.3E-007</v>
      </c>
      <c r="M24" s="43" t="n">
        <v>25.3</v>
      </c>
      <c r="N24" s="85" t="n">
        <v>0</v>
      </c>
      <c r="O24" s="87" t="n">
        <v>1</v>
      </c>
      <c r="P24" s="88" t="n">
        <v>36</v>
      </c>
      <c r="Q24" s="87" t="n">
        <v>15622</v>
      </c>
      <c r="R24" s="89" t="n">
        <v>15657</v>
      </c>
      <c r="S24" s="88" t="n">
        <v>0.98</v>
      </c>
      <c r="T24" s="43"/>
      <c r="U24" s="81" t="s">
        <v>158</v>
      </c>
      <c r="V24" s="43" t="s">
        <v>233</v>
      </c>
      <c r="W24" s="90" t="n">
        <v>15622</v>
      </c>
      <c r="X24" s="90" t="n">
        <v>15657</v>
      </c>
      <c r="Y24" s="91" t="s">
        <v>148</v>
      </c>
      <c r="Z24" s="43" t="s">
        <v>234</v>
      </c>
      <c r="AA24" s="85" t="s">
        <v>235</v>
      </c>
      <c r="AB24" s="43"/>
      <c r="AC24" s="81" t="s">
        <v>236</v>
      </c>
      <c r="AD24" s="91" t="s">
        <v>31</v>
      </c>
      <c r="AE24" s="91" t="s">
        <v>50</v>
      </c>
      <c r="AF24" s="91" t="s">
        <v>237</v>
      </c>
      <c r="AG24" s="93" t="s">
        <v>163</v>
      </c>
      <c r="AH24" s="94" t="s">
        <v>156</v>
      </c>
    </row>
    <row r="25" customFormat="false" ht="15" hidden="false" customHeight="false" outlineLevel="0" collapsed="false">
      <c r="A25" s="49" t="n">
        <v>53</v>
      </c>
      <c r="B25" s="81" t="s">
        <v>238</v>
      </c>
      <c r="C25" s="82" t="n">
        <v>1191060</v>
      </c>
      <c r="D25" s="83" t="s">
        <v>174</v>
      </c>
      <c r="E25" s="82" t="n">
        <v>36</v>
      </c>
      <c r="F25" s="84" t="n">
        <v>1.3E-007</v>
      </c>
      <c r="G25" s="43" t="n">
        <v>23.6</v>
      </c>
      <c r="H25" s="85" t="n">
        <v>0</v>
      </c>
      <c r="I25" s="81" t="n">
        <v>1</v>
      </c>
      <c r="J25" s="43" t="n">
        <v>1</v>
      </c>
      <c r="K25" s="86" t="n">
        <v>7.8E-009</v>
      </c>
      <c r="L25" s="86" t="n">
        <v>5E-007</v>
      </c>
      <c r="M25" s="43" t="n">
        <v>21.8</v>
      </c>
      <c r="N25" s="85" t="n">
        <v>0</v>
      </c>
      <c r="O25" s="87" t="n">
        <v>1</v>
      </c>
      <c r="P25" s="88" t="n">
        <v>36</v>
      </c>
      <c r="Q25" s="87" t="n">
        <v>819590</v>
      </c>
      <c r="R25" s="89" t="n">
        <v>819624</v>
      </c>
      <c r="S25" s="88" t="n">
        <v>0.95</v>
      </c>
      <c r="T25" s="43"/>
      <c r="U25" s="81" t="s">
        <v>239</v>
      </c>
      <c r="V25" s="43" t="s">
        <v>238</v>
      </c>
      <c r="W25" s="90" t="n">
        <v>819590</v>
      </c>
      <c r="X25" s="90" t="n">
        <v>819624</v>
      </c>
      <c r="Y25" s="91" t="s">
        <v>176</v>
      </c>
      <c r="Z25" s="43" t="s">
        <v>113</v>
      </c>
      <c r="AA25" s="85" t="s">
        <v>240</v>
      </c>
      <c r="AB25" s="43"/>
      <c r="AC25" s="81" t="s">
        <v>241</v>
      </c>
      <c r="AD25" s="91" t="s">
        <v>31</v>
      </c>
      <c r="AE25" s="91" t="s">
        <v>50</v>
      </c>
      <c r="AF25" s="91" t="s">
        <v>242</v>
      </c>
      <c r="AG25" s="93" t="s">
        <v>163</v>
      </c>
      <c r="AH25" s="94" t="s">
        <v>156</v>
      </c>
    </row>
    <row r="26" customFormat="false" ht="15" hidden="false" customHeight="false" outlineLevel="0" collapsed="false">
      <c r="A26" s="49" t="n">
        <v>23</v>
      </c>
      <c r="B26" s="81" t="s">
        <v>216</v>
      </c>
      <c r="C26" s="82" t="n">
        <v>341979</v>
      </c>
      <c r="D26" s="83" t="s">
        <v>174</v>
      </c>
      <c r="E26" s="82" t="n">
        <v>36</v>
      </c>
      <c r="F26" s="84" t="n">
        <v>1.7E-007</v>
      </c>
      <c r="G26" s="43" t="n">
        <v>25.3</v>
      </c>
      <c r="H26" s="85" t="n">
        <v>0</v>
      </c>
      <c r="I26" s="81" t="n">
        <v>1</v>
      </c>
      <c r="J26" s="43" t="n">
        <v>1</v>
      </c>
      <c r="K26" s="86" t="n">
        <v>6.2E-009</v>
      </c>
      <c r="L26" s="86" t="n">
        <v>6.1E-007</v>
      </c>
      <c r="M26" s="43" t="n">
        <v>23.6</v>
      </c>
      <c r="N26" s="85" t="n">
        <v>0</v>
      </c>
      <c r="O26" s="87" t="n">
        <v>1</v>
      </c>
      <c r="P26" s="88" t="n">
        <v>35</v>
      </c>
      <c r="Q26" s="87" t="n">
        <v>105646</v>
      </c>
      <c r="R26" s="89" t="n">
        <v>105680</v>
      </c>
      <c r="S26" s="88" t="n">
        <v>0.94</v>
      </c>
      <c r="T26" s="43"/>
      <c r="U26" s="81" t="s">
        <v>189</v>
      </c>
      <c r="V26" s="43" t="s">
        <v>216</v>
      </c>
      <c r="W26" s="90" t="n">
        <v>105646</v>
      </c>
      <c r="X26" s="90" t="n">
        <v>105681</v>
      </c>
      <c r="Y26" s="91" t="s">
        <v>176</v>
      </c>
      <c r="Z26" s="43" t="s">
        <v>243</v>
      </c>
      <c r="AA26" s="85" t="s">
        <v>244</v>
      </c>
      <c r="AB26" s="43"/>
      <c r="AC26" s="81" t="s">
        <v>245</v>
      </c>
      <c r="AD26" s="91" t="s">
        <v>31</v>
      </c>
      <c r="AE26" s="91" t="s">
        <v>246</v>
      </c>
      <c r="AF26" s="91" t="s">
        <v>247</v>
      </c>
      <c r="AG26" s="93" t="s">
        <v>163</v>
      </c>
      <c r="AH26" s="94" t="s">
        <v>156</v>
      </c>
    </row>
    <row r="27" customFormat="false" ht="15" hidden="false" customHeight="false" outlineLevel="0" collapsed="false">
      <c r="A27" s="49" t="n">
        <v>35</v>
      </c>
      <c r="B27" s="81" t="s">
        <v>248</v>
      </c>
      <c r="C27" s="82" t="n">
        <v>67209</v>
      </c>
      <c r="D27" s="83" t="s">
        <v>146</v>
      </c>
      <c r="E27" s="82" t="n">
        <v>36</v>
      </c>
      <c r="F27" s="84" t="n">
        <v>2.4E-007</v>
      </c>
      <c r="G27" s="43" t="n">
        <v>28.8</v>
      </c>
      <c r="H27" s="85" t="n">
        <v>0</v>
      </c>
      <c r="I27" s="81" t="n">
        <v>1</v>
      </c>
      <c r="J27" s="43" t="n">
        <v>1</v>
      </c>
      <c r="K27" s="86" t="n">
        <v>1.9E-010</v>
      </c>
      <c r="L27" s="86" t="n">
        <v>8.8E-007</v>
      </c>
      <c r="M27" s="43" t="n">
        <v>27</v>
      </c>
      <c r="N27" s="85" t="n">
        <v>0</v>
      </c>
      <c r="O27" s="87" t="n">
        <v>1</v>
      </c>
      <c r="P27" s="88" t="n">
        <v>36</v>
      </c>
      <c r="Q27" s="87" t="n">
        <v>30713</v>
      </c>
      <c r="R27" s="89" t="n">
        <v>30748</v>
      </c>
      <c r="S27" s="88" t="n">
        <v>0.98</v>
      </c>
      <c r="T27" s="43"/>
      <c r="U27" s="81" t="s">
        <v>249</v>
      </c>
      <c r="V27" s="43" t="s">
        <v>248</v>
      </c>
      <c r="W27" s="90" t="n">
        <v>30713</v>
      </c>
      <c r="X27" s="90" t="n">
        <v>30748</v>
      </c>
      <c r="Y27" s="91" t="s">
        <v>148</v>
      </c>
      <c r="Z27" s="43" t="s">
        <v>250</v>
      </c>
      <c r="AA27" s="85" t="s">
        <v>251</v>
      </c>
      <c r="AB27" s="43"/>
      <c r="AC27" s="81" t="s">
        <v>252</v>
      </c>
      <c r="AD27" s="91" t="s">
        <v>31</v>
      </c>
      <c r="AE27" s="91" t="s">
        <v>29</v>
      </c>
      <c r="AF27" s="91" t="s">
        <v>162</v>
      </c>
      <c r="AG27" s="93" t="s">
        <v>163</v>
      </c>
      <c r="AH27" s="94" t="s">
        <v>156</v>
      </c>
    </row>
    <row r="28" customFormat="false" ht="15" hidden="false" customHeight="false" outlineLevel="0" collapsed="false">
      <c r="A28" s="49" t="n">
        <v>49</v>
      </c>
      <c r="B28" s="81" t="s">
        <v>253</v>
      </c>
      <c r="C28" s="82" t="n">
        <v>8381</v>
      </c>
      <c r="D28" s="83" t="s">
        <v>174</v>
      </c>
      <c r="E28" s="82" t="n">
        <v>36</v>
      </c>
      <c r="F28" s="84" t="n">
        <v>2.8E-007</v>
      </c>
      <c r="G28" s="43" t="n">
        <v>31.8</v>
      </c>
      <c r="H28" s="85" t="n">
        <v>0</v>
      </c>
      <c r="I28" s="81" t="n">
        <v>1</v>
      </c>
      <c r="J28" s="43" t="n">
        <v>1</v>
      </c>
      <c r="K28" s="86" t="n">
        <v>1.9E-011</v>
      </c>
      <c r="L28" s="86" t="n">
        <v>9.5E-007</v>
      </c>
      <c r="M28" s="43" t="n">
        <v>30.1</v>
      </c>
      <c r="N28" s="85" t="n">
        <v>0</v>
      </c>
      <c r="O28" s="87" t="n">
        <v>1</v>
      </c>
      <c r="P28" s="88" t="n">
        <v>36</v>
      </c>
      <c r="Q28" s="87" t="n">
        <v>7337</v>
      </c>
      <c r="R28" s="89" t="n">
        <v>7371</v>
      </c>
      <c r="S28" s="88" t="n">
        <v>0.95</v>
      </c>
      <c r="T28" s="43"/>
      <c r="U28" s="81" t="s">
        <v>254</v>
      </c>
      <c r="V28" s="43" t="s">
        <v>253</v>
      </c>
      <c r="W28" s="90" t="n">
        <v>7337</v>
      </c>
      <c r="X28" s="90" t="n">
        <v>7371</v>
      </c>
      <c r="Y28" s="91" t="s">
        <v>176</v>
      </c>
      <c r="Z28" s="43" t="s">
        <v>255</v>
      </c>
      <c r="AA28" s="85" t="s">
        <v>256</v>
      </c>
      <c r="AB28" s="43"/>
      <c r="AC28" s="81" t="s">
        <v>257</v>
      </c>
      <c r="AD28" s="91" t="s">
        <v>258</v>
      </c>
      <c r="AE28" s="91" t="s">
        <v>29</v>
      </c>
      <c r="AF28" s="91"/>
      <c r="AG28" s="93" t="s">
        <v>163</v>
      </c>
      <c r="AH28" s="94" t="s">
        <v>156</v>
      </c>
    </row>
    <row r="29" s="96" customFormat="true" ht="15" hidden="false" customHeight="false" outlineLevel="0" collapsed="false">
      <c r="A29" s="49" t="n">
        <v>5</v>
      </c>
      <c r="B29" s="81" t="s">
        <v>259</v>
      </c>
      <c r="C29" s="82" t="n">
        <v>2166686</v>
      </c>
      <c r="D29" s="83" t="s">
        <v>174</v>
      </c>
      <c r="E29" s="82" t="n">
        <v>36</v>
      </c>
      <c r="F29" s="84" t="n">
        <v>3.4E-007</v>
      </c>
      <c r="G29" s="43" t="n">
        <v>24.1</v>
      </c>
      <c r="H29" s="85" t="n">
        <v>0</v>
      </c>
      <c r="I29" s="81" t="n">
        <v>1</v>
      </c>
      <c r="J29" s="43" t="n">
        <v>1</v>
      </c>
      <c r="K29" s="86" t="n">
        <v>5E-009</v>
      </c>
      <c r="L29" s="86" t="n">
        <v>1.2E-006</v>
      </c>
      <c r="M29" s="43" t="n">
        <v>22.4</v>
      </c>
      <c r="N29" s="85" t="n">
        <v>0</v>
      </c>
      <c r="O29" s="87" t="n">
        <v>1</v>
      </c>
      <c r="P29" s="88" t="n">
        <v>36</v>
      </c>
      <c r="Q29" s="87" t="n">
        <v>1399321</v>
      </c>
      <c r="R29" s="89" t="n">
        <v>1399356</v>
      </c>
      <c r="S29" s="88" t="n">
        <v>0.98</v>
      </c>
      <c r="T29" s="43"/>
      <c r="U29" s="81" t="s">
        <v>260</v>
      </c>
      <c r="V29" s="43" t="s">
        <v>259</v>
      </c>
      <c r="W29" s="90" t="n">
        <v>1399321</v>
      </c>
      <c r="X29" s="90" t="n">
        <v>1399356</v>
      </c>
      <c r="Y29" s="91" t="s">
        <v>176</v>
      </c>
      <c r="Z29" s="43" t="s">
        <v>261</v>
      </c>
      <c r="AA29" s="85" t="s">
        <v>262</v>
      </c>
      <c r="AB29" s="43"/>
      <c r="AC29" s="81" t="s">
        <v>263</v>
      </c>
      <c r="AD29" s="91" t="s">
        <v>31</v>
      </c>
      <c r="AE29" s="91" t="s">
        <v>29</v>
      </c>
      <c r="AF29" s="91" t="s">
        <v>162</v>
      </c>
      <c r="AG29" s="93" t="s">
        <v>163</v>
      </c>
      <c r="AH29" s="94" t="s">
        <v>156</v>
      </c>
    </row>
    <row r="30" customFormat="false" ht="15" hidden="false" customHeight="false" outlineLevel="0" collapsed="false">
      <c r="A30" s="49" t="n">
        <v>24</v>
      </c>
      <c r="B30" s="81" t="s">
        <v>264</v>
      </c>
      <c r="C30" s="82" t="n">
        <v>755706</v>
      </c>
      <c r="D30" s="83" t="s">
        <v>174</v>
      </c>
      <c r="E30" s="82" t="n">
        <v>36</v>
      </c>
      <c r="F30" s="84" t="n">
        <v>4.4E-007</v>
      </c>
      <c r="G30" s="43" t="n">
        <v>24.1</v>
      </c>
      <c r="H30" s="85" t="n">
        <v>0</v>
      </c>
      <c r="I30" s="81" t="n">
        <v>1</v>
      </c>
      <c r="J30" s="43" t="n">
        <v>1</v>
      </c>
      <c r="K30" s="86" t="n">
        <v>1.5E-008</v>
      </c>
      <c r="L30" s="86" t="n">
        <v>1.4E-006</v>
      </c>
      <c r="M30" s="43" t="n">
        <v>22.4</v>
      </c>
      <c r="N30" s="85" t="n">
        <v>0</v>
      </c>
      <c r="O30" s="87" t="n">
        <v>1</v>
      </c>
      <c r="P30" s="88" t="n">
        <v>35</v>
      </c>
      <c r="Q30" s="87" t="n">
        <v>37938</v>
      </c>
      <c r="R30" s="89" t="n">
        <v>37972</v>
      </c>
      <c r="S30" s="88" t="n">
        <v>0.94</v>
      </c>
      <c r="T30" s="43"/>
      <c r="U30" s="81" t="s">
        <v>189</v>
      </c>
      <c r="V30" s="43" t="s">
        <v>264</v>
      </c>
      <c r="W30" s="90" t="n">
        <v>37938</v>
      </c>
      <c r="X30" s="90" t="n">
        <v>37973</v>
      </c>
      <c r="Y30" s="91" t="s">
        <v>176</v>
      </c>
      <c r="Z30" s="43" t="s">
        <v>243</v>
      </c>
      <c r="AA30" s="85" t="s">
        <v>265</v>
      </c>
      <c r="AB30" s="43"/>
      <c r="AC30" s="81" t="s">
        <v>266</v>
      </c>
      <c r="AD30" s="91" t="s">
        <v>31</v>
      </c>
      <c r="AE30" s="91" t="s">
        <v>246</v>
      </c>
      <c r="AF30" s="91" t="s">
        <v>267</v>
      </c>
      <c r="AG30" s="93" t="s">
        <v>155</v>
      </c>
      <c r="AH30" s="94" t="s">
        <v>156</v>
      </c>
    </row>
    <row r="31" customFormat="false" ht="15.95" hidden="false" customHeight="true" outlineLevel="0" collapsed="false">
      <c r="A31" s="49" t="n">
        <v>36</v>
      </c>
      <c r="B31" s="81" t="s">
        <v>268</v>
      </c>
      <c r="C31" s="82" t="n">
        <v>814910</v>
      </c>
      <c r="D31" s="83" t="s">
        <v>174</v>
      </c>
      <c r="E31" s="82" t="n">
        <v>36</v>
      </c>
      <c r="F31" s="84" t="n">
        <v>6E-007</v>
      </c>
      <c r="G31" s="43" t="n">
        <v>22</v>
      </c>
      <c r="H31" s="85" t="n">
        <v>0</v>
      </c>
      <c r="I31" s="81" t="n">
        <v>1</v>
      </c>
      <c r="J31" s="43" t="n">
        <v>1</v>
      </c>
      <c r="K31" s="86" t="n">
        <v>2.2E-008</v>
      </c>
      <c r="L31" s="86" t="n">
        <v>1.9E-006</v>
      </c>
      <c r="M31" s="43" t="n">
        <v>20.3</v>
      </c>
      <c r="N31" s="85" t="n">
        <v>0</v>
      </c>
      <c r="O31" s="87" t="n">
        <v>1</v>
      </c>
      <c r="P31" s="88" t="n">
        <v>36</v>
      </c>
      <c r="Q31" s="87" t="n">
        <v>31423</v>
      </c>
      <c r="R31" s="89" t="n">
        <v>31457</v>
      </c>
      <c r="S31" s="88" t="n">
        <v>0.95</v>
      </c>
      <c r="T31" s="43"/>
      <c r="U31" s="81" t="s">
        <v>201</v>
      </c>
      <c r="V31" s="43" t="s">
        <v>268</v>
      </c>
      <c r="W31" s="90" t="n">
        <v>31423</v>
      </c>
      <c r="X31" s="90" t="n">
        <v>31457</v>
      </c>
      <c r="Y31" s="91" t="s">
        <v>176</v>
      </c>
      <c r="Z31" s="43" t="s">
        <v>80</v>
      </c>
      <c r="AA31" s="85" t="s">
        <v>269</v>
      </c>
      <c r="AB31" s="43"/>
      <c r="AC31" s="81" t="s">
        <v>270</v>
      </c>
      <c r="AD31" s="91" t="s">
        <v>168</v>
      </c>
      <c r="AE31" s="91" t="s">
        <v>50</v>
      </c>
      <c r="AF31" s="91" t="s">
        <v>183</v>
      </c>
      <c r="AG31" s="93" t="s">
        <v>163</v>
      </c>
      <c r="AH31" s="94" t="s">
        <v>156</v>
      </c>
    </row>
    <row r="32" customFormat="false" ht="15.95" hidden="false" customHeight="true" outlineLevel="0" collapsed="false">
      <c r="A32" s="49" t="n">
        <v>54</v>
      </c>
      <c r="B32" s="81" t="s">
        <v>271</v>
      </c>
      <c r="C32" s="82" t="n">
        <v>3042585</v>
      </c>
      <c r="D32" s="83" t="s">
        <v>146</v>
      </c>
      <c r="E32" s="82" t="n">
        <v>36</v>
      </c>
      <c r="F32" s="84" t="n">
        <v>7.3E-007</v>
      </c>
      <c r="G32" s="43" t="n">
        <v>21.3</v>
      </c>
      <c r="H32" s="85" t="n">
        <v>0</v>
      </c>
      <c r="I32" s="81" t="n">
        <v>1</v>
      </c>
      <c r="J32" s="43" t="n">
        <v>1</v>
      </c>
      <c r="K32" s="86" t="n">
        <v>4.1E-008</v>
      </c>
      <c r="L32" s="86" t="n">
        <v>2.6E-006</v>
      </c>
      <c r="M32" s="43" t="n">
        <v>19.5</v>
      </c>
      <c r="N32" s="85" t="n">
        <v>0</v>
      </c>
      <c r="O32" s="87" t="n">
        <v>1</v>
      </c>
      <c r="P32" s="88" t="n">
        <v>36</v>
      </c>
      <c r="Q32" s="87" t="n">
        <v>622767</v>
      </c>
      <c r="R32" s="89" t="n">
        <v>622802</v>
      </c>
      <c r="S32" s="88" t="n">
        <v>0.96</v>
      </c>
      <c r="T32" s="43"/>
      <c r="U32" s="81" t="s">
        <v>239</v>
      </c>
      <c r="V32" s="43" t="s">
        <v>271</v>
      </c>
      <c r="W32" s="90" t="n">
        <v>622767</v>
      </c>
      <c r="X32" s="90" t="n">
        <v>622802</v>
      </c>
      <c r="Y32" s="91" t="s">
        <v>148</v>
      </c>
      <c r="Z32" s="43" t="s">
        <v>272</v>
      </c>
      <c r="AA32" s="85" t="s">
        <v>273</v>
      </c>
      <c r="AB32" s="43"/>
      <c r="AC32" s="81" t="s">
        <v>274</v>
      </c>
      <c r="AD32" s="91" t="s">
        <v>31</v>
      </c>
      <c r="AE32" s="91" t="s">
        <v>29</v>
      </c>
      <c r="AF32" s="91" t="s">
        <v>162</v>
      </c>
      <c r="AG32" s="93" t="s">
        <v>163</v>
      </c>
      <c r="AH32" s="94" t="s">
        <v>156</v>
      </c>
    </row>
    <row r="33" customFormat="false" ht="15.95" hidden="false" customHeight="true" outlineLevel="0" collapsed="false">
      <c r="A33" s="49" t="n">
        <v>16</v>
      </c>
      <c r="B33" s="81" t="s">
        <v>275</v>
      </c>
      <c r="C33" s="82" t="n">
        <v>801</v>
      </c>
      <c r="D33" s="83" t="s">
        <v>146</v>
      </c>
      <c r="E33" s="82" t="n">
        <v>36</v>
      </c>
      <c r="F33" s="84" t="n">
        <v>2.2E-006</v>
      </c>
      <c r="G33" s="43" t="n">
        <v>29.1</v>
      </c>
      <c r="H33" s="85" t="n">
        <v>0</v>
      </c>
      <c r="I33" s="81" t="n">
        <v>1</v>
      </c>
      <c r="J33" s="43" t="n">
        <v>1</v>
      </c>
      <c r="K33" s="86" t="n">
        <v>1.7E-010</v>
      </c>
      <c r="L33" s="86" t="n">
        <v>4.6E-006</v>
      </c>
      <c r="M33" s="43" t="n">
        <v>28.1</v>
      </c>
      <c r="N33" s="85" t="n">
        <v>0</v>
      </c>
      <c r="O33" s="87" t="n">
        <v>1</v>
      </c>
      <c r="P33" s="88" t="n">
        <v>36</v>
      </c>
      <c r="Q33" s="87" t="n">
        <v>552</v>
      </c>
      <c r="R33" s="89" t="n">
        <v>587</v>
      </c>
      <c r="S33" s="88" t="n">
        <v>0.95</v>
      </c>
      <c r="T33" s="43"/>
      <c r="U33" s="81" t="s">
        <v>276</v>
      </c>
      <c r="V33" s="43" t="s">
        <v>275</v>
      </c>
      <c r="W33" s="90" t="n">
        <v>552</v>
      </c>
      <c r="X33" s="90" t="n">
        <v>587</v>
      </c>
      <c r="Y33" s="91" t="s">
        <v>148</v>
      </c>
      <c r="Z33" s="43" t="s">
        <v>277</v>
      </c>
      <c r="AA33" s="85" t="s">
        <v>278</v>
      </c>
      <c r="AB33" s="43"/>
      <c r="AC33" s="81" t="s">
        <v>279</v>
      </c>
      <c r="AD33" s="91" t="s">
        <v>280</v>
      </c>
      <c r="AE33" s="91" t="s">
        <v>280</v>
      </c>
      <c r="AF33" s="91" t="s">
        <v>280</v>
      </c>
      <c r="AG33" s="93" t="s">
        <v>281</v>
      </c>
      <c r="AH33" s="94" t="s">
        <v>156</v>
      </c>
    </row>
    <row r="34" customFormat="false" ht="15.95" hidden="false" customHeight="true" outlineLevel="0" collapsed="false">
      <c r="A34" s="49" t="n">
        <v>48</v>
      </c>
      <c r="B34" s="81" t="s">
        <v>282</v>
      </c>
      <c r="C34" s="82" t="n">
        <v>693847</v>
      </c>
      <c r="D34" s="83" t="s">
        <v>174</v>
      </c>
      <c r="E34" s="82" t="n">
        <v>36</v>
      </c>
      <c r="F34" s="84" t="n">
        <v>1.2E-006</v>
      </c>
      <c r="G34" s="43" t="n">
        <v>23.8</v>
      </c>
      <c r="H34" s="85" t="n">
        <v>0</v>
      </c>
      <c r="I34" s="81" t="n">
        <v>1</v>
      </c>
      <c r="J34" s="43" t="n">
        <v>1</v>
      </c>
      <c r="K34" s="86" t="n">
        <v>8.3E-009</v>
      </c>
      <c r="L34" s="86" t="n">
        <v>5.5E-006</v>
      </c>
      <c r="M34" s="43" t="n">
        <v>21.7</v>
      </c>
      <c r="N34" s="85" t="n">
        <v>0</v>
      </c>
      <c r="O34" s="87" t="n">
        <v>1</v>
      </c>
      <c r="P34" s="88" t="n">
        <v>36</v>
      </c>
      <c r="Q34" s="87" t="n">
        <v>484202</v>
      </c>
      <c r="R34" s="89" t="n">
        <v>484237</v>
      </c>
      <c r="S34" s="88" t="n">
        <v>0.97</v>
      </c>
      <c r="T34" s="43"/>
      <c r="U34" s="81" t="s">
        <v>283</v>
      </c>
      <c r="V34" s="43" t="s">
        <v>282</v>
      </c>
      <c r="W34" s="90" t="n">
        <v>484202</v>
      </c>
      <c r="X34" s="90" t="n">
        <v>484237</v>
      </c>
      <c r="Y34" s="91" t="s">
        <v>176</v>
      </c>
      <c r="Z34" s="43" t="s">
        <v>284</v>
      </c>
      <c r="AA34" s="85" t="s">
        <v>285</v>
      </c>
      <c r="AB34" s="43"/>
      <c r="AC34" s="81" t="s">
        <v>286</v>
      </c>
      <c r="AD34" s="91" t="s">
        <v>280</v>
      </c>
      <c r="AE34" s="91" t="s">
        <v>29</v>
      </c>
      <c r="AF34" s="91" t="s">
        <v>162</v>
      </c>
      <c r="AG34" s="93" t="s">
        <v>163</v>
      </c>
      <c r="AH34" s="94" t="s">
        <v>156</v>
      </c>
    </row>
    <row r="35" customFormat="false" ht="15" hidden="false" customHeight="false" outlineLevel="0" collapsed="false">
      <c r="A35" s="49" t="n">
        <v>58</v>
      </c>
      <c r="B35" s="81" t="s">
        <v>287</v>
      </c>
      <c r="C35" s="82" t="n">
        <v>22533</v>
      </c>
      <c r="D35" s="83" t="s">
        <v>146</v>
      </c>
      <c r="E35" s="82" t="n">
        <v>36</v>
      </c>
      <c r="F35" s="84" t="n">
        <v>2.3E-006</v>
      </c>
      <c r="G35" s="43" t="n">
        <v>26.2</v>
      </c>
      <c r="H35" s="85" t="n">
        <v>0</v>
      </c>
      <c r="I35" s="81" t="n">
        <v>1</v>
      </c>
      <c r="J35" s="43" t="n">
        <v>1</v>
      </c>
      <c r="K35" s="86" t="n">
        <v>9.7E-010</v>
      </c>
      <c r="L35" s="86" t="n">
        <v>6.7E-006</v>
      </c>
      <c r="M35" s="43" t="n">
        <v>24.7</v>
      </c>
      <c r="N35" s="85" t="n">
        <v>0</v>
      </c>
      <c r="O35" s="87" t="n">
        <v>1</v>
      </c>
      <c r="P35" s="88" t="n">
        <v>36</v>
      </c>
      <c r="Q35" s="87" t="n">
        <v>15790</v>
      </c>
      <c r="R35" s="89" t="n">
        <v>15824</v>
      </c>
      <c r="S35" s="88" t="n">
        <v>0.95</v>
      </c>
      <c r="T35" s="43"/>
      <c r="U35" s="81" t="s">
        <v>288</v>
      </c>
      <c r="V35" s="43" t="s">
        <v>287</v>
      </c>
      <c r="W35" s="90" t="n">
        <v>15790</v>
      </c>
      <c r="X35" s="90" t="n">
        <v>15824</v>
      </c>
      <c r="Y35" s="91" t="s">
        <v>148</v>
      </c>
      <c r="Z35" s="43" t="s">
        <v>289</v>
      </c>
      <c r="AA35" s="85" t="s">
        <v>290</v>
      </c>
      <c r="AB35" s="43"/>
      <c r="AC35" s="81" t="s">
        <v>291</v>
      </c>
      <c r="AD35" s="91" t="s">
        <v>280</v>
      </c>
      <c r="AE35" s="91" t="s">
        <v>280</v>
      </c>
      <c r="AF35" s="91" t="s">
        <v>280</v>
      </c>
      <c r="AG35" s="93" t="s">
        <v>281</v>
      </c>
      <c r="AH35" s="94" t="s">
        <v>156</v>
      </c>
    </row>
    <row r="36" customFormat="false" ht="15" hidden="false" customHeight="false" outlineLevel="0" collapsed="false">
      <c r="A36" s="97" t="n">
        <v>55</v>
      </c>
      <c r="B36" s="81" t="s">
        <v>287</v>
      </c>
      <c r="C36" s="82" t="n">
        <v>22533</v>
      </c>
      <c r="D36" s="83" t="s">
        <v>174</v>
      </c>
      <c r="E36" s="82" t="n">
        <v>36</v>
      </c>
      <c r="F36" s="84" t="n">
        <v>3.1E-006</v>
      </c>
      <c r="G36" s="43" t="n">
        <v>25.7</v>
      </c>
      <c r="H36" s="85" t="n">
        <v>0</v>
      </c>
      <c r="I36" s="81" t="n">
        <v>1</v>
      </c>
      <c r="J36" s="43" t="n">
        <v>1</v>
      </c>
      <c r="K36" s="86" t="n">
        <v>4.8E-009</v>
      </c>
      <c r="L36" s="86" t="n">
        <v>1.7E-005</v>
      </c>
      <c r="M36" s="43" t="n">
        <v>23.4</v>
      </c>
      <c r="N36" s="85" t="n">
        <v>0</v>
      </c>
      <c r="O36" s="87" t="n">
        <v>1</v>
      </c>
      <c r="P36" s="88" t="n">
        <v>36</v>
      </c>
      <c r="Q36" s="87" t="n">
        <v>20302</v>
      </c>
      <c r="R36" s="89" t="n">
        <v>20336</v>
      </c>
      <c r="S36" s="88" t="n">
        <v>0.95</v>
      </c>
      <c r="T36" s="43"/>
      <c r="U36" s="81" t="s">
        <v>288</v>
      </c>
      <c r="V36" s="43" t="s">
        <v>287</v>
      </c>
      <c r="W36" s="90" t="n">
        <v>20302</v>
      </c>
      <c r="X36" s="90" t="n">
        <v>20336</v>
      </c>
      <c r="Y36" s="91" t="s">
        <v>176</v>
      </c>
      <c r="Z36" s="43" t="s">
        <v>292</v>
      </c>
      <c r="AA36" s="85" t="s">
        <v>293</v>
      </c>
      <c r="AB36" s="43"/>
      <c r="AC36" s="81" t="s">
        <v>294</v>
      </c>
      <c r="AD36" s="91" t="s">
        <v>295</v>
      </c>
      <c r="AE36" s="91" t="s">
        <v>50</v>
      </c>
      <c r="AF36" s="91" t="s">
        <v>237</v>
      </c>
      <c r="AG36" s="93" t="s">
        <v>163</v>
      </c>
      <c r="AH36" s="94" t="s">
        <v>156</v>
      </c>
    </row>
    <row r="37" customFormat="false" ht="15" hidden="false" customHeight="false" outlineLevel="0" collapsed="false">
      <c r="A37" s="49" t="n">
        <v>38</v>
      </c>
      <c r="B37" s="81" t="s">
        <v>296</v>
      </c>
      <c r="C37" s="82" t="n">
        <v>36705</v>
      </c>
      <c r="D37" s="83" t="s">
        <v>174</v>
      </c>
      <c r="E37" s="82" t="n">
        <v>36</v>
      </c>
      <c r="F37" s="84" t="n">
        <v>1.7E-005</v>
      </c>
      <c r="G37" s="43" t="n">
        <v>27.3</v>
      </c>
      <c r="H37" s="85" t="n">
        <v>0</v>
      </c>
      <c r="I37" s="81" t="n">
        <v>1</v>
      </c>
      <c r="J37" s="43" t="n">
        <v>1</v>
      </c>
      <c r="K37" s="86" t="n">
        <v>1.5E-009</v>
      </c>
      <c r="L37" s="86" t="n">
        <v>4.4E-005</v>
      </c>
      <c r="M37" s="43" t="n">
        <v>26</v>
      </c>
      <c r="N37" s="85" t="n">
        <v>0</v>
      </c>
      <c r="O37" s="87" t="n">
        <v>1</v>
      </c>
      <c r="P37" s="88" t="n">
        <v>36</v>
      </c>
      <c r="Q37" s="87" t="n">
        <v>9255</v>
      </c>
      <c r="R37" s="89" t="n">
        <v>9290</v>
      </c>
      <c r="S37" s="88" t="n">
        <v>0.97</v>
      </c>
      <c r="T37" s="43"/>
      <c r="U37" s="81" t="s">
        <v>297</v>
      </c>
      <c r="V37" s="43" t="s">
        <v>296</v>
      </c>
      <c r="W37" s="90" t="n">
        <v>9255</v>
      </c>
      <c r="X37" s="90" t="n">
        <v>9290</v>
      </c>
      <c r="Y37" s="91" t="s">
        <v>176</v>
      </c>
      <c r="Z37" s="43" t="s">
        <v>284</v>
      </c>
      <c r="AA37" s="85" t="s">
        <v>285</v>
      </c>
      <c r="AB37" s="43"/>
      <c r="AC37" s="83" t="s">
        <v>298</v>
      </c>
      <c r="AD37" s="91" t="s">
        <v>168</v>
      </c>
      <c r="AE37" s="91" t="s">
        <v>29</v>
      </c>
      <c r="AF37" s="91" t="s">
        <v>162</v>
      </c>
      <c r="AG37" s="93" t="s">
        <v>163</v>
      </c>
      <c r="AH37" s="94" t="s">
        <v>156</v>
      </c>
    </row>
    <row r="38" customFormat="false" ht="15" hidden="false" customHeight="false" outlineLevel="0" collapsed="false">
      <c r="A38" s="49" t="n">
        <v>65</v>
      </c>
      <c r="B38" s="81" t="s">
        <v>299</v>
      </c>
      <c r="C38" s="82" t="n">
        <v>4382</v>
      </c>
      <c r="D38" s="83" t="s">
        <v>146</v>
      </c>
      <c r="E38" s="82" t="n">
        <v>36</v>
      </c>
      <c r="F38" s="84" t="n">
        <v>1.6E-005</v>
      </c>
      <c r="G38" s="43" t="n">
        <v>22.5</v>
      </c>
      <c r="H38" s="85" t="n">
        <v>0</v>
      </c>
      <c r="I38" s="81" t="n">
        <v>1</v>
      </c>
      <c r="J38" s="43" t="n">
        <v>1</v>
      </c>
      <c r="K38" s="86" t="n">
        <v>1.5E-008</v>
      </c>
      <c r="L38" s="86" t="n">
        <v>5E-005</v>
      </c>
      <c r="M38" s="43" t="n">
        <v>20.9</v>
      </c>
      <c r="N38" s="85" t="n">
        <v>0</v>
      </c>
      <c r="O38" s="87" t="n">
        <v>1</v>
      </c>
      <c r="P38" s="88" t="n">
        <v>36</v>
      </c>
      <c r="Q38" s="87" t="n">
        <v>2238</v>
      </c>
      <c r="R38" s="89" t="n">
        <v>2273</v>
      </c>
      <c r="S38" s="88" t="n">
        <v>0.96</v>
      </c>
      <c r="T38" s="43"/>
      <c r="U38" s="81" t="s">
        <v>300</v>
      </c>
      <c r="V38" s="43" t="s">
        <v>299</v>
      </c>
      <c r="W38" s="90" t="n">
        <v>2238</v>
      </c>
      <c r="X38" s="90" t="n">
        <v>2273</v>
      </c>
      <c r="Y38" s="91" t="s">
        <v>148</v>
      </c>
      <c r="Z38" s="43" t="s">
        <v>301</v>
      </c>
      <c r="AA38" s="85" t="s">
        <v>302</v>
      </c>
      <c r="AB38" s="43"/>
      <c r="AC38" s="81" t="s">
        <v>303</v>
      </c>
      <c r="AD38" s="91" t="s">
        <v>295</v>
      </c>
      <c r="AE38" s="91" t="s">
        <v>50</v>
      </c>
      <c r="AF38" s="91" t="s">
        <v>237</v>
      </c>
      <c r="AG38" s="93" t="s">
        <v>163</v>
      </c>
      <c r="AH38" s="94" t="s">
        <v>156</v>
      </c>
    </row>
    <row r="39" s="96" customFormat="true" ht="15" hidden="false" customHeight="false" outlineLevel="0" collapsed="false">
      <c r="A39" s="49" t="n">
        <v>63</v>
      </c>
      <c r="B39" s="81" t="s">
        <v>304</v>
      </c>
      <c r="C39" s="82" t="n">
        <v>10394</v>
      </c>
      <c r="D39" s="83" t="s">
        <v>146</v>
      </c>
      <c r="E39" s="82" t="n">
        <v>36</v>
      </c>
      <c r="F39" s="84" t="n">
        <v>9.9E-007</v>
      </c>
      <c r="G39" s="43" t="n">
        <v>25.9</v>
      </c>
      <c r="H39" s="85" t="n">
        <v>0</v>
      </c>
      <c r="I39" s="81" t="n">
        <v>1</v>
      </c>
      <c r="J39" s="43" t="n">
        <v>2</v>
      </c>
      <c r="K39" s="86" t="n">
        <v>3.8E-008</v>
      </c>
      <c r="L39" s="86" t="n">
        <v>9.4E-005</v>
      </c>
      <c r="M39" s="43" t="n">
        <v>19.6</v>
      </c>
      <c r="N39" s="85" t="n">
        <v>0</v>
      </c>
      <c r="O39" s="87" t="n">
        <v>1</v>
      </c>
      <c r="P39" s="88" t="n">
        <v>36</v>
      </c>
      <c r="Q39" s="87" t="n">
        <v>4931</v>
      </c>
      <c r="R39" s="89" t="n">
        <v>4966</v>
      </c>
      <c r="S39" s="88" t="n">
        <v>0.96</v>
      </c>
      <c r="T39" s="43"/>
      <c r="U39" s="81" t="s">
        <v>175</v>
      </c>
      <c r="V39" s="43" t="s">
        <v>304</v>
      </c>
      <c r="W39" s="90" t="n">
        <v>4931</v>
      </c>
      <c r="X39" s="90" t="n">
        <v>4966</v>
      </c>
      <c r="Y39" s="91" t="s">
        <v>148</v>
      </c>
      <c r="Z39" s="43" t="s">
        <v>301</v>
      </c>
      <c r="AA39" s="85" t="s">
        <v>302</v>
      </c>
      <c r="AB39" s="43"/>
      <c r="AC39" s="81" t="s">
        <v>305</v>
      </c>
      <c r="AD39" s="91" t="s">
        <v>295</v>
      </c>
      <c r="AE39" s="91" t="s">
        <v>50</v>
      </c>
      <c r="AF39" s="91" t="s">
        <v>237</v>
      </c>
      <c r="AG39" s="93" t="s">
        <v>163</v>
      </c>
      <c r="AH39" s="94" t="s">
        <v>156</v>
      </c>
    </row>
    <row r="40" s="96" customFormat="true" ht="15" hidden="false" customHeight="false" outlineLevel="0" collapsed="false">
      <c r="A40" s="98" t="n">
        <v>17</v>
      </c>
      <c r="B40" s="99" t="s">
        <v>306</v>
      </c>
      <c r="C40" s="100" t="n">
        <v>1574</v>
      </c>
      <c r="D40" s="101" t="s">
        <v>146</v>
      </c>
      <c r="E40" s="100" t="n">
        <v>36</v>
      </c>
      <c r="F40" s="102" t="n">
        <v>8.1E-005</v>
      </c>
      <c r="G40" s="103" t="n">
        <v>24.1</v>
      </c>
      <c r="H40" s="104" t="n">
        <v>0</v>
      </c>
      <c r="I40" s="99" t="n">
        <v>1</v>
      </c>
      <c r="J40" s="103" t="n">
        <v>2</v>
      </c>
      <c r="K40" s="105" t="n">
        <v>1.1E-008</v>
      </c>
      <c r="L40" s="105" t="n">
        <v>0.0003</v>
      </c>
      <c r="M40" s="103" t="n">
        <v>22.3</v>
      </c>
      <c r="N40" s="104" t="n">
        <v>0</v>
      </c>
      <c r="O40" s="106" t="n">
        <v>2</v>
      </c>
      <c r="P40" s="107" t="n">
        <v>36</v>
      </c>
      <c r="Q40" s="106" t="n">
        <v>955</v>
      </c>
      <c r="R40" s="108" t="n">
        <v>989</v>
      </c>
      <c r="S40" s="107" t="n">
        <v>0.93</v>
      </c>
      <c r="T40" s="103"/>
      <c r="U40" s="99" t="s">
        <v>276</v>
      </c>
      <c r="V40" s="103" t="s">
        <v>306</v>
      </c>
      <c r="W40" s="109" t="n">
        <v>954</v>
      </c>
      <c r="X40" s="109" t="n">
        <v>989</v>
      </c>
      <c r="Y40" s="110" t="s">
        <v>148</v>
      </c>
      <c r="Z40" s="103" t="s">
        <v>307</v>
      </c>
      <c r="AA40" s="104" t="s">
        <v>308</v>
      </c>
      <c r="AB40" s="103"/>
      <c r="AC40" s="99" t="s">
        <v>309</v>
      </c>
      <c r="AD40" s="110" t="s">
        <v>280</v>
      </c>
      <c r="AE40" s="110" t="s">
        <v>280</v>
      </c>
      <c r="AF40" s="110" t="s">
        <v>280</v>
      </c>
      <c r="AG40" s="111" t="s">
        <v>281</v>
      </c>
      <c r="AH40" s="112" t="s">
        <v>310</v>
      </c>
    </row>
    <row r="41" s="96" customFormat="true" ht="15" hidden="false" customHeight="false" outlineLevel="0" collapsed="false">
      <c r="A41" s="98" t="n">
        <v>15</v>
      </c>
      <c r="B41" s="99" t="s">
        <v>311</v>
      </c>
      <c r="C41" s="100" t="n">
        <v>1495</v>
      </c>
      <c r="D41" s="101" t="s">
        <v>174</v>
      </c>
      <c r="E41" s="100" t="n">
        <v>36</v>
      </c>
      <c r="F41" s="102" t="n">
        <v>0.00016</v>
      </c>
      <c r="G41" s="103" t="n">
        <v>23.1</v>
      </c>
      <c r="H41" s="104" t="n">
        <v>0</v>
      </c>
      <c r="I41" s="99" t="n">
        <v>2</v>
      </c>
      <c r="J41" s="103" t="n">
        <v>2</v>
      </c>
      <c r="K41" s="105" t="n">
        <v>2.6E-008</v>
      </c>
      <c r="L41" s="105" t="n">
        <v>0.00072</v>
      </c>
      <c r="M41" s="103" t="n">
        <v>21</v>
      </c>
      <c r="N41" s="104" t="n">
        <v>0</v>
      </c>
      <c r="O41" s="106" t="n">
        <v>1</v>
      </c>
      <c r="P41" s="107" t="n">
        <v>35</v>
      </c>
      <c r="Q41" s="106" t="n">
        <v>852</v>
      </c>
      <c r="R41" s="108" t="n">
        <v>886</v>
      </c>
      <c r="S41" s="107" t="n">
        <v>0.93</v>
      </c>
      <c r="T41" s="103"/>
      <c r="U41" s="99" t="s">
        <v>276</v>
      </c>
      <c r="V41" s="103" t="s">
        <v>311</v>
      </c>
      <c r="W41" s="109" t="n">
        <v>852</v>
      </c>
      <c r="X41" s="109" t="n">
        <v>887</v>
      </c>
      <c r="Y41" s="110" t="s">
        <v>176</v>
      </c>
      <c r="Z41" s="103" t="s">
        <v>312</v>
      </c>
      <c r="AA41" s="104" t="s">
        <v>313</v>
      </c>
      <c r="AB41" s="103"/>
      <c r="AC41" s="99" t="s">
        <v>314</v>
      </c>
      <c r="AD41" s="110" t="s">
        <v>280</v>
      </c>
      <c r="AE41" s="110" t="s">
        <v>280</v>
      </c>
      <c r="AF41" s="110" t="s">
        <v>280</v>
      </c>
      <c r="AG41" s="111" t="s">
        <v>281</v>
      </c>
      <c r="AH41" s="112" t="s">
        <v>310</v>
      </c>
    </row>
    <row r="42" s="96" customFormat="true" ht="15" hidden="false" customHeight="false" outlineLevel="0" collapsed="false">
      <c r="A42" s="98" t="n">
        <v>13</v>
      </c>
      <c r="B42" s="99" t="s">
        <v>315</v>
      </c>
      <c r="C42" s="100" t="n">
        <v>1777</v>
      </c>
      <c r="D42" s="101" t="s">
        <v>174</v>
      </c>
      <c r="E42" s="100" t="n">
        <v>36</v>
      </c>
      <c r="F42" s="102" t="n">
        <v>0.00012</v>
      </c>
      <c r="G42" s="103" t="n">
        <v>23.5</v>
      </c>
      <c r="H42" s="104" t="n">
        <v>0</v>
      </c>
      <c r="I42" s="99" t="n">
        <v>3</v>
      </c>
      <c r="J42" s="103" t="n">
        <v>3</v>
      </c>
      <c r="K42" s="105" t="n">
        <v>3.2E-008</v>
      </c>
      <c r="L42" s="105" t="n">
        <v>0.00088</v>
      </c>
      <c r="M42" s="103" t="n">
        <v>20.8</v>
      </c>
      <c r="N42" s="104" t="n">
        <v>0</v>
      </c>
      <c r="O42" s="106" t="n">
        <v>1</v>
      </c>
      <c r="P42" s="107" t="n">
        <v>35</v>
      </c>
      <c r="Q42" s="106" t="n">
        <v>1134</v>
      </c>
      <c r="R42" s="108" t="n">
        <v>1168</v>
      </c>
      <c r="S42" s="107" t="n">
        <v>0.93</v>
      </c>
      <c r="T42" s="103"/>
      <c r="U42" s="99" t="s">
        <v>276</v>
      </c>
      <c r="V42" s="103" t="s">
        <v>315</v>
      </c>
      <c r="W42" s="109" t="n">
        <v>1134</v>
      </c>
      <c r="X42" s="109" t="n">
        <v>1169</v>
      </c>
      <c r="Y42" s="110" t="s">
        <v>176</v>
      </c>
      <c r="Z42" s="103" t="s">
        <v>312</v>
      </c>
      <c r="AA42" s="104" t="s">
        <v>313</v>
      </c>
      <c r="AB42" s="103"/>
      <c r="AC42" s="99" t="s">
        <v>316</v>
      </c>
      <c r="AD42" s="110" t="s">
        <v>280</v>
      </c>
      <c r="AE42" s="110" t="s">
        <v>280</v>
      </c>
      <c r="AF42" s="110" t="s">
        <v>280</v>
      </c>
      <c r="AG42" s="111" t="s">
        <v>281</v>
      </c>
      <c r="AH42" s="112" t="s">
        <v>310</v>
      </c>
    </row>
    <row r="43" s="96" customFormat="true" ht="15" hidden="false" customHeight="false" outlineLevel="0" collapsed="false">
      <c r="A43" s="49" t="n">
        <v>62</v>
      </c>
      <c r="B43" s="81" t="s">
        <v>317</v>
      </c>
      <c r="C43" s="82" t="n">
        <v>18024</v>
      </c>
      <c r="D43" s="83" t="s">
        <v>174</v>
      </c>
      <c r="E43" s="82" t="n">
        <v>36</v>
      </c>
      <c r="F43" s="84" t="n">
        <v>0.00055</v>
      </c>
      <c r="G43" s="43" t="n">
        <v>17.1</v>
      </c>
      <c r="H43" s="85" t="n">
        <v>0</v>
      </c>
      <c r="I43" s="81" t="n">
        <v>1</v>
      </c>
      <c r="J43" s="43" t="n">
        <v>1</v>
      </c>
      <c r="K43" s="86" t="n">
        <v>1.2E-006</v>
      </c>
      <c r="L43" s="43" t="n">
        <v>0.0015</v>
      </c>
      <c r="M43" s="43" t="n">
        <v>15.8</v>
      </c>
      <c r="N43" s="85" t="n">
        <v>0</v>
      </c>
      <c r="O43" s="87" t="n">
        <v>1</v>
      </c>
      <c r="P43" s="88" t="n">
        <v>36</v>
      </c>
      <c r="Q43" s="87" t="n">
        <v>568</v>
      </c>
      <c r="R43" s="89" t="n">
        <v>603</v>
      </c>
      <c r="S43" s="88" t="n">
        <v>0.9</v>
      </c>
      <c r="T43" s="43"/>
      <c r="U43" s="81" t="s">
        <v>175</v>
      </c>
      <c r="V43" s="43" t="s">
        <v>317</v>
      </c>
      <c r="W43" s="90" t="n">
        <v>568</v>
      </c>
      <c r="X43" s="90" t="n">
        <v>603</v>
      </c>
      <c r="Y43" s="91" t="s">
        <v>176</v>
      </c>
      <c r="Z43" s="43" t="s">
        <v>318</v>
      </c>
      <c r="AA43" s="85" t="s">
        <v>319</v>
      </c>
      <c r="AB43" s="43"/>
      <c r="AC43" s="81" t="s">
        <v>320</v>
      </c>
      <c r="AD43" s="91" t="s">
        <v>280</v>
      </c>
      <c r="AE43" s="91" t="s">
        <v>280</v>
      </c>
      <c r="AF43" s="91" t="s">
        <v>280</v>
      </c>
      <c r="AG43" s="93" t="s">
        <v>281</v>
      </c>
      <c r="AH43" s="94" t="s">
        <v>321</v>
      </c>
    </row>
    <row r="44" s="96" customFormat="true" ht="15" hidden="false" customHeight="false" outlineLevel="0" collapsed="false">
      <c r="A44" s="98" t="n">
        <v>56</v>
      </c>
      <c r="B44" s="99" t="s">
        <v>322</v>
      </c>
      <c r="C44" s="100" t="n">
        <v>23886</v>
      </c>
      <c r="D44" s="101" t="s">
        <v>174</v>
      </c>
      <c r="E44" s="100" t="n">
        <v>36</v>
      </c>
      <c r="F44" s="102" t="n">
        <v>0.00032</v>
      </c>
      <c r="G44" s="103" t="n">
        <v>19.3</v>
      </c>
      <c r="H44" s="104" t="n">
        <v>0</v>
      </c>
      <c r="I44" s="99" t="n">
        <v>1</v>
      </c>
      <c r="J44" s="103" t="n">
        <v>2</v>
      </c>
      <c r="K44" s="105" t="n">
        <v>8.8E-007</v>
      </c>
      <c r="L44" s="103" t="n">
        <v>0.0031</v>
      </c>
      <c r="M44" s="103" t="n">
        <v>16.2</v>
      </c>
      <c r="N44" s="104" t="n">
        <v>0</v>
      </c>
      <c r="O44" s="106" t="n">
        <v>1</v>
      </c>
      <c r="P44" s="107" t="n">
        <v>30</v>
      </c>
      <c r="Q44" s="106" t="n">
        <v>2757</v>
      </c>
      <c r="R44" s="108" t="n">
        <v>2786</v>
      </c>
      <c r="S44" s="107" t="n">
        <v>0.96</v>
      </c>
      <c r="T44" s="103"/>
      <c r="U44" s="99" t="s">
        <v>288</v>
      </c>
      <c r="V44" s="103" t="s">
        <v>322</v>
      </c>
      <c r="W44" s="109" t="n">
        <v>2757</v>
      </c>
      <c r="X44" s="109" t="n">
        <v>2789</v>
      </c>
      <c r="Y44" s="110" t="s">
        <v>176</v>
      </c>
      <c r="Z44" s="103" t="s">
        <v>323</v>
      </c>
      <c r="AA44" s="104" t="s">
        <v>324</v>
      </c>
      <c r="AB44" s="103"/>
      <c r="AC44" s="99" t="s">
        <v>325</v>
      </c>
      <c r="AD44" s="110" t="s">
        <v>280</v>
      </c>
      <c r="AE44" s="110" t="s">
        <v>280</v>
      </c>
      <c r="AF44" s="110" t="s">
        <v>280</v>
      </c>
      <c r="AG44" s="111" t="s">
        <v>281</v>
      </c>
      <c r="AH44" s="112" t="s">
        <v>310</v>
      </c>
    </row>
    <row r="45" s="96" customFormat="true" ht="15" hidden="false" customHeight="false" outlineLevel="0" collapsed="false">
      <c r="A45" s="98" t="n">
        <v>39</v>
      </c>
      <c r="B45" s="99" t="s">
        <v>326</v>
      </c>
      <c r="C45" s="100" t="n">
        <v>135</v>
      </c>
      <c r="D45" s="101" t="s">
        <v>174</v>
      </c>
      <c r="E45" s="100" t="n">
        <v>36</v>
      </c>
      <c r="F45" s="99" t="n">
        <v>0.0035</v>
      </c>
      <c r="G45" s="103" t="n">
        <v>19.9</v>
      </c>
      <c r="H45" s="104" t="n">
        <v>0</v>
      </c>
      <c r="I45" s="99" t="n">
        <v>1</v>
      </c>
      <c r="J45" s="103" t="n">
        <v>1</v>
      </c>
      <c r="K45" s="105" t="n">
        <v>2.1E-007</v>
      </c>
      <c r="L45" s="103" t="n">
        <v>0.0062</v>
      </c>
      <c r="M45" s="103" t="n">
        <v>19.1</v>
      </c>
      <c r="N45" s="104" t="n">
        <v>0</v>
      </c>
      <c r="O45" s="106" t="n">
        <v>7</v>
      </c>
      <c r="P45" s="107" t="n">
        <v>36</v>
      </c>
      <c r="Q45" s="106" t="n">
        <v>2</v>
      </c>
      <c r="R45" s="108" t="n">
        <v>30</v>
      </c>
      <c r="S45" s="107" t="n">
        <v>0.94</v>
      </c>
      <c r="T45" s="103"/>
      <c r="U45" s="99" t="s">
        <v>297</v>
      </c>
      <c r="V45" s="103" t="s">
        <v>326</v>
      </c>
      <c r="W45" s="109" t="n">
        <v>1</v>
      </c>
      <c r="X45" s="109" t="n">
        <v>30</v>
      </c>
      <c r="Y45" s="110" t="s">
        <v>176</v>
      </c>
      <c r="Z45" s="103" t="s">
        <v>327</v>
      </c>
      <c r="AA45" s="104" t="s">
        <v>328</v>
      </c>
      <c r="AB45" s="103"/>
      <c r="AC45" s="99" t="s">
        <v>329</v>
      </c>
      <c r="AD45" s="110" t="s">
        <v>280</v>
      </c>
      <c r="AE45" s="110" t="s">
        <v>280</v>
      </c>
      <c r="AF45" s="110" t="s">
        <v>280</v>
      </c>
      <c r="AG45" s="111" t="s">
        <v>330</v>
      </c>
      <c r="AH45" s="112" t="s">
        <v>310</v>
      </c>
    </row>
    <row r="46" customFormat="false" ht="15" hidden="false" customHeight="false" outlineLevel="0" collapsed="false">
      <c r="A46" s="49" t="n">
        <v>60</v>
      </c>
      <c r="B46" s="81" t="s">
        <v>331</v>
      </c>
      <c r="C46" s="82" t="n">
        <v>8473</v>
      </c>
      <c r="D46" s="83" t="s">
        <v>174</v>
      </c>
      <c r="E46" s="82" t="n">
        <v>36</v>
      </c>
      <c r="F46" s="81" t="n">
        <v>0.0065</v>
      </c>
      <c r="G46" s="43" t="n">
        <v>15.3</v>
      </c>
      <c r="H46" s="85" t="n">
        <v>0</v>
      </c>
      <c r="I46" s="81" t="n">
        <v>2</v>
      </c>
      <c r="J46" s="43" t="n">
        <v>2</v>
      </c>
      <c r="K46" s="86" t="n">
        <v>3.2E-006</v>
      </c>
      <c r="L46" s="43" t="n">
        <v>0.025</v>
      </c>
      <c r="M46" s="43" t="n">
        <v>13.5</v>
      </c>
      <c r="N46" s="85" t="n">
        <v>0</v>
      </c>
      <c r="O46" s="87" t="n">
        <v>1</v>
      </c>
      <c r="P46" s="88" t="n">
        <v>34</v>
      </c>
      <c r="Q46" s="87" t="n">
        <v>7378</v>
      </c>
      <c r="R46" s="89" t="n">
        <v>7411</v>
      </c>
      <c r="S46" s="88" t="n">
        <v>0.96</v>
      </c>
      <c r="T46" s="43"/>
      <c r="U46" s="81" t="s">
        <v>332</v>
      </c>
      <c r="V46" s="43" t="s">
        <v>331</v>
      </c>
      <c r="W46" s="90" t="n">
        <v>7378</v>
      </c>
      <c r="X46" s="90" t="n">
        <v>7413</v>
      </c>
      <c r="Y46" s="91" t="s">
        <v>176</v>
      </c>
      <c r="Z46" s="43" t="s">
        <v>333</v>
      </c>
      <c r="AA46" s="85" t="s">
        <v>334</v>
      </c>
      <c r="AB46" s="43"/>
      <c r="AC46" s="81" t="s">
        <v>335</v>
      </c>
      <c r="AD46" s="91" t="s">
        <v>336</v>
      </c>
      <c r="AE46" s="91" t="s">
        <v>29</v>
      </c>
      <c r="AF46" s="91" t="s">
        <v>162</v>
      </c>
      <c r="AG46" s="93" t="s">
        <v>163</v>
      </c>
      <c r="AH46" s="94" t="s">
        <v>321</v>
      </c>
      <c r="AJ46" s="96"/>
      <c r="AK46" s="96"/>
      <c r="AL46" s="96"/>
    </row>
    <row r="47" customFormat="false" ht="15" hidden="false" customHeight="false" outlineLevel="0" collapsed="false">
      <c r="A47" s="98" t="n">
        <v>19</v>
      </c>
      <c r="B47" s="99" t="s">
        <v>337</v>
      </c>
      <c r="C47" s="100" t="n">
        <v>2979</v>
      </c>
      <c r="D47" s="101" t="s">
        <v>146</v>
      </c>
      <c r="E47" s="100" t="n">
        <v>36</v>
      </c>
      <c r="F47" s="99" t="n">
        <v>0.0084</v>
      </c>
      <c r="G47" s="103" t="n">
        <v>14.8</v>
      </c>
      <c r="H47" s="104" t="n">
        <v>0</v>
      </c>
      <c r="I47" s="99" t="n">
        <v>1</v>
      </c>
      <c r="J47" s="103" t="n">
        <v>1</v>
      </c>
      <c r="K47" s="105" t="n">
        <v>9.4E-006</v>
      </c>
      <c r="L47" s="103" t="n">
        <v>0.031</v>
      </c>
      <c r="M47" s="103" t="n">
        <v>13</v>
      </c>
      <c r="N47" s="104" t="n">
        <v>0</v>
      </c>
      <c r="O47" s="106" t="n">
        <v>15</v>
      </c>
      <c r="P47" s="107" t="n">
        <v>36</v>
      </c>
      <c r="Q47" s="106" t="n">
        <v>2365</v>
      </c>
      <c r="R47" s="108" t="n">
        <v>2386</v>
      </c>
      <c r="S47" s="107" t="n">
        <v>0.96</v>
      </c>
      <c r="T47" s="103"/>
      <c r="U47" s="99" t="s">
        <v>338</v>
      </c>
      <c r="V47" s="103" t="s">
        <v>337</v>
      </c>
      <c r="W47" s="109" t="n">
        <v>2361</v>
      </c>
      <c r="X47" s="109" t="n">
        <v>2386</v>
      </c>
      <c r="Y47" s="110" t="s">
        <v>148</v>
      </c>
      <c r="Z47" s="103" t="s">
        <v>339</v>
      </c>
      <c r="AA47" s="104" t="s">
        <v>340</v>
      </c>
      <c r="AB47" s="103"/>
      <c r="AC47" s="99" t="s">
        <v>341</v>
      </c>
      <c r="AD47" s="110" t="s">
        <v>280</v>
      </c>
      <c r="AE47" s="110" t="s">
        <v>280</v>
      </c>
      <c r="AF47" s="110" t="s">
        <v>280</v>
      </c>
      <c r="AG47" s="111" t="s">
        <v>281</v>
      </c>
      <c r="AH47" s="112" t="s">
        <v>310</v>
      </c>
      <c r="AI47" s="96"/>
    </row>
    <row r="48" customFormat="false" ht="15" hidden="false" customHeight="false" outlineLevel="0" collapsed="false">
      <c r="A48" s="49" t="n">
        <v>50</v>
      </c>
      <c r="B48" s="81" t="s">
        <v>342</v>
      </c>
      <c r="C48" s="82" t="n">
        <v>5528</v>
      </c>
      <c r="D48" s="83" t="s">
        <v>146</v>
      </c>
      <c r="E48" s="82" t="n">
        <v>36</v>
      </c>
      <c r="F48" s="81" t="n">
        <v>0.014</v>
      </c>
      <c r="G48" s="43" t="n">
        <v>16.9</v>
      </c>
      <c r="H48" s="85" t="n">
        <v>0</v>
      </c>
      <c r="I48" s="81" t="n">
        <v>1</v>
      </c>
      <c r="J48" s="43" t="n">
        <v>1</v>
      </c>
      <c r="K48" s="86" t="n">
        <v>1.9E-006</v>
      </c>
      <c r="L48" s="43" t="n">
        <v>0.048</v>
      </c>
      <c r="M48" s="43" t="n">
        <v>15.2</v>
      </c>
      <c r="N48" s="85" t="n">
        <v>0</v>
      </c>
      <c r="O48" s="87" t="n">
        <v>1</v>
      </c>
      <c r="P48" s="88" t="n">
        <v>31</v>
      </c>
      <c r="Q48" s="87" t="n">
        <v>2122</v>
      </c>
      <c r="R48" s="89" t="n">
        <v>2151</v>
      </c>
      <c r="S48" s="88" t="n">
        <v>0.89</v>
      </c>
      <c r="T48" s="43"/>
      <c r="U48" s="81" t="s">
        <v>254</v>
      </c>
      <c r="V48" s="43" t="s">
        <v>342</v>
      </c>
      <c r="W48" s="90" t="n">
        <v>2122</v>
      </c>
      <c r="X48" s="90" t="n">
        <v>2156</v>
      </c>
      <c r="Y48" s="91" t="s">
        <v>148</v>
      </c>
      <c r="Z48" s="43" t="s">
        <v>343</v>
      </c>
      <c r="AA48" s="85" t="s">
        <v>344</v>
      </c>
      <c r="AB48" s="43"/>
      <c r="AC48" s="81" t="s">
        <v>345</v>
      </c>
      <c r="AD48" s="91" t="s">
        <v>168</v>
      </c>
      <c r="AE48" s="91" t="s">
        <v>50</v>
      </c>
      <c r="AF48" s="91" t="s">
        <v>237</v>
      </c>
      <c r="AG48" s="93" t="s">
        <v>163</v>
      </c>
      <c r="AH48" s="94" t="s">
        <v>321</v>
      </c>
      <c r="AJ48" s="96"/>
      <c r="AK48" s="96"/>
      <c r="AL48" s="96"/>
    </row>
    <row r="49" s="96" customFormat="true" ht="15" hidden="false" customHeight="false" outlineLevel="0" collapsed="false">
      <c r="A49" s="49" t="n">
        <v>34</v>
      </c>
      <c r="B49" s="81" t="s">
        <v>346</v>
      </c>
      <c r="C49" s="82" t="n">
        <v>66501</v>
      </c>
      <c r="D49" s="83" t="s">
        <v>174</v>
      </c>
      <c r="E49" s="82" t="n">
        <v>36</v>
      </c>
      <c r="F49" s="81" t="n">
        <v>0.035</v>
      </c>
      <c r="G49" s="43" t="n">
        <v>12.3</v>
      </c>
      <c r="H49" s="85" t="n">
        <v>0</v>
      </c>
      <c r="I49" s="81" t="n">
        <v>1</v>
      </c>
      <c r="J49" s="43" t="n">
        <v>1</v>
      </c>
      <c r="K49" s="86" t="n">
        <v>2.9E-005</v>
      </c>
      <c r="L49" s="43" t="n">
        <v>0.14</v>
      </c>
      <c r="M49" s="43" t="n">
        <v>10.4</v>
      </c>
      <c r="N49" s="85" t="n">
        <v>0</v>
      </c>
      <c r="O49" s="87" t="n">
        <v>1</v>
      </c>
      <c r="P49" s="88" t="n">
        <v>35</v>
      </c>
      <c r="Q49" s="87" t="n">
        <v>45111</v>
      </c>
      <c r="R49" s="89" t="n">
        <v>45145</v>
      </c>
      <c r="S49" s="88" t="n">
        <v>0.94</v>
      </c>
      <c r="T49" s="43"/>
      <c r="U49" s="81" t="s">
        <v>249</v>
      </c>
      <c r="V49" s="43" t="s">
        <v>346</v>
      </c>
      <c r="W49" s="90" t="n">
        <v>45111</v>
      </c>
      <c r="X49" s="90" t="n">
        <v>45146</v>
      </c>
      <c r="Y49" s="91" t="s">
        <v>176</v>
      </c>
      <c r="Z49" s="43" t="s">
        <v>347</v>
      </c>
      <c r="AA49" s="85" t="s">
        <v>348</v>
      </c>
      <c r="AB49" s="43"/>
      <c r="AC49" s="81" t="s">
        <v>349</v>
      </c>
      <c r="AD49" s="91" t="s">
        <v>31</v>
      </c>
      <c r="AE49" s="91" t="s">
        <v>50</v>
      </c>
      <c r="AF49" s="91" t="s">
        <v>237</v>
      </c>
      <c r="AG49" s="93" t="s">
        <v>163</v>
      </c>
      <c r="AH49" s="94" t="s">
        <v>321</v>
      </c>
    </row>
    <row r="50" s="96" customFormat="true" ht="15" hidden="false" customHeight="false" outlineLevel="0" collapsed="false">
      <c r="A50" s="98" t="n">
        <v>20</v>
      </c>
      <c r="B50" s="99" t="s">
        <v>350</v>
      </c>
      <c r="C50" s="100" t="n">
        <v>1709</v>
      </c>
      <c r="D50" s="101" t="s">
        <v>146</v>
      </c>
      <c r="E50" s="100" t="n">
        <v>36</v>
      </c>
      <c r="F50" s="99" t="n">
        <v>0.061</v>
      </c>
      <c r="G50" s="103" t="n">
        <v>12.1</v>
      </c>
      <c r="H50" s="104" t="n">
        <v>0</v>
      </c>
      <c r="I50" s="99" t="n">
        <v>1</v>
      </c>
      <c r="J50" s="103" t="n">
        <v>1</v>
      </c>
      <c r="K50" s="105" t="n">
        <v>6.3E-005</v>
      </c>
      <c r="L50" s="103" t="n">
        <v>0.21</v>
      </c>
      <c r="M50" s="103" t="n">
        <v>10.4</v>
      </c>
      <c r="N50" s="104" t="n">
        <v>0</v>
      </c>
      <c r="O50" s="106" t="n">
        <v>13</v>
      </c>
      <c r="P50" s="107" t="n">
        <v>30</v>
      </c>
      <c r="Q50" s="106" t="n">
        <v>1553</v>
      </c>
      <c r="R50" s="108" t="n">
        <v>1570</v>
      </c>
      <c r="S50" s="107" t="n">
        <v>0.94</v>
      </c>
      <c r="T50" s="103"/>
      <c r="U50" s="99" t="s">
        <v>338</v>
      </c>
      <c r="V50" s="103" t="s">
        <v>350</v>
      </c>
      <c r="W50" s="109" t="n">
        <v>1552</v>
      </c>
      <c r="X50" s="109" t="n">
        <v>1572</v>
      </c>
      <c r="Y50" s="110" t="s">
        <v>148</v>
      </c>
      <c r="Z50" s="103" t="s">
        <v>351</v>
      </c>
      <c r="AA50" s="104" t="s">
        <v>352</v>
      </c>
      <c r="AB50" s="103"/>
      <c r="AC50" s="99" t="s">
        <v>353</v>
      </c>
      <c r="AD50" s="110" t="s">
        <v>280</v>
      </c>
      <c r="AE50" s="110" t="s">
        <v>280</v>
      </c>
      <c r="AF50" s="110" t="s">
        <v>280</v>
      </c>
      <c r="AG50" s="111" t="s">
        <v>281</v>
      </c>
      <c r="AH50" s="112" t="s">
        <v>310</v>
      </c>
    </row>
    <row r="51" customFormat="false" ht="15" hidden="false" customHeight="false" outlineLevel="0" collapsed="false">
      <c r="A51" s="98" t="n">
        <v>51</v>
      </c>
      <c r="B51" s="99" t="s">
        <v>354</v>
      </c>
      <c r="C51" s="100" t="n">
        <v>628</v>
      </c>
      <c r="D51" s="101" t="s">
        <v>146</v>
      </c>
      <c r="E51" s="100" t="n">
        <v>36</v>
      </c>
      <c r="F51" s="99" t="n">
        <v>0.13</v>
      </c>
      <c r="G51" s="103" t="n">
        <v>13.9</v>
      </c>
      <c r="H51" s="104" t="n">
        <v>0</v>
      </c>
      <c r="I51" s="99" t="n">
        <v>1</v>
      </c>
      <c r="J51" s="103" t="n">
        <v>2</v>
      </c>
      <c r="K51" s="105" t="n">
        <v>2.2E-005</v>
      </c>
      <c r="L51" s="103" t="n">
        <v>0.55</v>
      </c>
      <c r="M51" s="103" t="n">
        <v>11.9</v>
      </c>
      <c r="N51" s="104" t="n">
        <v>0</v>
      </c>
      <c r="O51" s="106" t="n">
        <v>15</v>
      </c>
      <c r="P51" s="107" t="n">
        <v>33</v>
      </c>
      <c r="Q51" s="106" t="n">
        <v>117</v>
      </c>
      <c r="R51" s="108" t="n">
        <v>135</v>
      </c>
      <c r="S51" s="107" t="n">
        <v>0.9</v>
      </c>
      <c r="T51" s="103"/>
      <c r="U51" s="99" t="s">
        <v>254</v>
      </c>
      <c r="V51" s="103" t="s">
        <v>354</v>
      </c>
      <c r="W51" s="109" t="n">
        <v>113</v>
      </c>
      <c r="X51" s="109" t="n">
        <v>135</v>
      </c>
      <c r="Y51" s="110" t="s">
        <v>148</v>
      </c>
      <c r="Z51" s="103" t="s">
        <v>355</v>
      </c>
      <c r="AA51" s="104" t="s">
        <v>356</v>
      </c>
      <c r="AB51" s="103"/>
      <c r="AC51" s="99" t="s">
        <v>357</v>
      </c>
      <c r="AD51" s="110" t="s">
        <v>280</v>
      </c>
      <c r="AE51" s="110" t="s">
        <v>280</v>
      </c>
      <c r="AF51" s="110" t="s">
        <v>280</v>
      </c>
      <c r="AG51" s="111" t="s">
        <v>330</v>
      </c>
      <c r="AH51" s="112" t="s">
        <v>310</v>
      </c>
      <c r="AI51" s="96"/>
      <c r="AJ51" s="96"/>
      <c r="AK51" s="96"/>
      <c r="AL51" s="96"/>
    </row>
    <row r="52" customFormat="false" ht="15" hidden="false" customHeight="false" outlineLevel="0" collapsed="false">
      <c r="A52" s="98" t="n">
        <v>47</v>
      </c>
      <c r="B52" s="99" t="s">
        <v>358</v>
      </c>
      <c r="C52" s="100" t="n">
        <v>136</v>
      </c>
      <c r="D52" s="101" t="s">
        <v>146</v>
      </c>
      <c r="E52" s="100" t="n">
        <v>36</v>
      </c>
      <c r="F52" s="99" t="n">
        <v>1.1</v>
      </c>
      <c r="G52" s="103" t="n">
        <v>12</v>
      </c>
      <c r="H52" s="104" t="n">
        <v>0</v>
      </c>
      <c r="I52" s="99" t="n">
        <v>1</v>
      </c>
      <c r="J52" s="103" t="n">
        <v>1</v>
      </c>
      <c r="K52" s="105" t="n">
        <v>3.3E-005</v>
      </c>
      <c r="L52" s="103" t="n">
        <v>2</v>
      </c>
      <c r="M52" s="103" t="n">
        <v>11.3</v>
      </c>
      <c r="N52" s="104" t="n">
        <v>0</v>
      </c>
      <c r="O52" s="106" t="n">
        <v>16</v>
      </c>
      <c r="P52" s="107" t="n">
        <v>33</v>
      </c>
      <c r="Q52" s="106" t="n">
        <v>95</v>
      </c>
      <c r="R52" s="108" t="n">
        <v>112</v>
      </c>
      <c r="S52" s="107" t="n">
        <v>0.83</v>
      </c>
      <c r="T52" s="103"/>
      <c r="U52" s="99" t="s">
        <v>297</v>
      </c>
      <c r="V52" s="103" t="s">
        <v>358</v>
      </c>
      <c r="W52" s="109" t="n">
        <v>83</v>
      </c>
      <c r="X52" s="109" t="n">
        <v>113</v>
      </c>
      <c r="Y52" s="110" t="s">
        <v>148</v>
      </c>
      <c r="Z52" s="103" t="s">
        <v>359</v>
      </c>
      <c r="AA52" s="104" t="s">
        <v>360</v>
      </c>
      <c r="AB52" s="103"/>
      <c r="AC52" s="99" t="s">
        <v>361</v>
      </c>
      <c r="AD52" s="110" t="s">
        <v>280</v>
      </c>
      <c r="AE52" s="110" t="s">
        <v>280</v>
      </c>
      <c r="AF52" s="110" t="s">
        <v>280</v>
      </c>
      <c r="AG52" s="111" t="s">
        <v>330</v>
      </c>
      <c r="AH52" s="112" t="s">
        <v>310</v>
      </c>
      <c r="AI52" s="96"/>
    </row>
    <row r="53" customFormat="false" ht="15" hidden="false" customHeight="false" outlineLevel="0" collapsed="false">
      <c r="A53" s="49" t="n">
        <v>43</v>
      </c>
      <c r="B53" s="81" t="s">
        <v>362</v>
      </c>
      <c r="C53" s="82" t="n">
        <v>35637</v>
      </c>
      <c r="D53" s="83" t="s">
        <v>174</v>
      </c>
      <c r="E53" s="82" t="n">
        <v>36</v>
      </c>
      <c r="F53" s="81" t="n">
        <v>1.1</v>
      </c>
      <c r="G53" s="43" t="n">
        <v>12</v>
      </c>
      <c r="H53" s="85" t="n">
        <v>0</v>
      </c>
      <c r="I53" s="81" t="n">
        <v>1</v>
      </c>
      <c r="J53" s="43" t="n">
        <v>1</v>
      </c>
      <c r="K53" s="86" t="n">
        <v>0.00013</v>
      </c>
      <c r="L53" s="43" t="n">
        <v>3.7</v>
      </c>
      <c r="M53" s="43" t="n">
        <v>10.3</v>
      </c>
      <c r="N53" s="85" t="n">
        <v>0</v>
      </c>
      <c r="O53" s="87" t="n">
        <v>1</v>
      </c>
      <c r="P53" s="88" t="n">
        <v>36</v>
      </c>
      <c r="Q53" s="87" t="n">
        <v>9012</v>
      </c>
      <c r="R53" s="89" t="n">
        <v>9046</v>
      </c>
      <c r="S53" s="88" t="n">
        <v>0.92</v>
      </c>
      <c r="T53" s="43"/>
      <c r="U53" s="81" t="s">
        <v>297</v>
      </c>
      <c r="V53" s="43" t="s">
        <v>362</v>
      </c>
      <c r="W53" s="90" t="n">
        <v>9012</v>
      </c>
      <c r="X53" s="90" t="n">
        <v>9046</v>
      </c>
      <c r="Y53" s="91" t="s">
        <v>176</v>
      </c>
      <c r="Z53" s="43" t="s">
        <v>363</v>
      </c>
      <c r="AA53" s="85" t="s">
        <v>364</v>
      </c>
      <c r="AB53" s="43"/>
      <c r="AC53" s="83" t="s">
        <v>365</v>
      </c>
      <c r="AD53" s="91" t="s">
        <v>168</v>
      </c>
      <c r="AE53" s="91" t="s">
        <v>50</v>
      </c>
      <c r="AF53" s="91" t="s">
        <v>237</v>
      </c>
      <c r="AG53" s="93" t="s">
        <v>163</v>
      </c>
      <c r="AH53" s="94" t="s">
        <v>321</v>
      </c>
    </row>
    <row r="54" s="96" customFormat="true" ht="15" hidden="false" customHeight="false" outlineLevel="0" collapsed="false">
      <c r="A54" s="98" t="n">
        <v>64</v>
      </c>
      <c r="B54" s="99" t="s">
        <v>304</v>
      </c>
      <c r="C54" s="100" t="n">
        <v>10394</v>
      </c>
      <c r="D54" s="101" t="s">
        <v>146</v>
      </c>
      <c r="E54" s="100" t="n">
        <v>36</v>
      </c>
      <c r="F54" s="102" t="n">
        <v>9.9E-007</v>
      </c>
      <c r="G54" s="103" t="n">
        <v>25.9</v>
      </c>
      <c r="H54" s="104" t="n">
        <v>0</v>
      </c>
      <c r="I54" s="99" t="n">
        <v>2</v>
      </c>
      <c r="J54" s="103" t="n">
        <v>2</v>
      </c>
      <c r="K54" s="103" t="n">
        <v>0.0059</v>
      </c>
      <c r="L54" s="103" t="n">
        <v>14</v>
      </c>
      <c r="M54" s="103" t="n">
        <v>3.2</v>
      </c>
      <c r="N54" s="104" t="n">
        <v>0</v>
      </c>
      <c r="O54" s="106" t="n">
        <v>10</v>
      </c>
      <c r="P54" s="107" t="n">
        <v>30</v>
      </c>
      <c r="Q54" s="106" t="n">
        <v>10066</v>
      </c>
      <c r="R54" s="108" t="n">
        <v>10086</v>
      </c>
      <c r="S54" s="107" t="n">
        <v>0.9</v>
      </c>
      <c r="T54" s="103"/>
      <c r="U54" s="99" t="s">
        <v>175</v>
      </c>
      <c r="V54" s="103" t="s">
        <v>304</v>
      </c>
      <c r="W54" s="109" t="n">
        <v>10063</v>
      </c>
      <c r="X54" s="109" t="n">
        <v>10088</v>
      </c>
      <c r="Y54" s="110" t="s">
        <v>148</v>
      </c>
      <c r="Z54" s="103" t="s">
        <v>366</v>
      </c>
      <c r="AA54" s="104" t="s">
        <v>367</v>
      </c>
      <c r="AB54" s="103"/>
      <c r="AC54" s="99" t="s">
        <v>368</v>
      </c>
      <c r="AD54" s="110" t="s">
        <v>280</v>
      </c>
      <c r="AE54" s="110" t="s">
        <v>280</v>
      </c>
      <c r="AF54" s="110" t="s">
        <v>280</v>
      </c>
      <c r="AG54" s="111" t="s">
        <v>281</v>
      </c>
      <c r="AH54" s="112" t="s">
        <v>310</v>
      </c>
    </row>
    <row r="55" s="96" customFormat="true" ht="15" hidden="false" customHeight="false" outlineLevel="0" collapsed="false">
      <c r="A55" s="98" t="n">
        <v>25</v>
      </c>
      <c r="B55" s="99" t="s">
        <v>205</v>
      </c>
      <c r="C55" s="100" t="n">
        <v>187075</v>
      </c>
      <c r="D55" s="101" t="s">
        <v>146</v>
      </c>
      <c r="E55" s="100" t="n">
        <v>36</v>
      </c>
      <c r="F55" s="102" t="n">
        <v>6.3E-025</v>
      </c>
      <c r="G55" s="103" t="n">
        <v>80.8</v>
      </c>
      <c r="H55" s="104" t="n">
        <v>0</v>
      </c>
      <c r="I55" s="99" t="n">
        <v>1</v>
      </c>
      <c r="J55" s="103" t="n">
        <v>4</v>
      </c>
      <c r="K55" s="103" t="n">
        <v>0.43</v>
      </c>
      <c r="L55" s="103" t="n">
        <v>42</v>
      </c>
      <c r="M55" s="103" t="n">
        <v>-1.2</v>
      </c>
      <c r="N55" s="104" t="n">
        <v>0</v>
      </c>
      <c r="O55" s="106" t="n">
        <v>14</v>
      </c>
      <c r="P55" s="107" t="n">
        <v>35</v>
      </c>
      <c r="Q55" s="106" t="n">
        <v>44583</v>
      </c>
      <c r="R55" s="108" t="n">
        <v>44604</v>
      </c>
      <c r="S55" s="107" t="n">
        <v>0.87</v>
      </c>
      <c r="T55" s="103"/>
      <c r="U55" s="99" t="s">
        <v>189</v>
      </c>
      <c r="V55" s="103" t="s">
        <v>205</v>
      </c>
      <c r="W55" s="109" t="n">
        <v>44581</v>
      </c>
      <c r="X55" s="109" t="n">
        <v>44604</v>
      </c>
      <c r="Y55" s="110" t="s">
        <v>148</v>
      </c>
      <c r="Z55" s="103" t="s">
        <v>369</v>
      </c>
      <c r="AA55" s="104" t="s">
        <v>370</v>
      </c>
      <c r="AB55" s="103"/>
      <c r="AC55" s="99" t="s">
        <v>371</v>
      </c>
      <c r="AD55" s="110" t="s">
        <v>372</v>
      </c>
      <c r="AE55" s="110" t="s">
        <v>153</v>
      </c>
      <c r="AF55" s="110" t="s">
        <v>373</v>
      </c>
      <c r="AG55" s="111" t="s">
        <v>155</v>
      </c>
      <c r="AH55" s="112" t="s">
        <v>310</v>
      </c>
    </row>
    <row r="56" customFormat="false" ht="15" hidden="false" customHeight="false" outlineLevel="0" collapsed="false">
      <c r="A56" s="98" t="n">
        <v>46</v>
      </c>
      <c r="B56" s="99" t="s">
        <v>374</v>
      </c>
      <c r="C56" s="100" t="n">
        <v>135</v>
      </c>
      <c r="D56" s="101" t="s">
        <v>146</v>
      </c>
      <c r="E56" s="100" t="n">
        <v>36</v>
      </c>
      <c r="F56" s="102" t="n">
        <v>0.00048</v>
      </c>
      <c r="G56" s="103" t="n">
        <v>22.7</v>
      </c>
      <c r="H56" s="104" t="n">
        <v>0.3</v>
      </c>
      <c r="I56" s="99" t="n">
        <v>3</v>
      </c>
      <c r="J56" s="103" t="n">
        <v>3</v>
      </c>
      <c r="K56" s="105" t="n">
        <v>0.00085</v>
      </c>
      <c r="L56" s="103" t="n">
        <v>49</v>
      </c>
      <c r="M56" s="103" t="n">
        <v>6.8</v>
      </c>
      <c r="N56" s="104" t="n">
        <v>0</v>
      </c>
      <c r="O56" s="106" t="n">
        <v>13</v>
      </c>
      <c r="P56" s="107" t="n">
        <v>27</v>
      </c>
      <c r="Q56" s="106" t="n">
        <v>99</v>
      </c>
      <c r="R56" s="108" t="n">
        <v>113</v>
      </c>
      <c r="S56" s="107" t="n">
        <v>0.84</v>
      </c>
      <c r="T56" s="103"/>
      <c r="U56" s="99" t="s">
        <v>297</v>
      </c>
      <c r="V56" s="103" t="s">
        <v>374</v>
      </c>
      <c r="W56" s="109" t="n">
        <v>95</v>
      </c>
      <c r="X56" s="109" t="n">
        <v>130</v>
      </c>
      <c r="Y56" s="110" t="s">
        <v>148</v>
      </c>
      <c r="Z56" s="103" t="s">
        <v>375</v>
      </c>
      <c r="AA56" s="104" t="s">
        <v>376</v>
      </c>
      <c r="AB56" s="103"/>
      <c r="AC56" s="99" t="s">
        <v>377</v>
      </c>
      <c r="AD56" s="110" t="s">
        <v>280</v>
      </c>
      <c r="AE56" s="110" t="s">
        <v>280</v>
      </c>
      <c r="AF56" s="110" t="s">
        <v>280</v>
      </c>
      <c r="AG56" s="111" t="s">
        <v>330</v>
      </c>
      <c r="AH56" s="112" t="s">
        <v>310</v>
      </c>
      <c r="AI56" s="96"/>
      <c r="AJ56" s="96"/>
      <c r="AK56" s="96"/>
      <c r="AL56" s="96"/>
    </row>
    <row r="57" customFormat="false" ht="15" hidden="false" customHeight="false" outlineLevel="0" collapsed="false">
      <c r="A57" s="98" t="n">
        <v>41</v>
      </c>
      <c r="B57" s="99" t="s">
        <v>378</v>
      </c>
      <c r="C57" s="100" t="n">
        <v>135</v>
      </c>
      <c r="D57" s="101" t="s">
        <v>174</v>
      </c>
      <c r="E57" s="100" t="n">
        <v>36</v>
      </c>
      <c r="F57" s="99" t="n">
        <v>0.93</v>
      </c>
      <c r="G57" s="103" t="n">
        <v>12.2</v>
      </c>
      <c r="H57" s="104" t="n">
        <v>0</v>
      </c>
      <c r="I57" s="99" t="n">
        <v>2</v>
      </c>
      <c r="J57" s="103" t="n">
        <v>3</v>
      </c>
      <c r="K57" s="103" t="n">
        <v>0.008</v>
      </c>
      <c r="L57" s="103" t="n">
        <v>230</v>
      </c>
      <c r="M57" s="103" t="n">
        <v>4.6</v>
      </c>
      <c r="N57" s="104" t="n">
        <v>0</v>
      </c>
      <c r="O57" s="106" t="n">
        <v>18</v>
      </c>
      <c r="P57" s="107" t="n">
        <v>34</v>
      </c>
      <c r="Q57" s="106" t="n">
        <v>72</v>
      </c>
      <c r="R57" s="108" t="n">
        <v>87</v>
      </c>
      <c r="S57" s="107" t="n">
        <v>0.88</v>
      </c>
      <c r="T57" s="103"/>
      <c r="U57" s="99" t="s">
        <v>297</v>
      </c>
      <c r="V57" s="103" t="s">
        <v>378</v>
      </c>
      <c r="W57" s="109" t="n">
        <v>71</v>
      </c>
      <c r="X57" s="109" t="n">
        <v>88</v>
      </c>
      <c r="Y57" s="110" t="s">
        <v>176</v>
      </c>
      <c r="Z57" s="103" t="s">
        <v>379</v>
      </c>
      <c r="AA57" s="104" t="s">
        <v>380</v>
      </c>
      <c r="AB57" s="103"/>
      <c r="AC57" s="99" t="s">
        <v>381</v>
      </c>
      <c r="AD57" s="110" t="s">
        <v>280</v>
      </c>
      <c r="AE57" s="110" t="s">
        <v>280</v>
      </c>
      <c r="AF57" s="110" t="s">
        <v>280</v>
      </c>
      <c r="AG57" s="111" t="s">
        <v>330</v>
      </c>
      <c r="AH57" s="112" t="s">
        <v>310</v>
      </c>
      <c r="AI57" s="96"/>
    </row>
    <row r="58" s="96" customFormat="true" ht="15" hidden="false" customHeight="false" outlineLevel="0" collapsed="false">
      <c r="A58" s="98" t="n">
        <v>45</v>
      </c>
      <c r="B58" s="99" t="s">
        <v>374</v>
      </c>
      <c r="C58" s="100" t="n">
        <v>135</v>
      </c>
      <c r="D58" s="101" t="s">
        <v>146</v>
      </c>
      <c r="E58" s="100" t="n">
        <v>36</v>
      </c>
      <c r="F58" s="102" t="n">
        <v>0.00048</v>
      </c>
      <c r="G58" s="103" t="n">
        <v>22.7</v>
      </c>
      <c r="H58" s="104" t="n">
        <v>0.3</v>
      </c>
      <c r="I58" s="99" t="n">
        <v>2</v>
      </c>
      <c r="J58" s="103" t="n">
        <v>3</v>
      </c>
      <c r="K58" s="103" t="n">
        <v>0.0043</v>
      </c>
      <c r="L58" s="103" t="n">
        <v>250</v>
      </c>
      <c r="M58" s="103" t="n">
        <v>4.6</v>
      </c>
      <c r="N58" s="104" t="n">
        <v>0</v>
      </c>
      <c r="O58" s="106" t="n">
        <v>18</v>
      </c>
      <c r="P58" s="107" t="n">
        <v>18</v>
      </c>
      <c r="Q58" s="106" t="n">
        <v>74</v>
      </c>
      <c r="R58" s="108" t="n">
        <v>74</v>
      </c>
      <c r="S58" s="107" t="n">
        <v>0.64</v>
      </c>
      <c r="T58" s="103"/>
      <c r="U58" s="99" t="s">
        <v>297</v>
      </c>
      <c r="V58" s="103" t="s">
        <v>374</v>
      </c>
      <c r="W58" s="109" t="n">
        <v>47</v>
      </c>
      <c r="X58" s="109" t="n">
        <v>94</v>
      </c>
      <c r="Y58" s="110" t="s">
        <v>148</v>
      </c>
      <c r="Z58" s="103" t="s">
        <v>382</v>
      </c>
      <c r="AA58" s="104" t="s">
        <v>383</v>
      </c>
      <c r="AB58" s="103"/>
      <c r="AC58" s="99" t="s">
        <v>384</v>
      </c>
      <c r="AD58" s="110" t="s">
        <v>280</v>
      </c>
      <c r="AE58" s="110" t="s">
        <v>280</v>
      </c>
      <c r="AF58" s="110" t="s">
        <v>280</v>
      </c>
      <c r="AG58" s="111" t="s">
        <v>330</v>
      </c>
      <c r="AH58" s="112" t="s">
        <v>310</v>
      </c>
    </row>
    <row r="59" customFormat="false" ht="15" hidden="false" customHeight="false" outlineLevel="0" collapsed="false">
      <c r="A59" s="113" t="n">
        <v>42</v>
      </c>
      <c r="B59" s="99" t="s">
        <v>378</v>
      </c>
      <c r="C59" s="100" t="n">
        <v>135</v>
      </c>
      <c r="D59" s="101" t="s">
        <v>174</v>
      </c>
      <c r="E59" s="100" t="n">
        <v>36</v>
      </c>
      <c r="F59" s="99" t="n">
        <v>0.93</v>
      </c>
      <c r="G59" s="103" t="n">
        <v>12.2</v>
      </c>
      <c r="H59" s="104" t="n">
        <v>0</v>
      </c>
      <c r="I59" s="99" t="n">
        <v>3</v>
      </c>
      <c r="J59" s="103" t="n">
        <v>3</v>
      </c>
      <c r="K59" s="103" t="n">
        <v>0.0095</v>
      </c>
      <c r="L59" s="103" t="n">
        <v>280</v>
      </c>
      <c r="M59" s="103" t="n">
        <v>4.3</v>
      </c>
      <c r="N59" s="104" t="n">
        <v>0</v>
      </c>
      <c r="O59" s="106" t="n">
        <v>12</v>
      </c>
      <c r="P59" s="107" t="n">
        <v>24</v>
      </c>
      <c r="Q59" s="106" t="n">
        <v>108</v>
      </c>
      <c r="R59" s="108" t="n">
        <v>120</v>
      </c>
      <c r="S59" s="107" t="n">
        <v>0.9</v>
      </c>
      <c r="T59" s="103"/>
      <c r="U59" s="99" t="s">
        <v>297</v>
      </c>
      <c r="V59" s="103" t="s">
        <v>378</v>
      </c>
      <c r="W59" s="109" t="n">
        <v>105</v>
      </c>
      <c r="X59" s="109" t="n">
        <v>122</v>
      </c>
      <c r="Y59" s="110" t="s">
        <v>176</v>
      </c>
      <c r="Z59" s="103" t="s">
        <v>385</v>
      </c>
      <c r="AA59" s="104" t="s">
        <v>386</v>
      </c>
      <c r="AB59" s="103"/>
      <c r="AC59" s="99" t="s">
        <v>387</v>
      </c>
      <c r="AD59" s="110" t="s">
        <v>280</v>
      </c>
      <c r="AE59" s="110" t="s">
        <v>280</v>
      </c>
      <c r="AF59" s="110" t="s">
        <v>280</v>
      </c>
      <c r="AG59" s="111" t="s">
        <v>330</v>
      </c>
      <c r="AH59" s="112" t="s">
        <v>310</v>
      </c>
      <c r="AI59" s="96"/>
    </row>
    <row r="60" customFormat="false" ht="15" hidden="false" customHeight="false" outlineLevel="0" collapsed="false">
      <c r="A60" s="98" t="n">
        <v>57</v>
      </c>
      <c r="B60" s="99" t="s">
        <v>322</v>
      </c>
      <c r="C60" s="100" t="n">
        <v>23886</v>
      </c>
      <c r="D60" s="101" t="s">
        <v>174</v>
      </c>
      <c r="E60" s="100" t="n">
        <v>36</v>
      </c>
      <c r="F60" s="102" t="n">
        <v>0.00032</v>
      </c>
      <c r="G60" s="103" t="n">
        <v>19.3</v>
      </c>
      <c r="H60" s="104" t="n">
        <v>0</v>
      </c>
      <c r="I60" s="99" t="n">
        <v>2</v>
      </c>
      <c r="J60" s="103" t="n">
        <v>2</v>
      </c>
      <c r="K60" s="103" t="n">
        <v>0.46</v>
      </c>
      <c r="L60" s="103" t="n">
        <v>1600</v>
      </c>
      <c r="M60" s="103" t="n">
        <v>-2</v>
      </c>
      <c r="N60" s="104" t="n">
        <v>0</v>
      </c>
      <c r="O60" s="106" t="n">
        <v>12</v>
      </c>
      <c r="P60" s="107" t="n">
        <v>27</v>
      </c>
      <c r="Q60" s="106" t="n">
        <v>11600</v>
      </c>
      <c r="R60" s="108" t="n">
        <v>11615</v>
      </c>
      <c r="S60" s="107" t="n">
        <v>0.86</v>
      </c>
      <c r="T60" s="103"/>
      <c r="U60" s="99" t="s">
        <v>288</v>
      </c>
      <c r="V60" s="103" t="s">
        <v>322</v>
      </c>
      <c r="W60" s="109" t="n">
        <v>11597</v>
      </c>
      <c r="X60" s="109" t="n">
        <v>11618</v>
      </c>
      <c r="Y60" s="110" t="s">
        <v>176</v>
      </c>
      <c r="Z60" s="103" t="s">
        <v>388</v>
      </c>
      <c r="AA60" s="104" t="s">
        <v>389</v>
      </c>
      <c r="AB60" s="103"/>
      <c r="AC60" s="99" t="s">
        <v>390</v>
      </c>
      <c r="AD60" s="110" t="s">
        <v>280</v>
      </c>
      <c r="AE60" s="110" t="s">
        <v>280</v>
      </c>
      <c r="AF60" s="110" t="s">
        <v>280</v>
      </c>
      <c r="AG60" s="111" t="s">
        <v>281</v>
      </c>
      <c r="AH60" s="112" t="s">
        <v>310</v>
      </c>
      <c r="AI60" s="96"/>
      <c r="AJ60" s="96"/>
      <c r="AK60" s="96"/>
      <c r="AL60" s="96"/>
    </row>
    <row r="61" customFormat="false" ht="15" hidden="false" customHeight="false" outlineLevel="0" collapsed="false">
      <c r="A61" s="98" t="n">
        <v>7</v>
      </c>
      <c r="B61" s="99" t="s">
        <v>197</v>
      </c>
      <c r="C61" s="100" t="n">
        <v>283777</v>
      </c>
      <c r="D61" s="101" t="s">
        <v>146</v>
      </c>
      <c r="E61" s="100" t="n">
        <v>36</v>
      </c>
      <c r="F61" s="102" t="n">
        <v>7.2E-009</v>
      </c>
      <c r="G61" s="103" t="n">
        <v>33.7</v>
      </c>
      <c r="H61" s="104" t="n">
        <v>0</v>
      </c>
      <c r="I61" s="99" t="n">
        <v>1</v>
      </c>
      <c r="J61" s="103" t="n">
        <v>2</v>
      </c>
      <c r="K61" s="103" t="n">
        <v>1</v>
      </c>
      <c r="L61" s="103" t="n">
        <v>2500</v>
      </c>
      <c r="M61" s="103" t="n">
        <v>-3</v>
      </c>
      <c r="N61" s="104" t="n">
        <v>0</v>
      </c>
      <c r="O61" s="106" t="n">
        <v>4</v>
      </c>
      <c r="P61" s="107" t="n">
        <v>30</v>
      </c>
      <c r="Q61" s="106" t="n">
        <v>4143</v>
      </c>
      <c r="R61" s="108" t="n">
        <v>4164</v>
      </c>
      <c r="S61" s="107" t="n">
        <v>0.86</v>
      </c>
      <c r="T61" s="103"/>
      <c r="U61" s="99" t="s">
        <v>185</v>
      </c>
      <c r="V61" s="103" t="s">
        <v>197</v>
      </c>
      <c r="W61" s="109" t="n">
        <v>4142</v>
      </c>
      <c r="X61" s="109" t="n">
        <v>4167</v>
      </c>
      <c r="Y61" s="110" t="s">
        <v>148</v>
      </c>
      <c r="Z61" s="103" t="s">
        <v>391</v>
      </c>
      <c r="AA61" s="104" t="s">
        <v>392</v>
      </c>
      <c r="AB61" s="103"/>
      <c r="AC61" s="99" t="s">
        <v>393</v>
      </c>
      <c r="AD61" s="110" t="s">
        <v>394</v>
      </c>
      <c r="AE61" s="110" t="s">
        <v>153</v>
      </c>
      <c r="AF61" s="110" t="s">
        <v>373</v>
      </c>
      <c r="AG61" s="111" t="s">
        <v>155</v>
      </c>
      <c r="AH61" s="112" t="s">
        <v>310</v>
      </c>
      <c r="AI61" s="96"/>
      <c r="AJ61" s="96"/>
      <c r="AK61" s="96"/>
      <c r="AL61" s="96"/>
    </row>
    <row r="62" customFormat="false" ht="15" hidden="false" customHeight="false" outlineLevel="0" collapsed="false">
      <c r="A62" s="98" t="n">
        <v>44</v>
      </c>
      <c r="B62" s="99" t="s">
        <v>374</v>
      </c>
      <c r="C62" s="100" t="n">
        <v>135</v>
      </c>
      <c r="D62" s="101" t="s">
        <v>146</v>
      </c>
      <c r="E62" s="100" t="n">
        <v>36</v>
      </c>
      <c r="F62" s="102" t="n">
        <v>0.00048</v>
      </c>
      <c r="G62" s="103" t="n">
        <v>22.7</v>
      </c>
      <c r="H62" s="104" t="n">
        <v>0.3</v>
      </c>
      <c r="I62" s="99" t="n">
        <v>1</v>
      </c>
      <c r="J62" s="103" t="n">
        <v>3</v>
      </c>
      <c r="K62" s="103" t="n">
        <v>0.057</v>
      </c>
      <c r="L62" s="103" t="n">
        <v>3300</v>
      </c>
      <c r="M62" s="103" t="n">
        <v>1</v>
      </c>
      <c r="N62" s="104" t="n">
        <v>0</v>
      </c>
      <c r="O62" s="106" t="n">
        <v>14</v>
      </c>
      <c r="P62" s="107" t="n">
        <v>25</v>
      </c>
      <c r="Q62" s="106" t="n">
        <v>4</v>
      </c>
      <c r="R62" s="108" t="n">
        <v>15</v>
      </c>
      <c r="S62" s="107" t="n">
        <v>0.83</v>
      </c>
      <c r="T62" s="103"/>
      <c r="U62" s="99" t="s">
        <v>297</v>
      </c>
      <c r="V62" s="103" t="s">
        <v>374</v>
      </c>
      <c r="W62" s="109" t="n">
        <v>2</v>
      </c>
      <c r="X62" s="109" t="n">
        <v>19</v>
      </c>
      <c r="Y62" s="110" t="s">
        <v>148</v>
      </c>
      <c r="Z62" s="103" t="s">
        <v>395</v>
      </c>
      <c r="AA62" s="104" t="s">
        <v>396</v>
      </c>
      <c r="AB62" s="103"/>
      <c r="AC62" s="99" t="s">
        <v>397</v>
      </c>
      <c r="AD62" s="110" t="s">
        <v>280</v>
      </c>
      <c r="AE62" s="110" t="s">
        <v>280</v>
      </c>
      <c r="AF62" s="110" t="s">
        <v>280</v>
      </c>
      <c r="AG62" s="111" t="s">
        <v>330</v>
      </c>
      <c r="AH62" s="112" t="s">
        <v>310</v>
      </c>
      <c r="AI62" s="96"/>
    </row>
    <row r="63" customFormat="false" ht="15" hidden="false" customHeight="false" outlineLevel="0" collapsed="false">
      <c r="A63" s="98" t="n">
        <v>59</v>
      </c>
      <c r="B63" s="99" t="s">
        <v>331</v>
      </c>
      <c r="C63" s="100" t="n">
        <v>8473</v>
      </c>
      <c r="D63" s="101" t="s">
        <v>174</v>
      </c>
      <c r="E63" s="100" t="n">
        <v>36</v>
      </c>
      <c r="F63" s="99" t="n">
        <v>0.0065</v>
      </c>
      <c r="G63" s="103" t="n">
        <v>15.3</v>
      </c>
      <c r="H63" s="104" t="n">
        <v>0</v>
      </c>
      <c r="I63" s="99" t="n">
        <v>1</v>
      </c>
      <c r="J63" s="103" t="n">
        <v>2</v>
      </c>
      <c r="K63" s="103" t="n">
        <v>0.63</v>
      </c>
      <c r="L63" s="103" t="n">
        <v>4900</v>
      </c>
      <c r="M63" s="103" t="n">
        <v>-3.4</v>
      </c>
      <c r="N63" s="104" t="n">
        <v>0</v>
      </c>
      <c r="O63" s="106" t="n">
        <v>5</v>
      </c>
      <c r="P63" s="107" t="n">
        <v>16</v>
      </c>
      <c r="Q63" s="106" t="n">
        <v>4143</v>
      </c>
      <c r="R63" s="108" t="n">
        <v>4154</v>
      </c>
      <c r="S63" s="107" t="n">
        <v>0.81</v>
      </c>
      <c r="T63" s="103"/>
      <c r="U63" s="99" t="s">
        <v>332</v>
      </c>
      <c r="V63" s="103" t="s">
        <v>331</v>
      </c>
      <c r="W63" s="109" t="n">
        <v>4142</v>
      </c>
      <c r="X63" s="109" t="n">
        <v>4155</v>
      </c>
      <c r="Y63" s="110" t="s">
        <v>176</v>
      </c>
      <c r="Z63" s="103" t="s">
        <v>398</v>
      </c>
      <c r="AA63" s="104" t="s">
        <v>399</v>
      </c>
      <c r="AB63" s="103"/>
      <c r="AC63" s="114" t="s">
        <v>400</v>
      </c>
      <c r="AD63" s="110" t="s">
        <v>401</v>
      </c>
      <c r="AE63" s="110" t="s">
        <v>29</v>
      </c>
      <c r="AF63" s="110" t="s">
        <v>162</v>
      </c>
      <c r="AG63" s="111" t="s">
        <v>163</v>
      </c>
      <c r="AH63" s="112" t="s">
        <v>402</v>
      </c>
    </row>
    <row r="64" customFormat="false" ht="15" hidden="false" customHeight="false" outlineLevel="0" collapsed="false">
      <c r="A64" s="98" t="n">
        <v>11</v>
      </c>
      <c r="B64" s="99" t="s">
        <v>315</v>
      </c>
      <c r="C64" s="100" t="n">
        <v>1777</v>
      </c>
      <c r="D64" s="101" t="s">
        <v>174</v>
      </c>
      <c r="E64" s="100" t="n">
        <v>36</v>
      </c>
      <c r="F64" s="102" t="n">
        <v>0.00012</v>
      </c>
      <c r="G64" s="103" t="n">
        <v>23.5</v>
      </c>
      <c r="H64" s="104" t="n">
        <v>0</v>
      </c>
      <c r="I64" s="99" t="n">
        <v>1</v>
      </c>
      <c r="J64" s="103" t="n">
        <v>3</v>
      </c>
      <c r="K64" s="103" t="n">
        <v>0.51</v>
      </c>
      <c r="L64" s="103" t="n">
        <v>14000</v>
      </c>
      <c r="M64" s="103" t="n">
        <v>-2.1</v>
      </c>
      <c r="N64" s="104" t="n">
        <v>0</v>
      </c>
      <c r="O64" s="106" t="n">
        <v>26</v>
      </c>
      <c r="P64" s="107" t="n">
        <v>35</v>
      </c>
      <c r="Q64" s="106" t="n">
        <v>127</v>
      </c>
      <c r="R64" s="108" t="n">
        <v>136</v>
      </c>
      <c r="S64" s="107" t="n">
        <v>0.75</v>
      </c>
      <c r="T64" s="103"/>
      <c r="U64" s="99" t="s">
        <v>276</v>
      </c>
      <c r="V64" s="103" t="s">
        <v>315</v>
      </c>
      <c r="W64" s="109" t="n">
        <v>113</v>
      </c>
      <c r="X64" s="109" t="n">
        <v>136</v>
      </c>
      <c r="Y64" s="110" t="s">
        <v>176</v>
      </c>
      <c r="Z64" s="103" t="s">
        <v>403</v>
      </c>
      <c r="AA64" s="104" t="s">
        <v>404</v>
      </c>
      <c r="AB64" s="103"/>
      <c r="AC64" s="99" t="s">
        <v>405</v>
      </c>
      <c r="AD64" s="110" t="s">
        <v>406</v>
      </c>
      <c r="AE64" s="110" t="s">
        <v>407</v>
      </c>
      <c r="AF64" s="110" t="s">
        <v>247</v>
      </c>
      <c r="AG64" s="111" t="s">
        <v>163</v>
      </c>
      <c r="AH64" s="112" t="s">
        <v>402</v>
      </c>
      <c r="AI64" s="96"/>
    </row>
    <row r="65" s="96" customFormat="true" ht="15" hidden="false" customHeight="false" outlineLevel="0" collapsed="false">
      <c r="A65" s="98" t="n">
        <v>14</v>
      </c>
      <c r="B65" s="99" t="s">
        <v>311</v>
      </c>
      <c r="C65" s="100" t="n">
        <v>1495</v>
      </c>
      <c r="D65" s="101" t="s">
        <v>174</v>
      </c>
      <c r="E65" s="100" t="n">
        <v>36</v>
      </c>
      <c r="F65" s="102" t="n">
        <v>0.00016</v>
      </c>
      <c r="G65" s="103" t="n">
        <v>23.1</v>
      </c>
      <c r="H65" s="104" t="n">
        <v>0</v>
      </c>
      <c r="I65" s="99" t="n">
        <v>1</v>
      </c>
      <c r="J65" s="103" t="n">
        <v>2</v>
      </c>
      <c r="K65" s="103" t="n">
        <v>0.56</v>
      </c>
      <c r="L65" s="103" t="n">
        <v>15000</v>
      </c>
      <c r="M65" s="103" t="n">
        <v>-2.2</v>
      </c>
      <c r="N65" s="104" t="n">
        <v>0</v>
      </c>
      <c r="O65" s="106" t="n">
        <v>7</v>
      </c>
      <c r="P65" s="107" t="n">
        <v>20</v>
      </c>
      <c r="Q65" s="106" t="n">
        <v>573</v>
      </c>
      <c r="R65" s="108" t="n">
        <v>585</v>
      </c>
      <c r="S65" s="107" t="n">
        <v>0.78</v>
      </c>
      <c r="T65" s="103"/>
      <c r="U65" s="99" t="s">
        <v>276</v>
      </c>
      <c r="V65" s="103" t="s">
        <v>311</v>
      </c>
      <c r="W65" s="109" t="n">
        <v>571</v>
      </c>
      <c r="X65" s="109" t="n">
        <v>585</v>
      </c>
      <c r="Y65" s="110" t="s">
        <v>176</v>
      </c>
      <c r="Z65" s="103" t="s">
        <v>408</v>
      </c>
      <c r="AA65" s="104" t="s">
        <v>409</v>
      </c>
      <c r="AB65" s="103"/>
      <c r="AC65" s="99" t="s">
        <v>410</v>
      </c>
      <c r="AD65" s="110" t="s">
        <v>280</v>
      </c>
      <c r="AE65" s="110" t="s">
        <v>280</v>
      </c>
      <c r="AF65" s="110" t="s">
        <v>280</v>
      </c>
      <c r="AG65" s="111" t="s">
        <v>281</v>
      </c>
      <c r="AH65" s="112" t="s">
        <v>310</v>
      </c>
    </row>
    <row r="66" customFormat="false" ht="15" hidden="false" customHeight="false" outlineLevel="0" collapsed="false">
      <c r="A66" s="98" t="n">
        <v>18</v>
      </c>
      <c r="B66" s="99" t="s">
        <v>306</v>
      </c>
      <c r="C66" s="100" t="n">
        <v>1574</v>
      </c>
      <c r="D66" s="101" t="s">
        <v>146</v>
      </c>
      <c r="E66" s="100" t="n">
        <v>36</v>
      </c>
      <c r="F66" s="102" t="n">
        <v>8.1E-005</v>
      </c>
      <c r="G66" s="103" t="n">
        <v>24.1</v>
      </c>
      <c r="H66" s="104" t="n">
        <v>0</v>
      </c>
      <c r="I66" s="99" t="n">
        <v>2</v>
      </c>
      <c r="J66" s="103" t="n">
        <v>2</v>
      </c>
      <c r="K66" s="103" t="n">
        <v>0.65</v>
      </c>
      <c r="L66" s="103" t="n">
        <v>18000</v>
      </c>
      <c r="M66" s="103" t="n">
        <v>-2.4</v>
      </c>
      <c r="N66" s="104" t="n">
        <v>0</v>
      </c>
      <c r="O66" s="106" t="n">
        <v>17</v>
      </c>
      <c r="P66" s="107" t="n">
        <v>30</v>
      </c>
      <c r="Q66" s="106" t="n">
        <v>1256</v>
      </c>
      <c r="R66" s="108" t="n">
        <v>1268</v>
      </c>
      <c r="S66" s="107" t="n">
        <v>0.78</v>
      </c>
      <c r="T66" s="103"/>
      <c r="U66" s="99" t="s">
        <v>276</v>
      </c>
      <c r="V66" s="103" t="s">
        <v>306</v>
      </c>
      <c r="W66" s="109" t="n">
        <v>1256</v>
      </c>
      <c r="X66" s="109" t="n">
        <v>1270</v>
      </c>
      <c r="Y66" s="110" t="s">
        <v>148</v>
      </c>
      <c r="Z66" s="103" t="s">
        <v>411</v>
      </c>
      <c r="AA66" s="104" t="s">
        <v>412</v>
      </c>
      <c r="AB66" s="103"/>
      <c r="AC66" s="99" t="s">
        <v>413</v>
      </c>
      <c r="AD66" s="110" t="s">
        <v>280</v>
      </c>
      <c r="AE66" s="110" t="s">
        <v>280</v>
      </c>
      <c r="AF66" s="110" t="s">
        <v>280</v>
      </c>
      <c r="AG66" s="111" t="s">
        <v>281</v>
      </c>
      <c r="AH66" s="112" t="s">
        <v>310</v>
      </c>
      <c r="AI66" s="96"/>
    </row>
    <row r="67" customFormat="false" ht="15" hidden="false" customHeight="false" outlineLevel="0" collapsed="false">
      <c r="A67" s="98" t="n">
        <v>12</v>
      </c>
      <c r="B67" s="99" t="s">
        <v>315</v>
      </c>
      <c r="C67" s="100" t="n">
        <v>1777</v>
      </c>
      <c r="D67" s="101" t="s">
        <v>174</v>
      </c>
      <c r="E67" s="100" t="n">
        <v>36</v>
      </c>
      <c r="F67" s="102" t="n">
        <v>0.00012</v>
      </c>
      <c r="G67" s="103" t="n">
        <v>23.5</v>
      </c>
      <c r="H67" s="104" t="n">
        <v>0</v>
      </c>
      <c r="I67" s="99" t="n">
        <v>2</v>
      </c>
      <c r="J67" s="103" t="n">
        <v>3</v>
      </c>
      <c r="K67" s="103" t="n">
        <v>0.67</v>
      </c>
      <c r="L67" s="103" t="n">
        <v>18000</v>
      </c>
      <c r="M67" s="103" t="n">
        <v>-2.5</v>
      </c>
      <c r="N67" s="104" t="n">
        <v>0</v>
      </c>
      <c r="O67" s="106" t="n">
        <v>7</v>
      </c>
      <c r="P67" s="107" t="n">
        <v>20</v>
      </c>
      <c r="Q67" s="106" t="n">
        <v>855</v>
      </c>
      <c r="R67" s="108" t="n">
        <v>867</v>
      </c>
      <c r="S67" s="107" t="n">
        <v>0.78</v>
      </c>
      <c r="T67" s="103"/>
      <c r="U67" s="99" t="s">
        <v>276</v>
      </c>
      <c r="V67" s="103" t="s">
        <v>315</v>
      </c>
      <c r="W67" s="109" t="n">
        <v>853</v>
      </c>
      <c r="X67" s="109" t="n">
        <v>867</v>
      </c>
      <c r="Y67" s="110" t="s">
        <v>176</v>
      </c>
      <c r="Z67" s="103" t="s">
        <v>408</v>
      </c>
      <c r="AA67" s="104" t="s">
        <v>409</v>
      </c>
      <c r="AB67" s="103"/>
      <c r="AC67" s="99" t="s">
        <v>414</v>
      </c>
      <c r="AD67" s="110" t="s">
        <v>280</v>
      </c>
      <c r="AE67" s="110" t="s">
        <v>280</v>
      </c>
      <c r="AF67" s="110" t="s">
        <v>280</v>
      </c>
      <c r="AG67" s="111" t="s">
        <v>281</v>
      </c>
      <c r="AH67" s="112" t="s">
        <v>310</v>
      </c>
      <c r="AI67" s="96"/>
    </row>
    <row r="68" customFormat="false" ht="15" hidden="false" customHeight="false" outlineLevel="0" collapsed="false">
      <c r="A68" s="98" t="n">
        <v>52</v>
      </c>
      <c r="B68" s="99" t="s">
        <v>354</v>
      </c>
      <c r="C68" s="100" t="n">
        <v>628</v>
      </c>
      <c r="D68" s="101" t="s">
        <v>146</v>
      </c>
      <c r="E68" s="100" t="n">
        <v>36</v>
      </c>
      <c r="F68" s="99" t="n">
        <v>0.13</v>
      </c>
      <c r="G68" s="103" t="n">
        <v>13.9</v>
      </c>
      <c r="H68" s="104" t="n">
        <v>0</v>
      </c>
      <c r="I68" s="99" t="n">
        <v>2</v>
      </c>
      <c r="J68" s="103" t="n">
        <v>2</v>
      </c>
      <c r="K68" s="103" t="n">
        <v>1.2</v>
      </c>
      <c r="L68" s="103" t="n">
        <v>30000</v>
      </c>
      <c r="M68" s="103" t="n">
        <v>-3.2</v>
      </c>
      <c r="N68" s="104" t="n">
        <v>0</v>
      </c>
      <c r="O68" s="106" t="n">
        <v>3</v>
      </c>
      <c r="P68" s="107" t="n">
        <v>12</v>
      </c>
      <c r="Q68" s="106" t="n">
        <v>507</v>
      </c>
      <c r="R68" s="108" t="n">
        <v>516</v>
      </c>
      <c r="S68" s="107" t="n">
        <v>0.85</v>
      </c>
      <c r="T68" s="103"/>
      <c r="U68" s="99" t="s">
        <v>254</v>
      </c>
      <c r="V68" s="103" t="s">
        <v>354</v>
      </c>
      <c r="W68" s="109" t="n">
        <v>507</v>
      </c>
      <c r="X68" s="109" t="n">
        <v>516</v>
      </c>
      <c r="Y68" s="110" t="s">
        <v>148</v>
      </c>
      <c r="Z68" s="103" t="s">
        <v>415</v>
      </c>
      <c r="AA68" s="104" t="s">
        <v>416</v>
      </c>
      <c r="AB68" s="103"/>
      <c r="AC68" s="99" t="s">
        <v>417</v>
      </c>
      <c r="AD68" s="110" t="s">
        <v>280</v>
      </c>
      <c r="AE68" s="110" t="s">
        <v>280</v>
      </c>
      <c r="AF68" s="110" t="s">
        <v>280</v>
      </c>
      <c r="AG68" s="111" t="s">
        <v>330</v>
      </c>
      <c r="AH68" s="112" t="s">
        <v>310</v>
      </c>
      <c r="AI68" s="96"/>
      <c r="AJ68" s="96"/>
      <c r="AK68" s="96"/>
      <c r="AL68" s="96"/>
    </row>
    <row r="69" customFormat="false" ht="15" hidden="false" customHeight="false" outlineLevel="0" collapsed="false">
      <c r="A69" s="115" t="n">
        <v>40</v>
      </c>
      <c r="B69" s="99" t="s">
        <v>378</v>
      </c>
      <c r="C69" s="100" t="n">
        <v>135</v>
      </c>
      <c r="D69" s="101" t="s">
        <v>174</v>
      </c>
      <c r="E69" s="100" t="n">
        <v>36</v>
      </c>
      <c r="F69" s="99" t="n">
        <v>0.93</v>
      </c>
      <c r="G69" s="103" t="n">
        <v>12.2</v>
      </c>
      <c r="H69" s="104" t="n">
        <v>0</v>
      </c>
      <c r="I69" s="99" t="n">
        <v>1</v>
      </c>
      <c r="J69" s="103" t="n">
        <v>3</v>
      </c>
      <c r="K69" s="103" t="n">
        <v>1.4</v>
      </c>
      <c r="L69" s="103" t="n">
        <v>42000</v>
      </c>
      <c r="M69" s="103" t="n">
        <v>-2.6</v>
      </c>
      <c r="N69" s="104" t="n">
        <v>0</v>
      </c>
      <c r="O69" s="106" t="n">
        <v>11</v>
      </c>
      <c r="P69" s="107" t="n">
        <v>18</v>
      </c>
      <c r="Q69" s="106" t="n">
        <v>14</v>
      </c>
      <c r="R69" s="108" t="n">
        <v>21</v>
      </c>
      <c r="S69" s="107" t="n">
        <v>0.85</v>
      </c>
      <c r="T69" s="103"/>
      <c r="U69" s="99" t="s">
        <v>297</v>
      </c>
      <c r="V69" s="103" t="s">
        <v>378</v>
      </c>
      <c r="W69" s="109" t="n">
        <v>14</v>
      </c>
      <c r="X69" s="109" t="n">
        <v>21</v>
      </c>
      <c r="Y69" s="110" t="s">
        <v>176</v>
      </c>
      <c r="Z69" s="103" t="s">
        <v>418</v>
      </c>
      <c r="AA69" s="104" t="s">
        <v>419</v>
      </c>
      <c r="AB69" s="103"/>
      <c r="AC69" s="99" t="s">
        <v>420</v>
      </c>
      <c r="AD69" s="110" t="s">
        <v>280</v>
      </c>
      <c r="AE69" s="110" t="s">
        <v>280</v>
      </c>
      <c r="AF69" s="110" t="s">
        <v>280</v>
      </c>
      <c r="AG69" s="111" t="s">
        <v>330</v>
      </c>
      <c r="AH69" s="112" t="s">
        <v>310</v>
      </c>
      <c r="AI69" s="96"/>
    </row>
  </sheetData>
  <autoFilter ref="A4:AH69"/>
  <mergeCells count="8">
    <mergeCell ref="B3:C3"/>
    <mergeCell ref="D3:E3"/>
    <mergeCell ref="F3:H3"/>
    <mergeCell ref="I3:N3"/>
    <mergeCell ref="O3:P3"/>
    <mergeCell ref="Q3:S3"/>
    <mergeCell ref="U3:AA3"/>
    <mergeCell ref="AC3:AG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2" activeCellId="0" sqref="A2"/>
    </sheetView>
  </sheetViews>
  <sheetFormatPr defaultColWidth="10.96875" defaultRowHeight="15.75" zeroHeight="false" outlineLevelRow="0" outlineLevelCol="0"/>
  <cols>
    <col collapsed="false" customWidth="true" hidden="false" outlineLevel="0" max="1" min="1" style="0" width="35.39"/>
    <col collapsed="false" customWidth="true" hidden="false" outlineLevel="0" max="2" min="2" style="50" width="14.37"/>
    <col collapsed="false" customWidth="true" hidden="false" outlineLevel="0" max="3" min="3" style="50" width="20.38"/>
    <col collapsed="false" customWidth="true" hidden="false" outlineLevel="0" max="4" min="4" style="0" width="45.88"/>
    <col collapsed="false" customWidth="true" hidden="false" outlineLevel="0" max="5" min="5" style="0" width="23.37"/>
    <col collapsed="false" customWidth="true" hidden="false" outlineLevel="0" max="7" min="6" style="0" width="10.61"/>
    <col collapsed="false" customWidth="true" hidden="false" outlineLevel="0" max="8" min="8" style="0" width="7.62"/>
    <col collapsed="false" customWidth="true" hidden="false" outlineLevel="0" max="9" min="9" style="0" width="13"/>
    <col collapsed="false" customWidth="true" hidden="false" outlineLevel="0" max="10" min="10" style="50" width="44.87"/>
    <col collapsed="false" customWidth="true" hidden="false" outlineLevel="0" max="11" min="11" style="50" width="22.37"/>
    <col collapsed="false" customWidth="true" hidden="false" outlineLevel="0" max="12" min="12" style="50" width="9"/>
    <col collapsed="false" customWidth="true" hidden="false" outlineLevel="0" max="13" min="13" style="50" width="8.74"/>
    <col collapsed="false" customWidth="true" hidden="false" outlineLevel="0" max="14" min="14" style="50" width="64.75"/>
    <col collapsed="false" customWidth="true" hidden="false" outlineLevel="0" max="15" min="15" style="50" width="3.5"/>
    <col collapsed="false" customWidth="true" hidden="false" outlineLevel="0" max="16" min="16" style="50" width="7.13"/>
    <col collapsed="false" customWidth="true" hidden="false" outlineLevel="0" max="17" min="17" style="50" width="6.25"/>
    <col collapsed="false" customWidth="true" hidden="false" outlineLevel="0" max="18" min="18" style="50" width="9.75"/>
    <col collapsed="false" customWidth="true" hidden="false" outlineLevel="0" max="19" min="19" style="50" width="7.75"/>
    <col collapsed="false" customWidth="true" hidden="false" outlineLevel="0" max="20" min="20" style="50" width="7"/>
    <col collapsed="false" customWidth="true" hidden="false" outlineLevel="0" max="21" min="21" style="50" width="8.25"/>
    <col collapsed="false" customWidth="true" hidden="false" outlineLevel="0" max="22" min="22" style="50" width="5.51"/>
    <col collapsed="false" customWidth="true" hidden="false" outlineLevel="0" max="23" min="23" style="50" width="5.37"/>
    <col collapsed="false" customWidth="true" hidden="false" outlineLevel="0" max="24" min="24" style="50" width="7"/>
    <col collapsed="false" customWidth="true" hidden="false" outlineLevel="0" max="25" min="25" style="50" width="9.61"/>
    <col collapsed="false" customWidth="true" hidden="false" outlineLevel="0" max="26" min="26" style="50" width="7"/>
    <col collapsed="false" customWidth="true" hidden="false" outlineLevel="0" max="27" min="27" style="50" width="6.75"/>
    <col collapsed="false" customWidth="true" hidden="false" outlineLevel="0" max="28" min="28" style="50" width="5.51"/>
    <col collapsed="false" customWidth="true" hidden="false" outlineLevel="0" max="29" min="29" style="50" width="5.37"/>
    <col collapsed="false" customWidth="true" hidden="false" outlineLevel="0" max="30" min="30" style="50" width="69.93"/>
    <col collapsed="false" customWidth="true" hidden="false" outlineLevel="0" max="31" min="31" style="0" width="158.38"/>
    <col collapsed="false" customWidth="true" hidden="false" outlineLevel="0" max="32" min="32" style="0" width="11.62"/>
    <col collapsed="false" customWidth="true" hidden="false" outlineLevel="0" max="33" min="33" style="0" width="51"/>
    <col collapsed="false" customWidth="true" hidden="false" outlineLevel="0" max="34" min="34" style="0" width="11.62"/>
    <col collapsed="false" customWidth="true" hidden="false" outlineLevel="0" max="35" min="35" style="0" width="11.38"/>
    <col collapsed="false" customWidth="true" hidden="false" outlineLevel="0" max="36" min="36" style="0" width="52.5"/>
    <col collapsed="false" customWidth="true" hidden="false" outlineLevel="0" max="37" min="37" style="0" width="11.38"/>
    <col collapsed="false" customWidth="true" hidden="false" outlineLevel="0" max="38" min="38" style="0" width="19.5"/>
  </cols>
  <sheetData>
    <row r="1" customFormat="false" ht="15.75" hidden="false" customHeight="false" outlineLevel="0" collapsed="false">
      <c r="A1" s="9" t="s">
        <v>421</v>
      </c>
      <c r="B1" s="9"/>
      <c r="C1" s="9"/>
      <c r="D1" s="9"/>
      <c r="E1" s="9"/>
      <c r="F1" s="9"/>
      <c r="G1" s="9"/>
      <c r="H1" s="9"/>
      <c r="I1" s="9"/>
      <c r="J1" s="9"/>
      <c r="K1" s="9"/>
      <c r="L1" s="9"/>
      <c r="M1" s="9"/>
      <c r="N1" s="9"/>
      <c r="O1" s="9"/>
      <c r="P1" s="9"/>
      <c r="Q1" s="9"/>
      <c r="R1" s="9"/>
      <c r="S1" s="9"/>
      <c r="T1" s="9"/>
      <c r="U1" s="9"/>
      <c r="V1" s="9"/>
      <c r="W1" s="9"/>
      <c r="X1" s="9"/>
      <c r="Y1" s="9"/>
      <c r="Z1" s="9"/>
      <c r="AA1" s="116"/>
      <c r="AB1" s="116"/>
      <c r="AC1" s="116"/>
      <c r="AD1" s="116"/>
      <c r="AE1" s="10"/>
      <c r="AF1" s="10"/>
      <c r="AG1" s="10"/>
      <c r="AH1" s="10"/>
    </row>
    <row r="2" customFormat="false" ht="16.5" hidden="false" customHeight="false" outlineLevel="0" collapsed="false">
      <c r="A2" s="117" t="s">
        <v>422</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6"/>
      <c r="AB2" s="116"/>
      <c r="AC2" s="116"/>
      <c r="AD2" s="116"/>
      <c r="AE2" s="10"/>
      <c r="AF2" s="10"/>
      <c r="AG2" s="10"/>
      <c r="AH2" s="10"/>
    </row>
    <row r="3" customFormat="false" ht="15.75" hidden="false" customHeight="false" outlineLevel="0" collapsed="false">
      <c r="A3" s="12"/>
      <c r="B3" s="13" t="s">
        <v>9</v>
      </c>
      <c r="C3" s="13"/>
      <c r="D3" s="13"/>
      <c r="E3" s="13"/>
      <c r="F3" s="13"/>
      <c r="G3" s="13"/>
      <c r="H3" s="13"/>
      <c r="I3" s="118"/>
      <c r="J3" s="119" t="s">
        <v>423</v>
      </c>
      <c r="K3" s="119"/>
      <c r="L3" s="119"/>
      <c r="M3" s="119"/>
      <c r="N3" s="119"/>
      <c r="O3" s="119"/>
      <c r="P3" s="119"/>
      <c r="Q3" s="119"/>
      <c r="R3" s="119"/>
      <c r="S3" s="119"/>
      <c r="T3" s="119"/>
      <c r="U3" s="119"/>
      <c r="V3" s="119"/>
      <c r="W3" s="119"/>
      <c r="X3" s="119"/>
      <c r="Y3" s="119"/>
      <c r="Z3" s="119"/>
      <c r="AA3" s="119"/>
      <c r="AB3" s="119"/>
      <c r="AC3" s="119"/>
      <c r="AD3" s="119"/>
      <c r="AE3" s="15" t="s">
        <v>11</v>
      </c>
      <c r="AF3" s="15"/>
      <c r="AG3" s="15"/>
      <c r="AH3" s="15"/>
    </row>
    <row r="4" customFormat="false" ht="32.25" hidden="false" customHeight="false" outlineLevel="0" collapsed="false">
      <c r="A4" s="16" t="s">
        <v>12</v>
      </c>
      <c r="B4" s="120" t="s">
        <v>13</v>
      </c>
      <c r="C4" s="121" t="s">
        <v>424</v>
      </c>
      <c r="D4" s="122" t="s">
        <v>425</v>
      </c>
      <c r="E4" s="122" t="s">
        <v>426</v>
      </c>
      <c r="F4" s="122" t="s">
        <v>136</v>
      </c>
      <c r="G4" s="122" t="s">
        <v>137</v>
      </c>
      <c r="H4" s="123" t="s">
        <v>138</v>
      </c>
      <c r="I4" s="120" t="s">
        <v>427</v>
      </c>
      <c r="J4" s="122" t="s">
        <v>428</v>
      </c>
      <c r="K4" s="122" t="s">
        <v>429</v>
      </c>
      <c r="L4" s="122" t="s">
        <v>136</v>
      </c>
      <c r="M4" s="122" t="s">
        <v>137</v>
      </c>
      <c r="N4" s="124" t="s">
        <v>18</v>
      </c>
      <c r="O4" s="125"/>
      <c r="P4" s="124" t="s">
        <v>19</v>
      </c>
      <c r="Q4" s="124" t="s">
        <v>20</v>
      </c>
      <c r="R4" s="125"/>
      <c r="S4" s="124" t="s">
        <v>21</v>
      </c>
      <c r="T4" s="124" t="s">
        <v>19</v>
      </c>
      <c r="U4" s="125"/>
      <c r="V4" s="124" t="s">
        <v>22</v>
      </c>
      <c r="W4" s="125"/>
      <c r="X4" s="124" t="s">
        <v>23</v>
      </c>
      <c r="Y4" s="125"/>
      <c r="Z4" s="124" t="s">
        <v>23</v>
      </c>
      <c r="AA4" s="125"/>
      <c r="AB4" s="124" t="s">
        <v>22</v>
      </c>
      <c r="AC4" s="125"/>
      <c r="AD4" s="126" t="s">
        <v>18</v>
      </c>
      <c r="AE4" s="120" t="s">
        <v>24</v>
      </c>
      <c r="AF4" s="122" t="s">
        <v>25</v>
      </c>
      <c r="AG4" s="122" t="s">
        <v>26</v>
      </c>
      <c r="AH4" s="123" t="s">
        <v>25</v>
      </c>
    </row>
    <row r="5" customFormat="false" ht="15.75" hidden="false" customHeight="false" outlineLevel="0" collapsed="false">
      <c r="A5" s="127" t="s">
        <v>430</v>
      </c>
      <c r="B5" s="128" t="s">
        <v>431</v>
      </c>
      <c r="C5" s="48" t="s">
        <v>432</v>
      </c>
      <c r="D5" s="31" t="s">
        <v>172</v>
      </c>
      <c r="E5" s="31" t="s">
        <v>433</v>
      </c>
      <c r="F5" s="31" t="n">
        <v>860319</v>
      </c>
      <c r="G5" s="31" t="n">
        <v>861874</v>
      </c>
      <c r="H5" s="129" t="s">
        <v>148</v>
      </c>
      <c r="I5" s="130" t="s">
        <v>434</v>
      </c>
      <c r="J5" s="90" t="s">
        <v>31</v>
      </c>
      <c r="K5" s="31" t="s">
        <v>433</v>
      </c>
      <c r="L5" s="90" t="n">
        <v>860142</v>
      </c>
      <c r="M5" s="90" t="n">
        <f aca="false">L5-AF5</f>
        <v>860010</v>
      </c>
      <c r="N5" s="131" t="s">
        <v>435</v>
      </c>
      <c r="O5" s="31"/>
      <c r="P5" s="132" t="s">
        <v>33</v>
      </c>
      <c r="Q5" s="89" t="s">
        <v>34</v>
      </c>
      <c r="R5" s="31" t="s">
        <v>35</v>
      </c>
      <c r="S5" s="89" t="s">
        <v>36</v>
      </c>
      <c r="T5" s="132" t="s">
        <v>37</v>
      </c>
      <c r="U5" s="31" t="s">
        <v>436</v>
      </c>
      <c r="V5" s="133" t="s">
        <v>437</v>
      </c>
      <c r="W5" s="31" t="s">
        <v>438</v>
      </c>
      <c r="X5" s="134" t="s">
        <v>439</v>
      </c>
      <c r="Y5" s="31" t="s">
        <v>440</v>
      </c>
      <c r="Z5" s="134" t="s">
        <v>439</v>
      </c>
      <c r="AA5" s="31" t="s">
        <v>441</v>
      </c>
      <c r="AB5" s="133" t="s">
        <v>44</v>
      </c>
      <c r="AC5" s="31" t="s">
        <v>442</v>
      </c>
      <c r="AD5" s="135" t="s">
        <v>443</v>
      </c>
      <c r="AE5" s="85" t="s">
        <v>444</v>
      </c>
      <c r="AF5" s="43" t="n">
        <v>132</v>
      </c>
      <c r="AG5" s="43" t="s">
        <v>92</v>
      </c>
      <c r="AH5" s="136" t="n">
        <v>36</v>
      </c>
    </row>
    <row r="6" customFormat="false" ht="15.75" hidden="false" customHeight="false" outlineLevel="0" collapsed="false">
      <c r="A6" s="137"/>
      <c r="B6" s="128" t="s">
        <v>445</v>
      </c>
      <c r="C6" s="31" t="s">
        <v>446</v>
      </c>
      <c r="D6" s="31" t="s">
        <v>182</v>
      </c>
      <c r="E6" s="31" t="s">
        <v>447</v>
      </c>
      <c r="F6" s="31" t="n">
        <v>1063131</v>
      </c>
      <c r="G6" s="31" t="n">
        <v>1065032</v>
      </c>
      <c r="H6" s="138" t="s">
        <v>148</v>
      </c>
      <c r="I6" s="130" t="s">
        <v>434</v>
      </c>
      <c r="J6" s="90" t="s">
        <v>31</v>
      </c>
      <c r="K6" s="31" t="s">
        <v>447</v>
      </c>
      <c r="L6" s="90" t="n">
        <v>1063084</v>
      </c>
      <c r="M6" s="90" t="n">
        <f aca="false">L6-AF6</f>
        <v>1062908</v>
      </c>
      <c r="N6" s="131" t="s">
        <v>448</v>
      </c>
      <c r="O6" s="31"/>
      <c r="P6" s="132" t="s">
        <v>33</v>
      </c>
      <c r="Q6" s="89" t="s">
        <v>52</v>
      </c>
      <c r="R6" s="31" t="s">
        <v>35</v>
      </c>
      <c r="S6" s="89" t="s">
        <v>52</v>
      </c>
      <c r="T6" s="132" t="s">
        <v>37</v>
      </c>
      <c r="U6" s="31" t="s">
        <v>449</v>
      </c>
      <c r="V6" s="133" t="s">
        <v>437</v>
      </c>
      <c r="W6" s="31" t="s">
        <v>438</v>
      </c>
      <c r="X6" s="134" t="s">
        <v>439</v>
      </c>
      <c r="Y6" s="31" t="s">
        <v>450</v>
      </c>
      <c r="Z6" s="134" t="s">
        <v>439</v>
      </c>
      <c r="AA6" s="31" t="s">
        <v>441</v>
      </c>
      <c r="AB6" s="133" t="s">
        <v>44</v>
      </c>
      <c r="AC6" s="31" t="s">
        <v>442</v>
      </c>
      <c r="AD6" s="135" t="s">
        <v>451</v>
      </c>
      <c r="AE6" s="130" t="s">
        <v>452</v>
      </c>
      <c r="AF6" s="43" t="n">
        <v>176</v>
      </c>
      <c r="AG6" s="43" t="s">
        <v>453</v>
      </c>
      <c r="AH6" s="136" t="n">
        <v>35</v>
      </c>
    </row>
    <row r="7" customFormat="false" ht="15.75" hidden="false" customHeight="false" outlineLevel="0" collapsed="false">
      <c r="A7" s="139" t="s">
        <v>454</v>
      </c>
      <c r="B7" s="140" t="s">
        <v>455</v>
      </c>
      <c r="C7" s="141" t="s">
        <v>148</v>
      </c>
      <c r="D7" s="141" t="s">
        <v>148</v>
      </c>
      <c r="E7" s="141" t="s">
        <v>259</v>
      </c>
      <c r="F7" s="141" t="s">
        <v>456</v>
      </c>
      <c r="G7" s="141" t="n">
        <v>1398993</v>
      </c>
      <c r="H7" s="142" t="s">
        <v>176</v>
      </c>
      <c r="I7" s="143" t="s">
        <v>434</v>
      </c>
      <c r="J7" s="144" t="s">
        <v>31</v>
      </c>
      <c r="K7" s="141" t="s">
        <v>259</v>
      </c>
      <c r="L7" s="145" t="n">
        <v>1399223</v>
      </c>
      <c r="M7" s="144" t="n">
        <f aca="false">L7+AF7</f>
        <v>1399383</v>
      </c>
      <c r="N7" s="146" t="s">
        <v>457</v>
      </c>
      <c r="O7" s="141"/>
      <c r="P7" s="147" t="s">
        <v>33</v>
      </c>
      <c r="Q7" s="148" t="s">
        <v>458</v>
      </c>
      <c r="R7" s="141" t="s">
        <v>35</v>
      </c>
      <c r="S7" s="148" t="s">
        <v>459</v>
      </c>
      <c r="T7" s="147" t="s">
        <v>460</v>
      </c>
      <c r="U7" s="141" t="s">
        <v>436</v>
      </c>
      <c r="V7" s="149" t="s">
        <v>437</v>
      </c>
      <c r="W7" s="141" t="s">
        <v>438</v>
      </c>
      <c r="X7" s="150" t="s">
        <v>461</v>
      </c>
      <c r="Y7" s="141" t="s">
        <v>440</v>
      </c>
      <c r="Z7" s="150" t="s">
        <v>439</v>
      </c>
      <c r="AA7" s="141" t="s">
        <v>441</v>
      </c>
      <c r="AB7" s="149" t="s">
        <v>44</v>
      </c>
      <c r="AC7" s="141" t="s">
        <v>90</v>
      </c>
      <c r="AD7" s="151" t="s">
        <v>462</v>
      </c>
      <c r="AE7" s="143" t="s">
        <v>463</v>
      </c>
      <c r="AF7" s="152" t="n">
        <v>160</v>
      </c>
      <c r="AG7" s="152" t="s">
        <v>261</v>
      </c>
      <c r="AH7" s="153" t="n">
        <v>36</v>
      </c>
    </row>
    <row r="8" customFormat="false" ht="15.75" hidden="false" customHeight="false" outlineLevel="0" collapsed="false">
      <c r="A8" s="139" t="s">
        <v>464</v>
      </c>
      <c r="B8" s="140" t="s">
        <v>465</v>
      </c>
      <c r="C8" s="141" t="s">
        <v>466</v>
      </c>
      <c r="D8" s="141" t="s">
        <v>187</v>
      </c>
      <c r="E8" s="141" t="s">
        <v>184</v>
      </c>
      <c r="F8" s="141" t="n">
        <v>282350</v>
      </c>
      <c r="G8" s="141" t="n">
        <v>284574</v>
      </c>
      <c r="H8" s="142" t="s">
        <v>148</v>
      </c>
      <c r="I8" s="143" t="s">
        <v>434</v>
      </c>
      <c r="J8" s="144" t="s">
        <v>31</v>
      </c>
      <c r="K8" s="141" t="s">
        <v>184</v>
      </c>
      <c r="L8" s="90" t="n">
        <v>282684</v>
      </c>
      <c r="M8" s="144" t="n">
        <f aca="false">L8-AF8</f>
        <v>282532</v>
      </c>
      <c r="N8" s="146" t="s">
        <v>467</v>
      </c>
      <c r="O8" s="141"/>
      <c r="P8" s="147" t="s">
        <v>33</v>
      </c>
      <c r="Q8" s="148" t="s">
        <v>34</v>
      </c>
      <c r="R8" s="141" t="s">
        <v>35</v>
      </c>
      <c r="S8" s="148" t="s">
        <v>468</v>
      </c>
      <c r="T8" s="147" t="s">
        <v>37</v>
      </c>
      <c r="U8" s="141" t="s">
        <v>436</v>
      </c>
      <c r="V8" s="149" t="s">
        <v>437</v>
      </c>
      <c r="W8" s="141" t="s">
        <v>438</v>
      </c>
      <c r="X8" s="150" t="s">
        <v>439</v>
      </c>
      <c r="Y8" s="141" t="s">
        <v>450</v>
      </c>
      <c r="Z8" s="150" t="s">
        <v>439</v>
      </c>
      <c r="AA8" s="141" t="s">
        <v>441</v>
      </c>
      <c r="AB8" s="149" t="s">
        <v>44</v>
      </c>
      <c r="AC8" s="141" t="s">
        <v>442</v>
      </c>
      <c r="AD8" s="151" t="s">
        <v>469</v>
      </c>
      <c r="AE8" s="143" t="s">
        <v>470</v>
      </c>
      <c r="AF8" s="152" t="n">
        <v>152</v>
      </c>
      <c r="AG8" s="152" t="s">
        <v>87</v>
      </c>
      <c r="AH8" s="153" t="n">
        <v>36</v>
      </c>
    </row>
    <row r="9" customFormat="false" ht="15.75" hidden="false" customHeight="false" outlineLevel="0" collapsed="false">
      <c r="A9" s="137"/>
      <c r="B9" s="128" t="s">
        <v>471</v>
      </c>
      <c r="C9" s="31" t="n">
        <v>255053</v>
      </c>
      <c r="D9" s="31" t="s">
        <v>199</v>
      </c>
      <c r="E9" s="31" t="s">
        <v>472</v>
      </c>
      <c r="F9" s="31" t="n">
        <v>115949</v>
      </c>
      <c r="G9" s="31" t="n">
        <v>118126</v>
      </c>
      <c r="H9" s="138" t="s">
        <v>148</v>
      </c>
      <c r="I9" s="130" t="s">
        <v>434</v>
      </c>
      <c r="J9" s="90" t="s">
        <v>31</v>
      </c>
      <c r="K9" s="31" t="s">
        <v>197</v>
      </c>
      <c r="L9" s="90" t="n">
        <v>116146</v>
      </c>
      <c r="M9" s="90" t="n">
        <f aca="false">L9-AF9</f>
        <v>116010</v>
      </c>
      <c r="N9" s="131" t="s">
        <v>473</v>
      </c>
      <c r="O9" s="31"/>
      <c r="P9" s="132" t="s">
        <v>33</v>
      </c>
      <c r="Q9" s="89" t="s">
        <v>88</v>
      </c>
      <c r="R9" s="31" t="s">
        <v>35</v>
      </c>
      <c r="S9" s="89" t="s">
        <v>89</v>
      </c>
      <c r="T9" s="132" t="s">
        <v>37</v>
      </c>
      <c r="U9" s="31" t="s">
        <v>436</v>
      </c>
      <c r="V9" s="154" t="s">
        <v>437</v>
      </c>
      <c r="W9" s="155" t="s">
        <v>438</v>
      </c>
      <c r="X9" s="156" t="s">
        <v>461</v>
      </c>
      <c r="Y9" s="155" t="s">
        <v>440</v>
      </c>
      <c r="Z9" s="156" t="s">
        <v>439</v>
      </c>
      <c r="AA9" s="155" t="s">
        <v>441</v>
      </c>
      <c r="AB9" s="154" t="s">
        <v>44</v>
      </c>
      <c r="AC9" s="31" t="s">
        <v>442</v>
      </c>
      <c r="AD9" s="135" t="s">
        <v>474</v>
      </c>
      <c r="AE9" s="130" t="s">
        <v>475</v>
      </c>
      <c r="AF9" s="43" t="n">
        <v>136</v>
      </c>
      <c r="AG9" s="43" t="s">
        <v>92</v>
      </c>
      <c r="AH9" s="136" t="n">
        <v>36</v>
      </c>
    </row>
    <row r="10" customFormat="false" ht="15.75" hidden="false" customHeight="false" outlineLevel="0" collapsed="false">
      <c r="A10" s="139" t="s">
        <v>476</v>
      </c>
      <c r="B10" s="140" t="s">
        <v>477</v>
      </c>
      <c r="C10" s="141" t="s">
        <v>148</v>
      </c>
      <c r="D10" s="141" t="s">
        <v>161</v>
      </c>
      <c r="E10" s="141" t="s">
        <v>157</v>
      </c>
      <c r="F10" s="141" t="n">
        <v>51164</v>
      </c>
      <c r="G10" s="141" t="n">
        <v>53315</v>
      </c>
      <c r="H10" s="142" t="s">
        <v>148</v>
      </c>
      <c r="I10" s="143" t="s">
        <v>434</v>
      </c>
      <c r="J10" s="144" t="s">
        <v>31</v>
      </c>
      <c r="K10" s="141" t="s">
        <v>157</v>
      </c>
      <c r="L10" s="144" t="n">
        <f aca="false">51101+91</f>
        <v>51192</v>
      </c>
      <c r="M10" s="144" t="n">
        <f aca="false">L10-AF10</f>
        <v>51019</v>
      </c>
      <c r="N10" s="146" t="s">
        <v>478</v>
      </c>
      <c r="O10" s="141"/>
      <c r="P10" s="147" t="s">
        <v>33</v>
      </c>
      <c r="Q10" s="148" t="s">
        <v>34</v>
      </c>
      <c r="R10" s="141" t="s">
        <v>35</v>
      </c>
      <c r="S10" s="148" t="s">
        <v>479</v>
      </c>
      <c r="T10" s="147" t="s">
        <v>37</v>
      </c>
      <c r="U10" s="141" t="s">
        <v>436</v>
      </c>
      <c r="V10" s="133" t="s">
        <v>437</v>
      </c>
      <c r="W10" s="31" t="s">
        <v>438</v>
      </c>
      <c r="X10" s="134" t="s">
        <v>439</v>
      </c>
      <c r="Y10" s="31" t="s">
        <v>450</v>
      </c>
      <c r="Z10" s="134" t="s">
        <v>439</v>
      </c>
      <c r="AA10" s="31" t="s">
        <v>441</v>
      </c>
      <c r="AB10" s="133" t="s">
        <v>44</v>
      </c>
      <c r="AC10" s="141" t="s">
        <v>442</v>
      </c>
      <c r="AD10" s="151" t="s">
        <v>480</v>
      </c>
      <c r="AE10" s="143" t="s">
        <v>481</v>
      </c>
      <c r="AF10" s="152" t="n">
        <v>173</v>
      </c>
      <c r="AG10" s="152" t="s">
        <v>87</v>
      </c>
      <c r="AH10" s="153" t="n">
        <v>36</v>
      </c>
    </row>
    <row r="11" customFormat="false" ht="15.75" hidden="false" customHeight="false" outlineLevel="0" collapsed="false">
      <c r="A11" s="137"/>
      <c r="B11" s="128" t="s">
        <v>482</v>
      </c>
      <c r="C11" s="31" t="s">
        <v>148</v>
      </c>
      <c r="D11" s="31" t="s">
        <v>236</v>
      </c>
      <c r="E11" s="31" t="s">
        <v>233</v>
      </c>
      <c r="F11" s="31" t="n">
        <v>15536</v>
      </c>
      <c r="G11" s="31" t="n">
        <v>17705</v>
      </c>
      <c r="H11" s="138" t="s">
        <v>148</v>
      </c>
      <c r="I11" s="130" t="s">
        <v>434</v>
      </c>
      <c r="J11" s="90" t="s">
        <v>31</v>
      </c>
      <c r="K11" s="31" t="s">
        <v>233</v>
      </c>
      <c r="L11" s="90" t="n">
        <f aca="false">15622+64</f>
        <v>15686</v>
      </c>
      <c r="M11" s="90" t="n">
        <f aca="false">L11-AF11</f>
        <v>15563</v>
      </c>
      <c r="N11" s="131" t="s">
        <v>483</v>
      </c>
      <c r="O11" s="31"/>
      <c r="P11" s="132" t="s">
        <v>33</v>
      </c>
      <c r="Q11" s="89" t="s">
        <v>88</v>
      </c>
      <c r="R11" s="31" t="s">
        <v>35</v>
      </c>
      <c r="S11" s="89" t="s">
        <v>89</v>
      </c>
      <c r="T11" s="132" t="s">
        <v>37</v>
      </c>
      <c r="U11" s="31" t="s">
        <v>436</v>
      </c>
      <c r="V11" s="133" t="s">
        <v>437</v>
      </c>
      <c r="W11" s="31" t="s">
        <v>438</v>
      </c>
      <c r="X11" s="134" t="s">
        <v>439</v>
      </c>
      <c r="Y11" s="31" t="s">
        <v>440</v>
      </c>
      <c r="Z11" s="134" t="s">
        <v>439</v>
      </c>
      <c r="AA11" s="31" t="s">
        <v>441</v>
      </c>
      <c r="AB11" s="133" t="s">
        <v>44</v>
      </c>
      <c r="AC11" s="31" t="s">
        <v>442</v>
      </c>
      <c r="AD11" s="135" t="s">
        <v>484</v>
      </c>
      <c r="AE11" s="130" t="s">
        <v>485</v>
      </c>
      <c r="AF11" s="43" t="n">
        <v>123</v>
      </c>
      <c r="AG11" s="43" t="s">
        <v>486</v>
      </c>
      <c r="AH11" s="136" t="n">
        <v>36</v>
      </c>
    </row>
    <row r="12" customFormat="false" ht="15" hidden="false" customHeight="false" outlineLevel="0" collapsed="false">
      <c r="A12" s="139" t="s">
        <v>487</v>
      </c>
      <c r="B12" s="140" t="s">
        <v>488</v>
      </c>
      <c r="C12" s="141" t="s">
        <v>489</v>
      </c>
      <c r="D12" s="141" t="s">
        <v>245</v>
      </c>
      <c r="E12" s="141" t="s">
        <v>216</v>
      </c>
      <c r="F12" s="141" t="n">
        <v>104556</v>
      </c>
      <c r="G12" s="141" t="n">
        <v>106516</v>
      </c>
      <c r="H12" s="142" t="s">
        <v>176</v>
      </c>
      <c r="I12" s="143" t="s">
        <v>434</v>
      </c>
      <c r="J12" s="144" t="s">
        <v>31</v>
      </c>
      <c r="K12" s="141" t="s">
        <v>216</v>
      </c>
      <c r="L12" s="144" t="n">
        <v>105538</v>
      </c>
      <c r="M12" s="157" t="n">
        <f aca="false">L12+AF12</f>
        <v>105735</v>
      </c>
      <c r="N12" s="146" t="s">
        <v>490</v>
      </c>
      <c r="O12" s="141"/>
      <c r="P12" s="147" t="s">
        <v>33</v>
      </c>
      <c r="Q12" s="148" t="s">
        <v>52</v>
      </c>
      <c r="R12" s="141" t="s">
        <v>35</v>
      </c>
      <c r="S12" s="148" t="s">
        <v>459</v>
      </c>
      <c r="T12" s="147" t="s">
        <v>460</v>
      </c>
      <c r="U12" s="141" t="s">
        <v>436</v>
      </c>
      <c r="V12" s="133" t="s">
        <v>437</v>
      </c>
      <c r="W12" s="31" t="s">
        <v>491</v>
      </c>
      <c r="X12" s="134" t="s">
        <v>439</v>
      </c>
      <c r="Y12" s="31" t="s">
        <v>440</v>
      </c>
      <c r="Z12" s="134" t="s">
        <v>439</v>
      </c>
      <c r="AA12" s="31" t="s">
        <v>492</v>
      </c>
      <c r="AB12" s="133" t="s">
        <v>44</v>
      </c>
      <c r="AC12" s="141" t="s">
        <v>90</v>
      </c>
      <c r="AD12" s="151" t="s">
        <v>493</v>
      </c>
      <c r="AE12" s="143" t="s">
        <v>494</v>
      </c>
      <c r="AF12" s="152" t="n">
        <v>197</v>
      </c>
      <c r="AG12" s="152" t="s">
        <v>243</v>
      </c>
      <c r="AH12" s="153" t="n">
        <v>36</v>
      </c>
    </row>
    <row r="13" customFormat="false" ht="15" hidden="false" customHeight="false" outlineLevel="0" collapsed="false">
      <c r="A13" s="137"/>
      <c r="B13" s="128" t="s">
        <v>495</v>
      </c>
      <c r="C13" s="31" t="n">
        <v>12104</v>
      </c>
      <c r="D13" s="31" t="s">
        <v>496</v>
      </c>
      <c r="E13" s="31" t="s">
        <v>264</v>
      </c>
      <c r="F13" s="31" t="n">
        <v>36056</v>
      </c>
      <c r="G13" s="31" t="n">
        <v>38630</v>
      </c>
      <c r="H13" s="138" t="s">
        <v>176</v>
      </c>
      <c r="I13" s="130" t="s">
        <v>434</v>
      </c>
      <c r="J13" s="157" t="s">
        <v>31</v>
      </c>
      <c r="K13" s="31" t="s">
        <v>264</v>
      </c>
      <c r="L13" s="157" t="n">
        <v>37831</v>
      </c>
      <c r="M13" s="157" t="n">
        <f aca="false">L13+AF13</f>
        <v>38026</v>
      </c>
      <c r="N13" s="131" t="s">
        <v>490</v>
      </c>
      <c r="O13" s="31"/>
      <c r="P13" s="132" t="s">
        <v>33</v>
      </c>
      <c r="Q13" s="89" t="s">
        <v>52</v>
      </c>
      <c r="R13" s="31" t="s">
        <v>35</v>
      </c>
      <c r="S13" s="89" t="s">
        <v>497</v>
      </c>
      <c r="T13" s="132" t="s">
        <v>460</v>
      </c>
      <c r="U13" s="31" t="s">
        <v>436</v>
      </c>
      <c r="V13" s="133" t="s">
        <v>437</v>
      </c>
      <c r="W13" s="31" t="s">
        <v>491</v>
      </c>
      <c r="X13" s="150" t="s">
        <v>439</v>
      </c>
      <c r="Y13" s="141" t="s">
        <v>440</v>
      </c>
      <c r="Z13" s="150" t="s">
        <v>439</v>
      </c>
      <c r="AA13" s="31" t="s">
        <v>492</v>
      </c>
      <c r="AB13" s="133" t="s">
        <v>44</v>
      </c>
      <c r="AC13" s="31" t="s">
        <v>90</v>
      </c>
      <c r="AD13" s="135" t="s">
        <v>498</v>
      </c>
      <c r="AE13" s="130" t="s">
        <v>499</v>
      </c>
      <c r="AF13" s="43" t="n">
        <v>195</v>
      </c>
      <c r="AG13" s="43" t="s">
        <v>243</v>
      </c>
      <c r="AH13" s="136" t="n">
        <v>36</v>
      </c>
    </row>
    <row r="14" customFormat="false" ht="15" hidden="false" customHeight="false" outlineLevel="0" collapsed="false">
      <c r="A14" s="137"/>
      <c r="B14" s="128" t="s">
        <v>500</v>
      </c>
      <c r="C14" s="31" t="n">
        <v>20339</v>
      </c>
      <c r="D14" s="31" t="s">
        <v>208</v>
      </c>
      <c r="E14" s="31" t="s">
        <v>501</v>
      </c>
      <c r="F14" s="31" t="n">
        <v>59337</v>
      </c>
      <c r="G14" s="31" t="n">
        <v>60505</v>
      </c>
      <c r="H14" s="138" t="s">
        <v>148</v>
      </c>
      <c r="I14" s="130" t="s">
        <v>434</v>
      </c>
      <c r="J14" s="90" t="s">
        <v>168</v>
      </c>
      <c r="K14" s="31" t="s">
        <v>501</v>
      </c>
      <c r="L14" s="90" t="n">
        <v>59187</v>
      </c>
      <c r="M14" s="90" t="n">
        <f aca="false">L14+AF14</f>
        <v>59353</v>
      </c>
      <c r="N14" s="131" t="s">
        <v>502</v>
      </c>
      <c r="O14" s="31" t="s">
        <v>503</v>
      </c>
      <c r="P14" s="132" t="s">
        <v>33</v>
      </c>
      <c r="Q14" s="89" t="s">
        <v>107</v>
      </c>
      <c r="R14" s="31" t="s">
        <v>35</v>
      </c>
      <c r="S14" s="89" t="s">
        <v>74</v>
      </c>
      <c r="T14" s="132" t="s">
        <v>460</v>
      </c>
      <c r="U14" s="31" t="s">
        <v>504</v>
      </c>
      <c r="V14" s="133" t="s">
        <v>437</v>
      </c>
      <c r="W14" s="31" t="s">
        <v>491</v>
      </c>
      <c r="X14" s="150" t="s">
        <v>439</v>
      </c>
      <c r="Y14" s="141" t="s">
        <v>440</v>
      </c>
      <c r="Z14" s="150" t="s">
        <v>439</v>
      </c>
      <c r="AA14" s="31" t="s">
        <v>505</v>
      </c>
      <c r="AB14" s="133" t="s">
        <v>44</v>
      </c>
      <c r="AC14" s="31" t="s">
        <v>506</v>
      </c>
      <c r="AD14" s="135" t="s">
        <v>507</v>
      </c>
      <c r="AE14" s="130" t="s">
        <v>508</v>
      </c>
      <c r="AF14" s="43" t="n">
        <v>166</v>
      </c>
      <c r="AG14" s="43" t="s">
        <v>509</v>
      </c>
      <c r="AH14" s="136" t="n">
        <v>36</v>
      </c>
    </row>
    <row r="15" customFormat="false" ht="15" hidden="false" customHeight="false" outlineLevel="0" collapsed="false">
      <c r="A15" s="137"/>
      <c r="B15" s="128" t="s">
        <v>510</v>
      </c>
      <c r="C15" s="31" t="n">
        <v>20340</v>
      </c>
      <c r="D15" s="31" t="s">
        <v>212</v>
      </c>
      <c r="E15" s="31" t="s">
        <v>501</v>
      </c>
      <c r="F15" s="31" t="n">
        <v>60563</v>
      </c>
      <c r="G15" s="31" t="n">
        <v>62085</v>
      </c>
      <c r="H15" s="138" t="s">
        <v>148</v>
      </c>
      <c r="I15" s="130" t="s">
        <v>434</v>
      </c>
      <c r="J15" s="90" t="s">
        <v>31</v>
      </c>
      <c r="K15" s="31" t="s">
        <v>501</v>
      </c>
      <c r="L15" s="90" t="n">
        <v>60790</v>
      </c>
      <c r="M15" s="90" t="n">
        <f aca="false">L15+AF15</f>
        <v>60999</v>
      </c>
      <c r="N15" s="131" t="s">
        <v>511</v>
      </c>
      <c r="O15" s="31" t="s">
        <v>503</v>
      </c>
      <c r="P15" s="132" t="s">
        <v>33</v>
      </c>
      <c r="Q15" s="89" t="s">
        <v>107</v>
      </c>
      <c r="R15" s="31" t="s">
        <v>35</v>
      </c>
      <c r="S15" s="89" t="s">
        <v>512</v>
      </c>
      <c r="T15" s="132" t="s">
        <v>460</v>
      </c>
      <c r="U15" s="31" t="s">
        <v>504</v>
      </c>
      <c r="V15" s="133" t="s">
        <v>437</v>
      </c>
      <c r="W15" s="31" t="s">
        <v>491</v>
      </c>
      <c r="X15" s="150" t="s">
        <v>439</v>
      </c>
      <c r="Y15" s="141" t="s">
        <v>440</v>
      </c>
      <c r="Z15" s="150" t="s">
        <v>439</v>
      </c>
      <c r="AA15" s="31" t="s">
        <v>505</v>
      </c>
      <c r="AB15" s="133" t="s">
        <v>44</v>
      </c>
      <c r="AC15" s="31" t="s">
        <v>506</v>
      </c>
      <c r="AD15" s="135" t="s">
        <v>513</v>
      </c>
      <c r="AE15" s="130" t="s">
        <v>514</v>
      </c>
      <c r="AF15" s="43" t="n">
        <v>209</v>
      </c>
      <c r="AG15" s="43" t="s">
        <v>509</v>
      </c>
      <c r="AH15" s="136" t="n">
        <v>36</v>
      </c>
    </row>
    <row r="16" customFormat="false" ht="15" hidden="false" customHeight="false" outlineLevel="0" collapsed="false">
      <c r="A16" s="137"/>
      <c r="B16" s="128" t="s">
        <v>515</v>
      </c>
      <c r="C16" s="31" t="n">
        <v>20341</v>
      </c>
      <c r="D16" s="31" t="s">
        <v>516</v>
      </c>
      <c r="E16" s="31" t="s">
        <v>501</v>
      </c>
      <c r="F16" s="31" t="n">
        <v>62272</v>
      </c>
      <c r="G16" s="31" t="n">
        <v>63535</v>
      </c>
      <c r="H16" s="138" t="s">
        <v>148</v>
      </c>
      <c r="I16" s="130" t="s">
        <v>434</v>
      </c>
      <c r="J16" s="90" t="s">
        <v>31</v>
      </c>
      <c r="K16" s="31" t="s">
        <v>501</v>
      </c>
      <c r="L16" s="90" t="n">
        <v>62291</v>
      </c>
      <c r="M16" s="90" t="n">
        <f aca="false">L16+AF16</f>
        <v>62499</v>
      </c>
      <c r="N16" s="131" t="s">
        <v>517</v>
      </c>
      <c r="O16" s="31" t="s">
        <v>503</v>
      </c>
      <c r="P16" s="132" t="s">
        <v>33</v>
      </c>
      <c r="Q16" s="89" t="s">
        <v>107</v>
      </c>
      <c r="R16" s="31" t="s">
        <v>35</v>
      </c>
      <c r="S16" s="89" t="s">
        <v>518</v>
      </c>
      <c r="T16" s="132" t="s">
        <v>460</v>
      </c>
      <c r="U16" s="31" t="s">
        <v>504</v>
      </c>
      <c r="V16" s="133" t="s">
        <v>437</v>
      </c>
      <c r="W16" s="31" t="s">
        <v>491</v>
      </c>
      <c r="X16" s="150" t="s">
        <v>439</v>
      </c>
      <c r="Y16" s="141" t="s">
        <v>440</v>
      </c>
      <c r="Z16" s="150" t="s">
        <v>439</v>
      </c>
      <c r="AA16" s="31" t="s">
        <v>505</v>
      </c>
      <c r="AB16" s="133" t="s">
        <v>44</v>
      </c>
      <c r="AC16" s="31" t="s">
        <v>506</v>
      </c>
      <c r="AD16" s="135" t="s">
        <v>513</v>
      </c>
      <c r="AE16" s="130" t="s">
        <v>519</v>
      </c>
      <c r="AF16" s="43" t="n">
        <v>208</v>
      </c>
      <c r="AG16" s="43" t="s">
        <v>509</v>
      </c>
      <c r="AH16" s="136" t="n">
        <v>36</v>
      </c>
    </row>
    <row r="17" customFormat="false" ht="15" hidden="false" customHeight="false" outlineLevel="0" collapsed="false">
      <c r="A17" s="137"/>
      <c r="B17" s="128" t="s">
        <v>520</v>
      </c>
      <c r="C17" s="31" t="n">
        <v>11966</v>
      </c>
      <c r="D17" s="31" t="s">
        <v>521</v>
      </c>
      <c r="E17" s="43" t="s">
        <v>224</v>
      </c>
      <c r="F17" s="31" t="n">
        <v>36537</v>
      </c>
      <c r="G17" s="31" t="n">
        <v>37725</v>
      </c>
      <c r="H17" s="138" t="s">
        <v>148</v>
      </c>
      <c r="I17" s="130" t="s">
        <v>434</v>
      </c>
      <c r="J17" s="90" t="s">
        <v>168</v>
      </c>
      <c r="K17" s="43" t="s">
        <v>224</v>
      </c>
      <c r="L17" s="90" t="n">
        <v>36435</v>
      </c>
      <c r="M17" s="90" t="n">
        <f aca="false">L17+AF17</f>
        <v>36638</v>
      </c>
      <c r="N17" s="131" t="s">
        <v>522</v>
      </c>
      <c r="O17" s="31" t="s">
        <v>503</v>
      </c>
      <c r="P17" s="132" t="s">
        <v>33</v>
      </c>
      <c r="Q17" s="89" t="s">
        <v>523</v>
      </c>
      <c r="R17" s="31" t="s">
        <v>35</v>
      </c>
      <c r="S17" s="89" t="s">
        <v>74</v>
      </c>
      <c r="T17" s="132" t="s">
        <v>460</v>
      </c>
      <c r="U17" s="31" t="s">
        <v>504</v>
      </c>
      <c r="V17" s="133" t="s">
        <v>437</v>
      </c>
      <c r="W17" s="31" t="s">
        <v>491</v>
      </c>
      <c r="X17" s="134" t="s">
        <v>439</v>
      </c>
      <c r="Y17" s="141" t="s">
        <v>440</v>
      </c>
      <c r="Z17" s="150" t="s">
        <v>439</v>
      </c>
      <c r="AA17" s="31" t="s">
        <v>505</v>
      </c>
      <c r="AB17" s="133" t="s">
        <v>44</v>
      </c>
      <c r="AC17" s="31" t="s">
        <v>506</v>
      </c>
      <c r="AD17" s="135" t="s">
        <v>524</v>
      </c>
      <c r="AE17" s="130" t="s">
        <v>525</v>
      </c>
      <c r="AF17" s="43" t="n">
        <v>203</v>
      </c>
      <c r="AG17" s="43" t="s">
        <v>509</v>
      </c>
      <c r="AH17" s="136" t="n">
        <v>36</v>
      </c>
    </row>
    <row r="18" customFormat="false" ht="15" hidden="false" customHeight="false" outlineLevel="0" collapsed="false">
      <c r="A18" s="137"/>
      <c r="B18" s="128" t="s">
        <v>526</v>
      </c>
      <c r="C18" s="31" t="n">
        <v>11967</v>
      </c>
      <c r="D18" s="31" t="s">
        <v>527</v>
      </c>
      <c r="E18" s="43" t="s">
        <v>224</v>
      </c>
      <c r="F18" s="31" t="n">
        <v>38027</v>
      </c>
      <c r="G18" s="31" t="n">
        <v>39395</v>
      </c>
      <c r="H18" s="138" t="s">
        <v>148</v>
      </c>
      <c r="I18" s="130" t="s">
        <v>434</v>
      </c>
      <c r="J18" s="90" t="s">
        <v>31</v>
      </c>
      <c r="K18" s="43" t="s">
        <v>224</v>
      </c>
      <c r="L18" s="90" t="n">
        <v>38060</v>
      </c>
      <c r="M18" s="90" t="n">
        <f aca="false">L18+AF18</f>
        <v>38263</v>
      </c>
      <c r="N18" s="131" t="s">
        <v>528</v>
      </c>
      <c r="O18" s="31" t="s">
        <v>503</v>
      </c>
      <c r="P18" s="132" t="s">
        <v>33</v>
      </c>
      <c r="Q18" s="89" t="s">
        <v>523</v>
      </c>
      <c r="R18" s="31" t="s">
        <v>35</v>
      </c>
      <c r="S18" s="89" t="s">
        <v>529</v>
      </c>
      <c r="T18" s="132" t="s">
        <v>460</v>
      </c>
      <c r="U18" s="31" t="s">
        <v>504</v>
      </c>
      <c r="V18" s="133" t="s">
        <v>437</v>
      </c>
      <c r="W18" s="31" t="s">
        <v>491</v>
      </c>
      <c r="X18" s="134" t="s">
        <v>439</v>
      </c>
      <c r="Y18" s="141" t="s">
        <v>440</v>
      </c>
      <c r="Z18" s="150" t="s">
        <v>439</v>
      </c>
      <c r="AA18" s="31" t="s">
        <v>505</v>
      </c>
      <c r="AB18" s="133" t="s">
        <v>44</v>
      </c>
      <c r="AC18" s="31" t="s">
        <v>68</v>
      </c>
      <c r="AD18" s="135" t="s">
        <v>530</v>
      </c>
      <c r="AE18" s="130" t="s">
        <v>531</v>
      </c>
      <c r="AF18" s="43" t="n">
        <v>203</v>
      </c>
      <c r="AG18" s="43" t="s">
        <v>509</v>
      </c>
      <c r="AH18" s="136" t="n">
        <v>36</v>
      </c>
    </row>
    <row r="19" customFormat="false" ht="15" hidden="false" customHeight="false" outlineLevel="0" collapsed="false">
      <c r="A19" s="137"/>
      <c r="B19" s="128" t="s">
        <v>532</v>
      </c>
      <c r="C19" s="31" t="s">
        <v>533</v>
      </c>
      <c r="D19" s="31" t="s">
        <v>534</v>
      </c>
      <c r="E19" s="43" t="s">
        <v>224</v>
      </c>
      <c r="F19" s="31" t="n">
        <v>39535</v>
      </c>
      <c r="G19" s="31" t="n">
        <v>41825</v>
      </c>
      <c r="H19" s="138" t="s">
        <v>148</v>
      </c>
      <c r="I19" s="130" t="s">
        <v>434</v>
      </c>
      <c r="J19" s="90" t="s">
        <v>31</v>
      </c>
      <c r="K19" s="43" t="s">
        <v>224</v>
      </c>
      <c r="L19" s="90" t="n">
        <v>39572</v>
      </c>
      <c r="M19" s="90" t="n">
        <f aca="false">L19+AF19</f>
        <v>39777</v>
      </c>
      <c r="N19" s="131" t="s">
        <v>535</v>
      </c>
      <c r="O19" s="31" t="s">
        <v>503</v>
      </c>
      <c r="P19" s="132" t="s">
        <v>33</v>
      </c>
      <c r="Q19" s="89" t="s">
        <v>523</v>
      </c>
      <c r="R19" s="31" t="s">
        <v>35</v>
      </c>
      <c r="S19" s="89" t="s">
        <v>74</v>
      </c>
      <c r="T19" s="132" t="s">
        <v>460</v>
      </c>
      <c r="U19" s="31" t="s">
        <v>504</v>
      </c>
      <c r="V19" s="133" t="s">
        <v>437</v>
      </c>
      <c r="W19" s="31" t="s">
        <v>491</v>
      </c>
      <c r="X19" s="134" t="s">
        <v>439</v>
      </c>
      <c r="Y19" s="141" t="s">
        <v>440</v>
      </c>
      <c r="Z19" s="150" t="s">
        <v>439</v>
      </c>
      <c r="AA19" s="31" t="s">
        <v>505</v>
      </c>
      <c r="AB19" s="133" t="s">
        <v>44</v>
      </c>
      <c r="AC19" s="31" t="s">
        <v>536</v>
      </c>
      <c r="AD19" s="135" t="s">
        <v>537</v>
      </c>
      <c r="AE19" s="130" t="s">
        <v>538</v>
      </c>
      <c r="AF19" s="43" t="n">
        <v>205</v>
      </c>
      <c r="AG19" s="43" t="s">
        <v>509</v>
      </c>
      <c r="AH19" s="136" t="n">
        <v>36</v>
      </c>
    </row>
    <row r="20" customFormat="false" ht="15.75" hidden="false" customHeight="false" outlineLevel="0" collapsed="false">
      <c r="A20" s="139" t="s">
        <v>539</v>
      </c>
      <c r="B20" s="140" t="s">
        <v>540</v>
      </c>
      <c r="C20" s="158" t="s">
        <v>541</v>
      </c>
      <c r="D20" s="141" t="s">
        <v>349</v>
      </c>
      <c r="E20" s="141" t="s">
        <v>346</v>
      </c>
      <c r="F20" s="141" t="n">
        <v>43831</v>
      </c>
      <c r="G20" s="141" t="n">
        <v>44892</v>
      </c>
      <c r="H20" s="142" t="s">
        <v>176</v>
      </c>
      <c r="I20" s="143" t="s">
        <v>434</v>
      </c>
      <c r="J20" s="144" t="s">
        <v>31</v>
      </c>
      <c r="K20" s="141" t="s">
        <v>346</v>
      </c>
      <c r="L20" s="144" t="n">
        <v>44973</v>
      </c>
      <c r="M20" s="144" t="n">
        <f aca="false">L20+AF20</f>
        <v>45182</v>
      </c>
      <c r="N20" s="146" t="s">
        <v>542</v>
      </c>
      <c r="O20" s="141"/>
      <c r="P20" s="147" t="s">
        <v>33</v>
      </c>
      <c r="Q20" s="148" t="s">
        <v>543</v>
      </c>
      <c r="R20" s="141" t="s">
        <v>35</v>
      </c>
      <c r="S20" s="148" t="s">
        <v>544</v>
      </c>
      <c r="T20" s="147" t="s">
        <v>64</v>
      </c>
      <c r="U20" s="141" t="s">
        <v>504</v>
      </c>
      <c r="V20" s="149" t="s">
        <v>97</v>
      </c>
      <c r="W20" s="141" t="s">
        <v>90</v>
      </c>
      <c r="X20" s="150" t="s">
        <v>545</v>
      </c>
      <c r="Y20" s="141" t="s">
        <v>546</v>
      </c>
      <c r="Z20" s="150" t="s">
        <v>547</v>
      </c>
      <c r="AA20" s="141" t="s">
        <v>505</v>
      </c>
      <c r="AB20" s="149" t="s">
        <v>100</v>
      </c>
      <c r="AC20" s="141" t="s">
        <v>45</v>
      </c>
      <c r="AD20" s="151" t="s">
        <v>548</v>
      </c>
      <c r="AE20" s="143" t="s">
        <v>549</v>
      </c>
      <c r="AF20" s="152" t="n">
        <v>209</v>
      </c>
      <c r="AG20" s="152" t="s">
        <v>347</v>
      </c>
      <c r="AH20" s="153" t="n">
        <v>36</v>
      </c>
    </row>
    <row r="21" customFormat="false" ht="15" hidden="false" customHeight="false" outlineLevel="0" collapsed="false">
      <c r="A21" s="137"/>
      <c r="B21" s="128" t="s">
        <v>550</v>
      </c>
      <c r="C21" s="159" t="s">
        <v>551</v>
      </c>
      <c r="D21" s="31" t="s">
        <v>252</v>
      </c>
      <c r="E21" s="159" t="s">
        <v>248</v>
      </c>
      <c r="F21" s="48" t="n">
        <v>31111</v>
      </c>
      <c r="G21" s="48" t="n">
        <v>32742</v>
      </c>
      <c r="H21" s="138" t="s">
        <v>148</v>
      </c>
      <c r="I21" s="130" t="s">
        <v>434</v>
      </c>
      <c r="J21" s="90" t="s">
        <v>31</v>
      </c>
      <c r="K21" s="159" t="s">
        <v>248</v>
      </c>
      <c r="L21" s="90" t="n">
        <v>30685</v>
      </c>
      <c r="M21" s="90" t="n">
        <f aca="false">L21+AF21</f>
        <v>30858</v>
      </c>
      <c r="N21" s="131" t="s">
        <v>552</v>
      </c>
      <c r="O21" s="31"/>
      <c r="P21" s="132" t="s">
        <v>33</v>
      </c>
      <c r="Q21" s="89" t="s">
        <v>553</v>
      </c>
      <c r="R21" s="31" t="s">
        <v>35</v>
      </c>
      <c r="S21" s="89" t="s">
        <v>512</v>
      </c>
      <c r="T21" s="132" t="s">
        <v>64</v>
      </c>
      <c r="U21" s="31" t="s">
        <v>436</v>
      </c>
      <c r="V21" s="133" t="s">
        <v>97</v>
      </c>
      <c r="W21" s="31" t="s">
        <v>438</v>
      </c>
      <c r="X21" s="134" t="s">
        <v>65</v>
      </c>
      <c r="Y21" s="31" t="s">
        <v>440</v>
      </c>
      <c r="Z21" s="134" t="s">
        <v>554</v>
      </c>
      <c r="AA21" s="31" t="s">
        <v>441</v>
      </c>
      <c r="AB21" s="133" t="s">
        <v>100</v>
      </c>
      <c r="AC21" s="31" t="s">
        <v>90</v>
      </c>
      <c r="AD21" s="135" t="s">
        <v>555</v>
      </c>
      <c r="AE21" s="130" t="s">
        <v>556</v>
      </c>
      <c r="AF21" s="43" t="n">
        <v>173</v>
      </c>
      <c r="AG21" s="43" t="s">
        <v>557</v>
      </c>
      <c r="AH21" s="136" t="n">
        <v>36</v>
      </c>
    </row>
    <row r="22" customFormat="false" ht="15.75" hidden="false" customHeight="false" outlineLevel="0" collapsed="false">
      <c r="A22" s="139" t="s">
        <v>558</v>
      </c>
      <c r="B22" s="140" t="s">
        <v>559</v>
      </c>
      <c r="C22" s="141" t="s">
        <v>560</v>
      </c>
      <c r="D22" s="141" t="s">
        <v>270</v>
      </c>
      <c r="E22" s="141" t="s">
        <v>268</v>
      </c>
      <c r="F22" s="141" t="n">
        <v>28878</v>
      </c>
      <c r="G22" s="141" t="n">
        <v>31246</v>
      </c>
      <c r="H22" s="142" t="s">
        <v>176</v>
      </c>
      <c r="I22" s="143" t="s">
        <v>434</v>
      </c>
      <c r="J22" s="144" t="s">
        <v>168</v>
      </c>
      <c r="K22" s="141" t="s">
        <v>268</v>
      </c>
      <c r="L22" s="144" t="n">
        <f aca="false">31423-115</f>
        <v>31308</v>
      </c>
      <c r="M22" s="144" t="n">
        <f aca="false">L22+AF22</f>
        <v>31495</v>
      </c>
      <c r="N22" s="146" t="s">
        <v>561</v>
      </c>
      <c r="O22" s="141"/>
      <c r="P22" s="147" t="s">
        <v>33</v>
      </c>
      <c r="Q22" s="148" t="s">
        <v>52</v>
      </c>
      <c r="R22" s="141" t="s">
        <v>35</v>
      </c>
      <c r="S22" s="148" t="s">
        <v>74</v>
      </c>
      <c r="T22" s="147" t="s">
        <v>64</v>
      </c>
      <c r="U22" s="141" t="s">
        <v>75</v>
      </c>
      <c r="V22" s="149" t="s">
        <v>39</v>
      </c>
      <c r="W22" s="141" t="s">
        <v>40</v>
      </c>
      <c r="X22" s="150" t="s">
        <v>43</v>
      </c>
      <c r="Y22" s="141" t="s">
        <v>76</v>
      </c>
      <c r="Z22" s="150" t="s">
        <v>77</v>
      </c>
      <c r="AA22" s="141" t="s">
        <v>78</v>
      </c>
      <c r="AB22" s="149" t="s">
        <v>44</v>
      </c>
      <c r="AC22" s="141" t="s">
        <v>45</v>
      </c>
      <c r="AD22" s="151" t="s">
        <v>562</v>
      </c>
      <c r="AE22" s="143" t="s">
        <v>563</v>
      </c>
      <c r="AF22" s="152" t="n">
        <v>187</v>
      </c>
      <c r="AG22" s="152" t="s">
        <v>80</v>
      </c>
      <c r="AH22" s="153" t="n">
        <v>35</v>
      </c>
    </row>
    <row r="23" customFormat="false" ht="15" hidden="false" customHeight="false" outlineLevel="0" collapsed="false">
      <c r="A23" s="137"/>
      <c r="B23" s="128" t="s">
        <v>564</v>
      </c>
      <c r="C23" s="31" t="s">
        <v>565</v>
      </c>
      <c r="D23" s="31" t="s">
        <v>204</v>
      </c>
      <c r="E23" s="31" t="s">
        <v>200</v>
      </c>
      <c r="F23" s="48" t="n">
        <v>137737</v>
      </c>
      <c r="G23" s="48" t="n">
        <v>139705</v>
      </c>
      <c r="H23" s="138" t="s">
        <v>148</v>
      </c>
      <c r="I23" s="130" t="s">
        <v>434</v>
      </c>
      <c r="J23" s="90" t="s">
        <v>31</v>
      </c>
      <c r="K23" s="31" t="s">
        <v>200</v>
      </c>
      <c r="L23" s="90" t="n">
        <v>137480</v>
      </c>
      <c r="M23" s="90" t="n">
        <f aca="false">L23+AF23</f>
        <v>137615</v>
      </c>
      <c r="N23" s="131" t="s">
        <v>566</v>
      </c>
      <c r="O23" s="31"/>
      <c r="P23" s="132" t="s">
        <v>33</v>
      </c>
      <c r="Q23" s="89" t="s">
        <v>62</v>
      </c>
      <c r="R23" s="31" t="s">
        <v>35</v>
      </c>
      <c r="S23" s="89" t="s">
        <v>63</v>
      </c>
      <c r="T23" s="132" t="s">
        <v>64</v>
      </c>
      <c r="U23" s="31" t="s">
        <v>38</v>
      </c>
      <c r="V23" s="133" t="s">
        <v>39</v>
      </c>
      <c r="W23" s="31" t="s">
        <v>40</v>
      </c>
      <c r="X23" s="134" t="s">
        <v>65</v>
      </c>
      <c r="Y23" s="31" t="s">
        <v>42</v>
      </c>
      <c r="Z23" s="134" t="s">
        <v>66</v>
      </c>
      <c r="AA23" s="31" t="s">
        <v>67</v>
      </c>
      <c r="AB23" s="133" t="s">
        <v>44</v>
      </c>
      <c r="AC23" s="31" t="s">
        <v>90</v>
      </c>
      <c r="AD23" s="135" t="s">
        <v>567</v>
      </c>
      <c r="AE23" s="130" t="s">
        <v>568</v>
      </c>
      <c r="AF23" s="43" t="n">
        <v>135</v>
      </c>
      <c r="AG23" s="43" t="s">
        <v>71</v>
      </c>
      <c r="AH23" s="136" t="n">
        <v>36</v>
      </c>
    </row>
    <row r="24" customFormat="false" ht="15" hidden="false" customHeight="false" outlineLevel="0" collapsed="false">
      <c r="A24" s="139" t="s">
        <v>569</v>
      </c>
      <c r="B24" s="140" t="s">
        <v>570</v>
      </c>
      <c r="C24" s="141" t="s">
        <v>571</v>
      </c>
      <c r="D24" s="141" t="s">
        <v>298</v>
      </c>
      <c r="E24" s="141" t="s">
        <v>296</v>
      </c>
      <c r="F24" s="141" t="n">
        <v>6535</v>
      </c>
      <c r="G24" s="141" t="n">
        <v>9073</v>
      </c>
      <c r="H24" s="142" t="s">
        <v>176</v>
      </c>
      <c r="I24" s="143" t="s">
        <v>434</v>
      </c>
      <c r="J24" s="144" t="s">
        <v>168</v>
      </c>
      <c r="K24" s="141" t="s">
        <v>296</v>
      </c>
      <c r="L24" s="144" t="n">
        <v>9197</v>
      </c>
      <c r="M24" s="144" t="n">
        <f aca="false">L24+AF24</f>
        <v>9311</v>
      </c>
      <c r="N24" s="146" t="s">
        <v>572</v>
      </c>
      <c r="O24" s="141" t="s">
        <v>573</v>
      </c>
      <c r="P24" s="147" t="s">
        <v>33</v>
      </c>
      <c r="Q24" s="148" t="s">
        <v>574</v>
      </c>
      <c r="R24" s="141" t="s">
        <v>35</v>
      </c>
      <c r="S24" s="148" t="s">
        <v>96</v>
      </c>
      <c r="T24" s="147" t="s">
        <v>64</v>
      </c>
      <c r="U24" s="141" t="s">
        <v>38</v>
      </c>
      <c r="V24" s="149" t="s">
        <v>39</v>
      </c>
      <c r="W24" s="141" t="s">
        <v>40</v>
      </c>
      <c r="X24" s="150" t="s">
        <v>43</v>
      </c>
      <c r="Y24" s="141" t="s">
        <v>55</v>
      </c>
      <c r="Z24" s="150" t="s">
        <v>575</v>
      </c>
      <c r="AA24" s="141" t="s">
        <v>576</v>
      </c>
      <c r="AB24" s="149" t="s">
        <v>44</v>
      </c>
      <c r="AC24" s="141" t="s">
        <v>577</v>
      </c>
      <c r="AD24" s="151" t="s">
        <v>578</v>
      </c>
      <c r="AE24" s="143" t="s">
        <v>579</v>
      </c>
      <c r="AF24" s="152" t="n">
        <v>114</v>
      </c>
      <c r="AG24" s="152" t="s">
        <v>284</v>
      </c>
      <c r="AH24" s="153" t="n">
        <v>36</v>
      </c>
    </row>
    <row r="25" customFormat="false" ht="15.75" hidden="false" customHeight="false" outlineLevel="0" collapsed="false">
      <c r="A25" s="137"/>
      <c r="B25" s="128" t="s">
        <v>580</v>
      </c>
      <c r="C25" s="31" t="n">
        <v>9184</v>
      </c>
      <c r="D25" s="31" t="s">
        <v>365</v>
      </c>
      <c r="E25" s="31" t="s">
        <v>362</v>
      </c>
      <c r="F25" s="31" t="n">
        <v>6474</v>
      </c>
      <c r="G25" s="31" t="n">
        <v>8884</v>
      </c>
      <c r="H25" s="138" t="s">
        <v>176</v>
      </c>
      <c r="I25" s="130" t="s">
        <v>434</v>
      </c>
      <c r="J25" s="90" t="s">
        <v>168</v>
      </c>
      <c r="K25" s="31" t="s">
        <v>362</v>
      </c>
      <c r="L25" s="90" t="n">
        <f aca="false">9012-68</f>
        <v>8944</v>
      </c>
      <c r="M25" s="90" t="n">
        <f aca="false">L25+AF25</f>
        <v>9057</v>
      </c>
      <c r="N25" s="131" t="s">
        <v>581</v>
      </c>
      <c r="O25" s="31"/>
      <c r="P25" s="132" t="s">
        <v>33</v>
      </c>
      <c r="Q25" s="89" t="s">
        <v>574</v>
      </c>
      <c r="R25" s="31" t="s">
        <v>35</v>
      </c>
      <c r="S25" s="89" t="s">
        <v>582</v>
      </c>
      <c r="T25" s="132" t="s">
        <v>37</v>
      </c>
      <c r="U25" s="31" t="s">
        <v>436</v>
      </c>
      <c r="V25" s="133" t="s">
        <v>39</v>
      </c>
      <c r="W25" s="31" t="s">
        <v>40</v>
      </c>
      <c r="X25" s="134" t="s">
        <v>583</v>
      </c>
      <c r="Y25" s="31" t="s">
        <v>440</v>
      </c>
      <c r="Z25" s="134" t="s">
        <v>584</v>
      </c>
      <c r="AA25" s="31" t="s">
        <v>78</v>
      </c>
      <c r="AB25" s="133" t="s">
        <v>44</v>
      </c>
      <c r="AC25" s="31" t="s">
        <v>442</v>
      </c>
      <c r="AD25" s="135" t="s">
        <v>585</v>
      </c>
      <c r="AE25" s="130" t="s">
        <v>586</v>
      </c>
      <c r="AF25" s="43" t="n">
        <v>113</v>
      </c>
      <c r="AG25" s="43" t="s">
        <v>363</v>
      </c>
      <c r="AH25" s="136" t="n">
        <v>35</v>
      </c>
    </row>
    <row r="26" customFormat="false" ht="15" hidden="false" customHeight="false" outlineLevel="0" collapsed="false">
      <c r="A26" s="139" t="s">
        <v>587</v>
      </c>
      <c r="B26" s="140" t="s">
        <v>588</v>
      </c>
      <c r="C26" s="141" t="s">
        <v>148</v>
      </c>
      <c r="D26" s="141" t="s">
        <v>286</v>
      </c>
      <c r="E26" s="141" t="s">
        <v>282</v>
      </c>
      <c r="F26" s="141" t="n">
        <v>482257</v>
      </c>
      <c r="G26" s="141" t="s">
        <v>589</v>
      </c>
      <c r="H26" s="142" t="s">
        <v>176</v>
      </c>
      <c r="I26" s="143" t="s">
        <v>434</v>
      </c>
      <c r="J26" s="144" t="s">
        <v>280</v>
      </c>
      <c r="K26" s="141" t="s">
        <v>282</v>
      </c>
      <c r="L26" s="144" t="n">
        <v>484143</v>
      </c>
      <c r="M26" s="144" t="n">
        <f aca="false">L26+AF26</f>
        <v>484257</v>
      </c>
      <c r="N26" s="146" t="s">
        <v>572</v>
      </c>
      <c r="O26" s="141" t="s">
        <v>573</v>
      </c>
      <c r="P26" s="147" t="s">
        <v>33</v>
      </c>
      <c r="Q26" s="148" t="s">
        <v>574</v>
      </c>
      <c r="R26" s="141" t="s">
        <v>35</v>
      </c>
      <c r="S26" s="148" t="s">
        <v>96</v>
      </c>
      <c r="T26" s="147" t="s">
        <v>64</v>
      </c>
      <c r="U26" s="141" t="s">
        <v>436</v>
      </c>
      <c r="V26" s="149" t="s">
        <v>39</v>
      </c>
      <c r="W26" s="141" t="s">
        <v>40</v>
      </c>
      <c r="X26" s="150" t="s">
        <v>43</v>
      </c>
      <c r="Y26" s="141" t="s">
        <v>590</v>
      </c>
      <c r="Z26" s="150" t="s">
        <v>575</v>
      </c>
      <c r="AA26" s="141" t="s">
        <v>576</v>
      </c>
      <c r="AB26" s="149" t="s">
        <v>44</v>
      </c>
      <c r="AC26" s="141" t="s">
        <v>577</v>
      </c>
      <c r="AD26" s="151" t="s">
        <v>578</v>
      </c>
      <c r="AE26" s="143" t="s">
        <v>579</v>
      </c>
      <c r="AF26" s="152" t="n">
        <v>114</v>
      </c>
      <c r="AG26" s="152" t="s">
        <v>284</v>
      </c>
      <c r="AH26" s="153" t="n">
        <v>36</v>
      </c>
    </row>
    <row r="27" customFormat="false" ht="15" hidden="false" customHeight="false" outlineLevel="0" collapsed="false">
      <c r="A27" s="139" t="s">
        <v>591</v>
      </c>
      <c r="B27" s="140" t="s">
        <v>592</v>
      </c>
      <c r="C27" s="141" t="s">
        <v>593</v>
      </c>
      <c r="D27" s="141" t="s">
        <v>257</v>
      </c>
      <c r="E27" s="141" t="s">
        <v>253</v>
      </c>
      <c r="F27" s="141" t="n">
        <v>6175</v>
      </c>
      <c r="G27" s="141" t="n">
        <v>7155</v>
      </c>
      <c r="H27" s="142" t="s">
        <v>176</v>
      </c>
      <c r="I27" s="143" t="s">
        <v>434</v>
      </c>
      <c r="J27" s="144" t="s">
        <v>258</v>
      </c>
      <c r="K27" s="141" t="s">
        <v>253</v>
      </c>
      <c r="L27" s="144" t="n">
        <v>7284</v>
      </c>
      <c r="M27" s="144" t="n">
        <f aca="false">L27+AF27</f>
        <v>7391</v>
      </c>
      <c r="N27" s="146" t="s">
        <v>594</v>
      </c>
      <c r="O27" s="141"/>
      <c r="P27" s="147" t="s">
        <v>33</v>
      </c>
      <c r="Q27" s="148" t="s">
        <v>62</v>
      </c>
      <c r="R27" s="141" t="s">
        <v>35</v>
      </c>
      <c r="S27" s="148" t="s">
        <v>595</v>
      </c>
      <c r="T27" s="147" t="s">
        <v>64</v>
      </c>
      <c r="U27" s="141" t="s">
        <v>436</v>
      </c>
      <c r="V27" s="149" t="s">
        <v>39</v>
      </c>
      <c r="W27" s="141" t="s">
        <v>90</v>
      </c>
      <c r="X27" s="134" t="s">
        <v>439</v>
      </c>
      <c r="Y27" s="141" t="s">
        <v>440</v>
      </c>
      <c r="Z27" s="150" t="s">
        <v>439</v>
      </c>
      <c r="AA27" s="141" t="s">
        <v>78</v>
      </c>
      <c r="AB27" s="149" t="s">
        <v>44</v>
      </c>
      <c r="AC27" s="141" t="s">
        <v>45</v>
      </c>
      <c r="AD27" s="151" t="s">
        <v>596</v>
      </c>
      <c r="AE27" s="143" t="s">
        <v>597</v>
      </c>
      <c r="AF27" s="152" t="n">
        <v>107</v>
      </c>
      <c r="AG27" s="152" t="s">
        <v>255</v>
      </c>
      <c r="AH27" s="153" t="n">
        <v>35</v>
      </c>
    </row>
    <row r="28" customFormat="false" ht="15.75" hidden="false" customHeight="false" outlineLevel="0" collapsed="false">
      <c r="A28" s="137"/>
      <c r="B28" s="128" t="s">
        <v>598</v>
      </c>
      <c r="C28" s="31" t="s">
        <v>599</v>
      </c>
      <c r="D28" s="31" t="s">
        <v>345</v>
      </c>
      <c r="E28" s="31" t="s">
        <v>342</v>
      </c>
      <c r="F28" s="31" t="n">
        <v>2270</v>
      </c>
      <c r="G28" s="31" t="n">
        <v>5002</v>
      </c>
      <c r="H28" s="138" t="s">
        <v>148</v>
      </c>
      <c r="I28" s="130" t="s">
        <v>434</v>
      </c>
      <c r="J28" s="90" t="s">
        <v>168</v>
      </c>
      <c r="K28" s="31" t="s">
        <v>342</v>
      </c>
      <c r="L28" s="90" t="n">
        <v>2256</v>
      </c>
      <c r="M28" s="90" t="n">
        <f aca="false">L28-AF28</f>
        <v>2147</v>
      </c>
      <c r="N28" s="131" t="s">
        <v>600</v>
      </c>
      <c r="O28" s="31"/>
      <c r="P28" s="132" t="s">
        <v>33</v>
      </c>
      <c r="Q28" s="89" t="s">
        <v>89</v>
      </c>
      <c r="R28" s="31" t="s">
        <v>35</v>
      </c>
      <c r="S28" s="89" t="s">
        <v>34</v>
      </c>
      <c r="T28" s="132" t="s">
        <v>64</v>
      </c>
      <c r="U28" s="31" t="s">
        <v>601</v>
      </c>
      <c r="V28" s="133" t="s">
        <v>39</v>
      </c>
      <c r="W28" s="31" t="s">
        <v>90</v>
      </c>
      <c r="X28" s="134" t="s">
        <v>77</v>
      </c>
      <c r="Y28" s="31" t="s">
        <v>440</v>
      </c>
      <c r="Z28" s="134" t="s">
        <v>441</v>
      </c>
      <c r="AA28" s="31" t="s">
        <v>78</v>
      </c>
      <c r="AB28" s="133" t="s">
        <v>44</v>
      </c>
      <c r="AC28" s="31" t="s">
        <v>45</v>
      </c>
      <c r="AD28" s="135" t="s">
        <v>602</v>
      </c>
      <c r="AE28" s="130" t="s">
        <v>603</v>
      </c>
      <c r="AF28" s="43" t="n">
        <v>109</v>
      </c>
      <c r="AG28" s="43" t="s">
        <v>604</v>
      </c>
      <c r="AH28" s="136" t="n">
        <v>35</v>
      </c>
    </row>
    <row r="29" customFormat="false" ht="15" hidden="false" customHeight="false" outlineLevel="0" collapsed="false">
      <c r="A29" s="139" t="s">
        <v>605</v>
      </c>
      <c r="B29" s="140" t="s">
        <v>606</v>
      </c>
      <c r="C29" s="141" t="s">
        <v>607</v>
      </c>
      <c r="D29" s="141" t="s">
        <v>241</v>
      </c>
      <c r="E29" s="141" t="s">
        <v>238</v>
      </c>
      <c r="F29" s="141" t="n">
        <v>817326</v>
      </c>
      <c r="G29" s="141" t="n">
        <v>819659</v>
      </c>
      <c r="H29" s="142" t="s">
        <v>176</v>
      </c>
      <c r="I29" s="143" t="s">
        <v>434</v>
      </c>
      <c r="J29" s="144" t="s">
        <v>31</v>
      </c>
      <c r="K29" s="141" t="s">
        <v>238</v>
      </c>
      <c r="L29" s="144" t="n">
        <v>819502</v>
      </c>
      <c r="M29" s="144" t="n">
        <f aca="false">L29+AF29</f>
        <v>819631</v>
      </c>
      <c r="N29" s="146" t="s">
        <v>608</v>
      </c>
      <c r="O29" s="141"/>
      <c r="P29" s="147" t="s">
        <v>33</v>
      </c>
      <c r="Q29" s="148" t="s">
        <v>107</v>
      </c>
      <c r="R29" s="141" t="s">
        <v>35</v>
      </c>
      <c r="S29" s="148" t="s">
        <v>108</v>
      </c>
      <c r="T29" s="147" t="s">
        <v>37</v>
      </c>
      <c r="U29" s="141" t="s">
        <v>75</v>
      </c>
      <c r="V29" s="149" t="s">
        <v>39</v>
      </c>
      <c r="W29" s="141" t="s">
        <v>109</v>
      </c>
      <c r="X29" s="150" t="s">
        <v>41</v>
      </c>
      <c r="Y29" s="141" t="s">
        <v>110</v>
      </c>
      <c r="Z29" s="150" t="s">
        <v>41</v>
      </c>
      <c r="AA29" s="141" t="s">
        <v>78</v>
      </c>
      <c r="AB29" s="149" t="s">
        <v>44</v>
      </c>
      <c r="AC29" s="141" t="s">
        <v>45</v>
      </c>
      <c r="AD29" s="151" t="s">
        <v>609</v>
      </c>
      <c r="AE29" s="143" t="s">
        <v>610</v>
      </c>
      <c r="AF29" s="152" t="n">
        <v>129</v>
      </c>
      <c r="AG29" s="152" t="s">
        <v>113</v>
      </c>
      <c r="AH29" s="153" t="n">
        <v>35</v>
      </c>
    </row>
    <row r="30" customFormat="false" ht="15" hidden="false" customHeight="false" outlineLevel="0" collapsed="false">
      <c r="A30" s="137"/>
      <c r="B30" s="128" t="s">
        <v>611</v>
      </c>
      <c r="C30" s="31" t="s">
        <v>612</v>
      </c>
      <c r="D30" s="31" t="s">
        <v>274</v>
      </c>
      <c r="E30" s="31" t="s">
        <v>271</v>
      </c>
      <c r="F30" s="31" t="n">
        <v>622048</v>
      </c>
      <c r="G30" s="31" t="n">
        <v>625039</v>
      </c>
      <c r="H30" s="138" t="s">
        <v>148</v>
      </c>
      <c r="I30" s="130" t="s">
        <v>434</v>
      </c>
      <c r="J30" s="90" t="s">
        <v>31</v>
      </c>
      <c r="K30" s="31" t="s">
        <v>271</v>
      </c>
      <c r="L30" s="90" t="n">
        <v>622748</v>
      </c>
      <c r="M30" s="90" t="n">
        <f aca="false">L30+AF30</f>
        <v>622855</v>
      </c>
      <c r="N30" s="131" t="s">
        <v>613</v>
      </c>
      <c r="O30" s="31"/>
      <c r="P30" s="132" t="s">
        <v>33</v>
      </c>
      <c r="Q30" s="89" t="s">
        <v>63</v>
      </c>
      <c r="R30" s="31" t="s">
        <v>35</v>
      </c>
      <c r="S30" s="89" t="s">
        <v>96</v>
      </c>
      <c r="T30" s="132" t="s">
        <v>64</v>
      </c>
      <c r="U30" s="31" t="s">
        <v>54</v>
      </c>
      <c r="V30" s="133" t="s">
        <v>97</v>
      </c>
      <c r="W30" s="31" t="s">
        <v>90</v>
      </c>
      <c r="X30" s="134" t="s">
        <v>41</v>
      </c>
      <c r="Y30" s="31" t="s">
        <v>98</v>
      </c>
      <c r="Z30" s="134" t="s">
        <v>41</v>
      </c>
      <c r="AA30" s="31" t="s">
        <v>99</v>
      </c>
      <c r="AB30" s="133" t="s">
        <v>100</v>
      </c>
      <c r="AC30" s="31" t="s">
        <v>101</v>
      </c>
      <c r="AD30" s="135" t="s">
        <v>614</v>
      </c>
      <c r="AE30" s="130" t="s">
        <v>615</v>
      </c>
      <c r="AF30" s="43" t="n">
        <v>107</v>
      </c>
      <c r="AG30" s="43" t="s">
        <v>104</v>
      </c>
      <c r="AH30" s="136" t="n">
        <v>36</v>
      </c>
    </row>
    <row r="31" customFormat="false" ht="15" hidden="false" customHeight="false" outlineLevel="0" collapsed="false">
      <c r="A31" s="139" t="s">
        <v>616</v>
      </c>
      <c r="B31" s="140" t="s">
        <v>617</v>
      </c>
      <c r="C31" s="141" t="s">
        <v>148</v>
      </c>
      <c r="D31" s="141" t="s">
        <v>148</v>
      </c>
      <c r="E31" s="141" t="s">
        <v>287</v>
      </c>
      <c r="F31" s="141" t="n">
        <v>18349</v>
      </c>
      <c r="G31" s="141" t="n">
        <v>20100</v>
      </c>
      <c r="H31" s="142" t="s">
        <v>176</v>
      </c>
      <c r="I31" s="143" t="s">
        <v>434</v>
      </c>
      <c r="J31" s="144" t="s">
        <v>295</v>
      </c>
      <c r="K31" s="141" t="s">
        <v>287</v>
      </c>
      <c r="L31" s="144" t="n">
        <v>20244</v>
      </c>
      <c r="M31" s="144" t="n">
        <f aca="false">L31+AF31</f>
        <v>20347</v>
      </c>
      <c r="N31" s="146" t="s">
        <v>618</v>
      </c>
      <c r="O31" s="141"/>
      <c r="P31" s="147" t="s">
        <v>619</v>
      </c>
      <c r="Q31" s="148" t="s">
        <v>620</v>
      </c>
      <c r="R31" s="141" t="s">
        <v>35</v>
      </c>
      <c r="S31" s="148" t="s">
        <v>52</v>
      </c>
      <c r="T31" s="147" t="s">
        <v>64</v>
      </c>
      <c r="U31" s="141" t="s">
        <v>621</v>
      </c>
      <c r="V31" s="149" t="s">
        <v>39</v>
      </c>
      <c r="W31" s="141" t="s">
        <v>109</v>
      </c>
      <c r="X31" s="150" t="s">
        <v>43</v>
      </c>
      <c r="Y31" s="141" t="s">
        <v>42</v>
      </c>
      <c r="Z31" s="150" t="s">
        <v>77</v>
      </c>
      <c r="AA31" s="141" t="s">
        <v>78</v>
      </c>
      <c r="AB31" s="149" t="s">
        <v>44</v>
      </c>
      <c r="AC31" s="141" t="s">
        <v>45</v>
      </c>
      <c r="AD31" s="151" t="s">
        <v>622</v>
      </c>
      <c r="AE31" s="143" t="s">
        <v>623</v>
      </c>
      <c r="AF31" s="152" t="n">
        <v>103</v>
      </c>
      <c r="AG31" s="152" t="s">
        <v>292</v>
      </c>
      <c r="AH31" s="153" t="n">
        <v>35</v>
      </c>
    </row>
    <row r="32" customFormat="false" ht="15.75" hidden="false" customHeight="false" outlineLevel="0" collapsed="false">
      <c r="A32" s="139" t="s">
        <v>624</v>
      </c>
      <c r="B32" s="128" t="s">
        <v>625</v>
      </c>
      <c r="C32" s="31" t="s">
        <v>148</v>
      </c>
      <c r="D32" s="159" t="s">
        <v>148</v>
      </c>
      <c r="E32" s="159" t="s">
        <v>331</v>
      </c>
      <c r="F32" s="159" t="n">
        <v>5619</v>
      </c>
      <c r="G32" s="159" t="n">
        <v>7040</v>
      </c>
      <c r="H32" s="160" t="s">
        <v>176</v>
      </c>
      <c r="I32" s="130" t="s">
        <v>434</v>
      </c>
      <c r="J32" s="90" t="s">
        <v>336</v>
      </c>
      <c r="K32" s="159" t="s">
        <v>331</v>
      </c>
      <c r="L32" s="90" t="n">
        <v>7295</v>
      </c>
      <c r="M32" s="90" t="n">
        <f aca="false">L32+AF32</f>
        <v>7447</v>
      </c>
      <c r="N32" s="131" t="s">
        <v>626</v>
      </c>
      <c r="O32" s="31"/>
      <c r="P32" s="132" t="s">
        <v>33</v>
      </c>
      <c r="Q32" s="89" t="s">
        <v>543</v>
      </c>
      <c r="R32" s="31" t="s">
        <v>35</v>
      </c>
      <c r="S32" s="89" t="s">
        <v>627</v>
      </c>
      <c r="T32" s="132" t="s">
        <v>460</v>
      </c>
      <c r="U32" s="31" t="s">
        <v>38</v>
      </c>
      <c r="V32" s="133" t="s">
        <v>628</v>
      </c>
      <c r="W32" s="31" t="s">
        <v>438</v>
      </c>
      <c r="X32" s="134" t="s">
        <v>545</v>
      </c>
      <c r="Y32" s="31" t="s">
        <v>629</v>
      </c>
      <c r="Z32" s="134" t="s">
        <v>547</v>
      </c>
      <c r="AA32" s="31" t="s">
        <v>441</v>
      </c>
      <c r="AB32" s="133" t="s">
        <v>630</v>
      </c>
      <c r="AC32" s="31" t="s">
        <v>442</v>
      </c>
      <c r="AD32" s="135" t="s">
        <v>631</v>
      </c>
      <c r="AE32" s="130" t="s">
        <v>632</v>
      </c>
      <c r="AF32" s="43" t="n">
        <v>152</v>
      </c>
      <c r="AG32" s="43" t="s">
        <v>333</v>
      </c>
      <c r="AH32" s="136" t="n">
        <v>36</v>
      </c>
    </row>
    <row r="33" customFormat="false" ht="15" hidden="false" customHeight="false" outlineLevel="0" collapsed="false">
      <c r="A33" s="139" t="s">
        <v>633</v>
      </c>
      <c r="B33" s="140" t="s">
        <v>634</v>
      </c>
      <c r="C33" s="141" t="s">
        <v>148</v>
      </c>
      <c r="D33" s="158" t="n">
        <v>9184</v>
      </c>
      <c r="E33" s="141" t="s">
        <v>173</v>
      </c>
      <c r="F33" s="158" t="n">
        <v>12465</v>
      </c>
      <c r="G33" s="158" t="n">
        <v>14243</v>
      </c>
      <c r="H33" s="161" t="s">
        <v>176</v>
      </c>
      <c r="I33" s="143" t="s">
        <v>434</v>
      </c>
      <c r="J33" s="144" t="s">
        <v>180</v>
      </c>
      <c r="K33" s="141" t="s">
        <v>173</v>
      </c>
      <c r="L33" s="144" t="n">
        <v>14418</v>
      </c>
      <c r="M33" s="144" t="n">
        <f aca="false">L33+AF33</f>
        <v>14593</v>
      </c>
      <c r="N33" s="146" t="s">
        <v>635</v>
      </c>
      <c r="O33" s="141"/>
      <c r="P33" s="147" t="s">
        <v>33</v>
      </c>
      <c r="Q33" s="148" t="s">
        <v>553</v>
      </c>
      <c r="R33" s="141" t="s">
        <v>35</v>
      </c>
      <c r="S33" s="148" t="s">
        <v>512</v>
      </c>
      <c r="T33" s="147" t="s">
        <v>460</v>
      </c>
      <c r="U33" s="141" t="s">
        <v>38</v>
      </c>
      <c r="V33" s="149" t="s">
        <v>39</v>
      </c>
      <c r="W33" s="141" t="s">
        <v>90</v>
      </c>
      <c r="X33" s="150" t="s">
        <v>43</v>
      </c>
      <c r="Y33" s="141" t="s">
        <v>42</v>
      </c>
      <c r="Z33" s="150" t="s">
        <v>41</v>
      </c>
      <c r="AA33" s="141" t="s">
        <v>441</v>
      </c>
      <c r="AB33" s="149" t="s">
        <v>44</v>
      </c>
      <c r="AC33" s="141" t="s">
        <v>90</v>
      </c>
      <c r="AD33" s="151" t="s">
        <v>636</v>
      </c>
      <c r="AE33" s="143" t="s">
        <v>637</v>
      </c>
      <c r="AF33" s="152" t="n">
        <v>175</v>
      </c>
      <c r="AG33" s="152" t="s">
        <v>177</v>
      </c>
      <c r="AH33" s="153" t="n">
        <v>36</v>
      </c>
    </row>
    <row r="34" customFormat="false" ht="15" hidden="false" customHeight="false" outlineLevel="0" collapsed="false">
      <c r="A34" s="137"/>
      <c r="B34" s="128" t="s">
        <v>638</v>
      </c>
      <c r="C34" s="31" t="s">
        <v>148</v>
      </c>
      <c r="D34" s="31" t="s">
        <v>148</v>
      </c>
      <c r="E34" s="159" t="s">
        <v>304</v>
      </c>
      <c r="F34" s="31" t="n">
        <v>5148</v>
      </c>
      <c r="G34" s="31" t="n">
        <v>6209</v>
      </c>
      <c r="H34" s="138" t="s">
        <v>148</v>
      </c>
      <c r="I34" s="130" t="s">
        <v>434</v>
      </c>
      <c r="J34" s="90" t="s">
        <v>295</v>
      </c>
      <c r="K34" s="159" t="s">
        <v>304</v>
      </c>
      <c r="L34" s="90" t="n">
        <v>4868</v>
      </c>
      <c r="M34" s="90" t="n">
        <f aca="false">L34+AF34</f>
        <v>5100</v>
      </c>
      <c r="N34" s="131" t="s">
        <v>639</v>
      </c>
      <c r="O34" s="31"/>
      <c r="P34" s="132" t="s">
        <v>33</v>
      </c>
      <c r="Q34" s="89" t="s">
        <v>553</v>
      </c>
      <c r="R34" s="31" t="s">
        <v>35</v>
      </c>
      <c r="S34" s="89" t="s">
        <v>553</v>
      </c>
      <c r="T34" s="147" t="s">
        <v>460</v>
      </c>
      <c r="U34" s="141" t="s">
        <v>38</v>
      </c>
      <c r="V34" s="133" t="s">
        <v>97</v>
      </c>
      <c r="W34" s="31" t="s">
        <v>90</v>
      </c>
      <c r="X34" s="134" t="s">
        <v>545</v>
      </c>
      <c r="Y34" s="31" t="s">
        <v>640</v>
      </c>
      <c r="Z34" s="134" t="s">
        <v>641</v>
      </c>
      <c r="AA34" s="31" t="s">
        <v>78</v>
      </c>
      <c r="AB34" s="133" t="s">
        <v>100</v>
      </c>
      <c r="AC34" s="31" t="s">
        <v>45</v>
      </c>
      <c r="AD34" s="135" t="s">
        <v>642</v>
      </c>
      <c r="AE34" s="130" t="s">
        <v>643</v>
      </c>
      <c r="AF34" s="43" t="n">
        <v>232</v>
      </c>
      <c r="AG34" s="43" t="s">
        <v>644</v>
      </c>
      <c r="AH34" s="136" t="n">
        <v>35</v>
      </c>
    </row>
    <row r="35" customFormat="false" ht="15" hidden="false" customHeight="false" outlineLevel="0" collapsed="false">
      <c r="A35" s="162" t="s">
        <v>645</v>
      </c>
      <c r="B35" s="163" t="s">
        <v>646</v>
      </c>
      <c r="C35" s="164" t="s">
        <v>148</v>
      </c>
      <c r="D35" s="164" t="s">
        <v>148</v>
      </c>
      <c r="E35" s="164" t="s">
        <v>299</v>
      </c>
      <c r="F35" s="164" t="n">
        <v>2455</v>
      </c>
      <c r="G35" s="164" t="n">
        <v>3516</v>
      </c>
      <c r="H35" s="165" t="s">
        <v>148</v>
      </c>
      <c r="I35" s="166" t="s">
        <v>434</v>
      </c>
      <c r="J35" s="167" t="s">
        <v>295</v>
      </c>
      <c r="K35" s="164" t="s">
        <v>299</v>
      </c>
      <c r="L35" s="167" t="n">
        <v>2175</v>
      </c>
      <c r="M35" s="167" t="n">
        <f aca="false">L35+AF35</f>
        <v>2407</v>
      </c>
      <c r="N35" s="131" t="s">
        <v>639</v>
      </c>
      <c r="O35" s="164"/>
      <c r="P35" s="168" t="s">
        <v>33</v>
      </c>
      <c r="Q35" s="169" t="s">
        <v>553</v>
      </c>
      <c r="R35" s="164" t="s">
        <v>35</v>
      </c>
      <c r="S35" s="169" t="s">
        <v>553</v>
      </c>
      <c r="T35" s="147" t="s">
        <v>460</v>
      </c>
      <c r="U35" s="141" t="s">
        <v>38</v>
      </c>
      <c r="V35" s="133" t="s">
        <v>97</v>
      </c>
      <c r="W35" s="31" t="s">
        <v>90</v>
      </c>
      <c r="X35" s="134" t="s">
        <v>545</v>
      </c>
      <c r="Y35" s="31" t="s">
        <v>640</v>
      </c>
      <c r="Z35" s="134" t="s">
        <v>641</v>
      </c>
      <c r="AA35" s="31" t="s">
        <v>78</v>
      </c>
      <c r="AB35" s="133" t="s">
        <v>100</v>
      </c>
      <c r="AC35" s="31" t="s">
        <v>45</v>
      </c>
      <c r="AD35" s="135" t="s">
        <v>642</v>
      </c>
      <c r="AE35" s="166" t="s">
        <v>643</v>
      </c>
      <c r="AF35" s="170" t="n">
        <v>232</v>
      </c>
      <c r="AG35" s="170" t="s">
        <v>644</v>
      </c>
      <c r="AH35" s="171" t="n">
        <v>35</v>
      </c>
    </row>
    <row r="36" customFormat="false" ht="16.5" hidden="false" customHeight="false" outlineLevel="0" collapsed="false">
      <c r="A36" s="162" t="s">
        <v>647</v>
      </c>
      <c r="B36" s="163" t="s">
        <v>648</v>
      </c>
      <c r="C36" s="164" t="s">
        <v>148</v>
      </c>
      <c r="D36" s="164" t="s">
        <v>148</v>
      </c>
      <c r="E36" s="164" t="s">
        <v>649</v>
      </c>
      <c r="F36" s="164" t="n">
        <v>77344</v>
      </c>
      <c r="G36" s="164" t="n">
        <v>78777</v>
      </c>
      <c r="H36" s="165" t="s">
        <v>148</v>
      </c>
      <c r="I36" s="166" t="s">
        <v>650</v>
      </c>
      <c r="J36" s="167" t="s">
        <v>295</v>
      </c>
      <c r="K36" s="164" t="s">
        <v>649</v>
      </c>
      <c r="L36" s="167" t="n">
        <v>77046</v>
      </c>
      <c r="M36" s="167" t="n">
        <f aca="false">L36+AF36</f>
        <v>77157</v>
      </c>
      <c r="N36" s="172" t="s">
        <v>651</v>
      </c>
      <c r="O36" s="164"/>
      <c r="P36" s="168" t="s">
        <v>33</v>
      </c>
      <c r="Q36" s="169" t="s">
        <v>652</v>
      </c>
      <c r="R36" s="164" t="s">
        <v>35</v>
      </c>
      <c r="S36" s="169" t="s">
        <v>653</v>
      </c>
      <c r="T36" s="168" t="s">
        <v>64</v>
      </c>
      <c r="U36" s="164" t="s">
        <v>654</v>
      </c>
      <c r="V36" s="173" t="s">
        <v>39</v>
      </c>
      <c r="W36" s="164" t="s">
        <v>90</v>
      </c>
      <c r="X36" s="174" t="s">
        <v>77</v>
      </c>
      <c r="Y36" s="164" t="s">
        <v>655</v>
      </c>
      <c r="Z36" s="174" t="s">
        <v>43</v>
      </c>
      <c r="AA36" s="164" t="s">
        <v>67</v>
      </c>
      <c r="AB36" s="173" t="s">
        <v>44</v>
      </c>
      <c r="AC36" s="164" t="s">
        <v>90</v>
      </c>
      <c r="AD36" s="175" t="s">
        <v>656</v>
      </c>
      <c r="AE36" s="166" t="s">
        <v>657</v>
      </c>
      <c r="AF36" s="170" t="n">
        <v>111</v>
      </c>
      <c r="AG36" s="170" t="s">
        <v>658</v>
      </c>
      <c r="AH36" s="171" t="n">
        <v>35</v>
      </c>
    </row>
  </sheetData>
  <autoFilter ref="A1:AH37"/>
  <mergeCells count="5">
    <mergeCell ref="A1:Z1"/>
    <mergeCell ref="A2:Z2"/>
    <mergeCell ref="B3:H3"/>
    <mergeCell ref="J3:AD3"/>
    <mergeCell ref="AE3:AH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2021-01-25T12:39:46Z</dcterms:created>
  <dc:creator>Andre Holzer</dc:creator>
  <dc:description/>
  <dc:language>es-ES</dc:language>
  <cp:lastModifiedBy/>
  <dcterms:modified xsi:type="dcterms:W3CDTF">2022-05-24T10:12:02Z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