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hã\Downloads\"/>
    </mc:Choice>
  </mc:AlternateContent>
  <xr:revisionPtr revIDLastSave="0" documentId="13_ncr:1_{52AF2F0A-05DC-49DA-90F0-A3DE5E695B1A}" xr6:coauthVersionLast="47" xr6:coauthVersionMax="47" xr10:uidLastSave="{00000000-0000-0000-0000-000000000000}"/>
  <bookViews>
    <workbookView xWindow="0" yWindow="0" windowWidth="28800" windowHeight="11505" xr2:uid="{00000000-000D-0000-FFFF-FFFF00000000}"/>
  </bookViews>
  <sheets>
    <sheet name="Sheet1" sheetId="1" r:id="rId1"/>
  </sheets>
  <definedNames>
    <definedName name="_xlnm._FilterDatabase" localSheetId="0" hidden="1">Sheet1!$A$1:$V$246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O2" i="1"/>
  <c r="L2" i="1"/>
  <c r="M2" i="1"/>
  <c r="P2" i="1" l="1"/>
  <c r="O3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" i="1"/>
  <c r="H3" i="1"/>
  <c r="H4" i="1"/>
  <c r="I4" i="1" s="1"/>
  <c r="H5" i="1"/>
  <c r="I5" i="1" s="1"/>
  <c r="H6" i="1"/>
  <c r="I6" i="1" s="1"/>
  <c r="H7" i="1"/>
  <c r="I7" i="1" s="1"/>
  <c r="H8" i="1"/>
  <c r="I8" i="1" s="1"/>
  <c r="H9" i="1"/>
  <c r="H10" i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H26" i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H49" i="1"/>
  <c r="I49" i="1" s="1"/>
  <c r="H50" i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" i="1"/>
  <c r="J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J55" i="1" l="1"/>
  <c r="J47" i="1"/>
  <c r="J39" i="1"/>
  <c r="J31" i="1"/>
  <c r="J23" i="1"/>
  <c r="J15" i="1"/>
  <c r="J7" i="1"/>
  <c r="P194" i="1"/>
  <c r="P130" i="1"/>
  <c r="P106" i="1"/>
  <c r="P98" i="1"/>
  <c r="P90" i="1"/>
  <c r="P82" i="1"/>
  <c r="P74" i="1"/>
  <c r="P233" i="1"/>
  <c r="P209" i="1"/>
  <c r="P193" i="1"/>
  <c r="P153" i="1"/>
  <c r="P145" i="1"/>
  <c r="P129" i="1"/>
  <c r="P121" i="1"/>
  <c r="P89" i="1"/>
  <c r="P81" i="1"/>
  <c r="P232" i="1"/>
  <c r="P224" i="1"/>
  <c r="P192" i="1"/>
  <c r="P176" i="1"/>
  <c r="P63" i="1"/>
  <c r="P39" i="1"/>
  <c r="P15" i="1"/>
  <c r="I234" i="1"/>
  <c r="J234" i="1" s="1"/>
  <c r="P234" i="1"/>
  <c r="I210" i="1"/>
  <c r="J210" i="1" s="1"/>
  <c r="P210" i="1"/>
  <c r="I186" i="1"/>
  <c r="J186" i="1" s="1"/>
  <c r="P186" i="1"/>
  <c r="I162" i="1"/>
  <c r="J162" i="1" s="1"/>
  <c r="P162" i="1"/>
  <c r="P62" i="1"/>
  <c r="P38" i="1"/>
  <c r="P22" i="1"/>
  <c r="I185" i="1"/>
  <c r="J185" i="1" s="1"/>
  <c r="P185" i="1"/>
  <c r="P53" i="1"/>
  <c r="P21" i="1"/>
  <c r="I168" i="1"/>
  <c r="J168" i="1" s="1"/>
  <c r="P168" i="1"/>
  <c r="I120" i="1"/>
  <c r="J120" i="1" s="1"/>
  <c r="P120" i="1"/>
  <c r="P52" i="1"/>
  <c r="P28" i="1"/>
  <c r="P4" i="1"/>
  <c r="I223" i="1"/>
  <c r="J223" i="1" s="1"/>
  <c r="P223" i="1"/>
  <c r="I199" i="1"/>
  <c r="J199" i="1" s="1"/>
  <c r="P199" i="1"/>
  <c r="I183" i="1"/>
  <c r="J183" i="1" s="1"/>
  <c r="P183" i="1"/>
  <c r="I167" i="1"/>
  <c r="J167" i="1" s="1"/>
  <c r="P167" i="1"/>
  <c r="I143" i="1"/>
  <c r="J143" i="1" s="1"/>
  <c r="P143" i="1"/>
  <c r="I127" i="1"/>
  <c r="J127" i="1" s="1"/>
  <c r="P127" i="1"/>
  <c r="I103" i="1"/>
  <c r="J103" i="1" s="1"/>
  <c r="P103" i="1"/>
  <c r="I79" i="1"/>
  <c r="J79" i="1" s="1"/>
  <c r="P79" i="1"/>
  <c r="P59" i="1"/>
  <c r="P51" i="1"/>
  <c r="P43" i="1"/>
  <c r="P35" i="1"/>
  <c r="P27" i="1"/>
  <c r="P19" i="1"/>
  <c r="P11" i="1"/>
  <c r="I246" i="1"/>
  <c r="J246" i="1" s="1"/>
  <c r="P246" i="1"/>
  <c r="I238" i="1"/>
  <c r="J238" i="1" s="1"/>
  <c r="P238" i="1"/>
  <c r="I230" i="1"/>
  <c r="J230" i="1" s="1"/>
  <c r="P230" i="1"/>
  <c r="I222" i="1"/>
  <c r="J222" i="1" s="1"/>
  <c r="P222" i="1"/>
  <c r="I214" i="1"/>
  <c r="J214" i="1" s="1"/>
  <c r="P214" i="1"/>
  <c r="I206" i="1"/>
  <c r="J206" i="1" s="1"/>
  <c r="P206" i="1"/>
  <c r="I198" i="1"/>
  <c r="J198" i="1" s="1"/>
  <c r="P198" i="1"/>
  <c r="I190" i="1"/>
  <c r="J190" i="1" s="1"/>
  <c r="P190" i="1"/>
  <c r="I182" i="1"/>
  <c r="J182" i="1" s="1"/>
  <c r="P182" i="1"/>
  <c r="I174" i="1"/>
  <c r="J174" i="1" s="1"/>
  <c r="P174" i="1"/>
  <c r="I166" i="1"/>
  <c r="J166" i="1" s="1"/>
  <c r="P166" i="1"/>
  <c r="I158" i="1"/>
  <c r="J158" i="1" s="1"/>
  <c r="P158" i="1"/>
  <c r="P150" i="1"/>
  <c r="I142" i="1"/>
  <c r="J142" i="1" s="1"/>
  <c r="P142" i="1"/>
  <c r="I134" i="1"/>
  <c r="J134" i="1" s="1"/>
  <c r="P134" i="1"/>
  <c r="P126" i="1"/>
  <c r="I118" i="1"/>
  <c r="J118" i="1" s="1"/>
  <c r="P118" i="1"/>
  <c r="I110" i="1"/>
  <c r="J110" i="1" s="1"/>
  <c r="P110" i="1"/>
  <c r="I102" i="1"/>
  <c r="J102" i="1" s="1"/>
  <c r="P102" i="1"/>
  <c r="I94" i="1"/>
  <c r="J94" i="1" s="1"/>
  <c r="P94" i="1"/>
  <c r="I86" i="1"/>
  <c r="J86" i="1" s="1"/>
  <c r="P86" i="1"/>
  <c r="I78" i="1"/>
  <c r="J78" i="1" s="1"/>
  <c r="P78" i="1"/>
  <c r="I70" i="1"/>
  <c r="J70" i="1" s="1"/>
  <c r="P70" i="1"/>
  <c r="J58" i="1"/>
  <c r="J42" i="1"/>
  <c r="J34" i="1"/>
  <c r="J18" i="1"/>
  <c r="P66" i="1"/>
  <c r="P58" i="1"/>
  <c r="P50" i="1"/>
  <c r="P42" i="1"/>
  <c r="P34" i="1"/>
  <c r="P26" i="1"/>
  <c r="P18" i="1"/>
  <c r="P10" i="1"/>
  <c r="I245" i="1"/>
  <c r="J245" i="1" s="1"/>
  <c r="P245" i="1"/>
  <c r="I237" i="1"/>
  <c r="J237" i="1" s="1"/>
  <c r="P237" i="1"/>
  <c r="I229" i="1"/>
  <c r="J229" i="1" s="1"/>
  <c r="P229" i="1"/>
  <c r="I221" i="1"/>
  <c r="J221" i="1" s="1"/>
  <c r="P221" i="1"/>
  <c r="I213" i="1"/>
  <c r="J213" i="1" s="1"/>
  <c r="P213" i="1"/>
  <c r="P205" i="1"/>
  <c r="I197" i="1"/>
  <c r="J197" i="1" s="1"/>
  <c r="P197" i="1"/>
  <c r="I189" i="1"/>
  <c r="J189" i="1" s="1"/>
  <c r="P189" i="1"/>
  <c r="P181" i="1"/>
  <c r="I173" i="1"/>
  <c r="J173" i="1" s="1"/>
  <c r="P173" i="1"/>
  <c r="I165" i="1"/>
  <c r="J165" i="1" s="1"/>
  <c r="P165" i="1"/>
  <c r="I157" i="1"/>
  <c r="J157" i="1" s="1"/>
  <c r="P157" i="1"/>
  <c r="I149" i="1"/>
  <c r="J149" i="1" s="1"/>
  <c r="P149" i="1"/>
  <c r="P141" i="1"/>
  <c r="I133" i="1"/>
  <c r="J133" i="1" s="1"/>
  <c r="P133" i="1"/>
  <c r="P125" i="1"/>
  <c r="I117" i="1"/>
  <c r="J117" i="1" s="1"/>
  <c r="P117" i="1"/>
  <c r="I109" i="1"/>
  <c r="J109" i="1" s="1"/>
  <c r="P109" i="1"/>
  <c r="P101" i="1"/>
  <c r="I93" i="1"/>
  <c r="J93" i="1" s="1"/>
  <c r="P93" i="1"/>
  <c r="I85" i="1"/>
  <c r="J85" i="1" s="1"/>
  <c r="P85" i="1"/>
  <c r="I77" i="1"/>
  <c r="J77" i="1" s="1"/>
  <c r="P77" i="1"/>
  <c r="I69" i="1"/>
  <c r="J69" i="1" s="1"/>
  <c r="P69" i="1"/>
  <c r="S245" i="1"/>
  <c r="P55" i="1"/>
  <c r="P31" i="1"/>
  <c r="P7" i="1"/>
  <c r="I226" i="1"/>
  <c r="J226" i="1" s="1"/>
  <c r="P226" i="1"/>
  <c r="I202" i="1"/>
  <c r="J202" i="1" s="1"/>
  <c r="P202" i="1"/>
  <c r="I178" i="1"/>
  <c r="J178" i="1" s="1"/>
  <c r="P178" i="1"/>
  <c r="I154" i="1"/>
  <c r="J154" i="1" s="1"/>
  <c r="P154" i="1"/>
  <c r="I138" i="1"/>
  <c r="J138" i="1" s="1"/>
  <c r="P138" i="1"/>
  <c r="I114" i="1"/>
  <c r="J114" i="1" s="1"/>
  <c r="P114" i="1"/>
  <c r="P46" i="1"/>
  <c r="P14" i="1"/>
  <c r="I241" i="1"/>
  <c r="J241" i="1" s="1"/>
  <c r="P241" i="1"/>
  <c r="I225" i="1"/>
  <c r="J225" i="1" s="1"/>
  <c r="P225" i="1"/>
  <c r="I201" i="1"/>
  <c r="J201" i="1" s="1"/>
  <c r="P201" i="1"/>
  <c r="I177" i="1"/>
  <c r="J177" i="1" s="1"/>
  <c r="P177" i="1"/>
  <c r="I161" i="1"/>
  <c r="J161" i="1" s="1"/>
  <c r="P161" i="1"/>
  <c r="I137" i="1"/>
  <c r="J137" i="1" s="1"/>
  <c r="P137" i="1"/>
  <c r="I113" i="1"/>
  <c r="J113" i="1" s="1"/>
  <c r="P113" i="1"/>
  <c r="P37" i="1"/>
  <c r="I208" i="1"/>
  <c r="J208" i="1" s="1"/>
  <c r="P208" i="1"/>
  <c r="I184" i="1"/>
  <c r="J184" i="1" s="1"/>
  <c r="P184" i="1"/>
  <c r="I160" i="1"/>
  <c r="J160" i="1" s="1"/>
  <c r="P160" i="1"/>
  <c r="I136" i="1"/>
  <c r="J136" i="1" s="1"/>
  <c r="P136" i="1"/>
  <c r="I112" i="1"/>
  <c r="J112" i="1" s="1"/>
  <c r="P112" i="1"/>
  <c r="I96" i="1"/>
  <c r="J96" i="1" s="1"/>
  <c r="P96" i="1"/>
  <c r="I80" i="1"/>
  <c r="J80" i="1" s="1"/>
  <c r="P80" i="1"/>
  <c r="P44" i="1"/>
  <c r="P20" i="1"/>
  <c r="I239" i="1"/>
  <c r="J239" i="1" s="1"/>
  <c r="P239" i="1"/>
  <c r="I207" i="1"/>
  <c r="J207" i="1" s="1"/>
  <c r="P207" i="1"/>
  <c r="P175" i="1"/>
  <c r="I159" i="1"/>
  <c r="J159" i="1" s="1"/>
  <c r="P159" i="1"/>
  <c r="I135" i="1"/>
  <c r="J135" i="1" s="1"/>
  <c r="P135" i="1"/>
  <c r="I111" i="1"/>
  <c r="J111" i="1" s="1"/>
  <c r="P111" i="1"/>
  <c r="I95" i="1"/>
  <c r="J95" i="1" s="1"/>
  <c r="P95" i="1"/>
  <c r="I71" i="1"/>
  <c r="J71" i="1" s="1"/>
  <c r="P71" i="1"/>
  <c r="J57" i="1"/>
  <c r="J41" i="1"/>
  <c r="J17" i="1"/>
  <c r="P65" i="1"/>
  <c r="P57" i="1"/>
  <c r="P49" i="1"/>
  <c r="P41" i="1"/>
  <c r="P33" i="1"/>
  <c r="P25" i="1"/>
  <c r="P17" i="1"/>
  <c r="P9" i="1"/>
  <c r="I244" i="1"/>
  <c r="J244" i="1" s="1"/>
  <c r="P244" i="1"/>
  <c r="I228" i="1"/>
  <c r="J228" i="1" s="1"/>
  <c r="P228" i="1"/>
  <c r="I220" i="1"/>
  <c r="J220" i="1" s="1"/>
  <c r="P220" i="1"/>
  <c r="I212" i="1"/>
  <c r="J212" i="1" s="1"/>
  <c r="P212" i="1"/>
  <c r="I204" i="1"/>
  <c r="J204" i="1" s="1"/>
  <c r="P204" i="1"/>
  <c r="I196" i="1"/>
  <c r="J196" i="1" s="1"/>
  <c r="P196" i="1"/>
  <c r="I188" i="1"/>
  <c r="J188" i="1" s="1"/>
  <c r="P188" i="1"/>
  <c r="I180" i="1"/>
  <c r="J180" i="1" s="1"/>
  <c r="P180" i="1"/>
  <c r="I172" i="1"/>
  <c r="J172" i="1" s="1"/>
  <c r="P172" i="1"/>
  <c r="I164" i="1"/>
  <c r="J164" i="1" s="1"/>
  <c r="P164" i="1"/>
  <c r="I156" i="1"/>
  <c r="J156" i="1" s="1"/>
  <c r="P156" i="1"/>
  <c r="I148" i="1"/>
  <c r="J148" i="1" s="1"/>
  <c r="P148" i="1"/>
  <c r="I140" i="1"/>
  <c r="J140" i="1" s="1"/>
  <c r="P140" i="1"/>
  <c r="I132" i="1"/>
  <c r="J132" i="1" s="1"/>
  <c r="P132" i="1"/>
  <c r="I124" i="1"/>
  <c r="J124" i="1" s="1"/>
  <c r="P124" i="1"/>
  <c r="I116" i="1"/>
  <c r="J116" i="1" s="1"/>
  <c r="P116" i="1"/>
  <c r="I108" i="1"/>
  <c r="J108" i="1" s="1"/>
  <c r="P108" i="1"/>
  <c r="I100" i="1"/>
  <c r="J100" i="1" s="1"/>
  <c r="P100" i="1"/>
  <c r="I92" i="1"/>
  <c r="J92" i="1" s="1"/>
  <c r="P92" i="1"/>
  <c r="I84" i="1"/>
  <c r="J84" i="1" s="1"/>
  <c r="P84" i="1"/>
  <c r="I76" i="1"/>
  <c r="J76" i="1" s="1"/>
  <c r="P76" i="1"/>
  <c r="I68" i="1"/>
  <c r="J68" i="1" s="1"/>
  <c r="P68" i="1"/>
  <c r="S230" i="1"/>
  <c r="P47" i="1"/>
  <c r="P23" i="1"/>
  <c r="I242" i="1"/>
  <c r="J242" i="1" s="1"/>
  <c r="P242" i="1"/>
  <c r="I218" i="1"/>
  <c r="J218" i="1" s="1"/>
  <c r="P218" i="1"/>
  <c r="I170" i="1"/>
  <c r="J170" i="1" s="1"/>
  <c r="P170" i="1"/>
  <c r="I146" i="1"/>
  <c r="J146" i="1" s="1"/>
  <c r="P146" i="1"/>
  <c r="I122" i="1"/>
  <c r="J122" i="1" s="1"/>
  <c r="P122" i="1"/>
  <c r="P54" i="1"/>
  <c r="P30" i="1"/>
  <c r="P6" i="1"/>
  <c r="I217" i="1"/>
  <c r="J217" i="1" s="1"/>
  <c r="P217" i="1"/>
  <c r="I169" i="1"/>
  <c r="J169" i="1" s="1"/>
  <c r="P169" i="1"/>
  <c r="I105" i="1"/>
  <c r="J105" i="1" s="1"/>
  <c r="P105" i="1"/>
  <c r="I97" i="1"/>
  <c r="J97" i="1" s="1"/>
  <c r="P97" i="1"/>
  <c r="I73" i="1"/>
  <c r="J73" i="1" s="1"/>
  <c r="P73" i="1"/>
  <c r="P61" i="1"/>
  <c r="P45" i="1"/>
  <c r="P29" i="1"/>
  <c r="P13" i="1"/>
  <c r="P5" i="1"/>
  <c r="I240" i="1"/>
  <c r="J240" i="1" s="1"/>
  <c r="P240" i="1"/>
  <c r="I216" i="1"/>
  <c r="J216" i="1" s="1"/>
  <c r="P216" i="1"/>
  <c r="I200" i="1"/>
  <c r="J200" i="1" s="1"/>
  <c r="P200" i="1"/>
  <c r="I152" i="1"/>
  <c r="J152" i="1" s="1"/>
  <c r="P152" i="1"/>
  <c r="I144" i="1"/>
  <c r="J144" i="1" s="1"/>
  <c r="P144" i="1"/>
  <c r="I128" i="1"/>
  <c r="J128" i="1" s="1"/>
  <c r="P128" i="1"/>
  <c r="I104" i="1"/>
  <c r="J104" i="1" s="1"/>
  <c r="P104" i="1"/>
  <c r="I88" i="1"/>
  <c r="J88" i="1" s="1"/>
  <c r="P88" i="1"/>
  <c r="I72" i="1"/>
  <c r="J72" i="1" s="1"/>
  <c r="P72" i="1"/>
  <c r="P60" i="1"/>
  <c r="P36" i="1"/>
  <c r="P12" i="1"/>
  <c r="I231" i="1"/>
  <c r="J231" i="1" s="1"/>
  <c r="P231" i="1"/>
  <c r="I215" i="1"/>
  <c r="J215" i="1" s="1"/>
  <c r="P215" i="1"/>
  <c r="I191" i="1"/>
  <c r="J191" i="1" s="1"/>
  <c r="P191" i="1"/>
  <c r="P151" i="1"/>
  <c r="I119" i="1"/>
  <c r="J119" i="1" s="1"/>
  <c r="P119" i="1"/>
  <c r="P87" i="1"/>
  <c r="J49" i="1"/>
  <c r="J33" i="1"/>
  <c r="I236" i="1"/>
  <c r="J236" i="1" s="1"/>
  <c r="P236" i="1"/>
  <c r="J56" i="1"/>
  <c r="J40" i="1"/>
  <c r="J32" i="1"/>
  <c r="J24" i="1"/>
  <c r="J16" i="1"/>
  <c r="J8" i="1"/>
  <c r="P64" i="1"/>
  <c r="P56" i="1"/>
  <c r="P48" i="1"/>
  <c r="P40" i="1"/>
  <c r="P32" i="1"/>
  <c r="P24" i="1"/>
  <c r="P16" i="1"/>
  <c r="P8" i="1"/>
  <c r="I243" i="1"/>
  <c r="J243" i="1" s="1"/>
  <c r="P243" i="1"/>
  <c r="I235" i="1"/>
  <c r="J235" i="1" s="1"/>
  <c r="P235" i="1"/>
  <c r="I227" i="1"/>
  <c r="J227" i="1" s="1"/>
  <c r="P227" i="1"/>
  <c r="I219" i="1"/>
  <c r="J219" i="1" s="1"/>
  <c r="P219" i="1"/>
  <c r="I211" i="1"/>
  <c r="J211" i="1" s="1"/>
  <c r="P211" i="1"/>
  <c r="I203" i="1"/>
  <c r="J203" i="1" s="1"/>
  <c r="P203" i="1"/>
  <c r="I195" i="1"/>
  <c r="J195" i="1" s="1"/>
  <c r="P195" i="1"/>
  <c r="I187" i="1"/>
  <c r="J187" i="1" s="1"/>
  <c r="P187" i="1"/>
  <c r="I179" i="1"/>
  <c r="J179" i="1" s="1"/>
  <c r="P179" i="1"/>
  <c r="I171" i="1"/>
  <c r="J171" i="1" s="1"/>
  <c r="P171" i="1"/>
  <c r="I163" i="1"/>
  <c r="J163" i="1" s="1"/>
  <c r="P163" i="1"/>
  <c r="I155" i="1"/>
  <c r="J155" i="1" s="1"/>
  <c r="P155" i="1"/>
  <c r="I147" i="1"/>
  <c r="J147" i="1" s="1"/>
  <c r="P147" i="1"/>
  <c r="I139" i="1"/>
  <c r="J139" i="1" s="1"/>
  <c r="P139" i="1"/>
  <c r="I131" i="1"/>
  <c r="J131" i="1" s="1"/>
  <c r="P131" i="1"/>
  <c r="I123" i="1"/>
  <c r="J123" i="1" s="1"/>
  <c r="P123" i="1"/>
  <c r="I115" i="1"/>
  <c r="J115" i="1" s="1"/>
  <c r="P115" i="1"/>
  <c r="I107" i="1"/>
  <c r="J107" i="1" s="1"/>
  <c r="P107" i="1"/>
  <c r="I99" i="1"/>
  <c r="J99" i="1" s="1"/>
  <c r="P99" i="1"/>
  <c r="I91" i="1"/>
  <c r="J91" i="1" s="1"/>
  <c r="P91" i="1"/>
  <c r="I83" i="1"/>
  <c r="J83" i="1" s="1"/>
  <c r="P83" i="1"/>
  <c r="I75" i="1"/>
  <c r="J75" i="1" s="1"/>
  <c r="P75" i="1"/>
  <c r="I67" i="1"/>
  <c r="J67" i="1" s="1"/>
  <c r="P67" i="1"/>
  <c r="I3" i="1"/>
  <c r="P3" i="1"/>
  <c r="S117" i="1"/>
  <c r="J59" i="1"/>
  <c r="J51" i="1"/>
  <c r="J43" i="1"/>
  <c r="J35" i="1"/>
  <c r="J27" i="1"/>
  <c r="J19" i="1"/>
  <c r="J11" i="1"/>
  <c r="S175" i="1"/>
  <c r="I175" i="1"/>
  <c r="J175" i="1" s="1"/>
  <c r="S151" i="1"/>
  <c r="I151" i="1"/>
  <c r="J151" i="1" s="1"/>
  <c r="S87" i="1"/>
  <c r="I87" i="1"/>
  <c r="J87" i="1" s="1"/>
  <c r="S63" i="1"/>
  <c r="I63" i="1"/>
  <c r="J63" i="1" s="1"/>
  <c r="I150" i="1"/>
  <c r="J150" i="1" s="1"/>
  <c r="S150" i="1"/>
  <c r="I126" i="1"/>
  <c r="J126" i="1" s="1"/>
  <c r="S126" i="1"/>
  <c r="S205" i="1"/>
  <c r="I205" i="1"/>
  <c r="J205" i="1" s="1"/>
  <c r="S181" i="1"/>
  <c r="I181" i="1"/>
  <c r="J181" i="1" s="1"/>
  <c r="S141" i="1"/>
  <c r="I141" i="1"/>
  <c r="J141" i="1" s="1"/>
  <c r="I125" i="1"/>
  <c r="J125" i="1" s="1"/>
  <c r="S125" i="1"/>
  <c r="S101" i="1"/>
  <c r="I101" i="1"/>
  <c r="J101" i="1" s="1"/>
  <c r="J62" i="1"/>
  <c r="J46" i="1"/>
  <c r="J38" i="1"/>
  <c r="J22" i="1"/>
  <c r="J6" i="1"/>
  <c r="V194" i="1"/>
  <c r="I194" i="1"/>
  <c r="J194" i="1" s="1"/>
  <c r="V106" i="1"/>
  <c r="I106" i="1"/>
  <c r="J106" i="1" s="1"/>
  <c r="V90" i="1"/>
  <c r="I90" i="1"/>
  <c r="J90" i="1" s="1"/>
  <c r="V74" i="1"/>
  <c r="I74" i="1"/>
  <c r="J74" i="1" s="1"/>
  <c r="V66" i="1"/>
  <c r="I66" i="1"/>
  <c r="J66" i="1" s="1"/>
  <c r="V50" i="1"/>
  <c r="I50" i="1"/>
  <c r="J50" i="1" s="1"/>
  <c r="J61" i="1"/>
  <c r="J53" i="1"/>
  <c r="J37" i="1"/>
  <c r="J29" i="1"/>
  <c r="J21" i="1"/>
  <c r="J13" i="1"/>
  <c r="J5" i="1"/>
  <c r="V233" i="1"/>
  <c r="I233" i="1"/>
  <c r="J233" i="1" s="1"/>
  <c r="V209" i="1"/>
  <c r="I209" i="1"/>
  <c r="J209" i="1" s="1"/>
  <c r="V193" i="1"/>
  <c r="I193" i="1"/>
  <c r="J193" i="1" s="1"/>
  <c r="V153" i="1"/>
  <c r="I153" i="1"/>
  <c r="J153" i="1" s="1"/>
  <c r="V145" i="1"/>
  <c r="I145" i="1"/>
  <c r="J145" i="1" s="1"/>
  <c r="V129" i="1"/>
  <c r="I129" i="1"/>
  <c r="J129" i="1" s="1"/>
  <c r="V121" i="1"/>
  <c r="I121" i="1"/>
  <c r="J121" i="1" s="1"/>
  <c r="V89" i="1"/>
  <c r="I89" i="1"/>
  <c r="J89" i="1" s="1"/>
  <c r="V81" i="1"/>
  <c r="I81" i="1"/>
  <c r="J81" i="1" s="1"/>
  <c r="V65" i="1"/>
  <c r="I65" i="1"/>
  <c r="J65" i="1" s="1"/>
  <c r="V9" i="1"/>
  <c r="I9" i="1"/>
  <c r="J9" i="1" s="1"/>
  <c r="J60" i="1"/>
  <c r="J52" i="1"/>
  <c r="J44" i="1"/>
  <c r="J36" i="1"/>
  <c r="J28" i="1"/>
  <c r="J20" i="1"/>
  <c r="J12" i="1"/>
  <c r="J4" i="1"/>
  <c r="V232" i="1"/>
  <c r="I232" i="1"/>
  <c r="J232" i="1" s="1"/>
  <c r="V224" i="1"/>
  <c r="I224" i="1"/>
  <c r="J224" i="1" s="1"/>
  <c r="S192" i="1"/>
  <c r="I192" i="1"/>
  <c r="J192" i="1" s="1"/>
  <c r="S176" i="1"/>
  <c r="I176" i="1"/>
  <c r="J176" i="1" s="1"/>
  <c r="S64" i="1"/>
  <c r="I64" i="1"/>
  <c r="J64" i="1" s="1"/>
  <c r="V48" i="1"/>
  <c r="I48" i="1"/>
  <c r="J48" i="1" s="1"/>
  <c r="J54" i="1"/>
  <c r="J30" i="1"/>
  <c r="J14" i="1"/>
  <c r="V130" i="1"/>
  <c r="I130" i="1"/>
  <c r="J130" i="1" s="1"/>
  <c r="V98" i="1"/>
  <c r="I98" i="1"/>
  <c r="J98" i="1" s="1"/>
  <c r="V82" i="1"/>
  <c r="I82" i="1"/>
  <c r="J82" i="1" s="1"/>
  <c r="V26" i="1"/>
  <c r="I26" i="1"/>
  <c r="J26" i="1" s="1"/>
  <c r="V10" i="1"/>
  <c r="I10" i="1"/>
  <c r="J10" i="1" s="1"/>
  <c r="J45" i="1"/>
  <c r="V25" i="1"/>
  <c r="I25" i="1"/>
  <c r="J25" i="1" s="1"/>
  <c r="S99" i="1"/>
  <c r="S91" i="1"/>
  <c r="S142" i="1"/>
  <c r="S102" i="1"/>
  <c r="S38" i="1"/>
  <c r="V6" i="1"/>
  <c r="S203" i="1"/>
  <c r="V228" i="1"/>
  <c r="V220" i="1"/>
  <c r="V212" i="1"/>
  <c r="V204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28" i="1"/>
  <c r="V20" i="1"/>
  <c r="V12" i="1"/>
  <c r="V4" i="1"/>
  <c r="S229" i="1"/>
  <c r="S189" i="1"/>
  <c r="S77" i="1"/>
  <c r="S6" i="1"/>
  <c r="V144" i="1"/>
  <c r="V96" i="1"/>
  <c r="V58" i="1"/>
  <c r="S58" i="1"/>
  <c r="V42" i="1"/>
  <c r="S42" i="1"/>
  <c r="V34" i="1"/>
  <c r="S34" i="1"/>
  <c r="S18" i="1"/>
  <c r="V18" i="1"/>
  <c r="S169" i="1"/>
  <c r="V169" i="1"/>
  <c r="S105" i="1"/>
  <c r="V105" i="1"/>
  <c r="S57" i="1"/>
  <c r="V57" i="1"/>
  <c r="S41" i="1"/>
  <c r="V41" i="1"/>
  <c r="V17" i="1"/>
  <c r="S17" i="1"/>
  <c r="V240" i="1"/>
  <c r="V216" i="1"/>
  <c r="S216" i="1"/>
  <c r="V208" i="1"/>
  <c r="S200" i="1"/>
  <c r="V200" i="1"/>
  <c r="V192" i="1"/>
  <c r="V176" i="1"/>
  <c r="V168" i="1"/>
  <c r="V160" i="1"/>
  <c r="V152" i="1"/>
  <c r="S152" i="1"/>
  <c r="S136" i="1"/>
  <c r="V136" i="1"/>
  <c r="V128" i="1"/>
  <c r="S128" i="1"/>
  <c r="V112" i="1"/>
  <c r="V104" i="1"/>
  <c r="V88" i="1"/>
  <c r="S88" i="1"/>
  <c r="V80" i="1"/>
  <c r="S72" i="1"/>
  <c r="V72" i="1"/>
  <c r="V64" i="1"/>
  <c r="V32" i="1"/>
  <c r="V24" i="1"/>
  <c r="V8" i="1"/>
  <c r="V40" i="1"/>
  <c r="V16" i="1"/>
  <c r="S50" i="1"/>
  <c r="S10" i="1"/>
  <c r="V239" i="1"/>
  <c r="V175" i="1"/>
  <c r="V135" i="1"/>
  <c r="V127" i="1"/>
  <c r="V111" i="1"/>
  <c r="S111" i="1"/>
  <c r="V103" i="1"/>
  <c r="S103" i="1"/>
  <c r="V95" i="1"/>
  <c r="V71" i="1"/>
  <c r="V47" i="1"/>
  <c r="V39" i="1"/>
  <c r="S39" i="1"/>
  <c r="V31" i="1"/>
  <c r="V23" i="1"/>
  <c r="S49" i="1"/>
  <c r="S33" i="1"/>
  <c r="S25" i="1"/>
  <c r="S9" i="1"/>
  <c r="S47" i="1"/>
  <c r="S24" i="1"/>
  <c r="S23" i="1"/>
  <c r="V243" i="1"/>
  <c r="V227" i="1"/>
  <c r="S227" i="1"/>
  <c r="V219" i="1"/>
  <c r="S219" i="1"/>
  <c r="V203" i="1"/>
  <c r="V179" i="1"/>
  <c r="S179" i="1"/>
  <c r="V163" i="1"/>
  <c r="V155" i="1"/>
  <c r="V139" i="1"/>
  <c r="V115" i="1"/>
  <c r="V99" i="1"/>
  <c r="V91" i="1"/>
  <c r="V75" i="1"/>
  <c r="S75" i="1"/>
  <c r="V59" i="1"/>
  <c r="V51" i="1"/>
  <c r="V43" i="1"/>
  <c r="V35" i="1"/>
  <c r="V27" i="1"/>
  <c r="V19" i="1"/>
  <c r="V11" i="1"/>
  <c r="S127" i="1"/>
  <c r="V137" i="1"/>
  <c r="V113" i="1"/>
  <c r="V97" i="1"/>
  <c r="V73" i="1"/>
  <c r="V49" i="1"/>
  <c r="V33" i="1"/>
  <c r="S240" i="1"/>
  <c r="S232" i="1"/>
  <c r="S224" i="1"/>
  <c r="S208" i="1"/>
  <c r="S168" i="1"/>
  <c r="S160" i="1"/>
  <c r="S144" i="1"/>
  <c r="S112" i="1"/>
  <c r="S104" i="1"/>
  <c r="S96" i="1"/>
  <c r="S80" i="1"/>
  <c r="S56" i="1"/>
  <c r="S48" i="1"/>
  <c r="S8" i="1"/>
  <c r="S214" i="1"/>
  <c r="S206" i="1"/>
  <c r="S86" i="1"/>
  <c r="S78" i="1"/>
  <c r="S62" i="1"/>
  <c r="S22" i="1"/>
  <c r="S242" i="1"/>
  <c r="V242" i="1"/>
  <c r="S226" i="1"/>
  <c r="V226" i="1"/>
  <c r="S210" i="1"/>
  <c r="S202" i="1"/>
  <c r="V202" i="1"/>
  <c r="S186" i="1"/>
  <c r="S170" i="1"/>
  <c r="S162" i="1"/>
  <c r="V162" i="1"/>
  <c r="S154" i="1"/>
  <c r="V154" i="1"/>
  <c r="S146" i="1"/>
  <c r="S122" i="1"/>
  <c r="S114" i="1"/>
  <c r="V114" i="1"/>
  <c r="S225" i="1"/>
  <c r="V225" i="1"/>
  <c r="S217" i="1"/>
  <c r="V2" i="1"/>
  <c r="S2" i="1"/>
  <c r="V231" i="1"/>
  <c r="V223" i="1"/>
  <c r="S223" i="1"/>
  <c r="V215" i="1"/>
  <c r="V207" i="1"/>
  <c r="S207" i="1"/>
  <c r="V199" i="1"/>
  <c r="S199" i="1"/>
  <c r="V191" i="1"/>
  <c r="V183" i="1"/>
  <c r="S183" i="1"/>
  <c r="V167" i="1"/>
  <c r="V159" i="1"/>
  <c r="S159" i="1"/>
  <c r="V151" i="1"/>
  <c r="V143" i="1"/>
  <c r="S143" i="1"/>
  <c r="S167" i="1"/>
  <c r="V217" i="1"/>
  <c r="V122" i="1"/>
  <c r="V246" i="1"/>
  <c r="S246" i="1"/>
  <c r="V238" i="1"/>
  <c r="S238" i="1"/>
  <c r="V230" i="1"/>
  <c r="V222" i="1"/>
  <c r="S222" i="1"/>
  <c r="V214" i="1"/>
  <c r="V206" i="1"/>
  <c r="V198" i="1"/>
  <c r="S198" i="1"/>
  <c r="V190" i="1"/>
  <c r="V182" i="1"/>
  <c r="S182" i="1"/>
  <c r="V174" i="1"/>
  <c r="S174" i="1"/>
  <c r="V166" i="1"/>
  <c r="V158" i="1"/>
  <c r="S158" i="1"/>
  <c r="V150" i="1"/>
  <c r="V142" i="1"/>
  <c r="V134" i="1"/>
  <c r="S110" i="1"/>
  <c r="S94" i="1"/>
  <c r="S70" i="1"/>
  <c r="S14" i="1"/>
  <c r="S243" i="1"/>
  <c r="S191" i="1"/>
  <c r="S166" i="1"/>
  <c r="S115" i="1"/>
  <c r="V186" i="1"/>
  <c r="V146" i="1"/>
  <c r="V245" i="1"/>
  <c r="V237" i="1"/>
  <c r="S237" i="1"/>
  <c r="V229" i="1"/>
  <c r="V221" i="1"/>
  <c r="S221" i="1"/>
  <c r="V213" i="1"/>
  <c r="S213" i="1"/>
  <c r="V205" i="1"/>
  <c r="V197" i="1"/>
  <c r="S197" i="1"/>
  <c r="V189" i="1"/>
  <c r="V181" i="1"/>
  <c r="V173" i="1"/>
  <c r="S173" i="1"/>
  <c r="V165" i="1"/>
  <c r="V157" i="1"/>
  <c r="S157" i="1"/>
  <c r="V149" i="1"/>
  <c r="S149" i="1"/>
  <c r="V141" i="1"/>
  <c r="V133" i="1"/>
  <c r="S133" i="1"/>
  <c r="V125" i="1"/>
  <c r="V117" i="1"/>
  <c r="V109" i="1"/>
  <c r="S109" i="1"/>
  <c r="V101" i="1"/>
  <c r="V93" i="1"/>
  <c r="S93" i="1"/>
  <c r="V85" i="1"/>
  <c r="S85" i="1"/>
  <c r="V77" i="1"/>
  <c r="V69" i="1"/>
  <c r="S69" i="1"/>
  <c r="V61" i="1"/>
  <c r="V53" i="1"/>
  <c r="V45" i="1"/>
  <c r="V37" i="1"/>
  <c r="V29" i="1"/>
  <c r="V21" i="1"/>
  <c r="V13" i="1"/>
  <c r="V5" i="1"/>
  <c r="S215" i="1"/>
  <c r="S190" i="1"/>
  <c r="S165" i="1"/>
  <c r="S139" i="1"/>
  <c r="V210" i="1"/>
  <c r="S218" i="1"/>
  <c r="V218" i="1"/>
  <c r="S178" i="1"/>
  <c r="V178" i="1"/>
  <c r="S130" i="1"/>
  <c r="S241" i="1"/>
  <c r="V241" i="1"/>
  <c r="V244" i="1"/>
  <c r="S244" i="1"/>
  <c r="V236" i="1"/>
  <c r="S236" i="1"/>
  <c r="S239" i="1"/>
  <c r="S163" i="1"/>
  <c r="V170" i="1"/>
  <c r="S234" i="1"/>
  <c r="S194" i="1"/>
  <c r="S138" i="1"/>
  <c r="V138" i="1"/>
  <c r="S233" i="1"/>
  <c r="V235" i="1"/>
  <c r="S235" i="1"/>
  <c r="V211" i="1"/>
  <c r="S211" i="1"/>
  <c r="V195" i="1"/>
  <c r="S195" i="1"/>
  <c r="V187" i="1"/>
  <c r="S187" i="1"/>
  <c r="V171" i="1"/>
  <c r="S171" i="1"/>
  <c r="V147" i="1"/>
  <c r="S147" i="1"/>
  <c r="V131" i="1"/>
  <c r="S131" i="1"/>
  <c r="V123" i="1"/>
  <c r="S123" i="1"/>
  <c r="V107" i="1"/>
  <c r="S107" i="1"/>
  <c r="V83" i="1"/>
  <c r="S83" i="1"/>
  <c r="V67" i="1"/>
  <c r="S67" i="1"/>
  <c r="V3" i="1"/>
  <c r="S3" i="1"/>
  <c r="S231" i="1"/>
  <c r="S155" i="1"/>
  <c r="V234" i="1"/>
  <c r="S209" i="1"/>
  <c r="S201" i="1"/>
  <c r="S193" i="1"/>
  <c r="S185" i="1"/>
  <c r="S177" i="1"/>
  <c r="S161" i="1"/>
  <c r="S153" i="1"/>
  <c r="S145" i="1"/>
  <c r="S135" i="1"/>
  <c r="S71" i="1"/>
  <c r="V185" i="1"/>
  <c r="S40" i="1"/>
  <c r="S32" i="1"/>
  <c r="S16" i="1"/>
  <c r="S59" i="1"/>
  <c r="S51" i="1"/>
  <c r="S43" i="1"/>
  <c r="S35" i="1"/>
  <c r="S27" i="1"/>
  <c r="S19" i="1"/>
  <c r="S11" i="1"/>
  <c r="S184" i="1"/>
  <c r="S134" i="1"/>
  <c r="S120" i="1"/>
  <c r="S95" i="1"/>
  <c r="V184" i="1"/>
  <c r="V161" i="1"/>
  <c r="V120" i="1"/>
  <c r="V56" i="1"/>
  <c r="V119" i="1"/>
  <c r="V87" i="1"/>
  <c r="V79" i="1"/>
  <c r="V63" i="1"/>
  <c r="S55" i="1"/>
  <c r="V55" i="1"/>
  <c r="S15" i="1"/>
  <c r="V15" i="1"/>
  <c r="V7" i="1"/>
  <c r="S7" i="1"/>
  <c r="S119" i="1"/>
  <c r="S31" i="1"/>
  <c r="V201" i="1"/>
  <c r="V126" i="1"/>
  <c r="V118" i="1"/>
  <c r="V110" i="1"/>
  <c r="V102" i="1"/>
  <c r="V94" i="1"/>
  <c r="V86" i="1"/>
  <c r="V78" i="1"/>
  <c r="V70" i="1"/>
  <c r="V62" i="1"/>
  <c r="S54" i="1"/>
  <c r="V54" i="1"/>
  <c r="V46" i="1"/>
  <c r="S46" i="1"/>
  <c r="V38" i="1"/>
  <c r="S30" i="1"/>
  <c r="V30" i="1"/>
  <c r="V22" i="1"/>
  <c r="V14" i="1"/>
  <c r="S118" i="1"/>
  <c r="S79" i="1"/>
  <c r="V177" i="1"/>
  <c r="S228" i="1"/>
  <c r="S220" i="1"/>
  <c r="S212" i="1"/>
  <c r="S204" i="1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1" i="1"/>
  <c r="S53" i="1"/>
  <c r="S45" i="1"/>
  <c r="S37" i="1"/>
  <c r="S29" i="1"/>
  <c r="S21" i="1"/>
  <c r="S13" i="1"/>
  <c r="S5" i="1"/>
  <c r="S106" i="1"/>
  <c r="S98" i="1"/>
  <c r="S90" i="1"/>
  <c r="S82" i="1"/>
  <c r="S74" i="1"/>
  <c r="S66" i="1"/>
  <c r="S60" i="1"/>
  <c r="S52" i="1"/>
  <c r="S44" i="1"/>
  <c r="S36" i="1"/>
  <c r="S28" i="1"/>
  <c r="S20" i="1"/>
  <c r="S12" i="1"/>
  <c r="S4" i="1"/>
  <c r="S137" i="1"/>
  <c r="S129" i="1"/>
  <c r="S121" i="1"/>
  <c r="S113" i="1"/>
  <c r="S97" i="1"/>
  <c r="S89" i="1"/>
  <c r="S81" i="1"/>
  <c r="S73" i="1"/>
  <c r="S65" i="1"/>
  <c r="S26" i="1"/>
  <c r="J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Fatec</author>
    <author>Manhã</author>
  </authors>
  <commentList>
    <comment ref="E1" authorId="0" shapeId="0" xr:uid="{42F8590E-9FA3-4B9E-BAB4-B1D78F645DB4}">
      <text>
        <r>
          <rPr>
            <b/>
            <sz val="9"/>
            <color indexed="81"/>
            <rFont val="Segoe UI"/>
            <charset val="1"/>
          </rPr>
          <t>Fatec:</t>
        </r>
        <r>
          <rPr>
            <sz val="9"/>
            <color indexed="81"/>
            <rFont val="Segoe UI"/>
            <charset val="1"/>
          </rPr>
          <t xml:space="preserve">
Tempo em que a máquina está ativa na produção.</t>
        </r>
      </text>
    </comment>
    <comment ref="F1" authorId="1" shapeId="0" xr:uid="{958D0E16-094B-4517-A4D8-8E7613F97E65}">
      <text>
        <r>
          <rPr>
            <b/>
            <sz val="9"/>
            <color indexed="81"/>
            <rFont val="Segoe UI"/>
            <family val="2"/>
          </rPr>
          <t xml:space="preserve">Fatec:
</t>
        </r>
        <r>
          <rPr>
            <sz val="9"/>
            <color indexed="81"/>
            <rFont val="Segoe UI"/>
            <family val="2"/>
          </rPr>
          <t>Tempo em que a máquina está parada, não necessariamente para manutenção.</t>
        </r>
      </text>
    </comment>
    <comment ref="H1" authorId="1" shapeId="0" xr:uid="{59C9483D-8615-4FBD-A63E-39DCB7779A23}">
      <text>
        <r>
          <rPr>
            <b/>
            <sz val="9"/>
            <color indexed="81"/>
            <rFont val="Segoe UI"/>
            <family val="2"/>
          </rPr>
          <t>Fatec:</t>
        </r>
        <r>
          <rPr>
            <sz val="9"/>
            <color indexed="81"/>
            <rFont val="Segoe UI"/>
            <family val="2"/>
          </rPr>
          <t xml:space="preserve">
Quantidade produzida no mês, caso a disponibilidade fosse  100%.</t>
        </r>
      </text>
    </comment>
    <comment ref="I1" authorId="1" shapeId="0" xr:uid="{AC2CEB8D-325B-48D1-AAB6-5B8E927E28AF}">
      <text>
        <r>
          <rPr>
            <b/>
            <sz val="9"/>
            <color indexed="81"/>
            <rFont val="Segoe UI"/>
            <family val="2"/>
          </rPr>
          <t xml:space="preserve">Fatec:
</t>
        </r>
        <r>
          <rPr>
            <sz val="9"/>
            <color indexed="81"/>
            <rFont val="Segoe UI"/>
            <family val="2"/>
          </rPr>
          <t>Quantidade realmente produzida na operação.</t>
        </r>
      </text>
    </comment>
    <comment ref="J1" authorId="1" shapeId="0" xr:uid="{E1A74F0A-68A9-465E-AC3E-EF60C53F9FA8}">
      <text>
        <r>
          <rPr>
            <b/>
            <sz val="9"/>
            <color indexed="81"/>
            <rFont val="Segoe UI"/>
            <family val="2"/>
          </rPr>
          <t>Fatec:</t>
        </r>
        <r>
          <rPr>
            <sz val="9"/>
            <color indexed="81"/>
            <rFont val="Segoe UI"/>
            <family val="2"/>
          </rPr>
          <t xml:space="preserve">
Quantidade que deixa de produzir pela máquina ficar parada.</t>
        </r>
      </text>
    </comment>
    <comment ref="P1" authorId="1" shapeId="0" xr:uid="{10C7F759-3A39-4D00-AD2E-C47C570BE0C5}">
      <text>
        <r>
          <rPr>
            <b/>
            <sz val="9"/>
            <color indexed="81"/>
            <rFont val="Segoe UI"/>
            <family val="2"/>
          </rPr>
          <t>Fatec:</t>
        </r>
        <r>
          <rPr>
            <sz val="9"/>
            <color indexed="81"/>
            <rFont val="Segoe UI"/>
            <family val="2"/>
          </rPr>
          <t xml:space="preserve">
Quantidade de latas com defeitos no mês</t>
        </r>
      </text>
    </comment>
  </commentList>
</comments>
</file>

<file path=xl/sharedStrings.xml><?xml version="1.0" encoding="utf-8"?>
<sst xmlns="http://schemas.openxmlformats.org/spreadsheetml/2006/main" count="512" uniqueCount="62">
  <si>
    <t>PERÍODO</t>
  </si>
  <si>
    <t>LINHA</t>
  </si>
  <si>
    <t>EQUIPAMENTO</t>
  </si>
  <si>
    <t>CATEGORIA DE EQUIPAMENTO</t>
  </si>
  <si>
    <t>DISPONIBILIDADE</t>
  </si>
  <si>
    <t>INDISPONIBILIDADE</t>
  </si>
  <si>
    <t>QTDE PRODUZIDA POR MINUTO</t>
  </si>
  <si>
    <t>QTDE PROGRAMADA NO MÊS</t>
  </si>
  <si>
    <t>QTDE DISPONIVEL NO MÊS</t>
  </si>
  <si>
    <t>QTDE INDISPONIVEL NO MÊS</t>
  </si>
  <si>
    <t>META DE QTDE POR MINUTO</t>
  </si>
  <si>
    <t>META DE QTDE NO MÊS</t>
  </si>
  <si>
    <t>% PARA ATINGIR A META</t>
  </si>
  <si>
    <t>DEFEITO 1 
(QTDE)</t>
  </si>
  <si>
    <t>DEFEITO 1 
(%)</t>
  </si>
  <si>
    <t>DEFEITO 1 (QTDE/MÊS)</t>
  </si>
  <si>
    <t>DEFEITO 2
(QTDE)</t>
  </si>
  <si>
    <t>DEFEITO 2
(%)</t>
  </si>
  <si>
    <t>DEFEITO 2 (QTDE/MÊS)</t>
  </si>
  <si>
    <t>DEFEITO 3
(QTDE)</t>
  </si>
  <si>
    <t>DEFEITO 3
(%)</t>
  </si>
  <si>
    <t>DEFEITO 3 (QTDE/MÊS)</t>
  </si>
  <si>
    <t>Prensa 1</t>
  </si>
  <si>
    <t>Prensa</t>
  </si>
  <si>
    <t>Estiradora 9</t>
  </si>
  <si>
    <t>Estiradora</t>
  </si>
  <si>
    <t>Estiradora 10</t>
  </si>
  <si>
    <t>Estiradora 11</t>
  </si>
  <si>
    <t>Estiradora 12</t>
  </si>
  <si>
    <t>Estiradora 13</t>
  </si>
  <si>
    <t>Estiradora 14</t>
  </si>
  <si>
    <t>Estiradora 15</t>
  </si>
  <si>
    <t>Estiradora 16</t>
  </si>
  <si>
    <t>Estiradora 17</t>
  </si>
  <si>
    <t>Estiradora 18</t>
  </si>
  <si>
    <t>Estiradora 19</t>
  </si>
  <si>
    <t>Decoradora 11</t>
  </si>
  <si>
    <t>Decoradora</t>
  </si>
  <si>
    <t>Decoradora 12</t>
  </si>
  <si>
    <t>Conformadora 1</t>
  </si>
  <si>
    <t>Confirmadora</t>
  </si>
  <si>
    <t>Prensa 2</t>
  </si>
  <si>
    <t>Prensa 3</t>
  </si>
  <si>
    <t>Estiradora 20</t>
  </si>
  <si>
    <t>Estiradora 21</t>
  </si>
  <si>
    <t>Estiradora 22</t>
  </si>
  <si>
    <t>Estiradora 23</t>
  </si>
  <si>
    <t>Estiradora 24</t>
  </si>
  <si>
    <t>Estiradora 25</t>
  </si>
  <si>
    <t>Estiradora 26</t>
  </si>
  <si>
    <t>Estiradora 27</t>
  </si>
  <si>
    <t>Estiradora 28</t>
  </si>
  <si>
    <t>Estiradora 29</t>
  </si>
  <si>
    <t>Estiradora 30</t>
  </si>
  <si>
    <t>Estiradora 31</t>
  </si>
  <si>
    <t>Estiradora 32</t>
  </si>
  <si>
    <t>Estiradora 33</t>
  </si>
  <si>
    <t>Printer 21</t>
  </si>
  <si>
    <t>Printer</t>
  </si>
  <si>
    <t>Printer 22</t>
  </si>
  <si>
    <t>Conformadora 2</t>
  </si>
  <si>
    <t>Conformadora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</si>
</sst>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m\/yy"/>
    <numFmt numFmtId="165" formatCode="#.0#############E+###"/>
    <numFmt numFmtId="166" formatCode="0.0%"/>
    <numFmt numFmtId="167" formatCode="#,##0.0"/>
    <numFmt numFmtId="168" formatCode="0.0000%"/>
    <numFmt numFmtId="169" formatCode="0.00000%"/>
    <numFmt numFmtId="170" formatCode="0.000000%"/>
  </numFmts>
  <fonts count="7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rgb="FFF2F2F2"/>
      </right>
      <top style="medium">
        <color indexed="64"/>
      </top>
      <bottom style="thin">
        <color rgb="FFCCCCCC"/>
      </bottom>
      <diagonal/>
    </border>
    <border>
      <left style="thin">
        <color rgb="FFF2F2F2"/>
      </left>
      <right style="thin">
        <color rgb="FFF2F2F2"/>
      </right>
      <top style="medium">
        <color indexed="64"/>
      </top>
      <bottom style="thin">
        <color rgb="FFCCCCCC"/>
      </bottom>
      <diagonal/>
    </border>
    <border>
      <left style="thin">
        <color rgb="FFF2F2F2"/>
      </left>
      <right style="medium">
        <color indexed="64"/>
      </right>
      <top style="medium">
        <color indexed="64"/>
      </top>
      <bottom style="thin">
        <color rgb="FFCCCCCC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F2F2F2"/>
      </right>
      <top style="medium">
        <color indexed="64"/>
      </top>
      <bottom style="thin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2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167" fontId="0" fillId="0" borderId="5" xfId="0" applyNumberFormat="1" applyBorder="1"/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167" fontId="0" fillId="0" borderId="8" xfId="0" applyNumberFormat="1" applyBorder="1"/>
    <xf numFmtId="17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/>
    </xf>
    <xf numFmtId="10" fontId="0" fillId="0" borderId="8" xfId="0" applyNumberForma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 wrapText="1"/>
    </xf>
    <xf numFmtId="166" fontId="1" fillId="0" borderId="2" xfId="0" applyNumberFormat="1" applyFont="1" applyBorder="1" applyAlignment="1">
      <alignment horizontal="center" vertical="center" wrapText="1"/>
    </xf>
    <xf numFmtId="166" fontId="1" fillId="0" borderId="3" xfId="0" applyNumberFormat="1" applyFont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" fontId="0" fillId="0" borderId="0" xfId="1" applyNumberFormat="1" applyFont="1" applyFill="1" applyBorder="1" applyAlignment="1">
      <alignment horizontal="center"/>
    </xf>
    <xf numFmtId="10" fontId="0" fillId="0" borderId="5" xfId="1" applyNumberFormat="1" applyFont="1" applyFill="1" applyBorder="1" applyAlignment="1">
      <alignment horizontal="center"/>
    </xf>
    <xf numFmtId="1" fontId="0" fillId="0" borderId="7" xfId="1" applyNumberFormat="1" applyFont="1" applyFill="1" applyBorder="1" applyAlignment="1">
      <alignment horizontal="center"/>
    </xf>
    <xf numFmtId="10" fontId="0" fillId="0" borderId="8" xfId="1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5" xfId="1" applyNumberFormat="1" applyFont="1" applyFill="1" applyBorder="1" applyAlignment="1">
      <alignment horizontal="center"/>
    </xf>
    <xf numFmtId="3" fontId="0" fillId="0" borderId="8" xfId="1" applyNumberFormat="1" applyFont="1" applyFill="1" applyBorder="1" applyAlignment="1">
      <alignment horizontal="center"/>
    </xf>
    <xf numFmtId="169" fontId="0" fillId="0" borderId="0" xfId="1" applyNumberFormat="1" applyFont="1" applyFill="1" applyBorder="1" applyAlignment="1">
      <alignment horizontal="center"/>
    </xf>
    <xf numFmtId="169" fontId="0" fillId="0" borderId="7" xfId="1" applyNumberFormat="1" applyFont="1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168" fontId="0" fillId="0" borderId="0" xfId="1" applyNumberFormat="1" applyFont="1" applyFill="1" applyBorder="1" applyAlignment="1">
      <alignment horizontal="center"/>
    </xf>
    <xf numFmtId="170" fontId="0" fillId="0" borderId="0" xfId="1" applyNumberFormat="1" applyFont="1" applyFill="1" applyBorder="1" applyAlignment="1">
      <alignment horizontal="center"/>
    </xf>
    <xf numFmtId="168" fontId="0" fillId="0" borderId="7" xfId="1" applyNumberFormat="1" applyFont="1" applyFill="1" applyBorder="1" applyAlignment="1">
      <alignment horizontal="center"/>
    </xf>
    <xf numFmtId="170" fontId="0" fillId="0" borderId="7" xfId="1" applyNumberFormat="1" applyFont="1" applyFill="1" applyBorder="1" applyAlignment="1">
      <alignment horizontal="center"/>
    </xf>
    <xf numFmtId="168" fontId="0" fillId="0" borderId="0" xfId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24">
    <dxf>
      <numFmt numFmtId="3" formatCode="#,##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00000%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>
        <left style="medium">
          <color indexed="64"/>
        </left>
        <right/>
        <top/>
        <bottom/>
      </border>
    </dxf>
    <dxf>
      <numFmt numFmtId="3" formatCode="#,##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%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00%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</border>
    </dxf>
    <dxf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</border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>
        <left style="medium">
          <color indexed="64"/>
        </left>
      </border>
    </dxf>
    <dxf>
      <border diagonalUp="0" diagonalDow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numFmt numFmtId="164" formatCode="mmm\/yy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>
        <left style="medium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DAC05B-D517-4D0E-AC3F-02CE516525F9}" name="Tabela1" displayName="Tabela1" ref="A1:V246" totalsRowShown="0" headerRowDxfId="23" dataDxfId="22">
  <autoFilter ref="A1:V246" xr:uid="{108F4FC1-8ECB-4185-AB79-784924F70CA4}"/>
  <tableColumns count="22">
    <tableColumn id="1" xr3:uid="{095E6E70-85B0-443A-8160-079213625123}" name="PERÍODO" dataDxfId="21"/>
    <tableColumn id="2" xr3:uid="{460D3F2A-166C-4484-8C05-78E58E07E0ED}" name="LINHA" dataDxfId="20"/>
    <tableColumn id="3" xr3:uid="{7339640A-F4B2-456A-A306-2A3DAEE519A4}" name="EQUIPAMENTO" dataDxfId="19"/>
    <tableColumn id="26" xr3:uid="{632C2CB1-7AEA-439D-81C5-635A492E0ACA}" name="CATEGORIA DE EQUIPAMENTO" dataDxfId="18"/>
    <tableColumn id="4" xr3:uid="{6385511B-67F1-4C3E-A1CB-EF8D2CA19423}" name="DISPONIBILIDADE" dataDxfId="17"/>
    <tableColumn id="27" xr3:uid="{F53D9A57-A791-453C-BC2F-67BD6E765777}" name="INDISPONIBILIDADE" dataDxfId="16">
      <calculatedColumnFormula>1-E2</calculatedColumnFormula>
    </tableColumn>
    <tableColumn id="28" xr3:uid="{ACBEF8DF-5B74-46FF-87B3-8B961A6C181C}" name="QTDE PRODUZIDA POR MINUTO" dataDxfId="15"/>
    <tableColumn id="29" xr3:uid="{2047FFC3-F530-46D8-AB1F-E14D83BF3520}" name="QTDE PROGRAMADA NO MÊS" dataDxfId="14">
      <calculatedColumnFormula>G2*60*24*30</calculatedColumnFormula>
    </tableColumn>
    <tableColumn id="5" xr3:uid="{66749E50-622C-468B-8FE3-CC59B88A5D24}" name="QTDE DISPONIVEL NO MÊS" dataDxfId="13">
      <calculatedColumnFormula>(H2*E2)/100</calculatedColumnFormula>
    </tableColumn>
    <tableColumn id="6" xr3:uid="{9FCDD543-0008-4AE7-B722-53FD2004F4A6}" name="QTDE INDISPONIVEL NO MÊS" dataDxfId="12">
      <calculatedColumnFormula>(F2*I2)/E2</calculatedColumnFormula>
    </tableColumn>
    <tableColumn id="25" xr3:uid="{E09EB129-A9EF-44DE-B26B-B4F8AE68526E}" name="META DE QTDE POR MINUTO" dataDxfId="11"/>
    <tableColumn id="30" xr3:uid="{D6B93AC0-DDFC-4D24-A7B3-E2D498A6EE81}" name="META DE QTDE NO MÊS" dataDxfId="10" dataCellStyle="Porcentagem">
      <calculatedColumnFormula>K2*60*24*30</calculatedColumnFormula>
    </tableColumn>
    <tableColumn id="24" xr3:uid="{E3C689C4-BE18-4773-9B7C-96CB1BD1D385}" name="% PARA ATINGIR A META" dataDxfId="9" dataCellStyle="Porcentagem">
      <calculatedColumnFormula>G2/K2</calculatedColumnFormula>
    </tableColumn>
    <tableColumn id="13" xr3:uid="{D0BBD80A-BC5E-4596-9B2B-7780FB398D5A}" name="DEFEITO 1 _x000a_(QTDE)" dataDxfId="8"/>
    <tableColumn id="14" xr3:uid="{AB7C2870-3D34-459E-A1DD-2CCE565D2A09}" name="DEFEITO 1 _x000a_(%)" dataDxfId="7" dataCellStyle="Porcentagem">
      <calculatedColumnFormula>N2/1000000</calculatedColumnFormula>
    </tableColumn>
    <tableColumn id="15" xr3:uid="{E2395119-A76F-4E73-8350-75770CB0D20D}" name="DEFEITO 1 (QTDE/MÊS)" dataDxfId="6" dataCellStyle="Porcentagem">
      <calculatedColumnFormula>H2*O2</calculatedColumnFormula>
    </tableColumn>
    <tableColumn id="16" xr3:uid="{61A11519-E6DE-4EC0-9E7B-7B6540DCFB6E}" name="DEFEITO 2_x000a_(QTDE)" dataDxfId="5"/>
    <tableColumn id="17" xr3:uid="{1C219C2E-54AA-405C-BF96-6C7ABD82CC85}" name="DEFEITO 2_x000a_(%)" dataDxfId="4" dataCellStyle="Porcentagem">
      <calculatedColumnFormula>Q2/1000000</calculatedColumnFormula>
    </tableColumn>
    <tableColumn id="18" xr3:uid="{31163985-2D56-4FD5-B8A9-8A6C67713523}" name="DEFEITO 2 (QTDE/MÊS)" dataDxfId="3">
      <calculatedColumnFormula>H2*R2</calculatedColumnFormula>
    </tableColumn>
    <tableColumn id="19" xr3:uid="{112678CD-DEFB-453B-BAD7-193AD96F5353}" name="DEFEITO 3_x000a_(QTDE)" dataDxfId="2"/>
    <tableColumn id="20" xr3:uid="{4E228F4A-98AF-453F-9B30-6CE86A79837A}" name="DEFEITO 3_x000a_(%)" dataDxfId="1" dataCellStyle="Porcentagem">
      <calculatedColumnFormula>T2/1000000</calculatedColumnFormula>
    </tableColumn>
    <tableColumn id="21" xr3:uid="{43CA80C5-8DCF-4282-951F-EE48EBBB26F5}" name="DEFEITO 3 (QTDE/MÊS)" dataDxfId="0">
      <calculatedColumnFormula>H2*U2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6"/>
  <sheetViews>
    <sheetView tabSelected="1" workbookViewId="0">
      <selection activeCell="H9" sqref="H9"/>
    </sheetView>
  </sheetViews>
  <sheetFormatPr defaultRowHeight="15"/>
  <cols>
    <col min="1" max="1" width="9.5703125" style="1" customWidth="1"/>
    <col min="2" max="2" width="7" style="2" customWidth="1"/>
    <col min="3" max="3" width="16.140625" customWidth="1"/>
    <col min="4" max="4" width="16.85546875" customWidth="1"/>
    <col min="5" max="6" width="17.140625" style="3" customWidth="1"/>
    <col min="7" max="7" width="15.28515625" style="3" customWidth="1"/>
    <col min="8" max="8" width="18.140625" style="3" customWidth="1"/>
    <col min="9" max="9" width="17.28515625" style="4" customWidth="1"/>
    <col min="10" max="10" width="17.140625" style="6" customWidth="1"/>
    <col min="11" max="11" width="15.28515625" style="12" customWidth="1"/>
    <col min="12" max="12" width="14.42578125" style="12" customWidth="1"/>
    <col min="13" max="13" width="14.7109375" style="11" customWidth="1"/>
    <col min="14" max="14" width="13.42578125" style="46" customWidth="1"/>
    <col min="15" max="15" width="13.42578125" style="51" customWidth="1"/>
    <col min="16" max="16" width="13.42578125" style="46" customWidth="1"/>
    <col min="17" max="17" width="13.42578125" style="5" customWidth="1"/>
    <col min="18" max="18" width="13.42578125" style="46" customWidth="1"/>
    <col min="19" max="19" width="13.42578125" style="56" customWidth="1"/>
    <col min="20" max="20" width="13.42578125" style="5" customWidth="1"/>
    <col min="21" max="22" width="13.42578125" style="46" customWidth="1"/>
    <col min="23" max="23" width="16.42578125" customWidth="1"/>
  </cols>
  <sheetData>
    <row r="1" spans="1:22" s="10" customFormat="1" ht="25.5">
      <c r="A1" s="21" t="s">
        <v>0</v>
      </c>
      <c r="B1" s="22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30" t="s">
        <v>7</v>
      </c>
      <c r="I1" s="31" t="s">
        <v>8</v>
      </c>
      <c r="J1" s="32" t="s">
        <v>9</v>
      </c>
      <c r="K1" s="42" t="s">
        <v>10</v>
      </c>
      <c r="L1" s="43" t="s">
        <v>11</v>
      </c>
      <c r="M1" s="44" t="s">
        <v>12</v>
      </c>
      <c r="N1" s="7" t="s">
        <v>13</v>
      </c>
      <c r="O1" s="8" t="s">
        <v>14</v>
      </c>
      <c r="P1" s="9" t="s">
        <v>15</v>
      </c>
      <c r="Q1" s="7" t="s">
        <v>16</v>
      </c>
      <c r="R1" s="8" t="s">
        <v>17</v>
      </c>
      <c r="S1" s="9" t="s">
        <v>18</v>
      </c>
      <c r="T1" s="7" t="s">
        <v>19</v>
      </c>
      <c r="U1" s="8" t="s">
        <v>20</v>
      </c>
      <c r="V1" s="9" t="s">
        <v>21</v>
      </c>
    </row>
    <row r="2" spans="1:22">
      <c r="A2" s="13">
        <v>45017</v>
      </c>
      <c r="B2" s="14">
        <v>1</v>
      </c>
      <c r="C2" t="s">
        <v>22</v>
      </c>
      <c r="D2" s="16" t="s">
        <v>23</v>
      </c>
      <c r="E2" s="26">
        <v>0.52775077160493822</v>
      </c>
      <c r="F2" s="27">
        <f>1-E2</f>
        <v>0.47224922839506178</v>
      </c>
      <c r="G2" s="33">
        <v>3004.4388888888889</v>
      </c>
      <c r="H2" s="5">
        <f>G2*60*24*30</f>
        <v>129791760</v>
      </c>
      <c r="I2" s="5">
        <f>(H2*E2)/100</f>
        <v>684977.0148796296</v>
      </c>
      <c r="J2" s="34">
        <f>(F2*I2)/E2</f>
        <v>612940.58512037038</v>
      </c>
      <c r="K2" s="33">
        <v>3150</v>
      </c>
      <c r="L2" s="38">
        <f>K2*60*24*30</f>
        <v>136080000</v>
      </c>
      <c r="M2" s="39">
        <f>G2/K2</f>
        <v>0.95379012345679015</v>
      </c>
      <c r="N2" s="33">
        <v>0</v>
      </c>
      <c r="O2" s="49">
        <f>N2/1000000</f>
        <v>0</v>
      </c>
      <c r="P2" s="47">
        <f>H2*O2</f>
        <v>0</v>
      </c>
      <c r="Q2" s="33">
        <v>0</v>
      </c>
      <c r="R2" s="52">
        <f>Q2/1000000</f>
        <v>0</v>
      </c>
      <c r="S2" s="34">
        <f>H2*R2</f>
        <v>0</v>
      </c>
      <c r="T2" s="33">
        <v>0</v>
      </c>
      <c r="U2" s="53">
        <f>T2/1000000</f>
        <v>0</v>
      </c>
      <c r="V2" s="34">
        <f>H2*U2</f>
        <v>0</v>
      </c>
    </row>
    <row r="3" spans="1:22">
      <c r="A3" s="13">
        <v>45017</v>
      </c>
      <c r="B3" s="14">
        <v>1</v>
      </c>
      <c r="C3" t="s">
        <v>24</v>
      </c>
      <c r="D3" s="15" t="s">
        <v>25</v>
      </c>
      <c r="E3" s="26">
        <v>0.36481597222222217</v>
      </c>
      <c r="F3" s="27">
        <f>1-E3</f>
        <v>0.63518402777777783</v>
      </c>
      <c r="G3" s="33">
        <v>143.85</v>
      </c>
      <c r="H3" s="5">
        <f>G3*60*24*30</f>
        <v>6214320</v>
      </c>
      <c r="I3" s="5">
        <f>(H3*E3)/100</f>
        <v>22670.831924999999</v>
      </c>
      <c r="J3" s="34">
        <f>(F3*I3)/E3</f>
        <v>39472.368075000006</v>
      </c>
      <c r="K3" s="33">
        <v>190</v>
      </c>
      <c r="L3" s="38">
        <f>K3*60*24*30</f>
        <v>8208000</v>
      </c>
      <c r="M3" s="39">
        <f>G3/K3</f>
        <v>0.75710526315789473</v>
      </c>
      <c r="N3" s="45">
        <v>40.812925453491118</v>
      </c>
      <c r="O3" s="49">
        <f t="shared" ref="O3:O33" si="0">N3/1000000</f>
        <v>4.0812925453491118E-5</v>
      </c>
      <c r="P3" s="47">
        <f>H3*O3</f>
        <v>253.62457890413893</v>
      </c>
      <c r="Q3" s="45">
        <v>241.90161023996299</v>
      </c>
      <c r="R3" s="52">
        <f>Q3/1000000</f>
        <v>2.4190161023996299E-4</v>
      </c>
      <c r="S3" s="34">
        <f>H3*R3</f>
        <v>1503.2540145464068</v>
      </c>
      <c r="T3" s="33">
        <v>0</v>
      </c>
      <c r="U3" s="53">
        <f t="shared" ref="U3:U66" si="1">T3/1000000</f>
        <v>0</v>
      </c>
      <c r="V3" s="34">
        <f>H3*U3</f>
        <v>0</v>
      </c>
    </row>
    <row r="4" spans="1:22">
      <c r="A4" s="13">
        <v>45017</v>
      </c>
      <c r="B4" s="14">
        <v>1</v>
      </c>
      <c r="C4" t="s">
        <v>26</v>
      </c>
      <c r="D4" s="15" t="s">
        <v>25</v>
      </c>
      <c r="E4" s="26">
        <v>0.43801041666666668</v>
      </c>
      <c r="F4" s="27">
        <f>1-E4</f>
        <v>0.56198958333333326</v>
      </c>
      <c r="G4" s="33">
        <v>315.12638888888893</v>
      </c>
      <c r="H4" s="5">
        <f>G4*60*24*30</f>
        <v>13613460.000000002</v>
      </c>
      <c r="I4" s="5">
        <f>(H4*E4)/100</f>
        <v>59628.372868750012</v>
      </c>
      <c r="J4" s="34">
        <f>(F4*I4)/E4</f>
        <v>76506.227131250009</v>
      </c>
      <c r="K4" s="33">
        <v>330</v>
      </c>
      <c r="L4" s="38">
        <f>K4*60*24*30</f>
        <v>14256000</v>
      </c>
      <c r="M4" s="39">
        <f>G4/K4</f>
        <v>0.95492845117845127</v>
      </c>
      <c r="N4" s="45">
        <v>43.698315440702892</v>
      </c>
      <c r="O4" s="49">
        <f t="shared" si="0"/>
        <v>4.369831544070289E-5</v>
      </c>
      <c r="P4" s="47">
        <f>H4*O4</f>
        <v>594.88526931939123</v>
      </c>
      <c r="Q4" s="45">
        <v>15.283647272364069</v>
      </c>
      <c r="R4" s="52">
        <f t="shared" ref="R4:R66" si="2">Q4/1000000</f>
        <v>1.528364727236407E-5</v>
      </c>
      <c r="S4" s="34">
        <f>H4*R4</f>
        <v>208.06332079643741</v>
      </c>
      <c r="T4" s="33">
        <v>0</v>
      </c>
      <c r="U4" s="53">
        <f t="shared" si="1"/>
        <v>0</v>
      </c>
      <c r="V4" s="34">
        <f>H4*U4</f>
        <v>0</v>
      </c>
    </row>
    <row r="5" spans="1:22">
      <c r="A5" s="13">
        <v>45017</v>
      </c>
      <c r="B5" s="14">
        <v>1</v>
      </c>
      <c r="C5" t="s">
        <v>27</v>
      </c>
      <c r="D5" s="15" t="s">
        <v>25</v>
      </c>
      <c r="E5" s="26">
        <v>0.37022839506172839</v>
      </c>
      <c r="F5" s="27">
        <f>1-E5</f>
        <v>0.62977160493827156</v>
      </c>
      <c r="G5" s="33">
        <v>318.20138888888891</v>
      </c>
      <c r="H5" s="5">
        <f>G5*60*24*30</f>
        <v>13746300.000000002</v>
      </c>
      <c r="I5" s="5">
        <f>(H5*E5)/100</f>
        <v>50892.705870370381</v>
      </c>
      <c r="J5" s="34">
        <f>(F5*I5)/E5</f>
        <v>86570.294129629649</v>
      </c>
      <c r="K5" s="33">
        <v>330</v>
      </c>
      <c r="L5" s="38">
        <f>K5*60*24*30</f>
        <v>14256000</v>
      </c>
      <c r="M5" s="39">
        <f>G5/K5</f>
        <v>0.96424663299663305</v>
      </c>
      <c r="N5" s="45">
        <v>48.376975831377017</v>
      </c>
      <c r="O5" s="49">
        <f t="shared" si="0"/>
        <v>4.837697583137702E-5</v>
      </c>
      <c r="P5" s="47">
        <f>H5*O5</f>
        <v>665.00442287085798</v>
      </c>
      <c r="Q5" s="45">
        <v>21.033467752772619</v>
      </c>
      <c r="R5" s="52">
        <f t="shared" si="2"/>
        <v>2.1033467752772618E-5</v>
      </c>
      <c r="S5" s="34">
        <f>H5*R5</f>
        <v>289.13235776993827</v>
      </c>
      <c r="T5" s="33">
        <v>0</v>
      </c>
      <c r="U5" s="53">
        <f t="shared" si="1"/>
        <v>0</v>
      </c>
      <c r="V5" s="34">
        <f>H5*U5</f>
        <v>0</v>
      </c>
    </row>
    <row r="6" spans="1:22">
      <c r="A6" s="13">
        <v>45017</v>
      </c>
      <c r="B6" s="14">
        <v>1</v>
      </c>
      <c r="C6" t="s">
        <v>28</v>
      </c>
      <c r="D6" s="15" t="s">
        <v>25</v>
      </c>
      <c r="E6" s="26">
        <v>0.31281828703703701</v>
      </c>
      <c r="F6" s="27">
        <f>1-E6</f>
        <v>0.68718171296296293</v>
      </c>
      <c r="G6" s="33">
        <v>305.21666666666658</v>
      </c>
      <c r="H6" s="5">
        <f>G6*60*24*30</f>
        <v>13185359.999999996</v>
      </c>
      <c r="I6" s="5">
        <f>(H6*E6)/100</f>
        <v>41246.217291666653</v>
      </c>
      <c r="J6" s="34">
        <f>(F6*I6)/E6</f>
        <v>90607.382708333302</v>
      </c>
      <c r="K6" s="33">
        <v>330</v>
      </c>
      <c r="L6" s="38">
        <f>K6*60*24*30</f>
        <v>14256000</v>
      </c>
      <c r="M6" s="39">
        <f>G6/K6</f>
        <v>0.92489898989898967</v>
      </c>
      <c r="N6" s="45">
        <v>55.791104579338693</v>
      </c>
      <c r="O6" s="49">
        <f t="shared" si="0"/>
        <v>5.5791104579338694E-5</v>
      </c>
      <c r="P6" s="47">
        <f>H6*O6</f>
        <v>735.62579867622901</v>
      </c>
      <c r="Q6" s="45">
        <v>54.341984979875349</v>
      </c>
      <c r="R6" s="52">
        <f t="shared" si="2"/>
        <v>5.4341984979875346E-5</v>
      </c>
      <c r="S6" s="34">
        <f>H6*R6</f>
        <v>716.518635074249</v>
      </c>
      <c r="T6" s="33">
        <v>0</v>
      </c>
      <c r="U6" s="53">
        <f t="shared" si="1"/>
        <v>0</v>
      </c>
      <c r="V6" s="34">
        <f>H6*U6</f>
        <v>0</v>
      </c>
    </row>
    <row r="7" spans="1:22">
      <c r="A7" s="13">
        <v>45017</v>
      </c>
      <c r="B7" s="14">
        <v>1</v>
      </c>
      <c r="C7" t="s">
        <v>29</v>
      </c>
      <c r="D7" s="15" t="s">
        <v>25</v>
      </c>
      <c r="E7" s="26">
        <v>0.34426427469135801</v>
      </c>
      <c r="F7" s="27">
        <f>1-E7</f>
        <v>0.65573572530864199</v>
      </c>
      <c r="G7" s="33">
        <v>306.16527777777782</v>
      </c>
      <c r="H7" s="5">
        <f>G7*60*24*30</f>
        <v>13226340</v>
      </c>
      <c r="I7" s="5">
        <f>(H7*E7)/100</f>
        <v>45533.563469212961</v>
      </c>
      <c r="J7" s="34">
        <f>(F7*I7)/E7</f>
        <v>86729.836530787041</v>
      </c>
      <c r="K7" s="33">
        <v>330</v>
      </c>
      <c r="L7" s="38">
        <f>K7*60*24*30</f>
        <v>14256000</v>
      </c>
      <c r="M7" s="39">
        <f>G7/K7</f>
        <v>0.92777356902356911</v>
      </c>
      <c r="N7" s="45">
        <v>72.997660889499059</v>
      </c>
      <c r="O7" s="49">
        <f t="shared" si="0"/>
        <v>7.2997660889499057E-5</v>
      </c>
      <c r="P7" s="47">
        <f>H7*O7</f>
        <v>965.49188212921695</v>
      </c>
      <c r="Q7" s="45">
        <v>56.805452474010181</v>
      </c>
      <c r="R7" s="52">
        <f t="shared" si="2"/>
        <v>5.680545247401018E-5</v>
      </c>
      <c r="S7" s="34">
        <f>H7*R7</f>
        <v>751.32822827509983</v>
      </c>
      <c r="T7" s="33">
        <v>0</v>
      </c>
      <c r="U7" s="53">
        <f t="shared" si="1"/>
        <v>0</v>
      </c>
      <c r="V7" s="34">
        <f>H7*U7</f>
        <v>0</v>
      </c>
    </row>
    <row r="8" spans="1:22">
      <c r="A8" s="13">
        <v>45017</v>
      </c>
      <c r="B8" s="14">
        <v>1</v>
      </c>
      <c r="C8" t="s">
        <v>30</v>
      </c>
      <c r="D8" s="15" t="s">
        <v>25</v>
      </c>
      <c r="E8" s="26">
        <v>0.42978703703703702</v>
      </c>
      <c r="F8" s="27">
        <f>1-E8</f>
        <v>0.57021296296296298</v>
      </c>
      <c r="G8" s="33">
        <v>290.74861111111107</v>
      </c>
      <c r="H8" s="5">
        <f>G8*60*24*30</f>
        <v>12560339.999999998</v>
      </c>
      <c r="I8" s="5">
        <f>(H8*E8)/100</f>
        <v>53982.713127777773</v>
      </c>
      <c r="J8" s="34">
        <f>(F8*I8)/E8</f>
        <v>71620.686872222213</v>
      </c>
      <c r="K8" s="33">
        <v>330</v>
      </c>
      <c r="L8" s="38">
        <f>K8*60*24*30</f>
        <v>14256000</v>
      </c>
      <c r="M8" s="39">
        <f>G8/K8</f>
        <v>0.88105639730639718</v>
      </c>
      <c r="N8" s="45">
        <v>57.021182370825393</v>
      </c>
      <c r="O8" s="49">
        <f t="shared" si="0"/>
        <v>5.7021182370825393E-5</v>
      </c>
      <c r="P8" s="47">
        <f>H8*O8</f>
        <v>716.20543777957289</v>
      </c>
      <c r="Q8" s="45">
        <v>40.602631804906792</v>
      </c>
      <c r="R8" s="52">
        <f t="shared" si="2"/>
        <v>4.0602631804906795E-5</v>
      </c>
      <c r="S8" s="34">
        <f>H8*R8</f>
        <v>509.98286036444296</v>
      </c>
      <c r="T8" s="33">
        <v>0</v>
      </c>
      <c r="U8" s="53">
        <f t="shared" si="1"/>
        <v>0</v>
      </c>
      <c r="V8" s="34">
        <f>H8*U8</f>
        <v>0</v>
      </c>
    </row>
    <row r="9" spans="1:22">
      <c r="A9" s="13">
        <v>45017</v>
      </c>
      <c r="B9" s="14">
        <v>1</v>
      </c>
      <c r="C9" t="s">
        <v>31</v>
      </c>
      <c r="D9" s="15" t="s">
        <v>25</v>
      </c>
      <c r="E9" s="26">
        <v>0.39005902777777779</v>
      </c>
      <c r="F9" s="27">
        <f>1-E9</f>
        <v>0.60994097222222221</v>
      </c>
      <c r="G9" s="33">
        <v>312.45</v>
      </c>
      <c r="H9" s="5">
        <f>G9*60*24*30</f>
        <v>13497840</v>
      </c>
      <c r="I9" s="5">
        <f>(H9*E9)/100</f>
        <v>52649.543474999999</v>
      </c>
      <c r="J9" s="34">
        <f>(F9*I9)/E9</f>
        <v>82328.856524999996</v>
      </c>
      <c r="K9" s="33">
        <v>330</v>
      </c>
      <c r="L9" s="38">
        <f>K9*60*24*30</f>
        <v>14256000</v>
      </c>
      <c r="M9" s="39">
        <f>G9/K9</f>
        <v>0.94681818181818178</v>
      </c>
      <c r="N9" s="45">
        <v>69.373323078146441</v>
      </c>
      <c r="O9" s="49">
        <f t="shared" si="0"/>
        <v>6.9373323078146445E-5</v>
      </c>
      <c r="P9" s="47">
        <f>H9*O9</f>
        <v>936.39001517712825</v>
      </c>
      <c r="Q9" s="45">
        <v>73.760568806408671</v>
      </c>
      <c r="R9" s="52">
        <f t="shared" si="2"/>
        <v>7.376056880640867E-5</v>
      </c>
      <c r="S9" s="34">
        <f>H9*R9</f>
        <v>995.60835605789521</v>
      </c>
      <c r="T9" s="33">
        <v>0</v>
      </c>
      <c r="U9" s="53">
        <f t="shared" si="1"/>
        <v>0</v>
      </c>
      <c r="V9" s="34">
        <f>H9*U9</f>
        <v>0</v>
      </c>
    </row>
    <row r="10" spans="1:22">
      <c r="A10" s="13">
        <v>45017</v>
      </c>
      <c r="B10" s="14">
        <v>1</v>
      </c>
      <c r="C10" t="s">
        <v>32</v>
      </c>
      <c r="D10" s="15" t="s">
        <v>25</v>
      </c>
      <c r="E10" s="26">
        <v>0.41829012345679012</v>
      </c>
      <c r="F10" s="27">
        <f>1-E10</f>
        <v>0.58170987654320983</v>
      </c>
      <c r="G10" s="33">
        <v>302.74027777777781</v>
      </c>
      <c r="H10" s="5">
        <f>G10*60*24*30</f>
        <v>13078380</v>
      </c>
      <c r="I10" s="5">
        <f>(H10*E10)/100</f>
        <v>54705.571848148145</v>
      </c>
      <c r="J10" s="34">
        <f>(F10*I10)/E10</f>
        <v>76078.228151851843</v>
      </c>
      <c r="K10" s="33">
        <v>330</v>
      </c>
      <c r="L10" s="38">
        <f>K10*60*24*30</f>
        <v>14256000</v>
      </c>
      <c r="M10" s="39">
        <f>G10/K10</f>
        <v>0.91739478114478124</v>
      </c>
      <c r="N10" s="45">
        <v>59.27615283468019</v>
      </c>
      <c r="O10" s="49">
        <f t="shared" si="0"/>
        <v>5.9276152834680187E-5</v>
      </c>
      <c r="P10" s="47">
        <f>H10*O10</f>
        <v>775.23605171002464</v>
      </c>
      <c r="Q10" s="45">
        <v>47.513180871377898</v>
      </c>
      <c r="R10" s="52">
        <f t="shared" si="2"/>
        <v>4.7513180871377897E-5</v>
      </c>
      <c r="S10" s="34">
        <f>H10*R10</f>
        <v>621.39543444461128</v>
      </c>
      <c r="T10" s="33">
        <v>0</v>
      </c>
      <c r="U10" s="53">
        <f t="shared" si="1"/>
        <v>0</v>
      </c>
      <c r="V10" s="34">
        <f>H10*U10</f>
        <v>0</v>
      </c>
    </row>
    <row r="11" spans="1:22">
      <c r="A11" s="13">
        <v>45017</v>
      </c>
      <c r="B11" s="14">
        <v>1</v>
      </c>
      <c r="C11" t="s">
        <v>33</v>
      </c>
      <c r="D11" s="15" t="s">
        <v>25</v>
      </c>
      <c r="E11" s="26">
        <v>0.40521412037037041</v>
      </c>
      <c r="F11" s="27">
        <f>1-E11</f>
        <v>0.59478587962962959</v>
      </c>
      <c r="G11" s="33">
        <v>308.5888888888889</v>
      </c>
      <c r="H11" s="5">
        <f>G11*60*24*30</f>
        <v>13331040.000000002</v>
      </c>
      <c r="I11" s="5">
        <f>(H11*E11)/100</f>
        <v>54019.256472222238</v>
      </c>
      <c r="J11" s="34">
        <f>(F11*I11)/E11</f>
        <v>79291.143527777778</v>
      </c>
      <c r="K11" s="33">
        <v>330</v>
      </c>
      <c r="L11" s="38">
        <f>K11*60*24*30</f>
        <v>14256000</v>
      </c>
      <c r="M11" s="39">
        <f>G11/K11</f>
        <v>0.93511784511784513</v>
      </c>
      <c r="N11" s="45">
        <v>69.045308081081188</v>
      </c>
      <c r="O11" s="49">
        <f t="shared" si="0"/>
        <v>6.9045308081081182E-5</v>
      </c>
      <c r="P11" s="47">
        <f>H11*O11</f>
        <v>920.4457638412166</v>
      </c>
      <c r="Q11" s="45">
        <v>31.162041700310979</v>
      </c>
      <c r="R11" s="52">
        <f t="shared" si="2"/>
        <v>3.1162041700310981E-5</v>
      </c>
      <c r="S11" s="34">
        <f>H11*R11</f>
        <v>415.42242438851378</v>
      </c>
      <c r="T11" s="33">
        <v>0</v>
      </c>
      <c r="U11" s="53">
        <f t="shared" si="1"/>
        <v>0</v>
      </c>
      <c r="V11" s="34">
        <f>H11*U11</f>
        <v>0</v>
      </c>
    </row>
    <row r="12" spans="1:22">
      <c r="A12" s="13">
        <v>45017</v>
      </c>
      <c r="B12" s="14">
        <v>1</v>
      </c>
      <c r="C12" t="s">
        <v>34</v>
      </c>
      <c r="D12" s="15" t="s">
        <v>25</v>
      </c>
      <c r="E12" s="26">
        <v>0.36710918209876542</v>
      </c>
      <c r="F12" s="27">
        <f>1-E12</f>
        <v>0.63289081790123458</v>
      </c>
      <c r="G12" s="33">
        <v>294.51944444444439</v>
      </c>
      <c r="H12" s="5">
        <f>G12*60*24*30</f>
        <v>12723239.999999998</v>
      </c>
      <c r="I12" s="5">
        <f>(H12*E12)/100</f>
        <v>46708.182300462955</v>
      </c>
      <c r="J12" s="34">
        <f>(F12*I12)/E12</f>
        <v>80524.217699537025</v>
      </c>
      <c r="K12" s="33">
        <v>330</v>
      </c>
      <c r="L12" s="38">
        <f>K12*60*24*30</f>
        <v>14256000</v>
      </c>
      <c r="M12" s="39">
        <f>G12/K12</f>
        <v>0.89248316498316482</v>
      </c>
      <c r="N12" s="45">
        <v>22.346675617751728</v>
      </c>
      <c r="O12" s="49">
        <f t="shared" si="0"/>
        <v>2.2346675617751729E-5</v>
      </c>
      <c r="P12" s="47">
        <f>H12*O12</f>
        <v>284.32211708680347</v>
      </c>
      <c r="Q12" s="45">
        <v>70.531694918528913</v>
      </c>
      <c r="R12" s="52">
        <f t="shared" si="2"/>
        <v>7.0531694918528909E-5</v>
      </c>
      <c r="S12" s="34">
        <f>H12*R12</f>
        <v>897.39168205522367</v>
      </c>
      <c r="T12" s="33">
        <v>0</v>
      </c>
      <c r="U12" s="53">
        <f t="shared" si="1"/>
        <v>0</v>
      </c>
      <c r="V12" s="34">
        <f>H12*U12</f>
        <v>0</v>
      </c>
    </row>
    <row r="13" spans="1:22">
      <c r="A13" s="13">
        <v>45017</v>
      </c>
      <c r="B13" s="14">
        <v>1</v>
      </c>
      <c r="C13" t="s">
        <v>35</v>
      </c>
      <c r="D13" s="15" t="s">
        <v>25</v>
      </c>
      <c r="E13" s="26">
        <v>0.63238464506172842</v>
      </c>
      <c r="F13" s="27">
        <f>1-E13</f>
        <v>0.36761535493827158</v>
      </c>
      <c r="G13" s="33">
        <v>286.63472222222219</v>
      </c>
      <c r="H13" s="5">
        <f>G13*60*24*30</f>
        <v>12382620</v>
      </c>
      <c r="I13" s="5">
        <f>(H13*E13)/100</f>
        <v>78305.787536342599</v>
      </c>
      <c r="J13" s="34">
        <f>(F13*I13)/E13</f>
        <v>45520.412463657405</v>
      </c>
      <c r="K13" s="33">
        <v>330</v>
      </c>
      <c r="L13" s="38">
        <f>K13*60*24*30</f>
        <v>14256000</v>
      </c>
      <c r="M13" s="39">
        <f>G13/K13</f>
        <v>0.86859006734006727</v>
      </c>
      <c r="N13" s="45">
        <v>59.627660412402072</v>
      </c>
      <c r="O13" s="49">
        <f t="shared" si="0"/>
        <v>5.9627660412402076E-5</v>
      </c>
      <c r="P13" s="47">
        <f>H13*O13</f>
        <v>738.34666037581815</v>
      </c>
      <c r="Q13" s="45">
        <v>87.09804544955675</v>
      </c>
      <c r="R13" s="52">
        <f t="shared" si="2"/>
        <v>8.7098045449556755E-5</v>
      </c>
      <c r="S13" s="34">
        <f>H13*R13</f>
        <v>1078.5019995445905</v>
      </c>
      <c r="T13" s="33">
        <v>0</v>
      </c>
      <c r="U13" s="53">
        <f t="shared" si="1"/>
        <v>0</v>
      </c>
      <c r="V13" s="34">
        <f>H13*U13</f>
        <v>0</v>
      </c>
    </row>
    <row r="14" spans="1:22">
      <c r="A14" s="13">
        <v>45017</v>
      </c>
      <c r="B14" s="14">
        <v>1</v>
      </c>
      <c r="C14" t="s">
        <v>36</v>
      </c>
      <c r="D14" s="15" t="s">
        <v>37</v>
      </c>
      <c r="E14" s="26">
        <v>0.42139699074074072</v>
      </c>
      <c r="F14" s="27">
        <f>1-E14</f>
        <v>0.57860300925925934</v>
      </c>
      <c r="G14" s="33">
        <v>1606.0277777777781</v>
      </c>
      <c r="H14" s="5">
        <f>G14*60*24*30</f>
        <v>69380400.000000015</v>
      </c>
      <c r="I14" s="5">
        <f>(H14*E14)/100</f>
        <v>292366.91776388895</v>
      </c>
      <c r="J14" s="34">
        <f>(F14*I14)/E14</f>
        <v>401437.08223611128</v>
      </c>
      <c r="K14" s="33">
        <v>1600</v>
      </c>
      <c r="L14" s="38">
        <f>K14*60*24*30</f>
        <v>69120000</v>
      </c>
      <c r="M14" s="39">
        <f>G14/K14</f>
        <v>1.0037673611111113</v>
      </c>
      <c r="N14" s="33">
        <v>0</v>
      </c>
      <c r="O14" s="49">
        <f t="shared" si="0"/>
        <v>0</v>
      </c>
      <c r="P14" s="47">
        <f>H14*O14</f>
        <v>0</v>
      </c>
      <c r="Q14" s="33">
        <v>0</v>
      </c>
      <c r="R14" s="52">
        <f t="shared" si="2"/>
        <v>0</v>
      </c>
      <c r="S14" s="34">
        <f>H14*R14</f>
        <v>0</v>
      </c>
      <c r="T14" s="45">
        <v>776.91348367731598</v>
      </c>
      <c r="U14" s="53">
        <f t="shared" si="1"/>
        <v>7.7691348367731603E-4</v>
      </c>
      <c r="V14" s="34">
        <f>H14*U14</f>
        <v>53902.56826292567</v>
      </c>
    </row>
    <row r="15" spans="1:22">
      <c r="A15" s="13">
        <v>45017</v>
      </c>
      <c r="B15" s="14">
        <v>1</v>
      </c>
      <c r="C15" t="s">
        <v>38</v>
      </c>
      <c r="D15" s="15" t="s">
        <v>37</v>
      </c>
      <c r="E15" s="26">
        <v>0.37304706790123449</v>
      </c>
      <c r="F15" s="27">
        <f>1-E15</f>
        <v>0.62695293209876546</v>
      </c>
      <c r="G15" s="33">
        <v>1593.4027777777781</v>
      </c>
      <c r="H15" s="5">
        <f>G15*60*24*30</f>
        <v>68835000.000000015</v>
      </c>
      <c r="I15" s="5">
        <f>(H15*E15)/100</f>
        <v>256786.94918981483</v>
      </c>
      <c r="J15" s="34">
        <f>(F15*I15)/E15</f>
        <v>431563.05081018526</v>
      </c>
      <c r="K15" s="33">
        <v>1600</v>
      </c>
      <c r="L15" s="38">
        <f>K15*60*24*30</f>
        <v>69120000</v>
      </c>
      <c r="M15" s="39">
        <f>G15/K15</f>
        <v>0.99587673611111127</v>
      </c>
      <c r="N15" s="33">
        <v>0</v>
      </c>
      <c r="O15" s="49">
        <f t="shared" si="0"/>
        <v>0</v>
      </c>
      <c r="P15" s="47">
        <f>H15*O15</f>
        <v>0</v>
      </c>
      <c r="Q15" s="33">
        <v>0</v>
      </c>
      <c r="R15" s="52">
        <f t="shared" si="2"/>
        <v>0</v>
      </c>
      <c r="S15" s="34">
        <f>H15*R15</f>
        <v>0</v>
      </c>
      <c r="T15" s="45">
        <v>288.7689358412199</v>
      </c>
      <c r="U15" s="53">
        <f t="shared" si="1"/>
        <v>2.887689358412199E-4</v>
      </c>
      <c r="V15" s="34">
        <f>H15*U15</f>
        <v>19877.409698630378</v>
      </c>
    </row>
    <row r="16" spans="1:22">
      <c r="A16" s="13">
        <v>45017</v>
      </c>
      <c r="B16" s="14">
        <v>1</v>
      </c>
      <c r="C16" t="s">
        <v>39</v>
      </c>
      <c r="D16" s="16" t="s">
        <v>40</v>
      </c>
      <c r="E16" s="26">
        <v>0.93979976851851854</v>
      </c>
      <c r="F16" s="27">
        <f>1-E16</f>
        <v>6.0200231481481459E-2</v>
      </c>
      <c r="G16" s="33">
        <v>2808.5597222222218</v>
      </c>
      <c r="H16" s="5">
        <f>G16*60*24*30</f>
        <v>121329779.99999999</v>
      </c>
      <c r="I16" s="5">
        <f>(H16*E16)/100</f>
        <v>1140256.9915840277</v>
      </c>
      <c r="J16" s="34">
        <f>(F16*I16)/E16</f>
        <v>73040.808415972191</v>
      </c>
      <c r="K16" s="33">
        <v>3000</v>
      </c>
      <c r="L16" s="38">
        <f>K16*60*24*30</f>
        <v>129600000</v>
      </c>
      <c r="M16" s="39">
        <f>G16/K16</f>
        <v>0.93618657407407391</v>
      </c>
      <c r="N16" s="33">
        <v>0</v>
      </c>
      <c r="O16" s="49">
        <f t="shared" si="0"/>
        <v>0</v>
      </c>
      <c r="P16" s="47">
        <f>H16*O16</f>
        <v>0</v>
      </c>
      <c r="Q16" s="33">
        <v>0</v>
      </c>
      <c r="R16" s="52">
        <f t="shared" si="2"/>
        <v>0</v>
      </c>
      <c r="S16" s="34">
        <f>H16*R16</f>
        <v>0</v>
      </c>
      <c r="T16" s="33">
        <v>0</v>
      </c>
      <c r="U16" s="53">
        <f t="shared" si="1"/>
        <v>0</v>
      </c>
      <c r="V16" s="34">
        <f>H16*U16</f>
        <v>0</v>
      </c>
    </row>
    <row r="17" spans="1:22">
      <c r="A17" s="13">
        <v>45017</v>
      </c>
      <c r="B17" s="14">
        <v>2</v>
      </c>
      <c r="C17" t="s">
        <v>41</v>
      </c>
      <c r="D17" s="16" t="s">
        <v>23</v>
      </c>
      <c r="E17" s="26">
        <v>0.96747453703703701</v>
      </c>
      <c r="F17" s="27">
        <f>1-E17</f>
        <v>3.2525462962962992E-2</v>
      </c>
      <c r="G17" s="33">
        <v>3495</v>
      </c>
      <c r="H17" s="5">
        <f>G17*60*24*30</f>
        <v>150984000</v>
      </c>
      <c r="I17" s="5">
        <f>(H17*E17)/100</f>
        <v>1460731.7549999999</v>
      </c>
      <c r="J17" s="34">
        <f>(F17*I17)/E17</f>
        <v>49108.245000000039</v>
      </c>
      <c r="K17" s="33">
        <v>3525</v>
      </c>
      <c r="L17" s="38">
        <f>K17*60*24*30</f>
        <v>152280000</v>
      </c>
      <c r="M17" s="39">
        <f>G17/K17</f>
        <v>0.99148936170212765</v>
      </c>
      <c r="N17" s="33">
        <v>0</v>
      </c>
      <c r="O17" s="49">
        <f t="shared" si="0"/>
        <v>0</v>
      </c>
      <c r="P17" s="47">
        <f>H17*O17</f>
        <v>0</v>
      </c>
      <c r="Q17" s="33">
        <v>0</v>
      </c>
      <c r="R17" s="52">
        <f t="shared" si="2"/>
        <v>0</v>
      </c>
      <c r="S17" s="34">
        <f>H17*R17</f>
        <v>0</v>
      </c>
      <c r="T17" s="33">
        <v>0</v>
      </c>
      <c r="U17" s="53">
        <f t="shared" si="1"/>
        <v>0</v>
      </c>
      <c r="V17" s="34">
        <f>H17*U17</f>
        <v>0</v>
      </c>
    </row>
    <row r="18" spans="1:22">
      <c r="A18" s="13">
        <v>45017</v>
      </c>
      <c r="B18" s="14">
        <v>2</v>
      </c>
      <c r="C18" t="s">
        <v>42</v>
      </c>
      <c r="D18" s="16" t="s">
        <v>23</v>
      </c>
      <c r="E18" s="26">
        <v>0.93210416666666662</v>
      </c>
      <c r="F18" s="27">
        <f>1-E18</f>
        <v>6.7895833333333377E-2</v>
      </c>
      <c r="G18" s="33">
        <v>0</v>
      </c>
      <c r="H18" s="5">
        <f>G18*60*24*30</f>
        <v>0</v>
      </c>
      <c r="I18" s="5">
        <f>(H18*E18)/100</f>
        <v>0</v>
      </c>
      <c r="J18" s="34">
        <f>(F18*I18)/E18</f>
        <v>0</v>
      </c>
      <c r="K18" s="33">
        <v>1080</v>
      </c>
      <c r="L18" s="38">
        <f>K18*60*24*30</f>
        <v>46656000</v>
      </c>
      <c r="M18" s="39">
        <f>G18/K18</f>
        <v>0</v>
      </c>
      <c r="N18" s="33">
        <v>0</v>
      </c>
      <c r="O18" s="49">
        <f t="shared" si="0"/>
        <v>0</v>
      </c>
      <c r="P18" s="47">
        <f>H18*O18</f>
        <v>0</v>
      </c>
      <c r="Q18" s="33">
        <v>0</v>
      </c>
      <c r="R18" s="52">
        <f t="shared" si="2"/>
        <v>0</v>
      </c>
      <c r="S18" s="34">
        <f>H18*R18</f>
        <v>0</v>
      </c>
      <c r="T18" s="33">
        <v>0</v>
      </c>
      <c r="U18" s="53">
        <f t="shared" si="1"/>
        <v>0</v>
      </c>
      <c r="V18" s="34">
        <f>H18*U18</f>
        <v>0</v>
      </c>
    </row>
    <row r="19" spans="1:22">
      <c r="A19" s="13">
        <v>45017</v>
      </c>
      <c r="B19" s="14">
        <v>2</v>
      </c>
      <c r="C19" t="s">
        <v>43</v>
      </c>
      <c r="D19" s="15" t="s">
        <v>25</v>
      </c>
      <c r="E19" s="26">
        <v>0.70116165123456786</v>
      </c>
      <c r="F19" s="27">
        <f>1-E19</f>
        <v>0.29883834876543214</v>
      </c>
      <c r="G19" s="33">
        <v>299.22638888888889</v>
      </c>
      <c r="H19" s="5">
        <f>G19*60*24*30</f>
        <v>12926580</v>
      </c>
      <c r="I19" s="5">
        <f>(H19*E19)/100</f>
        <v>90636.221776157399</v>
      </c>
      <c r="J19" s="34">
        <f>(F19*I19)/E19</f>
        <v>38629.578223842596</v>
      </c>
      <c r="K19" s="33">
        <v>330</v>
      </c>
      <c r="L19" s="38">
        <f>K19*60*24*30</f>
        <v>14256000</v>
      </c>
      <c r="M19" s="39">
        <f>G19/K19</f>
        <v>0.90674663299663305</v>
      </c>
      <c r="N19" s="45">
        <v>36.189300481114763</v>
      </c>
      <c r="O19" s="49">
        <f t="shared" si="0"/>
        <v>3.6189300481114764E-5</v>
      </c>
      <c r="P19" s="47">
        <f>H19*O19</f>
        <v>467.8038878131685</v>
      </c>
      <c r="Q19" s="45">
        <v>115.5577351811297</v>
      </c>
      <c r="R19" s="52">
        <f t="shared" si="2"/>
        <v>1.155577351811297E-4</v>
      </c>
      <c r="S19" s="34">
        <f>H19*R19</f>
        <v>1493.7663084376875</v>
      </c>
      <c r="T19" s="33">
        <v>0</v>
      </c>
      <c r="U19" s="53">
        <f t="shared" si="1"/>
        <v>0</v>
      </c>
      <c r="V19" s="34">
        <f>H19*U19</f>
        <v>0</v>
      </c>
    </row>
    <row r="20" spans="1:22">
      <c r="A20" s="13">
        <v>45017</v>
      </c>
      <c r="B20" s="14">
        <v>2</v>
      </c>
      <c r="C20" t="s">
        <v>44</v>
      </c>
      <c r="D20" s="15" t="s">
        <v>25</v>
      </c>
      <c r="E20" s="26">
        <v>0.70916280864197534</v>
      </c>
      <c r="F20" s="27">
        <f>1-E20</f>
        <v>0.29083719135802466</v>
      </c>
      <c r="G20" s="33">
        <v>292.56111111111107</v>
      </c>
      <c r="H20" s="5">
        <f>G20*60*24*30</f>
        <v>12638639.999999998</v>
      </c>
      <c r="I20" s="5">
        <f>(H20*E20)/100</f>
        <v>89628.534398148127</v>
      </c>
      <c r="J20" s="34">
        <f>(F20*I20)/E20</f>
        <v>36757.865601851838</v>
      </c>
      <c r="K20" s="33">
        <v>330</v>
      </c>
      <c r="L20" s="38">
        <f>K20*60*24*30</f>
        <v>14256000</v>
      </c>
      <c r="M20" s="39">
        <f>G20/K20</f>
        <v>0.88654882154882142</v>
      </c>
      <c r="N20" s="45">
        <v>121.41475752926679</v>
      </c>
      <c r="O20" s="49">
        <f t="shared" si="0"/>
        <v>1.214147575292668E-4</v>
      </c>
      <c r="P20" s="47">
        <f>H20*O20</f>
        <v>1534.5174110996923</v>
      </c>
      <c r="Q20" s="45">
        <v>34.636725307428868</v>
      </c>
      <c r="R20" s="52">
        <f t="shared" si="2"/>
        <v>3.4636725307428868E-5</v>
      </c>
      <c r="S20" s="34">
        <f>H20*R20</f>
        <v>437.76110193948273</v>
      </c>
      <c r="T20" s="33">
        <v>0</v>
      </c>
      <c r="U20" s="53">
        <f t="shared" si="1"/>
        <v>0</v>
      </c>
      <c r="V20" s="34">
        <f>H20*U20</f>
        <v>0</v>
      </c>
    </row>
    <row r="21" spans="1:22">
      <c r="A21" s="13">
        <v>45017</v>
      </c>
      <c r="B21" s="14">
        <v>2</v>
      </c>
      <c r="C21" t="s">
        <v>45</v>
      </c>
      <c r="D21" s="15" t="s">
        <v>25</v>
      </c>
      <c r="E21" s="26">
        <v>0.78045601851851854</v>
      </c>
      <c r="F21" s="27">
        <f>1-E21</f>
        <v>0.21954398148148146</v>
      </c>
      <c r="G21" s="33">
        <v>305.73888888888888</v>
      </c>
      <c r="H21" s="5">
        <f>G21*60*24*30</f>
        <v>13207920</v>
      </c>
      <c r="I21" s="5">
        <f>(H21*E21)/100</f>
        <v>103082.00656111112</v>
      </c>
      <c r="J21" s="34">
        <f>(F21*I21)/E21</f>
        <v>28997.193438888891</v>
      </c>
      <c r="K21" s="33">
        <v>330</v>
      </c>
      <c r="L21" s="38">
        <f>K21*60*24*30</f>
        <v>14256000</v>
      </c>
      <c r="M21" s="39">
        <f>G21/K21</f>
        <v>0.92648148148148146</v>
      </c>
      <c r="N21" s="45">
        <v>41.800123932581187</v>
      </c>
      <c r="O21" s="49">
        <f t="shared" si="0"/>
        <v>4.1800123932581184E-5</v>
      </c>
      <c r="P21" s="47">
        <f>H21*O21</f>
        <v>552.09269289161762</v>
      </c>
      <c r="Q21" s="45">
        <v>48.713630435425401</v>
      </c>
      <c r="R21" s="52">
        <f t="shared" si="2"/>
        <v>4.87136304354254E-5</v>
      </c>
      <c r="S21" s="34">
        <f>H21*R21</f>
        <v>643.40573370066386</v>
      </c>
      <c r="T21" s="33">
        <v>0</v>
      </c>
      <c r="U21" s="53">
        <f t="shared" si="1"/>
        <v>0</v>
      </c>
      <c r="V21" s="34">
        <f>H21*U21</f>
        <v>0</v>
      </c>
    </row>
    <row r="22" spans="1:22">
      <c r="A22" s="13">
        <v>45017</v>
      </c>
      <c r="B22" s="14">
        <v>2</v>
      </c>
      <c r="C22" t="s">
        <v>46</v>
      </c>
      <c r="D22" s="15" t="s">
        <v>25</v>
      </c>
      <c r="E22" s="26">
        <v>0.7885898919753086</v>
      </c>
      <c r="F22" s="27">
        <f>1-E22</f>
        <v>0.2114101080246914</v>
      </c>
      <c r="G22" s="33">
        <v>313.45833333333331</v>
      </c>
      <c r="H22" s="5">
        <f>G22*60*24*30</f>
        <v>13541400</v>
      </c>
      <c r="I22" s="5">
        <f>(H22*E22)/100</f>
        <v>106786.11163194444</v>
      </c>
      <c r="J22" s="34">
        <f>(F22*I22)/E22</f>
        <v>28627.888368055563</v>
      </c>
      <c r="K22" s="33">
        <v>330</v>
      </c>
      <c r="L22" s="38">
        <f>K22*60*24*30</f>
        <v>14256000</v>
      </c>
      <c r="M22" s="39">
        <f>G22/K22</f>
        <v>0.94987373737373737</v>
      </c>
      <c r="N22" s="45">
        <v>42.944334633958057</v>
      </c>
      <c r="O22" s="49">
        <f t="shared" si="0"/>
        <v>4.2944334633958056E-5</v>
      </c>
      <c r="P22" s="47">
        <f>H22*O22</f>
        <v>581.52641301227959</v>
      </c>
      <c r="Q22" s="45">
        <v>38.451375049383373</v>
      </c>
      <c r="R22" s="52">
        <f t="shared" si="2"/>
        <v>3.845137504938337E-5</v>
      </c>
      <c r="S22" s="34">
        <f>H22*R22</f>
        <v>520.68545009371996</v>
      </c>
      <c r="T22" s="33">
        <v>0</v>
      </c>
      <c r="U22" s="53">
        <f t="shared" si="1"/>
        <v>0</v>
      </c>
      <c r="V22" s="34">
        <f>H22*U22</f>
        <v>0</v>
      </c>
    </row>
    <row r="23" spans="1:22">
      <c r="A23" s="13">
        <v>45017</v>
      </c>
      <c r="B23" s="14">
        <v>2</v>
      </c>
      <c r="C23" t="s">
        <v>47</v>
      </c>
      <c r="D23" s="15" t="s">
        <v>25</v>
      </c>
      <c r="E23" s="26">
        <v>0.68077469135802471</v>
      </c>
      <c r="F23" s="27">
        <f>1-E23</f>
        <v>0.31922530864197529</v>
      </c>
      <c r="G23" s="33">
        <v>310.19444444444451</v>
      </c>
      <c r="H23" s="5">
        <f>G23*60*24*30</f>
        <v>13400400.000000004</v>
      </c>
      <c r="I23" s="5">
        <f>(H23*E23)/100</f>
        <v>91226.531740740757</v>
      </c>
      <c r="J23" s="34">
        <f>(F23*I23)/E23</f>
        <v>42777.468259259265</v>
      </c>
      <c r="K23" s="33">
        <v>370</v>
      </c>
      <c r="L23" s="38">
        <f>K23*60*24*30</f>
        <v>15984000</v>
      </c>
      <c r="M23" s="39">
        <f>G23/K23</f>
        <v>0.83836336336336359</v>
      </c>
      <c r="N23" s="45">
        <v>56.343843635609353</v>
      </c>
      <c r="O23" s="49">
        <f t="shared" si="0"/>
        <v>5.6343843635609355E-5</v>
      </c>
      <c r="P23" s="47">
        <f>H23*O23</f>
        <v>755.03004225461984</v>
      </c>
      <c r="Q23" s="45">
        <v>17.185960027849958</v>
      </c>
      <c r="R23" s="52">
        <f t="shared" si="2"/>
        <v>1.7185960027849957E-5</v>
      </c>
      <c r="S23" s="34">
        <f>H23*R23</f>
        <v>230.29873875720062</v>
      </c>
      <c r="T23" s="33">
        <v>0</v>
      </c>
      <c r="U23" s="53">
        <f t="shared" si="1"/>
        <v>0</v>
      </c>
      <c r="V23" s="34">
        <f>H23*U23</f>
        <v>0</v>
      </c>
    </row>
    <row r="24" spans="1:22">
      <c r="A24" s="13">
        <v>45017</v>
      </c>
      <c r="B24" s="14">
        <v>2</v>
      </c>
      <c r="C24" t="s">
        <v>48</v>
      </c>
      <c r="D24" s="15" t="s">
        <v>25</v>
      </c>
      <c r="E24" s="26">
        <v>0.68668672839506173</v>
      </c>
      <c r="F24" s="27">
        <f>1-E24</f>
        <v>0.31331327160493827</v>
      </c>
      <c r="G24" s="33">
        <v>309.87777777777779</v>
      </c>
      <c r="H24" s="5">
        <f>G24*60*24*30</f>
        <v>13386720</v>
      </c>
      <c r="I24" s="5">
        <f>(H24*E24)/100</f>
        <v>91924.829607407417</v>
      </c>
      <c r="J24" s="34">
        <f>(F24*I24)/E24</f>
        <v>41942.370392592595</v>
      </c>
      <c r="K24" s="33">
        <v>370</v>
      </c>
      <c r="L24" s="38">
        <f>K24*60*24*30</f>
        <v>15984000</v>
      </c>
      <c r="M24" s="39">
        <f>G24/K24</f>
        <v>0.83750750750750758</v>
      </c>
      <c r="N24" s="45">
        <v>83.504549163275527</v>
      </c>
      <c r="O24" s="49">
        <f t="shared" si="0"/>
        <v>8.3504549163275528E-5</v>
      </c>
      <c r="P24" s="47">
        <f>H24*O24</f>
        <v>1117.8520183750038</v>
      </c>
      <c r="Q24" s="45">
        <v>63.712525526706891</v>
      </c>
      <c r="R24" s="52">
        <f t="shared" si="2"/>
        <v>6.3712525526706884E-5</v>
      </c>
      <c r="S24" s="34">
        <f>H24*R24</f>
        <v>852.90173971887759</v>
      </c>
      <c r="T24" s="33">
        <v>0</v>
      </c>
      <c r="U24" s="53">
        <f t="shared" si="1"/>
        <v>0</v>
      </c>
      <c r="V24" s="34">
        <f>H24*U24</f>
        <v>0</v>
      </c>
    </row>
    <row r="25" spans="1:22">
      <c r="A25" s="13">
        <v>45017</v>
      </c>
      <c r="B25" s="14">
        <v>2</v>
      </c>
      <c r="C25" t="s">
        <v>49</v>
      </c>
      <c r="D25" s="15" t="s">
        <v>25</v>
      </c>
      <c r="E25" s="26">
        <v>0.70381597222222225</v>
      </c>
      <c r="F25" s="27">
        <f>1-E25</f>
        <v>0.29618402777777775</v>
      </c>
      <c r="G25" s="33">
        <v>297.48055555555561</v>
      </c>
      <c r="H25" s="5">
        <f>G25*60*24*30</f>
        <v>12851160.000000002</v>
      </c>
      <c r="I25" s="5">
        <f>(H25*E25)/100</f>
        <v>90448.516695833358</v>
      </c>
      <c r="J25" s="34">
        <f>(F25*I25)/E25</f>
        <v>38063.08330416667</v>
      </c>
      <c r="K25" s="33">
        <v>370</v>
      </c>
      <c r="L25" s="38">
        <f>K25*60*24*30</f>
        <v>15984000</v>
      </c>
      <c r="M25" s="39">
        <f>G25/K25</f>
        <v>0.80400150150150163</v>
      </c>
      <c r="N25" s="45">
        <v>64.627739937974482</v>
      </c>
      <c r="O25" s="49">
        <f t="shared" si="0"/>
        <v>6.4627739937974488E-5</v>
      </c>
      <c r="P25" s="47">
        <f>H25*O25</f>
        <v>830.54142638130031</v>
      </c>
      <c r="Q25" s="45">
        <v>90.414636171504043</v>
      </c>
      <c r="R25" s="52">
        <f t="shared" si="2"/>
        <v>9.0414636171504045E-5</v>
      </c>
      <c r="S25" s="34">
        <f>H25*R25</f>
        <v>1161.9329557817862</v>
      </c>
      <c r="T25" s="33">
        <v>0</v>
      </c>
      <c r="U25" s="53">
        <f t="shared" si="1"/>
        <v>0</v>
      </c>
      <c r="V25" s="34">
        <f>H25*U25</f>
        <v>0</v>
      </c>
    </row>
    <row r="26" spans="1:22">
      <c r="A26" s="13">
        <v>45017</v>
      </c>
      <c r="B26" s="14">
        <v>2</v>
      </c>
      <c r="C26" t="s">
        <v>50</v>
      </c>
      <c r="D26" s="15" t="s">
        <v>25</v>
      </c>
      <c r="E26" s="26">
        <v>0.58882600308641975</v>
      </c>
      <c r="F26" s="27">
        <f>1-E26</f>
        <v>0.41117399691358025</v>
      </c>
      <c r="G26" s="33">
        <v>300.76666666666671</v>
      </c>
      <c r="H26" s="5">
        <f>G26*60*24*30</f>
        <v>12993120.000000004</v>
      </c>
      <c r="I26" s="5">
        <f>(H26*E26)/100</f>
        <v>76506.869172222243</v>
      </c>
      <c r="J26" s="34">
        <f>(F26*I26)/E26</f>
        <v>53424.330827777798</v>
      </c>
      <c r="K26" s="33">
        <v>370</v>
      </c>
      <c r="L26" s="38">
        <f>K26*60*24*30</f>
        <v>15984000</v>
      </c>
      <c r="M26" s="39">
        <f>G26/K26</f>
        <v>0.81288288288288302</v>
      </c>
      <c r="N26" s="45">
        <v>105.4916545590532</v>
      </c>
      <c r="O26" s="49">
        <f t="shared" si="0"/>
        <v>1.054916545590532E-4</v>
      </c>
      <c r="P26" s="47">
        <f>H26*O26</f>
        <v>1370.6657266843256</v>
      </c>
      <c r="Q26" s="45">
        <v>150.35444811393609</v>
      </c>
      <c r="R26" s="52">
        <f t="shared" si="2"/>
        <v>1.503544481139361E-4</v>
      </c>
      <c r="S26" s="34">
        <f>H26*R26</f>
        <v>1953.573386878146</v>
      </c>
      <c r="T26" s="33">
        <v>0</v>
      </c>
      <c r="U26" s="53">
        <f t="shared" si="1"/>
        <v>0</v>
      </c>
      <c r="V26" s="34">
        <f>H26*U26</f>
        <v>0</v>
      </c>
    </row>
    <row r="27" spans="1:22">
      <c r="A27" s="13">
        <v>45017</v>
      </c>
      <c r="B27" s="14">
        <v>2</v>
      </c>
      <c r="C27" t="s">
        <v>51</v>
      </c>
      <c r="D27" s="15" t="s">
        <v>25</v>
      </c>
      <c r="E27" s="26">
        <v>0.72574189814814805</v>
      </c>
      <c r="F27" s="27">
        <f>1-E27</f>
        <v>0.27425810185185195</v>
      </c>
      <c r="G27" s="33">
        <v>291.76111111111112</v>
      </c>
      <c r="H27" s="5">
        <f>G27*60*24*30</f>
        <v>12604080</v>
      </c>
      <c r="I27" s="5">
        <f>(H27*E27)/100</f>
        <v>91473.089436111099</v>
      </c>
      <c r="J27" s="34">
        <f>(F27*I27)/E27</f>
        <v>34567.710563888904</v>
      </c>
      <c r="K27" s="33">
        <v>330</v>
      </c>
      <c r="L27" s="38">
        <f>K27*60*24*30</f>
        <v>14256000</v>
      </c>
      <c r="M27" s="39">
        <f>G27/K27</f>
        <v>0.8841245791245792</v>
      </c>
      <c r="N27" s="45">
        <v>68.676177834253252</v>
      </c>
      <c r="O27" s="49">
        <f t="shared" si="0"/>
        <v>6.8676177834253255E-5</v>
      </c>
      <c r="P27" s="47">
        <f>H27*O27</f>
        <v>865.60003951715476</v>
      </c>
      <c r="Q27" s="45">
        <v>51.286613538607483</v>
      </c>
      <c r="R27" s="52">
        <f t="shared" si="2"/>
        <v>5.1286613538607482E-5</v>
      </c>
      <c r="S27" s="34">
        <f>H27*R27</f>
        <v>646.42057996969174</v>
      </c>
      <c r="T27" s="33">
        <v>0</v>
      </c>
      <c r="U27" s="53">
        <f t="shared" si="1"/>
        <v>0</v>
      </c>
      <c r="V27" s="34">
        <f>H27*U27</f>
        <v>0</v>
      </c>
    </row>
    <row r="28" spans="1:22">
      <c r="A28" s="13">
        <v>45017</v>
      </c>
      <c r="B28" s="14">
        <v>2</v>
      </c>
      <c r="C28" t="s">
        <v>52</v>
      </c>
      <c r="D28" s="15" t="s">
        <v>25</v>
      </c>
      <c r="E28" s="26">
        <v>0.74829552469135807</v>
      </c>
      <c r="F28" s="27">
        <f>1-E28</f>
        <v>0.25170447530864193</v>
      </c>
      <c r="G28" s="33">
        <v>303.22638888888889</v>
      </c>
      <c r="H28" s="5">
        <f>G28*60*24*30</f>
        <v>13099380</v>
      </c>
      <c r="I28" s="5">
        <f>(H28*E28)/100</f>
        <v>98022.074302314824</v>
      </c>
      <c r="J28" s="34">
        <f>(F28*I28)/E28</f>
        <v>32971.725697685179</v>
      </c>
      <c r="K28" s="33">
        <v>330</v>
      </c>
      <c r="L28" s="38">
        <f>K28*60*24*30</f>
        <v>14256000</v>
      </c>
      <c r="M28" s="39">
        <f>G28/K28</f>
        <v>0.91886784511784514</v>
      </c>
      <c r="N28" s="45">
        <v>37.319375104667351</v>
      </c>
      <c r="O28" s="49">
        <f t="shared" si="0"/>
        <v>3.7319375104667352E-5</v>
      </c>
      <c r="P28" s="47">
        <f>H28*O28</f>
        <v>488.86067585857739</v>
      </c>
      <c r="Q28" s="45">
        <v>60.673323676456043</v>
      </c>
      <c r="R28" s="52">
        <f t="shared" si="2"/>
        <v>6.067332367645604E-5</v>
      </c>
      <c r="S28" s="34">
        <f>H28*R28</f>
        <v>794.78292270089469</v>
      </c>
      <c r="T28" s="33">
        <v>0</v>
      </c>
      <c r="U28" s="53">
        <f t="shared" si="1"/>
        <v>0</v>
      </c>
      <c r="V28" s="34">
        <f>H28*U28</f>
        <v>0</v>
      </c>
    </row>
    <row r="29" spans="1:22">
      <c r="A29" s="13">
        <v>45017</v>
      </c>
      <c r="B29" s="14">
        <v>2</v>
      </c>
      <c r="C29" t="s">
        <v>53</v>
      </c>
      <c r="D29" s="15" t="s">
        <v>25</v>
      </c>
      <c r="E29" s="26">
        <v>0.77993479938271604</v>
      </c>
      <c r="F29" s="27">
        <f>1-E29</f>
        <v>0.22006520061728396</v>
      </c>
      <c r="G29" s="33">
        <v>206.32638888888891</v>
      </c>
      <c r="H29" s="5">
        <f>G29*60*24*30</f>
        <v>8913300.0000000019</v>
      </c>
      <c r="I29" s="5">
        <f>(H29*E29)/100</f>
        <v>69517.928473379638</v>
      </c>
      <c r="J29" s="34">
        <f>(F29*I29)/E29</f>
        <v>19615.071526620373</v>
      </c>
      <c r="K29" s="33">
        <v>220</v>
      </c>
      <c r="L29" s="38">
        <f>K29*60*24*30</f>
        <v>9504000</v>
      </c>
      <c r="M29" s="39">
        <f>G29/K29</f>
        <v>0.93784722222222239</v>
      </c>
      <c r="N29" s="45">
        <v>59.41927091487176</v>
      </c>
      <c r="O29" s="49">
        <f t="shared" si="0"/>
        <v>5.9419270914871762E-5</v>
      </c>
      <c r="P29" s="47">
        <f>H29*O29</f>
        <v>529.62178744552659</v>
      </c>
      <c r="Q29" s="45">
        <v>59.775074932326078</v>
      </c>
      <c r="R29" s="52">
        <f t="shared" si="2"/>
        <v>5.977507493232608E-5</v>
      </c>
      <c r="S29" s="34">
        <f>H29*R29</f>
        <v>532.79317539430212</v>
      </c>
      <c r="T29" s="33">
        <v>0</v>
      </c>
      <c r="U29" s="53">
        <f t="shared" si="1"/>
        <v>0</v>
      </c>
      <c r="V29" s="34">
        <f>H29*U29</f>
        <v>0</v>
      </c>
    </row>
    <row r="30" spans="1:22">
      <c r="A30" s="13">
        <v>45017</v>
      </c>
      <c r="B30" s="14">
        <v>2</v>
      </c>
      <c r="C30" t="s">
        <v>54</v>
      </c>
      <c r="D30" s="15" t="s">
        <v>25</v>
      </c>
      <c r="E30" s="26">
        <v>0.71353356481481467</v>
      </c>
      <c r="F30" s="27">
        <f>1-E30</f>
        <v>0.28646643518518533</v>
      </c>
      <c r="G30" s="33">
        <v>205.01388888888891</v>
      </c>
      <c r="H30" s="5">
        <f>G30*60*24*30</f>
        <v>8856600.0000000019</v>
      </c>
      <c r="I30" s="5">
        <f>(H30*E30)/100</f>
        <v>63194.813701388892</v>
      </c>
      <c r="J30" s="34">
        <f>(F30*I30)/E30</f>
        <v>25371.18629861113</v>
      </c>
      <c r="K30" s="33">
        <v>220</v>
      </c>
      <c r="L30" s="38">
        <f>K30*60*24*30</f>
        <v>9504000</v>
      </c>
      <c r="M30" s="39">
        <f>G30/K30</f>
        <v>0.93188131313131328</v>
      </c>
      <c r="N30" s="45">
        <v>64.977715050319773</v>
      </c>
      <c r="O30" s="49">
        <f t="shared" si="0"/>
        <v>6.4977715050319775E-5</v>
      </c>
      <c r="P30" s="47">
        <f>H30*O30</f>
        <v>575.48163111466226</v>
      </c>
      <c r="Q30" s="45">
        <v>118.292763296736</v>
      </c>
      <c r="R30" s="52">
        <f t="shared" si="2"/>
        <v>1.18292763296736E-4</v>
      </c>
      <c r="S30" s="34">
        <f>H30*R30</f>
        <v>1047.6716874138722</v>
      </c>
      <c r="T30" s="33">
        <v>0</v>
      </c>
      <c r="U30" s="53">
        <f t="shared" si="1"/>
        <v>0</v>
      </c>
      <c r="V30" s="34">
        <f>H30*U30</f>
        <v>0</v>
      </c>
    </row>
    <row r="31" spans="1:22">
      <c r="A31" s="13">
        <v>45017</v>
      </c>
      <c r="B31" s="14">
        <v>2</v>
      </c>
      <c r="C31" t="s">
        <v>55</v>
      </c>
      <c r="D31" s="15" t="s">
        <v>25</v>
      </c>
      <c r="E31" s="26">
        <v>0.75982793209876542</v>
      </c>
      <c r="F31" s="27">
        <f>1-E31</f>
        <v>0.24017206790123458</v>
      </c>
      <c r="G31" s="33">
        <v>204.38888888888891</v>
      </c>
      <c r="H31" s="5">
        <f>G31*60*24*30</f>
        <v>8829600.0000000019</v>
      </c>
      <c r="I31" s="5">
        <f>(H31*E31)/100</f>
        <v>67089.767092592607</v>
      </c>
      <c r="J31" s="34">
        <f>(F31*I31)/E31</f>
        <v>21206.232907407411</v>
      </c>
      <c r="K31" s="33">
        <v>220</v>
      </c>
      <c r="L31" s="38">
        <f>K31*60*24*30</f>
        <v>9504000</v>
      </c>
      <c r="M31" s="39">
        <f>G31/K31</f>
        <v>0.92904040404040411</v>
      </c>
      <c r="N31" s="45">
        <v>96.081324097989253</v>
      </c>
      <c r="O31" s="49">
        <f t="shared" si="0"/>
        <v>9.6081324097989254E-5</v>
      </c>
      <c r="P31" s="47">
        <f>H31*O31</f>
        <v>848.35965925560606</v>
      </c>
      <c r="Q31" s="45">
        <v>32.447726712266537</v>
      </c>
      <c r="R31" s="52">
        <f t="shared" si="2"/>
        <v>3.2447726712266538E-5</v>
      </c>
      <c r="S31" s="34">
        <f>H31*R31</f>
        <v>286.50044777862871</v>
      </c>
      <c r="T31" s="33">
        <v>0</v>
      </c>
      <c r="U31" s="53">
        <f t="shared" si="1"/>
        <v>0</v>
      </c>
      <c r="V31" s="34">
        <f>H31*U31</f>
        <v>0</v>
      </c>
    </row>
    <row r="32" spans="1:22">
      <c r="A32" s="13">
        <v>45017</v>
      </c>
      <c r="B32" s="14">
        <v>2</v>
      </c>
      <c r="C32" t="s">
        <v>56</v>
      </c>
      <c r="D32" s="15" t="s">
        <v>25</v>
      </c>
      <c r="E32" s="26">
        <v>0.64267052469135799</v>
      </c>
      <c r="F32" s="27">
        <f>1-E32</f>
        <v>0.35732947530864201</v>
      </c>
      <c r="G32" s="33">
        <v>204.96111111111111</v>
      </c>
      <c r="H32" s="5">
        <f>G32*60*24*30</f>
        <v>8854320</v>
      </c>
      <c r="I32" s="5">
        <f>(H32*E32)/100</f>
        <v>56904.104801851849</v>
      </c>
      <c r="J32" s="34">
        <f>(F32*I32)/E32</f>
        <v>31639.095198148148</v>
      </c>
      <c r="K32" s="33">
        <v>220</v>
      </c>
      <c r="L32" s="38">
        <f>K32*60*24*30</f>
        <v>9504000</v>
      </c>
      <c r="M32" s="39">
        <f>G32/K32</f>
        <v>0.9316414141414141</v>
      </c>
      <c r="N32" s="45">
        <v>91.111266756815454</v>
      </c>
      <c r="O32" s="49">
        <f t="shared" si="0"/>
        <v>9.1111266756815451E-5</v>
      </c>
      <c r="P32" s="47">
        <f>H32*O32</f>
        <v>806.72831147020622</v>
      </c>
      <c r="Q32" s="45">
        <v>263.18864851165739</v>
      </c>
      <c r="R32" s="52">
        <f t="shared" si="2"/>
        <v>2.6318864851165738E-4</v>
      </c>
      <c r="S32" s="34">
        <f>H32*R32</f>
        <v>2330.3565142897382</v>
      </c>
      <c r="T32" s="33">
        <v>0</v>
      </c>
      <c r="U32" s="53">
        <f t="shared" si="1"/>
        <v>0</v>
      </c>
      <c r="V32" s="34">
        <f>H32*U32</f>
        <v>0</v>
      </c>
    </row>
    <row r="33" spans="1:22">
      <c r="A33" s="13">
        <v>45017</v>
      </c>
      <c r="B33" s="14">
        <v>2</v>
      </c>
      <c r="C33" t="s">
        <v>57</v>
      </c>
      <c r="D33" s="15" t="s">
        <v>58</v>
      </c>
      <c r="E33" s="26">
        <v>0.7820976080246913</v>
      </c>
      <c r="F33" s="27">
        <f>1-E33</f>
        <v>0.2179023919753087</v>
      </c>
      <c r="G33" s="33">
        <v>1990.1388888888889</v>
      </c>
      <c r="H33" s="5">
        <f>G33*60*24*30</f>
        <v>85974000</v>
      </c>
      <c r="I33" s="5">
        <f>(H33*E33)/100</f>
        <v>672400.59752314806</v>
      </c>
      <c r="J33" s="34">
        <f>(F33*I33)/E33</f>
        <v>187339.40247685189</v>
      </c>
      <c r="K33" s="33">
        <v>2100</v>
      </c>
      <c r="L33" s="38">
        <f>K33*60*24*30</f>
        <v>90720000</v>
      </c>
      <c r="M33" s="39">
        <f>G33/K33</f>
        <v>0.94768518518518519</v>
      </c>
      <c r="N33" s="33">
        <v>0</v>
      </c>
      <c r="O33" s="49">
        <f t="shared" si="0"/>
        <v>0</v>
      </c>
      <c r="P33" s="47">
        <f>H33*O33</f>
        <v>0</v>
      </c>
      <c r="Q33" s="33">
        <v>0</v>
      </c>
      <c r="R33" s="52">
        <f t="shared" si="2"/>
        <v>0</v>
      </c>
      <c r="S33" s="34">
        <f>H33*R33</f>
        <v>0</v>
      </c>
      <c r="T33" s="45">
        <v>511.62323137726099</v>
      </c>
      <c r="U33" s="53">
        <f t="shared" si="1"/>
        <v>5.11623231377261E-4</v>
      </c>
      <c r="V33" s="34">
        <f>H33*U33</f>
        <v>43986.295694428634</v>
      </c>
    </row>
    <row r="34" spans="1:22">
      <c r="A34" s="13">
        <v>45017</v>
      </c>
      <c r="B34" s="14">
        <v>2</v>
      </c>
      <c r="C34" t="s">
        <v>59</v>
      </c>
      <c r="D34" s="15" t="s">
        <v>58</v>
      </c>
      <c r="E34" s="26">
        <v>0.85105169753086418</v>
      </c>
      <c r="F34" s="27">
        <f>1-E34</f>
        <v>0.14894830246913582</v>
      </c>
      <c r="G34" s="33">
        <v>1996.805555555555</v>
      </c>
      <c r="H34" s="5">
        <f>G34*60*24*30</f>
        <v>86261999.99999997</v>
      </c>
      <c r="I34" s="5">
        <f>(H34*E34)/100</f>
        <v>734134.21532407391</v>
      </c>
      <c r="J34" s="34">
        <f>(F34*I34)/E34</f>
        <v>128485.78467592591</v>
      </c>
      <c r="K34" s="33">
        <v>2100</v>
      </c>
      <c r="L34" s="38">
        <f>K34*60*24*30</f>
        <v>90720000</v>
      </c>
      <c r="M34" s="39">
        <f>G34/K34</f>
        <v>0.95085978835978813</v>
      </c>
      <c r="N34" s="33">
        <v>0</v>
      </c>
      <c r="O34" s="49">
        <f t="shared" ref="O34:O66" si="3">N34/1000000</f>
        <v>0</v>
      </c>
      <c r="P34" s="47">
        <f>H34*O34</f>
        <v>0</v>
      </c>
      <c r="Q34" s="33">
        <v>0</v>
      </c>
      <c r="R34" s="52">
        <f t="shared" si="2"/>
        <v>0</v>
      </c>
      <c r="S34" s="34">
        <f>H34*R34</f>
        <v>0</v>
      </c>
      <c r="T34" s="45">
        <v>553.87176214068541</v>
      </c>
      <c r="U34" s="53">
        <f t="shared" si="1"/>
        <v>5.5387176214068536E-4</v>
      </c>
      <c r="V34" s="34">
        <f>H34*U34</f>
        <v>47778.085945779785</v>
      </c>
    </row>
    <row r="35" spans="1:22">
      <c r="A35" s="13">
        <v>45017</v>
      </c>
      <c r="B35" s="14">
        <v>2</v>
      </c>
      <c r="C35" t="s">
        <v>60</v>
      </c>
      <c r="D35" s="16" t="s">
        <v>40</v>
      </c>
      <c r="E35" s="26">
        <v>0.94452160493827164</v>
      </c>
      <c r="F35" s="27">
        <f>1-E35</f>
        <v>5.5478395061728358E-2</v>
      </c>
      <c r="G35" s="33">
        <v>2208.75</v>
      </c>
      <c r="H35" s="5">
        <f>G35*60*24*30</f>
        <v>95418000</v>
      </c>
      <c r="I35" s="5">
        <f>(H35*E35)/100</f>
        <v>901243.625</v>
      </c>
      <c r="J35" s="34">
        <f>(F35*I35)/E35</f>
        <v>52936.374999999964</v>
      </c>
      <c r="K35" s="33">
        <v>2250</v>
      </c>
      <c r="L35" s="38">
        <f>K35*60*24*30</f>
        <v>97200000</v>
      </c>
      <c r="M35" s="39">
        <f>G35/K35</f>
        <v>0.98166666666666669</v>
      </c>
      <c r="N35" s="33">
        <v>0</v>
      </c>
      <c r="O35" s="49">
        <f t="shared" si="3"/>
        <v>0</v>
      </c>
      <c r="P35" s="47">
        <f>H35*O35</f>
        <v>0</v>
      </c>
      <c r="Q35" s="33">
        <v>0</v>
      </c>
      <c r="R35" s="52">
        <f t="shared" si="2"/>
        <v>0</v>
      </c>
      <c r="S35" s="34">
        <f>H35*R35</f>
        <v>0</v>
      </c>
      <c r="T35" s="33">
        <v>0</v>
      </c>
      <c r="U35" s="53">
        <f t="shared" si="1"/>
        <v>0</v>
      </c>
      <c r="V35" s="34">
        <f>H35*U35</f>
        <v>0</v>
      </c>
    </row>
    <row r="36" spans="1:22">
      <c r="A36" s="13">
        <v>45017</v>
      </c>
      <c r="B36" s="14">
        <v>2</v>
      </c>
      <c r="C36" t="s">
        <v>61</v>
      </c>
      <c r="D36" s="16" t="s">
        <v>40</v>
      </c>
      <c r="E36" s="26">
        <v>0.92575925925925928</v>
      </c>
      <c r="F36" s="27">
        <f>1-E36</f>
        <v>7.4240740740740718E-2</v>
      </c>
      <c r="G36" s="33">
        <v>1653.680555555555</v>
      </c>
      <c r="H36" s="5">
        <f>G36*60*24*30</f>
        <v>71438999.99999997</v>
      </c>
      <c r="I36" s="5">
        <f>(H36*E36)/100</f>
        <v>661353.15722222195</v>
      </c>
      <c r="J36" s="34">
        <f>(F36*I36)/E36</f>
        <v>53036.84277777774</v>
      </c>
      <c r="K36" s="33">
        <v>1950</v>
      </c>
      <c r="L36" s="38">
        <f>K36*60*24*30</f>
        <v>84240000</v>
      </c>
      <c r="M36" s="39">
        <f>G36/K36</f>
        <v>0.84804131054131027</v>
      </c>
      <c r="N36" s="33">
        <v>0</v>
      </c>
      <c r="O36" s="49">
        <f t="shared" si="3"/>
        <v>0</v>
      </c>
      <c r="P36" s="47">
        <f>H36*O36</f>
        <v>0</v>
      </c>
      <c r="Q36" s="33">
        <v>0</v>
      </c>
      <c r="R36" s="52">
        <f t="shared" si="2"/>
        <v>0</v>
      </c>
      <c r="S36" s="34">
        <f>H36*R36</f>
        <v>0</v>
      </c>
      <c r="T36" s="33">
        <v>0</v>
      </c>
      <c r="U36" s="53">
        <f t="shared" si="1"/>
        <v>0</v>
      </c>
      <c r="V36" s="34">
        <f>H36*U36</f>
        <v>0</v>
      </c>
    </row>
    <row r="37" spans="1:22">
      <c r="A37" s="13">
        <v>45047</v>
      </c>
      <c r="B37" s="14">
        <v>1</v>
      </c>
      <c r="C37" t="s">
        <v>22</v>
      </c>
      <c r="D37" s="16" t="s">
        <v>23</v>
      </c>
      <c r="E37" s="26">
        <v>0.85861822348664452</v>
      </c>
      <c r="F37" s="27">
        <f>1-E37</f>
        <v>0.14138177651335548</v>
      </c>
      <c r="G37" s="33">
        <v>2948.0768136557608</v>
      </c>
      <c r="H37" s="5">
        <f>G37*60*24*30</f>
        <v>127356918.34992886</v>
      </c>
      <c r="I37" s="5">
        <f>(H37*E37)/100</f>
        <v>1093509.7098234957</v>
      </c>
      <c r="J37" s="34">
        <f>(F37*I37)/E37</f>
        <v>180059.47367579307</v>
      </c>
      <c r="K37" s="33">
        <v>3150</v>
      </c>
      <c r="L37" s="38">
        <f>K37*60*24*30</f>
        <v>136080000</v>
      </c>
      <c r="M37" s="39">
        <f>G37/K37</f>
        <v>0.93589740116055897</v>
      </c>
      <c r="N37" s="33">
        <v>0</v>
      </c>
      <c r="O37" s="49">
        <f t="shared" si="3"/>
        <v>0</v>
      </c>
      <c r="P37" s="47">
        <f>H37*O37</f>
        <v>0</v>
      </c>
      <c r="Q37" s="33">
        <v>0</v>
      </c>
      <c r="R37" s="52">
        <f t="shared" si="2"/>
        <v>0</v>
      </c>
      <c r="S37" s="34">
        <f>H37*R37</f>
        <v>0</v>
      </c>
      <c r="T37" s="33">
        <v>0</v>
      </c>
      <c r="U37" s="53">
        <f t="shared" si="1"/>
        <v>0</v>
      </c>
      <c r="V37" s="34">
        <f>H37*U37</f>
        <v>0</v>
      </c>
    </row>
    <row r="38" spans="1:22">
      <c r="A38" s="13">
        <v>45047</v>
      </c>
      <c r="B38" s="14">
        <v>1</v>
      </c>
      <c r="C38" t="s">
        <v>24</v>
      </c>
      <c r="D38" s="15" t="s">
        <v>25</v>
      </c>
      <c r="E38" s="26">
        <v>0.4739003477161372</v>
      </c>
      <c r="F38" s="27">
        <f>1-E38</f>
        <v>0.5260996522838628</v>
      </c>
      <c r="G38" s="33">
        <v>160.37126600284489</v>
      </c>
      <c r="H38" s="5">
        <f>G38*60*24*30</f>
        <v>6928038.6913228985</v>
      </c>
      <c r="I38" s="5">
        <f>(H38*E38)/100</f>
        <v>32831.999448087736</v>
      </c>
      <c r="J38" s="34">
        <f>(F38*I38)/E38</f>
        <v>36448.387465141241</v>
      </c>
      <c r="K38" s="33">
        <v>190</v>
      </c>
      <c r="L38" s="38">
        <f>K38*60*24*30</f>
        <v>8208000</v>
      </c>
      <c r="M38" s="39">
        <f>G38/K38</f>
        <v>0.84405929475181518</v>
      </c>
      <c r="N38" s="45">
        <v>97.176098566796512</v>
      </c>
      <c r="O38" s="49">
        <f t="shared" si="3"/>
        <v>9.7176098566796509E-5</v>
      </c>
      <c r="P38" s="47">
        <f>H38*O38</f>
        <v>673.23977074257391</v>
      </c>
      <c r="Q38" s="45">
        <v>337.23705317440118</v>
      </c>
      <c r="R38" s="52">
        <f t="shared" si="2"/>
        <v>3.3723705317440119E-4</v>
      </c>
      <c r="S38" s="34">
        <f>H38*R38</f>
        <v>2336.3913525399689</v>
      </c>
      <c r="T38" s="33">
        <v>0</v>
      </c>
      <c r="U38" s="53">
        <f t="shared" si="1"/>
        <v>0</v>
      </c>
      <c r="V38" s="34">
        <f>H38*U38</f>
        <v>0</v>
      </c>
    </row>
    <row r="39" spans="1:22">
      <c r="A39" s="13">
        <v>45047</v>
      </c>
      <c r="B39" s="14">
        <v>1</v>
      </c>
      <c r="C39" t="s">
        <v>26</v>
      </c>
      <c r="D39" s="15" t="s">
        <v>25</v>
      </c>
      <c r="E39" s="26">
        <v>0.62389007428481114</v>
      </c>
      <c r="F39" s="27">
        <f>1-E39</f>
        <v>0.37610992571518886</v>
      </c>
      <c r="G39" s="33">
        <v>306.17069701280229</v>
      </c>
      <c r="H39" s="5">
        <f>G39*60*24*30</f>
        <v>13226574.110953059</v>
      </c>
      <c r="I39" s="5">
        <f>(H39*E39)/100</f>
        <v>82519.283046160635</v>
      </c>
      <c r="J39" s="34">
        <f>(F39*I39)/E39</f>
        <v>49746.458063369952</v>
      </c>
      <c r="K39" s="33">
        <v>330</v>
      </c>
      <c r="L39" s="38">
        <f>K39*60*24*30</f>
        <v>14256000</v>
      </c>
      <c r="M39" s="39">
        <f>G39/K39</f>
        <v>0.92778999094788572</v>
      </c>
      <c r="N39" s="45">
        <v>45.703742528891112</v>
      </c>
      <c r="O39" s="49">
        <f t="shared" si="3"/>
        <v>4.5703742528891115E-5</v>
      </c>
      <c r="P39" s="47">
        <f>H39*O39</f>
        <v>604.50393770629546</v>
      </c>
      <c r="Q39" s="45">
        <v>53.629247013669911</v>
      </c>
      <c r="R39" s="52">
        <f t="shared" si="2"/>
        <v>5.3629247013669912E-5</v>
      </c>
      <c r="S39" s="34">
        <f>H39*R39</f>
        <v>709.33121014091307</v>
      </c>
      <c r="T39" s="33">
        <v>0</v>
      </c>
      <c r="U39" s="53">
        <f t="shared" si="1"/>
        <v>0</v>
      </c>
      <c r="V39" s="34">
        <f>H39*U39</f>
        <v>0</v>
      </c>
    </row>
    <row r="40" spans="1:22">
      <c r="A40" s="13">
        <v>45047</v>
      </c>
      <c r="B40" s="14">
        <v>1</v>
      </c>
      <c r="C40" t="s">
        <v>27</v>
      </c>
      <c r="D40" s="15" t="s">
        <v>25</v>
      </c>
      <c r="E40" s="26">
        <v>0.5191646910067963</v>
      </c>
      <c r="F40" s="27">
        <f>1-E40</f>
        <v>0.4808353089932037</v>
      </c>
      <c r="G40" s="33">
        <v>312.60597439544807</v>
      </c>
      <c r="H40" s="5">
        <f>G40*60*24*30</f>
        <v>13504578.093883356</v>
      </c>
      <c r="I40" s="5">
        <f>(H40*E40)/100</f>
        <v>70111.001132881021</v>
      </c>
      <c r="J40" s="34">
        <f>(F40*I40)/E40</f>
        <v>64934.77980595253</v>
      </c>
      <c r="K40" s="33">
        <v>330</v>
      </c>
      <c r="L40" s="38">
        <f>K40*60*24*30</f>
        <v>14256000</v>
      </c>
      <c r="M40" s="39">
        <f>G40/K40</f>
        <v>0.94729083150135784</v>
      </c>
      <c r="N40" s="45">
        <v>48.466510547128017</v>
      </c>
      <c r="O40" s="49">
        <f t="shared" si="3"/>
        <v>4.8466510547128018E-5</v>
      </c>
      <c r="P40" s="47">
        <f>H40*O40</f>
        <v>654.51977662171169</v>
      </c>
      <c r="Q40" s="45">
        <v>82.891321776863805</v>
      </c>
      <c r="R40" s="52">
        <f t="shared" si="2"/>
        <v>8.2891321776863811E-5</v>
      </c>
      <c r="S40" s="34">
        <f>H40*R40</f>
        <v>1119.4123282408714</v>
      </c>
      <c r="T40" s="33">
        <v>0</v>
      </c>
      <c r="U40" s="53">
        <f t="shared" si="1"/>
        <v>0</v>
      </c>
      <c r="V40" s="34">
        <f>H40*U40</f>
        <v>0</v>
      </c>
    </row>
    <row r="41" spans="1:22">
      <c r="A41" s="13">
        <v>45047</v>
      </c>
      <c r="B41" s="14">
        <v>1</v>
      </c>
      <c r="C41" t="s">
        <v>28</v>
      </c>
      <c r="D41" s="15" t="s">
        <v>25</v>
      </c>
      <c r="E41" s="26">
        <v>0.49565196775723092</v>
      </c>
      <c r="F41" s="27">
        <f>1-E41</f>
        <v>0.50434803224276914</v>
      </c>
      <c r="G41" s="33">
        <v>304.92745376955912</v>
      </c>
      <c r="H41" s="5">
        <f>G41*60*24*30</f>
        <v>13172866.002844954</v>
      </c>
      <c r="I41" s="5">
        <f>(H41*E41)/100</f>
        <v>65291.569553124296</v>
      </c>
      <c r="J41" s="34">
        <f>(F41*I41)/E41</f>
        <v>66437.09047532524</v>
      </c>
      <c r="K41" s="33">
        <v>330</v>
      </c>
      <c r="L41" s="38">
        <f>K41*60*24*30</f>
        <v>14256000</v>
      </c>
      <c r="M41" s="39">
        <f>G41/K41</f>
        <v>0.92402258718048214</v>
      </c>
      <c r="N41" s="45">
        <v>60.866592921984093</v>
      </c>
      <c r="O41" s="49">
        <f t="shared" si="3"/>
        <v>6.0866592921984097E-5</v>
      </c>
      <c r="P41" s="47">
        <f>H41*O41</f>
        <v>801.78747261100762</v>
      </c>
      <c r="Q41" s="45">
        <v>60.065716699326401</v>
      </c>
      <c r="R41" s="52">
        <f t="shared" si="2"/>
        <v>6.00657166993264E-5</v>
      </c>
      <c r="S41" s="34">
        <f>H41*R41</f>
        <v>791.23763744507312</v>
      </c>
      <c r="T41" s="33">
        <v>0</v>
      </c>
      <c r="U41" s="53">
        <f t="shared" si="1"/>
        <v>0</v>
      </c>
      <c r="V41" s="34">
        <f>H41*U41</f>
        <v>0</v>
      </c>
    </row>
    <row r="42" spans="1:22">
      <c r="A42" s="13">
        <v>45047</v>
      </c>
      <c r="B42" s="14">
        <v>1</v>
      </c>
      <c r="C42" t="s">
        <v>29</v>
      </c>
      <c r="D42" s="15" t="s">
        <v>25</v>
      </c>
      <c r="E42" s="26">
        <v>0.55050300300300303</v>
      </c>
      <c r="F42" s="27">
        <f>1-E42</f>
        <v>0.44949699699699697</v>
      </c>
      <c r="G42" s="33">
        <v>304.56187766714089</v>
      </c>
      <c r="H42" s="5">
        <f>G42*60*24*30</f>
        <v>13157073.115220487</v>
      </c>
      <c r="I42" s="5">
        <f>(H42*E42)/100</f>
        <v>72430.082606589538</v>
      </c>
      <c r="J42" s="34">
        <f>(F42*I42)/E42</f>
        <v>59140.648545615324</v>
      </c>
      <c r="K42" s="33">
        <v>330</v>
      </c>
      <c r="L42" s="38">
        <f>K42*60*24*30</f>
        <v>14256000</v>
      </c>
      <c r="M42" s="39">
        <f>G42/K42</f>
        <v>0.92291478080951783</v>
      </c>
      <c r="N42" s="45">
        <v>76.674355023637588</v>
      </c>
      <c r="O42" s="49">
        <f t="shared" si="3"/>
        <v>7.6674355023637582E-5</v>
      </c>
      <c r="P42" s="47">
        <f>H42*O42</f>
        <v>1008.8100951083729</v>
      </c>
      <c r="Q42" s="45">
        <v>44.274351020286304</v>
      </c>
      <c r="R42" s="52">
        <f t="shared" si="2"/>
        <v>4.42743510202863E-5</v>
      </c>
      <c r="S42" s="34">
        <f>H42*R42</f>
        <v>582.52087350284364</v>
      </c>
      <c r="T42" s="33">
        <v>0</v>
      </c>
      <c r="U42" s="53">
        <f t="shared" si="1"/>
        <v>0</v>
      </c>
      <c r="V42" s="34">
        <f>H42*U42</f>
        <v>0</v>
      </c>
    </row>
    <row r="43" spans="1:22">
      <c r="A43" s="13">
        <v>45047</v>
      </c>
      <c r="B43" s="14">
        <v>1</v>
      </c>
      <c r="C43" t="s">
        <v>30</v>
      </c>
      <c r="D43" s="15" t="s">
        <v>25</v>
      </c>
      <c r="E43" s="26">
        <v>0.65712501975659865</v>
      </c>
      <c r="F43" s="27">
        <f>1-E43</f>
        <v>0.34287498024340135</v>
      </c>
      <c r="G43" s="33">
        <v>306.75391180654339</v>
      </c>
      <c r="H43" s="5">
        <f>G43*60*24*30</f>
        <v>13251768.990042675</v>
      </c>
      <c r="I43" s="5">
        <f>(H43*E43)/100</f>
        <v>87080.689593916744</v>
      </c>
      <c r="J43" s="34">
        <f>(F43*I43)/E43</f>
        <v>45437.00030651001</v>
      </c>
      <c r="K43" s="33">
        <v>330</v>
      </c>
      <c r="L43" s="38">
        <f>K43*60*24*30</f>
        <v>14256000</v>
      </c>
      <c r="M43" s="39">
        <f>G43/K43</f>
        <v>0.92955730850467688</v>
      </c>
      <c r="N43" s="45">
        <v>66.531317840017309</v>
      </c>
      <c r="O43" s="49">
        <f t="shared" si="3"/>
        <v>6.6531317840017303E-5</v>
      </c>
      <c r="P43" s="47">
        <f>H43*O43</f>
        <v>881.65765461901435</v>
      </c>
      <c r="Q43" s="45">
        <v>50.254059556117589</v>
      </c>
      <c r="R43" s="52">
        <f t="shared" si="2"/>
        <v>5.0254059556117589E-5</v>
      </c>
      <c r="S43" s="34">
        <f>H43*R43</f>
        <v>665.95518804951689</v>
      </c>
      <c r="T43" s="33">
        <v>0</v>
      </c>
      <c r="U43" s="53">
        <f t="shared" si="1"/>
        <v>0</v>
      </c>
      <c r="V43" s="34">
        <f>H43*U43</f>
        <v>0</v>
      </c>
    </row>
    <row r="44" spans="1:22">
      <c r="A44" s="13">
        <v>45047</v>
      </c>
      <c r="B44" s="14">
        <v>1</v>
      </c>
      <c r="C44" t="s">
        <v>31</v>
      </c>
      <c r="D44" s="15" t="s">
        <v>25</v>
      </c>
      <c r="E44" s="26">
        <v>0.56050932511458829</v>
      </c>
      <c r="F44" s="27">
        <f>1-E44</f>
        <v>0.43949067488541171</v>
      </c>
      <c r="G44" s="33">
        <v>308.81507823613089</v>
      </c>
      <c r="H44" s="5">
        <f>G44*60*24*30</f>
        <v>13340811.379800854</v>
      </c>
      <c r="I44" s="5">
        <f>(H44*E44)/100</f>
        <v>74776.491829731953</v>
      </c>
      <c r="J44" s="34">
        <f>(F44*I44)/E44</f>
        <v>58631.621968276566</v>
      </c>
      <c r="K44" s="33">
        <v>330</v>
      </c>
      <c r="L44" s="38">
        <f>K44*60*24*30</f>
        <v>14256000</v>
      </c>
      <c r="M44" s="39">
        <f>G44/K44</f>
        <v>0.93580326738221475</v>
      </c>
      <c r="N44" s="45">
        <v>49.910480235368013</v>
      </c>
      <c r="O44" s="49">
        <f t="shared" si="3"/>
        <v>4.9910480235368014E-5</v>
      </c>
      <c r="P44" s="47">
        <f>H44*O44</f>
        <v>665.84630269532317</v>
      </c>
      <c r="Q44" s="45">
        <v>59.074371688419177</v>
      </c>
      <c r="R44" s="52">
        <f t="shared" si="2"/>
        <v>5.9074371688419176E-5</v>
      </c>
      <c r="S44" s="34">
        <f>H44*R44</f>
        <v>788.10005007544794</v>
      </c>
      <c r="T44" s="33">
        <v>0</v>
      </c>
      <c r="U44" s="53">
        <f t="shared" si="1"/>
        <v>0</v>
      </c>
      <c r="V44" s="34">
        <f>H44*U44</f>
        <v>0</v>
      </c>
    </row>
    <row r="45" spans="1:22">
      <c r="A45" s="13">
        <v>45047</v>
      </c>
      <c r="B45" s="14">
        <v>1</v>
      </c>
      <c r="C45" t="s">
        <v>32</v>
      </c>
      <c r="D45" s="15" t="s">
        <v>25</v>
      </c>
      <c r="E45" s="26">
        <v>0.45579540066382168</v>
      </c>
      <c r="F45" s="27">
        <f>1-E45</f>
        <v>0.54420459933617837</v>
      </c>
      <c r="G45" s="33">
        <v>301.95021337126599</v>
      </c>
      <c r="H45" s="5">
        <f>G45*60*24*30</f>
        <v>13044249.217638692</v>
      </c>
      <c r="I45" s="5">
        <f>(H45*E45)/100</f>
        <v>59455.087985123704</v>
      </c>
      <c r="J45" s="34">
        <f>(F45*I45)/E45</f>
        <v>70987.404191263224</v>
      </c>
      <c r="K45" s="33">
        <v>330</v>
      </c>
      <c r="L45" s="38">
        <f>K45*60*24*30</f>
        <v>14256000</v>
      </c>
      <c r="M45" s="39">
        <f>G45/K45</f>
        <v>0.9150006465795939</v>
      </c>
      <c r="N45" s="45">
        <v>40.124356845967611</v>
      </c>
      <c r="O45" s="49">
        <f t="shared" si="3"/>
        <v>4.0124356845967608E-5</v>
      </c>
      <c r="P45" s="47">
        <f>H45*O45</f>
        <v>523.39211039626866</v>
      </c>
      <c r="Q45" s="45">
        <v>65.381206467759725</v>
      </c>
      <c r="R45" s="52">
        <f t="shared" si="2"/>
        <v>6.5381206467759722E-5</v>
      </c>
      <c r="S45" s="34">
        <f>H45*R45</f>
        <v>852.84875131534852</v>
      </c>
      <c r="T45" s="33">
        <v>0</v>
      </c>
      <c r="U45" s="53">
        <f t="shared" si="1"/>
        <v>0</v>
      </c>
      <c r="V45" s="34">
        <f>H45*U45</f>
        <v>0</v>
      </c>
    </row>
    <row r="46" spans="1:22">
      <c r="A46" s="13">
        <v>45047</v>
      </c>
      <c r="B46" s="14">
        <v>1</v>
      </c>
      <c r="C46" t="s">
        <v>33</v>
      </c>
      <c r="D46" s="15" t="s">
        <v>25</v>
      </c>
      <c r="E46" s="26">
        <v>0.61426426426426428</v>
      </c>
      <c r="F46" s="27">
        <f>1-E46</f>
        <v>0.38573573573573572</v>
      </c>
      <c r="G46" s="33">
        <v>303.24466571834989</v>
      </c>
      <c r="H46" s="5">
        <f>G46*60*24*30</f>
        <v>13100169.559032716</v>
      </c>
      <c r="I46" s="5">
        <f>(H46*E46)/100</f>
        <v>80469.660159163424</v>
      </c>
      <c r="J46" s="34">
        <f>(F46*I46)/E46</f>
        <v>50532.035431163727</v>
      </c>
      <c r="K46" s="33">
        <v>330</v>
      </c>
      <c r="L46" s="38">
        <f>K46*60*24*30</f>
        <v>14256000</v>
      </c>
      <c r="M46" s="39">
        <f>G46/K46</f>
        <v>0.91892322944954508</v>
      </c>
      <c r="N46" s="45">
        <v>66.66947600936642</v>
      </c>
      <c r="O46" s="49">
        <f t="shared" si="3"/>
        <v>6.6669476009366426E-5</v>
      </c>
      <c r="P46" s="47">
        <f>H46*O46</f>
        <v>873.38144013456406</v>
      </c>
      <c r="Q46" s="45">
        <v>45.442166430912501</v>
      </c>
      <c r="R46" s="52">
        <f t="shared" si="2"/>
        <v>4.5442166430912498E-5</v>
      </c>
      <c r="S46" s="34">
        <f>H46*R46</f>
        <v>595.30008537473827</v>
      </c>
      <c r="T46" s="33">
        <v>0</v>
      </c>
      <c r="U46" s="53">
        <f t="shared" si="1"/>
        <v>0</v>
      </c>
      <c r="V46" s="34">
        <f>H46*U46</f>
        <v>0</v>
      </c>
    </row>
    <row r="47" spans="1:22">
      <c r="A47" s="13">
        <v>45047</v>
      </c>
      <c r="B47" s="14">
        <v>1</v>
      </c>
      <c r="C47" t="s">
        <v>34</v>
      </c>
      <c r="D47" s="15" t="s">
        <v>25</v>
      </c>
      <c r="E47" s="26">
        <v>0.46051762288604392</v>
      </c>
      <c r="F47" s="27">
        <f>1-E47</f>
        <v>0.53948237711395608</v>
      </c>
      <c r="G47" s="33">
        <v>312.12802275960172</v>
      </c>
      <c r="H47" s="5">
        <f>G47*60*24*30</f>
        <v>13483930.583214793</v>
      </c>
      <c r="I47" s="5">
        <f>(H47*E47)/100</f>
        <v>62095.87659342504</v>
      </c>
      <c r="J47" s="34">
        <f>(F47*I47)/E47</f>
        <v>72743.429238722892</v>
      </c>
      <c r="K47" s="33">
        <v>330</v>
      </c>
      <c r="L47" s="38">
        <f>K47*60*24*30</f>
        <v>14256000</v>
      </c>
      <c r="M47" s="39">
        <f>G47/K47</f>
        <v>0.94584249321091429</v>
      </c>
      <c r="N47" s="45">
        <v>33.487863533591288</v>
      </c>
      <c r="O47" s="49">
        <f t="shared" si="3"/>
        <v>3.3487863533591286E-5</v>
      </c>
      <c r="P47" s="47">
        <f>H47*O47</f>
        <v>451.54802726711495</v>
      </c>
      <c r="Q47" s="45">
        <v>123.2161103221613</v>
      </c>
      <c r="R47" s="52">
        <f t="shared" si="2"/>
        <v>1.2321611032216131E-4</v>
      </c>
      <c r="S47" s="34">
        <f>H47*R47</f>
        <v>1661.4374783177589</v>
      </c>
      <c r="T47" s="33">
        <v>0</v>
      </c>
      <c r="U47" s="53">
        <f t="shared" si="1"/>
        <v>0</v>
      </c>
      <c r="V47" s="34">
        <f>H47*U47</f>
        <v>0</v>
      </c>
    </row>
    <row r="48" spans="1:22">
      <c r="A48" s="13">
        <v>45047</v>
      </c>
      <c r="B48" s="14">
        <v>1</v>
      </c>
      <c r="C48" t="s">
        <v>35</v>
      </c>
      <c r="D48" s="15" t="s">
        <v>25</v>
      </c>
      <c r="E48" s="26">
        <v>0.48473249565354831</v>
      </c>
      <c r="F48" s="27">
        <f>1-E48</f>
        <v>0.51526750434645163</v>
      </c>
      <c r="G48" s="33">
        <v>297.83783783783781</v>
      </c>
      <c r="H48" s="5">
        <f>G48*60*24*30</f>
        <v>12866594.594594596</v>
      </c>
      <c r="I48" s="5">
        <f>(H48*E48)/100</f>
        <v>62368.565084002934</v>
      </c>
      <c r="J48" s="34">
        <f>(F48*I48)/E48</f>
        <v>66297.38086194302</v>
      </c>
      <c r="K48" s="33">
        <v>330</v>
      </c>
      <c r="L48" s="38">
        <f>K48*60*24*30</f>
        <v>14256000</v>
      </c>
      <c r="M48" s="39">
        <f>G48/K48</f>
        <v>0.90253890253890245</v>
      </c>
      <c r="N48" s="45">
        <v>53.538609284431388</v>
      </c>
      <c r="O48" s="49">
        <f t="shared" si="3"/>
        <v>5.3538609284431387E-5</v>
      </c>
      <c r="P48" s="47">
        <f>H48*O48</f>
        <v>688.85958082117691</v>
      </c>
      <c r="Q48" s="45">
        <v>43.667428197614363</v>
      </c>
      <c r="R48" s="52">
        <f t="shared" si="2"/>
        <v>4.3667428197614363E-5</v>
      </c>
      <c r="S48" s="34">
        <f>H48*R48</f>
        <v>561.85109560727255</v>
      </c>
      <c r="T48" s="33">
        <v>0</v>
      </c>
      <c r="U48" s="53">
        <f t="shared" si="1"/>
        <v>0</v>
      </c>
      <c r="V48" s="34">
        <f>H48*U48</f>
        <v>0</v>
      </c>
    </row>
    <row r="49" spans="1:22">
      <c r="A49" s="13">
        <v>45047</v>
      </c>
      <c r="B49" s="14">
        <v>1</v>
      </c>
      <c r="C49" t="s">
        <v>36</v>
      </c>
      <c r="D49" s="15" t="s">
        <v>37</v>
      </c>
      <c r="E49" s="26">
        <v>0.81720760233918133</v>
      </c>
      <c r="F49" s="27">
        <f>1-E49</f>
        <v>0.18279239766081867</v>
      </c>
      <c r="G49" s="33">
        <v>1528.427419354839</v>
      </c>
      <c r="H49" s="5">
        <f>G49*60*24*30</f>
        <v>66028064.516129047</v>
      </c>
      <c r="I49" s="5">
        <f>(H49*E49)/100</f>
        <v>539586.36290322593</v>
      </c>
      <c r="J49" s="34">
        <f>(F49*I49)/E49</f>
        <v>120694.28225806452</v>
      </c>
      <c r="K49" s="33">
        <v>1600</v>
      </c>
      <c r="L49" s="38">
        <f>K49*60*24*30</f>
        <v>69120000</v>
      </c>
      <c r="M49" s="39">
        <f>G49/K49</f>
        <v>0.95526713709677435</v>
      </c>
      <c r="N49" s="33">
        <v>0</v>
      </c>
      <c r="O49" s="49">
        <f t="shared" si="3"/>
        <v>0</v>
      </c>
      <c r="P49" s="47">
        <f>H49*O49</f>
        <v>0</v>
      </c>
      <c r="Q49" s="33">
        <v>0</v>
      </c>
      <c r="R49" s="52">
        <f t="shared" si="2"/>
        <v>0</v>
      </c>
      <c r="S49" s="34">
        <f>H49*R49</f>
        <v>0</v>
      </c>
      <c r="T49" s="45">
        <v>479.19190886824259</v>
      </c>
      <c r="U49" s="53">
        <f t="shared" si="1"/>
        <v>4.7919190886824262E-4</v>
      </c>
      <c r="V49" s="34">
        <f>H49*U49</f>
        <v>31640.114274359355</v>
      </c>
    </row>
    <row r="50" spans="1:22">
      <c r="A50" s="13">
        <v>45047</v>
      </c>
      <c r="B50" s="14">
        <v>1</v>
      </c>
      <c r="C50" t="s">
        <v>38</v>
      </c>
      <c r="D50" s="15" t="s">
        <v>37</v>
      </c>
      <c r="E50" s="26">
        <v>0.825109056424846</v>
      </c>
      <c r="F50" s="27">
        <f>1-E50</f>
        <v>0.174890943575154</v>
      </c>
      <c r="G50" s="33">
        <v>1508.333333333333</v>
      </c>
      <c r="H50" s="5">
        <f>G50*60*24*30</f>
        <v>65159999.999999985</v>
      </c>
      <c r="I50" s="5">
        <f>(H50*E50)/100</f>
        <v>537641.06116642954</v>
      </c>
      <c r="J50" s="34">
        <f>(F50*I50)/E50</f>
        <v>113958.93883357033</v>
      </c>
      <c r="K50" s="33">
        <v>1600</v>
      </c>
      <c r="L50" s="38">
        <f>K50*60*24*30</f>
        <v>69120000</v>
      </c>
      <c r="M50" s="39">
        <f>G50/K50</f>
        <v>0.94270833333333315</v>
      </c>
      <c r="N50" s="33">
        <v>0</v>
      </c>
      <c r="O50" s="49">
        <f t="shared" si="3"/>
        <v>0</v>
      </c>
      <c r="P50" s="47">
        <f>H50*O50</f>
        <v>0</v>
      </c>
      <c r="Q50" s="33">
        <v>0</v>
      </c>
      <c r="R50" s="52">
        <f t="shared" si="2"/>
        <v>0</v>
      </c>
      <c r="S50" s="34">
        <f>H50*R50</f>
        <v>0</v>
      </c>
      <c r="T50" s="45">
        <v>478.81418695446149</v>
      </c>
      <c r="U50" s="53">
        <f t="shared" si="1"/>
        <v>4.788141869544615E-4</v>
      </c>
      <c r="V50" s="34">
        <f>H50*U50</f>
        <v>31199.532421952703</v>
      </c>
    </row>
    <row r="51" spans="1:22">
      <c r="A51" s="13">
        <v>45047</v>
      </c>
      <c r="B51" s="14">
        <v>1</v>
      </c>
      <c r="C51" t="s">
        <v>39</v>
      </c>
      <c r="D51" s="16" t="s">
        <v>40</v>
      </c>
      <c r="E51" s="26">
        <v>0.92371937727200881</v>
      </c>
      <c r="F51" s="27">
        <f>1-E51</f>
        <v>7.6280622727991187E-2</v>
      </c>
      <c r="G51" s="33">
        <v>2668.3239247311831</v>
      </c>
      <c r="H51" s="5">
        <f>G51*60*24*30</f>
        <v>115271593.5483871</v>
      </c>
      <c r="I51" s="5">
        <f>(H51*E51)/100</f>
        <v>1064786.0460966823</v>
      </c>
      <c r="J51" s="34">
        <f>(F51*I51)/E51</f>
        <v>87929.889387188581</v>
      </c>
      <c r="K51" s="33">
        <v>3000</v>
      </c>
      <c r="L51" s="38">
        <f>K51*60*24*30</f>
        <v>129600000</v>
      </c>
      <c r="M51" s="39">
        <f>G51/K51</f>
        <v>0.88944130824372769</v>
      </c>
      <c r="N51" s="33">
        <v>0</v>
      </c>
      <c r="O51" s="49">
        <f t="shared" si="3"/>
        <v>0</v>
      </c>
      <c r="P51" s="47">
        <f>H51*O51</f>
        <v>0</v>
      </c>
      <c r="Q51" s="33">
        <v>0</v>
      </c>
      <c r="R51" s="52">
        <f t="shared" si="2"/>
        <v>0</v>
      </c>
      <c r="S51" s="34">
        <f>H51*R51</f>
        <v>0</v>
      </c>
      <c r="T51" s="33">
        <v>0</v>
      </c>
      <c r="U51" s="53">
        <f t="shared" si="1"/>
        <v>0</v>
      </c>
      <c r="V51" s="34">
        <f>H51*U51</f>
        <v>0</v>
      </c>
    </row>
    <row r="52" spans="1:22">
      <c r="A52" s="13">
        <v>45047</v>
      </c>
      <c r="B52" s="14">
        <v>2</v>
      </c>
      <c r="C52" t="s">
        <v>41</v>
      </c>
      <c r="D52" s="16" t="s">
        <v>23</v>
      </c>
      <c r="E52" s="26">
        <v>0.95086336336336341</v>
      </c>
      <c r="F52" s="27">
        <f>1-E52</f>
        <v>4.9136636636636588E-2</v>
      </c>
      <c r="G52" s="33">
        <v>3490.1806543385492</v>
      </c>
      <c r="H52" s="5">
        <f>G52*60*24*30</f>
        <v>150775804.26742533</v>
      </c>
      <c r="I52" s="5">
        <f>(H52*E52)/100</f>
        <v>1433671.8835954024</v>
      </c>
      <c r="J52" s="34">
        <f>(F52*I52)/E52</f>
        <v>74086.159078851197</v>
      </c>
      <c r="K52" s="33">
        <v>3525</v>
      </c>
      <c r="L52" s="38">
        <f>K52*60*24*30</f>
        <v>152280000</v>
      </c>
      <c r="M52" s="39">
        <f>G52/K52</f>
        <v>0.99012217144356007</v>
      </c>
      <c r="N52" s="33">
        <v>0</v>
      </c>
      <c r="O52" s="49">
        <f t="shared" si="3"/>
        <v>0</v>
      </c>
      <c r="P52" s="47">
        <f>H52*O52</f>
        <v>0</v>
      </c>
      <c r="Q52" s="33">
        <v>0</v>
      </c>
      <c r="R52" s="52">
        <f t="shared" si="2"/>
        <v>0</v>
      </c>
      <c r="S52" s="34">
        <f>H52*R52</f>
        <v>0</v>
      </c>
      <c r="T52" s="33">
        <v>0</v>
      </c>
      <c r="U52" s="53">
        <f t="shared" si="1"/>
        <v>0</v>
      </c>
      <c r="V52" s="34">
        <f>H52*U52</f>
        <v>0</v>
      </c>
    </row>
    <row r="53" spans="1:22">
      <c r="A53" s="13">
        <v>45047</v>
      </c>
      <c r="B53" s="14">
        <v>2</v>
      </c>
      <c r="C53" t="s">
        <v>42</v>
      </c>
      <c r="D53" s="16" t="s">
        <v>23</v>
      </c>
      <c r="E53" s="26">
        <v>0.97828394183657341</v>
      </c>
      <c r="F53" s="27">
        <f>1-E53</f>
        <v>2.1716058163426588E-2</v>
      </c>
      <c r="G53" s="33">
        <v>0</v>
      </c>
      <c r="H53" s="5">
        <f>G53*60*24*30</f>
        <v>0</v>
      </c>
      <c r="I53" s="5">
        <f>(H53*E53)/100</f>
        <v>0</v>
      </c>
      <c r="J53" s="34">
        <f>(F53*I53)/E53</f>
        <v>0</v>
      </c>
      <c r="K53" s="33">
        <v>1080</v>
      </c>
      <c r="L53" s="38">
        <f>K53*60*24*30</f>
        <v>46656000</v>
      </c>
      <c r="M53" s="39">
        <f>G53/K53</f>
        <v>0</v>
      </c>
      <c r="N53" s="33">
        <v>0</v>
      </c>
      <c r="O53" s="49">
        <f t="shared" si="3"/>
        <v>0</v>
      </c>
      <c r="P53" s="47">
        <f>H53*O53</f>
        <v>0</v>
      </c>
      <c r="Q53" s="33">
        <v>0</v>
      </c>
      <c r="R53" s="52">
        <f t="shared" si="2"/>
        <v>0</v>
      </c>
      <c r="S53" s="34">
        <f>H53*R53</f>
        <v>0</v>
      </c>
      <c r="T53" s="33">
        <v>0</v>
      </c>
      <c r="U53" s="53">
        <f t="shared" si="1"/>
        <v>0</v>
      </c>
      <c r="V53" s="34">
        <f>H53*U53</f>
        <v>0</v>
      </c>
    </row>
    <row r="54" spans="1:22">
      <c r="A54" s="13">
        <v>45047</v>
      </c>
      <c r="B54" s="14">
        <v>2</v>
      </c>
      <c r="C54" t="s">
        <v>43</v>
      </c>
      <c r="D54" s="15" t="s">
        <v>25</v>
      </c>
      <c r="E54" s="26">
        <v>0.64983799589062741</v>
      </c>
      <c r="F54" s="27">
        <f>1-E54</f>
        <v>0.35016200410937259</v>
      </c>
      <c r="G54" s="33">
        <v>306.61735419630162</v>
      </c>
      <c r="H54" s="5">
        <f>G54*60*24*30</f>
        <v>13245869.701280231</v>
      </c>
      <c r="I54" s="5">
        <f>(H54*E54)/100</f>
        <v>86076.694205083288</v>
      </c>
      <c r="J54" s="34">
        <f>(F54*I54)/E54</f>
        <v>46382.002807719022</v>
      </c>
      <c r="K54" s="33">
        <v>330</v>
      </c>
      <c r="L54" s="38">
        <f>K54*60*24*30</f>
        <v>14256000</v>
      </c>
      <c r="M54" s="39">
        <f>G54/K54</f>
        <v>0.92914349756455039</v>
      </c>
      <c r="N54" s="45">
        <v>44.537618249543733</v>
      </c>
      <c r="O54" s="49">
        <f t="shared" si="3"/>
        <v>4.4537618249543734E-5</v>
      </c>
      <c r="P54" s="47">
        <f>H54*O54</f>
        <v>589.93948813881684</v>
      </c>
      <c r="Q54" s="45">
        <v>150.1925520532059</v>
      </c>
      <c r="R54" s="52">
        <f t="shared" si="2"/>
        <v>1.5019255205320591E-4</v>
      </c>
      <c r="S54" s="34">
        <f>H54*R54</f>
        <v>1989.430974599514</v>
      </c>
      <c r="T54" s="33">
        <v>0</v>
      </c>
      <c r="U54" s="53">
        <f t="shared" si="1"/>
        <v>0</v>
      </c>
      <c r="V54" s="34">
        <f>H54*U54</f>
        <v>0</v>
      </c>
    </row>
    <row r="55" spans="1:22">
      <c r="A55" s="13">
        <v>45047</v>
      </c>
      <c r="B55" s="14">
        <v>2</v>
      </c>
      <c r="C55" t="s">
        <v>44</v>
      </c>
      <c r="D55" s="15" t="s">
        <v>25</v>
      </c>
      <c r="E55" s="26">
        <v>0.7923000632211159</v>
      </c>
      <c r="F55" s="27">
        <f>1-E55</f>
        <v>0.2076999367788841</v>
      </c>
      <c r="G55" s="33">
        <v>321.46941678520619</v>
      </c>
      <c r="H55" s="5">
        <f>G55*60*24*30</f>
        <v>13887478.805120908</v>
      </c>
      <c r="I55" s="5">
        <f>(H55*E55)/100</f>
        <v>110030.50335279202</v>
      </c>
      <c r="J55" s="34">
        <f>(F55*I55)/E55</f>
        <v>28844.28469841705</v>
      </c>
      <c r="K55" s="33">
        <v>330</v>
      </c>
      <c r="L55" s="38">
        <f>K55*60*24*30</f>
        <v>14256000</v>
      </c>
      <c r="M55" s="39">
        <f>G55/K55</f>
        <v>0.97414974783395814</v>
      </c>
      <c r="N55" s="45">
        <v>43.154199892397003</v>
      </c>
      <c r="O55" s="49">
        <f t="shared" si="3"/>
        <v>4.3154199892397001E-5</v>
      </c>
      <c r="P55" s="47">
        <f>H55*O55</f>
        <v>599.30303635761436</v>
      </c>
      <c r="Q55" s="45">
        <v>15.09909928515019</v>
      </c>
      <c r="R55" s="52">
        <f t="shared" si="2"/>
        <v>1.5099099285150191E-5</v>
      </c>
      <c r="S55" s="34">
        <f>H55*R55</f>
        <v>209.68842129893952</v>
      </c>
      <c r="T55" s="33">
        <v>0</v>
      </c>
      <c r="U55" s="53">
        <f t="shared" si="1"/>
        <v>0</v>
      </c>
      <c r="V55" s="34">
        <f>H55*U55</f>
        <v>0</v>
      </c>
    </row>
    <row r="56" spans="1:22">
      <c r="A56" s="13">
        <v>45047</v>
      </c>
      <c r="B56" s="14">
        <v>2</v>
      </c>
      <c r="C56" t="s">
        <v>45</v>
      </c>
      <c r="D56" s="15" t="s">
        <v>25</v>
      </c>
      <c r="E56" s="26">
        <v>0.81245614035087721</v>
      </c>
      <c r="F56" s="27">
        <f>1-E56</f>
        <v>0.18754385964912279</v>
      </c>
      <c r="G56" s="33">
        <v>319.47795163584641</v>
      </c>
      <c r="H56" s="5">
        <f>G56*60*24*30</f>
        <v>13801447.510668563</v>
      </c>
      <c r="I56" s="5">
        <f>(H56*E56)/100</f>
        <v>112130.70775773002</v>
      </c>
      <c r="J56" s="34">
        <f>(F56*I56)/E56</f>
        <v>25883.767348955596</v>
      </c>
      <c r="K56" s="33">
        <v>330</v>
      </c>
      <c r="L56" s="38">
        <f>K56*60*24*30</f>
        <v>14256000</v>
      </c>
      <c r="M56" s="39">
        <f>G56/K56</f>
        <v>0.96811500495711034</v>
      </c>
      <c r="N56" s="45">
        <v>30.78245459096215</v>
      </c>
      <c r="O56" s="49">
        <f t="shared" si="3"/>
        <v>3.0782454590962148E-5</v>
      </c>
      <c r="P56" s="47">
        <f>H56*O56</f>
        <v>424.84243128670261</v>
      </c>
      <c r="Q56" s="45">
        <v>30.78245459096215</v>
      </c>
      <c r="R56" s="52">
        <f t="shared" si="2"/>
        <v>3.0782454590962148E-5</v>
      </c>
      <c r="S56" s="34">
        <f>H56*R56</f>
        <v>424.84243128670261</v>
      </c>
      <c r="T56" s="33">
        <v>0</v>
      </c>
      <c r="U56" s="53">
        <f t="shared" si="1"/>
        <v>0</v>
      </c>
      <c r="V56" s="34">
        <f>H56*U56</f>
        <v>0</v>
      </c>
    </row>
    <row r="57" spans="1:22">
      <c r="A57" s="13">
        <v>45047</v>
      </c>
      <c r="B57" s="14">
        <v>2</v>
      </c>
      <c r="C57" t="s">
        <v>46</v>
      </c>
      <c r="D57" s="15" t="s">
        <v>25</v>
      </c>
      <c r="E57" s="26">
        <v>0.75857436383752175</v>
      </c>
      <c r="F57" s="27">
        <f>1-E57</f>
        <v>0.24142563616247825</v>
      </c>
      <c r="G57" s="33">
        <v>316.55761024182078</v>
      </c>
      <c r="H57" s="5">
        <f>G57*60*24*30</f>
        <v>13675288.762446657</v>
      </c>
      <c r="I57" s="5">
        <f>(H57*E57)/100</f>
        <v>103737.23473267382</v>
      </c>
      <c r="J57" s="34">
        <f>(F57*I57)/E57</f>
        <v>33015.652891792735</v>
      </c>
      <c r="K57" s="33">
        <v>330</v>
      </c>
      <c r="L57" s="38">
        <f>K57*60*24*30</f>
        <v>14256000</v>
      </c>
      <c r="M57" s="39">
        <f>G57/K57</f>
        <v>0.95926548558127511</v>
      </c>
      <c r="N57" s="45">
        <v>45.035603590426049</v>
      </c>
      <c r="O57" s="49">
        <f t="shared" si="3"/>
        <v>4.5035603590426052E-5</v>
      </c>
      <c r="P57" s="47">
        <f>H57*O57</f>
        <v>615.87488369015568</v>
      </c>
      <c r="Q57" s="45">
        <v>53.124037938152227</v>
      </c>
      <c r="R57" s="52">
        <f t="shared" si="2"/>
        <v>5.3124037938152228E-5</v>
      </c>
      <c r="S57" s="34">
        <f>H57*R57</f>
        <v>726.48655903140298</v>
      </c>
      <c r="T57" s="33">
        <v>0</v>
      </c>
      <c r="U57" s="53">
        <f t="shared" si="1"/>
        <v>0</v>
      </c>
      <c r="V57" s="34">
        <f>H57*U57</f>
        <v>0</v>
      </c>
    </row>
    <row r="58" spans="1:22">
      <c r="A58" s="13">
        <v>45047</v>
      </c>
      <c r="B58" s="14">
        <v>2</v>
      </c>
      <c r="C58" t="s">
        <v>47</v>
      </c>
      <c r="D58" s="15" t="s">
        <v>25</v>
      </c>
      <c r="E58" s="26">
        <v>0.70478425794215271</v>
      </c>
      <c r="F58" s="27">
        <f>1-E58</f>
        <v>0.29521574205784729</v>
      </c>
      <c r="G58" s="33">
        <v>326.36984352773828</v>
      </c>
      <c r="H58" s="5">
        <f>G58*60*24*30</f>
        <v>14099177.240398295</v>
      </c>
      <c r="I58" s="5">
        <f>(H58*E58)/100</f>
        <v>99368.781689690019</v>
      </c>
      <c r="J58" s="34">
        <f>(F58*I58)/E58</f>
        <v>41622.990714292944</v>
      </c>
      <c r="K58" s="33">
        <v>370</v>
      </c>
      <c r="L58" s="38">
        <f>K58*60*24*30</f>
        <v>15984000</v>
      </c>
      <c r="M58" s="39">
        <f>G58/K58</f>
        <v>0.88208065818307646</v>
      </c>
      <c r="N58" s="45">
        <v>69.982822307533027</v>
      </c>
      <c r="O58" s="49">
        <f t="shared" si="3"/>
        <v>6.9982822307533028E-5</v>
      </c>
      <c r="P58" s="47">
        <f>H58*O58</f>
        <v>986.70021549720775</v>
      </c>
      <c r="Q58" s="45">
        <v>15.252666400359759</v>
      </c>
      <c r="R58" s="52">
        <f t="shared" si="2"/>
        <v>1.5252666400359759E-5</v>
      </c>
      <c r="S58" s="34">
        <f>H58*R58</f>
        <v>215.05004696734011</v>
      </c>
      <c r="T58" s="33">
        <v>0</v>
      </c>
      <c r="U58" s="53">
        <f t="shared" si="1"/>
        <v>0</v>
      </c>
      <c r="V58" s="34">
        <f>H58*U58</f>
        <v>0</v>
      </c>
    </row>
    <row r="59" spans="1:22">
      <c r="A59" s="13">
        <v>45047</v>
      </c>
      <c r="B59" s="14">
        <v>2</v>
      </c>
      <c r="C59" t="s">
        <v>48</v>
      </c>
      <c r="D59" s="15" t="s">
        <v>25</v>
      </c>
      <c r="E59" s="26">
        <v>0.70687885253674732</v>
      </c>
      <c r="F59" s="27">
        <f>1-E59</f>
        <v>0.29312114746325268</v>
      </c>
      <c r="G59" s="33">
        <v>318.58605974395448</v>
      </c>
      <c r="H59" s="5">
        <f>G59*60*24*30</f>
        <v>13762917.780938836</v>
      </c>
      <c r="I59" s="5">
        <f>(H59*E59)/100</f>
        <v>97287.155285476416</v>
      </c>
      <c r="J59" s="34">
        <f>(F59*I59)/E59</f>
        <v>40342.022523911946</v>
      </c>
      <c r="K59" s="33">
        <v>370</v>
      </c>
      <c r="L59" s="38">
        <f>K59*60*24*30</f>
        <v>15984000</v>
      </c>
      <c r="M59" s="39">
        <f>G59/K59</f>
        <v>0.86104340471339047</v>
      </c>
      <c r="N59" s="45">
        <v>58.354988264391373</v>
      </c>
      <c r="O59" s="49">
        <f t="shared" si="3"/>
        <v>5.8354988264391373E-5</v>
      </c>
      <c r="P59" s="47">
        <f>H59*O59</f>
        <v>803.13490559046909</v>
      </c>
      <c r="Q59" s="45">
        <v>97.531799366320215</v>
      </c>
      <c r="R59" s="52">
        <f t="shared" si="2"/>
        <v>9.7531799366320219E-5</v>
      </c>
      <c r="S59" s="34">
        <f>H59*R59</f>
        <v>1342.3221357056875</v>
      </c>
      <c r="T59" s="33">
        <v>0</v>
      </c>
      <c r="U59" s="53">
        <f t="shared" si="1"/>
        <v>0</v>
      </c>
      <c r="V59" s="34">
        <f>H59*U59</f>
        <v>0</v>
      </c>
    </row>
    <row r="60" spans="1:22">
      <c r="A60" s="13">
        <v>45047</v>
      </c>
      <c r="B60" s="14">
        <v>2</v>
      </c>
      <c r="C60" t="s">
        <v>49</v>
      </c>
      <c r="D60" s="15" t="s">
        <v>25</v>
      </c>
      <c r="E60" s="26">
        <v>0.59928797218270902</v>
      </c>
      <c r="F60" s="27">
        <f>1-E60</f>
        <v>0.40071202781729098</v>
      </c>
      <c r="G60" s="33">
        <v>315.63869132290188</v>
      </c>
      <c r="H60" s="5">
        <f>G60*60*24*30</f>
        <v>13635591.465149362</v>
      </c>
      <c r="I60" s="5">
        <f>(H60*E60)/100</f>
        <v>81716.459586612153</v>
      </c>
      <c r="J60" s="34">
        <f>(F60*I60)/E60</f>
        <v>54639.455064881462</v>
      </c>
      <c r="K60" s="33">
        <v>370</v>
      </c>
      <c r="L60" s="38">
        <f>K60*60*24*30</f>
        <v>15984000</v>
      </c>
      <c r="M60" s="39">
        <f>G60/K60</f>
        <v>0.85307754411595105</v>
      </c>
      <c r="N60" s="45">
        <v>141.83752900205741</v>
      </c>
      <c r="O60" s="49">
        <f t="shared" si="3"/>
        <v>1.418375290020574E-4</v>
      </c>
      <c r="P60" s="47">
        <f>H60*O60</f>
        <v>1934.038599898329</v>
      </c>
      <c r="Q60" s="45">
        <v>130.1048587078659</v>
      </c>
      <c r="R60" s="52">
        <f t="shared" si="2"/>
        <v>1.3010485870786591E-4</v>
      </c>
      <c r="S60" s="34">
        <f>H60*R60</f>
        <v>1774.05670097144</v>
      </c>
      <c r="T60" s="33">
        <v>0</v>
      </c>
      <c r="U60" s="53">
        <f t="shared" si="1"/>
        <v>0</v>
      </c>
      <c r="V60" s="34">
        <f>H60*U60</f>
        <v>0</v>
      </c>
    </row>
    <row r="61" spans="1:22">
      <c r="A61" s="13">
        <v>45047</v>
      </c>
      <c r="B61" s="14">
        <v>2</v>
      </c>
      <c r="C61" t="s">
        <v>50</v>
      </c>
      <c r="D61" s="15" t="s">
        <v>25</v>
      </c>
      <c r="E61" s="26">
        <v>0.65169788209261892</v>
      </c>
      <c r="F61" s="27">
        <f>1-E61</f>
        <v>0.34830211790738108</v>
      </c>
      <c r="G61" s="33">
        <v>311.70128022759599</v>
      </c>
      <c r="H61" s="5">
        <f>G61*60*24*30</f>
        <v>13465495.305832148</v>
      </c>
      <c r="I61" s="5">
        <f>(H61*E61)/100</f>
        <v>87754.347721389116</v>
      </c>
      <c r="J61" s="34">
        <f>(F61*I61)/E61</f>
        <v>46900.605336932349</v>
      </c>
      <c r="K61" s="33">
        <v>370</v>
      </c>
      <c r="L61" s="38">
        <f>K61*60*24*30</f>
        <v>15984000</v>
      </c>
      <c r="M61" s="39">
        <f>G61/K61</f>
        <v>0.84243589250701623</v>
      </c>
      <c r="N61" s="45">
        <v>90.90686591586919</v>
      </c>
      <c r="O61" s="49">
        <f t="shared" si="3"/>
        <v>9.0906865915869187E-5</v>
      </c>
      <c r="P61" s="47">
        <f>H61*O61</f>
        <v>1224.1059762580489</v>
      </c>
      <c r="Q61" s="45">
        <v>143.79018695346619</v>
      </c>
      <c r="R61" s="52">
        <f t="shared" si="2"/>
        <v>1.4379018695346619E-4</v>
      </c>
      <c r="S61" s="34">
        <f>H61*R61</f>
        <v>1936.206087446626</v>
      </c>
      <c r="T61" s="33">
        <v>0</v>
      </c>
      <c r="U61" s="53">
        <f t="shared" si="1"/>
        <v>0</v>
      </c>
      <c r="V61" s="34">
        <f>H61*U61</f>
        <v>0</v>
      </c>
    </row>
    <row r="62" spans="1:22">
      <c r="A62" s="13">
        <v>45047</v>
      </c>
      <c r="B62" s="14">
        <v>2</v>
      </c>
      <c r="C62" t="s">
        <v>51</v>
      </c>
      <c r="D62" s="15" t="s">
        <v>25</v>
      </c>
      <c r="E62" s="26">
        <v>0.88000987829935196</v>
      </c>
      <c r="F62" s="27">
        <f>1-E62</f>
        <v>0.11999012170064804</v>
      </c>
      <c r="G62" s="33">
        <v>313.44950213371271</v>
      </c>
      <c r="H62" s="5">
        <f>G62*60*24*30</f>
        <v>13541018.492176391</v>
      </c>
      <c r="I62" s="5">
        <f>(H62*E62)/100</f>
        <v>119162.30035349421</v>
      </c>
      <c r="J62" s="34">
        <f>(F62*I62)/E62</f>
        <v>16247.884568269708</v>
      </c>
      <c r="K62" s="33">
        <v>330</v>
      </c>
      <c r="L62" s="38">
        <f>K62*60*24*30</f>
        <v>14256000</v>
      </c>
      <c r="M62" s="39">
        <f>G62/K62</f>
        <v>0.94984697616276581</v>
      </c>
      <c r="N62" s="45">
        <v>20.94687691110498</v>
      </c>
      <c r="O62" s="49">
        <f t="shared" si="3"/>
        <v>2.0946876911104981E-5</v>
      </c>
      <c r="P62" s="47">
        <f>H62*O62</f>
        <v>283.64204760661522</v>
      </c>
      <c r="Q62" s="45">
        <v>17.423993066964599</v>
      </c>
      <c r="R62" s="52">
        <f t="shared" si="2"/>
        <v>1.7423993066964597E-5</v>
      </c>
      <c r="S62" s="34">
        <f>H62*R62</f>
        <v>235.93861232732084</v>
      </c>
      <c r="T62" s="33">
        <v>0</v>
      </c>
      <c r="U62" s="53">
        <f t="shared" si="1"/>
        <v>0</v>
      </c>
      <c r="V62" s="34">
        <f>H62*U62</f>
        <v>0</v>
      </c>
    </row>
    <row r="63" spans="1:22">
      <c r="A63" s="13">
        <v>45047</v>
      </c>
      <c r="B63" s="14">
        <v>2</v>
      </c>
      <c r="C63" t="s">
        <v>52</v>
      </c>
      <c r="D63" s="15" t="s">
        <v>25</v>
      </c>
      <c r="E63" s="26">
        <v>0.74783744270586372</v>
      </c>
      <c r="F63" s="27">
        <f>1-E63</f>
        <v>0.25216255729413628</v>
      </c>
      <c r="G63" s="33">
        <v>317.60739687055468</v>
      </c>
      <c r="H63" s="5">
        <f>G63*60*24*30</f>
        <v>13720639.544807961</v>
      </c>
      <c r="I63" s="5">
        <f>(H63*E63)/100</f>
        <v>102608.07989478132</v>
      </c>
      <c r="J63" s="34">
        <f>(F63*I63)/E63</f>
        <v>34598.315553298293</v>
      </c>
      <c r="K63" s="33">
        <v>330</v>
      </c>
      <c r="L63" s="38">
        <f>K63*60*24*30</f>
        <v>14256000</v>
      </c>
      <c r="M63" s="39">
        <f>G63/K63</f>
        <v>0.96244665718349898</v>
      </c>
      <c r="N63" s="45">
        <v>62.310687226616118</v>
      </c>
      <c r="O63" s="49">
        <f t="shared" si="3"/>
        <v>6.2310687226616114E-5</v>
      </c>
      <c r="P63" s="47">
        <f>H63*O63</f>
        <v>854.94247922566933</v>
      </c>
      <c r="Q63" s="45">
        <v>28.881230940803832</v>
      </c>
      <c r="R63" s="52">
        <f t="shared" si="2"/>
        <v>2.8881230940803831E-5</v>
      </c>
      <c r="S63" s="34">
        <f>H63*R63</f>
        <v>396.26895934912426</v>
      </c>
      <c r="T63" s="33">
        <v>0</v>
      </c>
      <c r="U63" s="53">
        <f t="shared" si="1"/>
        <v>0</v>
      </c>
      <c r="V63" s="34">
        <f>H63*U63</f>
        <v>0</v>
      </c>
    </row>
    <row r="64" spans="1:22">
      <c r="A64" s="13">
        <v>45047</v>
      </c>
      <c r="B64" s="14">
        <v>2</v>
      </c>
      <c r="C64" t="s">
        <v>53</v>
      </c>
      <c r="D64" s="15" t="s">
        <v>25</v>
      </c>
      <c r="E64" s="26">
        <v>0.78300260787102904</v>
      </c>
      <c r="F64" s="27">
        <f>1-E64</f>
        <v>0.21699739212897096</v>
      </c>
      <c r="G64" s="33">
        <v>205.7610241820768</v>
      </c>
      <c r="H64" s="5">
        <f>G64*60*24*30</f>
        <v>8888876.2446657177</v>
      </c>
      <c r="I64" s="5">
        <f>(H64*E64)/100</f>
        <v>69600.132806160967</v>
      </c>
      <c r="J64" s="34">
        <f>(F64*I64)/E64</f>
        <v>19288.629640496216</v>
      </c>
      <c r="K64" s="33">
        <v>220</v>
      </c>
      <c r="L64" s="38">
        <f>K64*60*24*30</f>
        <v>9504000</v>
      </c>
      <c r="M64" s="39">
        <f>G64/K64</f>
        <v>0.93527738264580362</v>
      </c>
      <c r="N64" s="45">
        <v>20.973998301261499</v>
      </c>
      <c r="O64" s="49">
        <f t="shared" si="3"/>
        <v>2.0973998301261498E-5</v>
      </c>
      <c r="P64" s="47">
        <f>H64*O64</f>
        <v>186.43527525574245</v>
      </c>
      <c r="Q64" s="45">
        <v>156.60585398275251</v>
      </c>
      <c r="R64" s="52">
        <f t="shared" si="2"/>
        <v>1.566058539827525E-4</v>
      </c>
      <c r="S64" s="34">
        <f>H64*R64</f>
        <v>1392.0500552428769</v>
      </c>
      <c r="T64" s="33">
        <v>0</v>
      </c>
      <c r="U64" s="53">
        <f t="shared" si="1"/>
        <v>0</v>
      </c>
      <c r="V64" s="34">
        <f>H64*U64</f>
        <v>0</v>
      </c>
    </row>
    <row r="65" spans="1:22">
      <c r="A65" s="13">
        <v>45047</v>
      </c>
      <c r="B65" s="14">
        <v>2</v>
      </c>
      <c r="C65" t="s">
        <v>54</v>
      </c>
      <c r="D65" s="15" t="s">
        <v>25</v>
      </c>
      <c r="E65" s="26">
        <v>0.75039710763394973</v>
      </c>
      <c r="F65" s="27">
        <f>1-E65</f>
        <v>0.24960289236605027</v>
      </c>
      <c r="G65" s="33">
        <v>198.40682788051211</v>
      </c>
      <c r="H65" s="5">
        <f>G65*60*24*30</f>
        <v>8571174.9644381236</v>
      </c>
      <c r="I65" s="5">
        <f>(H65*E65)/100</f>
        <v>64317.849023388902</v>
      </c>
      <c r="J65" s="34">
        <f>(F65*I65)/E65</f>
        <v>21393.900620992339</v>
      </c>
      <c r="K65" s="33">
        <v>220</v>
      </c>
      <c r="L65" s="38">
        <f>K65*60*24*30</f>
        <v>9504000</v>
      </c>
      <c r="M65" s="39">
        <f>G65/K65</f>
        <v>0.90184921763869141</v>
      </c>
      <c r="N65" s="45">
        <v>92.730718750649331</v>
      </c>
      <c r="O65" s="49">
        <f t="shared" si="3"/>
        <v>9.2730718750649331E-5</v>
      </c>
      <c r="P65" s="47">
        <f>H65*O65</f>
        <v>794.81121498991843</v>
      </c>
      <c r="Q65" s="45">
        <v>134.11609508195761</v>
      </c>
      <c r="R65" s="52">
        <f t="shared" si="2"/>
        <v>1.3411609508195762E-4</v>
      </c>
      <c r="S65" s="34">
        <f>H65*R65</f>
        <v>1149.532516494678</v>
      </c>
      <c r="T65" s="33">
        <v>0</v>
      </c>
      <c r="U65" s="53">
        <f t="shared" si="1"/>
        <v>0</v>
      </c>
      <c r="V65" s="34">
        <f>H65*U65</f>
        <v>0</v>
      </c>
    </row>
    <row r="66" spans="1:22">
      <c r="A66" s="13">
        <v>45047</v>
      </c>
      <c r="B66" s="14">
        <v>2</v>
      </c>
      <c r="C66" t="s">
        <v>55</v>
      </c>
      <c r="D66" s="15" t="s">
        <v>25</v>
      </c>
      <c r="E66" s="26">
        <v>0.70514501343448699</v>
      </c>
      <c r="F66" s="27">
        <f>1-E66</f>
        <v>0.29485498656551301</v>
      </c>
      <c r="G66" s="33">
        <v>202.98008534850641</v>
      </c>
      <c r="H66" s="5">
        <f>G66*60*24*30</f>
        <v>8768739.687055476</v>
      </c>
      <c r="I66" s="5">
        <f>(H66*E66)/100</f>
        <v>61832.33064432253</v>
      </c>
      <c r="J66" s="34">
        <f>(F66*I66)/E66</f>
        <v>25855.066226232233</v>
      </c>
      <c r="K66" s="33">
        <v>220</v>
      </c>
      <c r="L66" s="38">
        <f>K66*60*24*30</f>
        <v>9504000</v>
      </c>
      <c r="M66" s="39">
        <f>G66/K66</f>
        <v>0.92263675158412006</v>
      </c>
      <c r="N66" s="45">
        <v>110.3758747839108</v>
      </c>
      <c r="O66" s="49">
        <f t="shared" si="3"/>
        <v>1.1037587478391081E-4</v>
      </c>
      <c r="P66" s="47">
        <f>H66*O66</f>
        <v>967.85731371114446</v>
      </c>
      <c r="Q66" s="45">
        <v>100.0334349040052</v>
      </c>
      <c r="R66" s="52">
        <f t="shared" si="2"/>
        <v>1.0003343490400521E-4</v>
      </c>
      <c r="S66" s="34">
        <f>H66*R66</f>
        <v>877.16715067523091</v>
      </c>
      <c r="T66" s="33">
        <v>0</v>
      </c>
      <c r="U66" s="53">
        <f t="shared" si="1"/>
        <v>0</v>
      </c>
      <c r="V66" s="34">
        <f>H66*U66</f>
        <v>0</v>
      </c>
    </row>
    <row r="67" spans="1:22">
      <c r="A67" s="13">
        <v>45047</v>
      </c>
      <c r="B67" s="14">
        <v>2</v>
      </c>
      <c r="C67" t="s">
        <v>56</v>
      </c>
      <c r="D67" s="15" t="s">
        <v>25</v>
      </c>
      <c r="E67" s="26">
        <v>0.65616761498340437</v>
      </c>
      <c r="F67" s="27">
        <f>1-E67</f>
        <v>0.34383238501659563</v>
      </c>
      <c r="G67" s="33">
        <v>203.9445234708393</v>
      </c>
      <c r="H67" s="5">
        <f>G67*60*24*30</f>
        <v>8810403.4139402583</v>
      </c>
      <c r="I67" s="5">
        <f>(H67*E67)/100</f>
        <v>57811.013951668225</v>
      </c>
      <c r="J67" s="34">
        <f>(F67*I67)/E67</f>
        <v>30293.020187734353</v>
      </c>
      <c r="K67" s="33">
        <v>220</v>
      </c>
      <c r="L67" s="38">
        <f>K67*60*24*30</f>
        <v>9504000</v>
      </c>
      <c r="M67" s="39">
        <f>G67/K67</f>
        <v>0.92702056123108778</v>
      </c>
      <c r="N67" s="45">
        <v>66.039380140714684</v>
      </c>
      <c r="O67" s="49">
        <f>N67/1000000</f>
        <v>6.6039380140714678E-5</v>
      </c>
      <c r="P67" s="47">
        <f>H67*O67</f>
        <v>581.83358024625113</v>
      </c>
      <c r="Q67" s="45">
        <v>311.97914066475562</v>
      </c>
      <c r="R67" s="52">
        <f t="shared" ref="R67:R130" si="4">Q67/1000000</f>
        <v>3.119791406647556E-4</v>
      </c>
      <c r="S67" s="34">
        <f>H67*R67</f>
        <v>2748.6620859909108</v>
      </c>
      <c r="T67" s="33">
        <v>0</v>
      </c>
      <c r="U67" s="53">
        <f t="shared" ref="U67:U130" si="5">T67/1000000</f>
        <v>0</v>
      </c>
      <c r="V67" s="34">
        <f>H67*U67</f>
        <v>0</v>
      </c>
    </row>
    <row r="68" spans="1:22">
      <c r="A68" s="13">
        <v>45047</v>
      </c>
      <c r="B68" s="14">
        <v>2</v>
      </c>
      <c r="C68" t="s">
        <v>57</v>
      </c>
      <c r="D68" s="15" t="s">
        <v>58</v>
      </c>
      <c r="E68" s="26">
        <v>0.82579777145566635</v>
      </c>
      <c r="F68" s="27">
        <f>1-E68</f>
        <v>0.17420222854433365</v>
      </c>
      <c r="G68" s="33">
        <v>1949.1935483870971</v>
      </c>
      <c r="H68" s="5">
        <f>G68*60*24*30</f>
        <v>84205161.290322587</v>
      </c>
      <c r="I68" s="5">
        <f>(H68*E68)/100</f>
        <v>695364.3453861333</v>
      </c>
      <c r="J68" s="34">
        <f>(F68*I68)/E68</f>
        <v>146687.26751709252</v>
      </c>
      <c r="K68" s="33">
        <v>2100</v>
      </c>
      <c r="L68" s="38">
        <f>K68*60*24*30</f>
        <v>90720000</v>
      </c>
      <c r="M68" s="39">
        <f>G68/K68</f>
        <v>0.92818740399385569</v>
      </c>
      <c r="N68" s="33">
        <v>0</v>
      </c>
      <c r="O68" s="49">
        <f>N68/1000000</f>
        <v>0</v>
      </c>
      <c r="P68" s="47">
        <f>H68*O68</f>
        <v>0</v>
      </c>
      <c r="Q68" s="33">
        <v>0</v>
      </c>
      <c r="R68" s="52">
        <f t="shared" si="4"/>
        <v>0</v>
      </c>
      <c r="S68" s="34">
        <f>H68*R68</f>
        <v>0</v>
      </c>
      <c r="T68" s="45">
        <v>366.39731047529449</v>
      </c>
      <c r="U68" s="53">
        <f t="shared" si="5"/>
        <v>3.6639731047529448E-4</v>
      </c>
      <c r="V68" s="34">
        <f>H68*U68</f>
        <v>30852.544624912574</v>
      </c>
    </row>
    <row r="69" spans="1:22">
      <c r="A69" s="13">
        <v>45047</v>
      </c>
      <c r="B69" s="14">
        <v>2</v>
      </c>
      <c r="C69" t="s">
        <v>59</v>
      </c>
      <c r="D69" s="15" t="s">
        <v>58</v>
      </c>
      <c r="E69" s="26">
        <v>0.86863995574521891</v>
      </c>
      <c r="F69" s="27">
        <f>1-E69</f>
        <v>0.13136004425478109</v>
      </c>
      <c r="G69" s="33">
        <v>1953.6290322580651</v>
      </c>
      <c r="H69" s="5">
        <f>G69*60*24*30</f>
        <v>84396774.193548426</v>
      </c>
      <c r="I69" s="5">
        <f>(H69*E69)/100</f>
        <v>733104.10200523143</v>
      </c>
      <c r="J69" s="34">
        <f>(F69*I69)/E69</f>
        <v>110863.63993025289</v>
      </c>
      <c r="K69" s="33">
        <v>2100</v>
      </c>
      <c r="L69" s="38">
        <f>K69*60*24*30</f>
        <v>90720000</v>
      </c>
      <c r="M69" s="39">
        <f>G69/K69</f>
        <v>0.93029953917050723</v>
      </c>
      <c r="N69" s="33">
        <v>0</v>
      </c>
      <c r="O69" s="49">
        <f>N69/1000000</f>
        <v>0</v>
      </c>
      <c r="P69" s="47">
        <f>H69*O69</f>
        <v>0</v>
      </c>
      <c r="Q69" s="33">
        <v>0</v>
      </c>
      <c r="R69" s="52">
        <f t="shared" si="4"/>
        <v>0</v>
      </c>
      <c r="S69" s="34">
        <f>H69*R69</f>
        <v>0</v>
      </c>
      <c r="T69" s="45">
        <v>483.10916767461242</v>
      </c>
      <c r="U69" s="53">
        <f t="shared" si="5"/>
        <v>4.8310916767461243E-4</v>
      </c>
      <c r="V69" s="34">
        <f>H69*U69</f>
        <v>40772.85533506739</v>
      </c>
    </row>
    <row r="70" spans="1:22">
      <c r="A70" s="13">
        <v>45047</v>
      </c>
      <c r="B70" s="14">
        <v>2</v>
      </c>
      <c r="C70" t="s">
        <v>60</v>
      </c>
      <c r="D70" s="16" t="s">
        <v>40</v>
      </c>
      <c r="E70" s="26">
        <v>0.94418839892524098</v>
      </c>
      <c r="F70" s="27">
        <f>1-E70</f>
        <v>5.5811601074759021E-2</v>
      </c>
      <c r="G70" s="33">
        <v>2012.997311827957</v>
      </c>
      <c r="H70" s="5">
        <f>G70*60*24*30</f>
        <v>86961483.870967746</v>
      </c>
      <c r="I70" s="5">
        <f>(H70*E70)/100</f>
        <v>821080.24224292208</v>
      </c>
      <c r="J70" s="34">
        <f>(F70*I70)/E70</f>
        <v>48534.596466755429</v>
      </c>
      <c r="K70" s="33">
        <v>2250</v>
      </c>
      <c r="L70" s="38">
        <f>K70*60*24*30</f>
        <v>97200000</v>
      </c>
      <c r="M70" s="39">
        <f>G70/K70</f>
        <v>0.8946654719235364</v>
      </c>
      <c r="N70" s="33">
        <v>0</v>
      </c>
      <c r="O70" s="49">
        <f>N70/1000000</f>
        <v>0</v>
      </c>
      <c r="P70" s="47">
        <f>H70*O70</f>
        <v>0</v>
      </c>
      <c r="Q70" s="33">
        <v>0</v>
      </c>
      <c r="R70" s="52">
        <f t="shared" si="4"/>
        <v>0</v>
      </c>
      <c r="S70" s="34">
        <f>H70*R70</f>
        <v>0</v>
      </c>
      <c r="T70" s="33">
        <v>0</v>
      </c>
      <c r="U70" s="53">
        <f t="shared" si="5"/>
        <v>0</v>
      </c>
      <c r="V70" s="34">
        <f>H70*U70</f>
        <v>0</v>
      </c>
    </row>
    <row r="71" spans="1:22">
      <c r="A71" s="13">
        <v>45047</v>
      </c>
      <c r="B71" s="14">
        <v>2</v>
      </c>
      <c r="C71" t="s">
        <v>61</v>
      </c>
      <c r="D71" s="16" t="s">
        <v>40</v>
      </c>
      <c r="E71" s="26">
        <v>0.93696933775881142</v>
      </c>
      <c r="F71" s="27">
        <f>1-E71</f>
        <v>6.3030662241188584E-2</v>
      </c>
      <c r="G71" s="33">
        <v>1621.6397849462369</v>
      </c>
      <c r="H71" s="5">
        <f>G71*60*24*30</f>
        <v>70054838.709677443</v>
      </c>
      <c r="I71" s="5">
        <f>(H71*E71)/100</f>
        <v>656392.35832606826</v>
      </c>
      <c r="J71" s="34">
        <f>(F71*I71)/E71</f>
        <v>44156.028770706223</v>
      </c>
      <c r="K71" s="33">
        <v>1950</v>
      </c>
      <c r="L71" s="38">
        <f>K71*60*24*30</f>
        <v>84240000</v>
      </c>
      <c r="M71" s="39">
        <f>G71/K71</f>
        <v>0.83161014612627537</v>
      </c>
      <c r="N71" s="33">
        <v>0</v>
      </c>
      <c r="O71" s="49">
        <f>N71/1000000</f>
        <v>0</v>
      </c>
      <c r="P71" s="47">
        <f>H71*O71</f>
        <v>0</v>
      </c>
      <c r="Q71" s="33">
        <v>0</v>
      </c>
      <c r="R71" s="52">
        <f t="shared" si="4"/>
        <v>0</v>
      </c>
      <c r="S71" s="34">
        <f>H71*R71</f>
        <v>0</v>
      </c>
      <c r="T71" s="33">
        <v>0</v>
      </c>
      <c r="U71" s="53">
        <f t="shared" si="5"/>
        <v>0</v>
      </c>
      <c r="V71" s="34">
        <f>H71*U71</f>
        <v>0</v>
      </c>
    </row>
    <row r="72" spans="1:22">
      <c r="A72" s="13">
        <v>45078</v>
      </c>
      <c r="B72" s="14">
        <v>1</v>
      </c>
      <c r="C72" t="s">
        <v>22</v>
      </c>
      <c r="D72" s="16" t="s">
        <v>23</v>
      </c>
      <c r="E72" s="26">
        <v>0.96861226851851856</v>
      </c>
      <c r="F72" s="27">
        <f>1-E72</f>
        <v>3.138773148148144E-2</v>
      </c>
      <c r="G72" s="33">
        <v>3009.5625</v>
      </c>
      <c r="H72" s="5">
        <f>G72*60*24*30</f>
        <v>130013100</v>
      </c>
      <c r="I72" s="5">
        <f>(H72*E72)/100</f>
        <v>1259322.8372812502</v>
      </c>
      <c r="J72" s="34">
        <f>(F72*I72)/E72</f>
        <v>40808.162718749947</v>
      </c>
      <c r="K72" s="33">
        <v>3150</v>
      </c>
      <c r="L72" s="38">
        <f>K72*60*24*30</f>
        <v>136080000</v>
      </c>
      <c r="M72" s="39">
        <f>G72/K72</f>
        <v>0.95541666666666669</v>
      </c>
      <c r="N72" s="33">
        <v>0</v>
      </c>
      <c r="O72" s="49">
        <f>N72/1000000</f>
        <v>0</v>
      </c>
      <c r="P72" s="47">
        <f>H72*O72</f>
        <v>0</v>
      </c>
      <c r="Q72" s="33">
        <v>0</v>
      </c>
      <c r="R72" s="52">
        <f t="shared" si="4"/>
        <v>0</v>
      </c>
      <c r="S72" s="34">
        <f>H72*R72</f>
        <v>0</v>
      </c>
      <c r="T72" s="33">
        <v>0</v>
      </c>
      <c r="U72" s="53">
        <f t="shared" si="5"/>
        <v>0</v>
      </c>
      <c r="V72" s="34">
        <f>H72*U72</f>
        <v>0</v>
      </c>
    </row>
    <row r="73" spans="1:22">
      <c r="A73" s="13">
        <v>45078</v>
      </c>
      <c r="B73" s="14">
        <v>1</v>
      </c>
      <c r="C73" t="s">
        <v>24</v>
      </c>
      <c r="D73" s="15" t="s">
        <v>25</v>
      </c>
      <c r="E73" s="26">
        <v>0.75304552469135799</v>
      </c>
      <c r="F73" s="27">
        <f>1-E73</f>
        <v>0.24695447530864201</v>
      </c>
      <c r="G73" s="33">
        <v>173.93055555555549</v>
      </c>
      <c r="H73" s="5">
        <f>G73*60*24*30</f>
        <v>7513799.9999999963</v>
      </c>
      <c r="I73" s="5">
        <f>(H73*E73)/100</f>
        <v>56582.334634259234</v>
      </c>
      <c r="J73" s="34">
        <f>(F73*I73)/E73</f>
        <v>18555.665365740737</v>
      </c>
      <c r="K73" s="33">
        <v>190</v>
      </c>
      <c r="L73" s="38">
        <f>K73*60*24*30</f>
        <v>8208000</v>
      </c>
      <c r="M73" s="39">
        <f>G73/K73</f>
        <v>0.91542397660818675</v>
      </c>
      <c r="N73" s="45">
        <v>105.4138421720745</v>
      </c>
      <c r="O73" s="49">
        <f>N73/1000000</f>
        <v>1.054138421720745E-4</v>
      </c>
      <c r="P73" s="47">
        <f>H73*O73</f>
        <v>792.05852731253299</v>
      </c>
      <c r="Q73" s="45">
        <v>144.67808063249851</v>
      </c>
      <c r="R73" s="52">
        <f t="shared" si="4"/>
        <v>1.4467808063249851E-4</v>
      </c>
      <c r="S73" s="34">
        <f>H73*R73</f>
        <v>1087.0821622564667</v>
      </c>
      <c r="T73" s="33">
        <v>0</v>
      </c>
      <c r="U73" s="53">
        <f t="shared" si="5"/>
        <v>0</v>
      </c>
      <c r="V73" s="34">
        <f>H73*U73</f>
        <v>0</v>
      </c>
    </row>
    <row r="74" spans="1:22">
      <c r="A74" s="13">
        <v>45078</v>
      </c>
      <c r="B74" s="14">
        <v>1</v>
      </c>
      <c r="C74" t="s">
        <v>26</v>
      </c>
      <c r="D74" s="15" t="s">
        <v>25</v>
      </c>
      <c r="E74" s="26">
        <v>0.71643518518518523</v>
      </c>
      <c r="F74" s="27">
        <f>1-E74</f>
        <v>0.28356481481481477</v>
      </c>
      <c r="G74" s="33">
        <v>314.67361111111109</v>
      </c>
      <c r="H74" s="5">
        <f>G74*60*24*30</f>
        <v>13593899.999999998</v>
      </c>
      <c r="I74" s="5">
        <f>(H74*E74)/100</f>
        <v>97391.482638888876</v>
      </c>
      <c r="J74" s="34">
        <f>(F74*I74)/E74</f>
        <v>38547.517361111095</v>
      </c>
      <c r="K74" s="33">
        <v>330</v>
      </c>
      <c r="L74" s="38">
        <f>K74*60*24*30</f>
        <v>14256000</v>
      </c>
      <c r="M74" s="39">
        <f>G74/K74</f>
        <v>0.95355639730639719</v>
      </c>
      <c r="N74" s="45">
        <v>75.271482393907974</v>
      </c>
      <c r="O74" s="49">
        <f>N74/1000000</f>
        <v>7.5271482393907973E-5</v>
      </c>
      <c r="P74" s="47">
        <f>H74*O74</f>
        <v>1023.2330045145454</v>
      </c>
      <c r="Q74" s="45">
        <v>60.299225677953537</v>
      </c>
      <c r="R74" s="52">
        <f t="shared" si="4"/>
        <v>6.0299225677953538E-5</v>
      </c>
      <c r="S74" s="34">
        <f>H74*R74</f>
        <v>819.70164394353253</v>
      </c>
      <c r="T74" s="33">
        <v>0</v>
      </c>
      <c r="U74" s="53">
        <f t="shared" si="5"/>
        <v>0</v>
      </c>
      <c r="V74" s="34">
        <f>H74*U74</f>
        <v>0</v>
      </c>
    </row>
    <row r="75" spans="1:22">
      <c r="A75" s="13">
        <v>45078</v>
      </c>
      <c r="B75" s="14">
        <v>1</v>
      </c>
      <c r="C75" t="s">
        <v>27</v>
      </c>
      <c r="D75" s="15" t="s">
        <v>25</v>
      </c>
      <c r="E75" s="26">
        <v>0.70992361111111113</v>
      </c>
      <c r="F75" s="27">
        <f>1-E75</f>
        <v>0.29007638888888887</v>
      </c>
      <c r="G75" s="33">
        <v>300.24305555555549</v>
      </c>
      <c r="H75" s="5">
        <f>G75*60*24*30</f>
        <v>12970499.999999996</v>
      </c>
      <c r="I75" s="5">
        <f>(H75*E75)/100</f>
        <v>92080.641979166641</v>
      </c>
      <c r="J75" s="34">
        <f>(F75*I75)/E75</f>
        <v>37624.358020833322</v>
      </c>
      <c r="K75" s="33">
        <v>330</v>
      </c>
      <c r="L75" s="38">
        <f>K75*60*24*30</f>
        <v>14256000</v>
      </c>
      <c r="M75" s="39">
        <f>G75/K75</f>
        <v>0.90982744107744085</v>
      </c>
      <c r="N75" s="45">
        <v>96.057986164583141</v>
      </c>
      <c r="O75" s="49">
        <f>N75/1000000</f>
        <v>9.6057986164583146E-5</v>
      </c>
      <c r="P75" s="47">
        <f>H75*O75</f>
        <v>1245.9201095477254</v>
      </c>
      <c r="Q75" s="45">
        <v>72.399462776270767</v>
      </c>
      <c r="R75" s="52">
        <f t="shared" si="4"/>
        <v>7.2399462776270764E-5</v>
      </c>
      <c r="S75" s="34">
        <f>H75*R75</f>
        <v>939.05723193961967</v>
      </c>
      <c r="T75" s="33">
        <v>0</v>
      </c>
      <c r="U75" s="53">
        <f t="shared" si="5"/>
        <v>0</v>
      </c>
      <c r="V75" s="34">
        <f>H75*U75</f>
        <v>0</v>
      </c>
    </row>
    <row r="76" spans="1:22">
      <c r="A76" s="13">
        <v>45078</v>
      </c>
      <c r="B76" s="14">
        <v>1</v>
      </c>
      <c r="C76" t="s">
        <v>28</v>
      </c>
      <c r="D76" s="15" t="s">
        <v>25</v>
      </c>
      <c r="E76" s="26">
        <v>0.6520524691358025</v>
      </c>
      <c r="F76" s="27">
        <f>1-E76</f>
        <v>0.3479475308641975</v>
      </c>
      <c r="G76" s="33">
        <v>299.07638888888891</v>
      </c>
      <c r="H76" s="5">
        <f>G76*60*24*30</f>
        <v>12920100.000000002</v>
      </c>
      <c r="I76" s="5">
        <f>(H76*E76)/100</f>
        <v>84245.831064814833</v>
      </c>
      <c r="J76" s="34">
        <f>(F76*I76)/E76</f>
        <v>44955.168935185189</v>
      </c>
      <c r="K76" s="33">
        <v>330</v>
      </c>
      <c r="L76" s="38">
        <f>K76*60*24*30</f>
        <v>14256000</v>
      </c>
      <c r="M76" s="39">
        <f>G76/K76</f>
        <v>0.90629208754208757</v>
      </c>
      <c r="N76" s="45">
        <v>92.812150290876986</v>
      </c>
      <c r="O76" s="49">
        <f>N76/1000000</f>
        <v>9.2812150290876984E-5</v>
      </c>
      <c r="P76" s="47">
        <f>H76*O76</f>
        <v>1199.1422629731599</v>
      </c>
      <c r="Q76" s="45">
        <v>66.542377078870658</v>
      </c>
      <c r="R76" s="52">
        <f t="shared" si="4"/>
        <v>6.6542377078870652E-5</v>
      </c>
      <c r="S76" s="34">
        <f>H76*R76</f>
        <v>859.73416609671688</v>
      </c>
      <c r="T76" s="33">
        <v>0</v>
      </c>
      <c r="U76" s="53">
        <f t="shared" si="5"/>
        <v>0</v>
      </c>
      <c r="V76" s="34">
        <f>H76*U76</f>
        <v>0</v>
      </c>
    </row>
    <row r="77" spans="1:22">
      <c r="A77" s="13">
        <v>45078</v>
      </c>
      <c r="B77" s="14">
        <v>1</v>
      </c>
      <c r="C77" t="s">
        <v>29</v>
      </c>
      <c r="D77" s="15" t="s">
        <v>25</v>
      </c>
      <c r="E77" s="26">
        <v>0.74799537037037034</v>
      </c>
      <c r="F77" s="27">
        <f>1-E77</f>
        <v>0.25200462962962966</v>
      </c>
      <c r="G77" s="33">
        <v>296.83472222222218</v>
      </c>
      <c r="H77" s="5">
        <f>G77*60*24*30</f>
        <v>12823260</v>
      </c>
      <c r="I77" s="5">
        <f>(H77*E77)/100</f>
        <v>95917.391130555552</v>
      </c>
      <c r="J77" s="34">
        <f>(F77*I77)/E77</f>
        <v>32315.20886944445</v>
      </c>
      <c r="K77" s="33">
        <v>330</v>
      </c>
      <c r="L77" s="38">
        <f>K77*60*24*30</f>
        <v>14256000</v>
      </c>
      <c r="M77" s="39">
        <f>G77/K77</f>
        <v>0.89949915824915816</v>
      </c>
      <c r="N77" s="45">
        <v>91.509200492077355</v>
      </c>
      <c r="O77" s="49">
        <f>N77/1000000</f>
        <v>9.1509200492077361E-5</v>
      </c>
      <c r="P77" s="47">
        <f>H77*O77</f>
        <v>1173.4462703020361</v>
      </c>
      <c r="Q77" s="45">
        <v>32.284533189100003</v>
      </c>
      <c r="R77" s="52">
        <f t="shared" si="4"/>
        <v>3.22845331891E-5</v>
      </c>
      <c r="S77" s="34">
        <f>H77*R77</f>
        <v>413.99296306245844</v>
      </c>
      <c r="T77" s="33">
        <v>0</v>
      </c>
      <c r="U77" s="53">
        <f t="shared" si="5"/>
        <v>0</v>
      </c>
      <c r="V77" s="34">
        <f>H77*U77</f>
        <v>0</v>
      </c>
    </row>
    <row r="78" spans="1:22">
      <c r="A78" s="13">
        <v>45078</v>
      </c>
      <c r="B78" s="14">
        <v>1</v>
      </c>
      <c r="C78" t="s">
        <v>30</v>
      </c>
      <c r="D78" s="15" t="s">
        <v>25</v>
      </c>
      <c r="E78" s="26">
        <v>0.69468634259259254</v>
      </c>
      <c r="F78" s="27">
        <f>1-E78</f>
        <v>0.30531365740740746</v>
      </c>
      <c r="G78" s="33">
        <v>295.06944444444451</v>
      </c>
      <c r="H78" s="5">
        <f>G78*60*24*30</f>
        <v>12747000.000000004</v>
      </c>
      <c r="I78" s="5">
        <f>(H78*E78)/100</f>
        <v>88551.668090277803</v>
      </c>
      <c r="J78" s="34">
        <f>(F78*I78)/E78</f>
        <v>38918.331909722241</v>
      </c>
      <c r="K78" s="33">
        <v>330</v>
      </c>
      <c r="L78" s="38">
        <f>K78*60*24*30</f>
        <v>14256000</v>
      </c>
      <c r="M78" s="39">
        <f>G78/K78</f>
        <v>0.89414983164983186</v>
      </c>
      <c r="N78" s="45">
        <v>87.534815755632692</v>
      </c>
      <c r="O78" s="49">
        <f>N78/1000000</f>
        <v>8.7534815755632687E-5</v>
      </c>
      <c r="P78" s="47">
        <f>H78*O78</f>
        <v>1115.8062964370502</v>
      </c>
      <c r="Q78" s="45">
        <v>71.114960277538586</v>
      </c>
      <c r="R78" s="52">
        <f t="shared" si="4"/>
        <v>7.1114960277538582E-5</v>
      </c>
      <c r="S78" s="34">
        <f>H78*R78</f>
        <v>906.50239865778451</v>
      </c>
      <c r="T78" s="33">
        <v>0</v>
      </c>
      <c r="U78" s="53">
        <f t="shared" si="5"/>
        <v>0</v>
      </c>
      <c r="V78" s="34">
        <f>H78*U78</f>
        <v>0</v>
      </c>
    </row>
    <row r="79" spans="1:22">
      <c r="A79" s="13">
        <v>45078</v>
      </c>
      <c r="B79" s="14">
        <v>1</v>
      </c>
      <c r="C79" t="s">
        <v>31</v>
      </c>
      <c r="D79" s="15" t="s">
        <v>25</v>
      </c>
      <c r="E79" s="26">
        <v>0.60865817901234565</v>
      </c>
      <c r="F79" s="27">
        <f>1-E79</f>
        <v>0.39134182098765435</v>
      </c>
      <c r="G79" s="33">
        <v>288.88194444444451</v>
      </c>
      <c r="H79" s="5">
        <f>G79*60*24*30</f>
        <v>12479700.000000004</v>
      </c>
      <c r="I79" s="5">
        <f>(H79*E79)/100</f>
        <v>75958.714766203717</v>
      </c>
      <c r="J79" s="34">
        <f>(F79*I79)/E79</f>
        <v>48838.285233796312</v>
      </c>
      <c r="K79" s="33">
        <v>330</v>
      </c>
      <c r="L79" s="38">
        <f>K79*60*24*30</f>
        <v>14256000</v>
      </c>
      <c r="M79" s="39">
        <f>G79/K79</f>
        <v>0.87539983164983182</v>
      </c>
      <c r="N79" s="45">
        <v>82.06731080275172</v>
      </c>
      <c r="O79" s="49">
        <f>N79/1000000</f>
        <v>8.2067310802751725E-5</v>
      </c>
      <c r="P79" s="47">
        <f>H79*O79</f>
        <v>1024.175418625101</v>
      </c>
      <c r="Q79" s="45">
        <v>124.35966729005941</v>
      </c>
      <c r="R79" s="52">
        <f t="shared" si="4"/>
        <v>1.2435966729005941E-4</v>
      </c>
      <c r="S79" s="34">
        <f>H79*R79</f>
        <v>1551.9713398797549</v>
      </c>
      <c r="T79" s="33">
        <v>0</v>
      </c>
      <c r="U79" s="53">
        <f t="shared" si="5"/>
        <v>0</v>
      </c>
      <c r="V79" s="34">
        <f>H79*U79</f>
        <v>0</v>
      </c>
    </row>
    <row r="80" spans="1:22">
      <c r="A80" s="13">
        <v>45078</v>
      </c>
      <c r="B80" s="14">
        <v>1</v>
      </c>
      <c r="C80" t="s">
        <v>32</v>
      </c>
      <c r="D80" s="15" t="s">
        <v>25</v>
      </c>
      <c r="E80" s="26">
        <v>0.71081327160493823</v>
      </c>
      <c r="F80" s="27">
        <f>1-E80</f>
        <v>0.28918672839506177</v>
      </c>
      <c r="G80" s="33">
        <v>292.39861111111111</v>
      </c>
      <c r="H80" s="5">
        <f>G80*60*24*30</f>
        <v>12631620</v>
      </c>
      <c r="I80" s="5">
        <f>(H80*E80)/100</f>
        <v>89787.231378703698</v>
      </c>
      <c r="J80" s="34">
        <f>(F80*I80)/E80</f>
        <v>36528.968621296299</v>
      </c>
      <c r="K80" s="33">
        <v>330</v>
      </c>
      <c r="L80" s="38">
        <f>K80*60*24*30</f>
        <v>14256000</v>
      </c>
      <c r="M80" s="39">
        <f>G80/K80</f>
        <v>0.88605639730639729</v>
      </c>
      <c r="N80" s="45">
        <v>66.674499702325917</v>
      </c>
      <c r="O80" s="49">
        <f>N80/1000000</f>
        <v>6.6674499702325924E-5</v>
      </c>
      <c r="P80" s="47">
        <f>H80*O80</f>
        <v>842.20694392989424</v>
      </c>
      <c r="Q80" s="45">
        <v>64.313345412698851</v>
      </c>
      <c r="R80" s="52">
        <f t="shared" si="4"/>
        <v>6.4313345412698856E-5</v>
      </c>
      <c r="S80" s="34">
        <f>H80*R80</f>
        <v>812.38174018195514</v>
      </c>
      <c r="T80" s="33">
        <v>0</v>
      </c>
      <c r="U80" s="53">
        <f t="shared" si="5"/>
        <v>0</v>
      </c>
      <c r="V80" s="34">
        <f>H80*U80</f>
        <v>0</v>
      </c>
    </row>
    <row r="81" spans="1:22">
      <c r="A81" s="13">
        <v>45078</v>
      </c>
      <c r="B81" s="14">
        <v>1</v>
      </c>
      <c r="C81" t="s">
        <v>33</v>
      </c>
      <c r="D81" s="15" t="s">
        <v>25</v>
      </c>
      <c r="E81" s="26">
        <v>0.68020563271604939</v>
      </c>
      <c r="F81" s="27">
        <f>1-E81</f>
        <v>0.31979436728395061</v>
      </c>
      <c r="G81" s="33">
        <v>300.25138888888893</v>
      </c>
      <c r="H81" s="5">
        <f>G81*60*24*30</f>
        <v>12970860.000000002</v>
      </c>
      <c r="I81" s="5">
        <f>(H81*E81)/100</f>
        <v>88228.520331712978</v>
      </c>
      <c r="J81" s="34">
        <f>(F81*I81)/E81</f>
        <v>41480.079668287042</v>
      </c>
      <c r="K81" s="33">
        <v>330</v>
      </c>
      <c r="L81" s="38">
        <f>K81*60*24*30</f>
        <v>14256000</v>
      </c>
      <c r="M81" s="39">
        <f>G81/K81</f>
        <v>0.90985269360269372</v>
      </c>
      <c r="N81" s="45">
        <v>94.60463925957211</v>
      </c>
      <c r="O81" s="49">
        <f>N81/1000000</f>
        <v>9.4604639259572107E-5</v>
      </c>
      <c r="P81" s="47">
        <f>H81*O81</f>
        <v>1227.1035311864136</v>
      </c>
      <c r="Q81" s="45">
        <v>68.253033342853143</v>
      </c>
      <c r="R81" s="52">
        <f t="shared" si="4"/>
        <v>6.8253033342853149E-5</v>
      </c>
      <c r="S81" s="34">
        <f>H81*R81</f>
        <v>885.30054006548028</v>
      </c>
      <c r="T81" s="33">
        <v>0</v>
      </c>
      <c r="U81" s="53">
        <f t="shared" si="5"/>
        <v>0</v>
      </c>
      <c r="V81" s="34">
        <f>H81*U81</f>
        <v>0</v>
      </c>
    </row>
    <row r="82" spans="1:22">
      <c r="A82" s="13">
        <v>45078</v>
      </c>
      <c r="B82" s="14">
        <v>1</v>
      </c>
      <c r="C82" t="s">
        <v>34</v>
      </c>
      <c r="D82" s="15" t="s">
        <v>25</v>
      </c>
      <c r="E82" s="26">
        <v>0.64492785493827165</v>
      </c>
      <c r="F82" s="27">
        <f>1-E82</f>
        <v>0.35507214506172835</v>
      </c>
      <c r="G82" s="33">
        <v>304.08333333333331</v>
      </c>
      <c r="H82" s="5">
        <f>G82*60*24*30</f>
        <v>13136400</v>
      </c>
      <c r="I82" s="5">
        <f>(H82*E82)/100</f>
        <v>84720.302736111116</v>
      </c>
      <c r="J82" s="34">
        <f>(F82*I82)/E82</f>
        <v>46643.697263888884</v>
      </c>
      <c r="K82" s="33">
        <v>330</v>
      </c>
      <c r="L82" s="38">
        <f>K82*60*24*30</f>
        <v>14256000</v>
      </c>
      <c r="M82" s="39">
        <f>G82/K82</f>
        <v>0.92146464646464643</v>
      </c>
      <c r="N82" s="45">
        <v>56.264416358470783</v>
      </c>
      <c r="O82" s="49">
        <f>N82/1000000</f>
        <v>5.6264416358470781E-5</v>
      </c>
      <c r="P82" s="47">
        <f>H82*O82</f>
        <v>739.1118790514156</v>
      </c>
      <c r="Q82" s="45">
        <v>82.215399649057687</v>
      </c>
      <c r="R82" s="52">
        <f t="shared" si="4"/>
        <v>8.2215399649057688E-5</v>
      </c>
      <c r="S82" s="34">
        <f>H82*R82</f>
        <v>1080.0143759498815</v>
      </c>
      <c r="T82" s="33">
        <v>0</v>
      </c>
      <c r="U82" s="53">
        <f t="shared" si="5"/>
        <v>0</v>
      </c>
      <c r="V82" s="34">
        <f>H82*U82</f>
        <v>0</v>
      </c>
    </row>
    <row r="83" spans="1:22">
      <c r="A83" s="13">
        <v>45078</v>
      </c>
      <c r="B83" s="14">
        <v>1</v>
      </c>
      <c r="C83" t="s">
        <v>35</v>
      </c>
      <c r="D83" s="15" t="s">
        <v>25</v>
      </c>
      <c r="E83" s="26">
        <v>0.54368749999999999</v>
      </c>
      <c r="F83" s="27">
        <f>1-E83</f>
        <v>0.45631250000000001</v>
      </c>
      <c r="G83" s="33">
        <v>286.31944444444451</v>
      </c>
      <c r="H83" s="5">
        <f>G83*60*24*30</f>
        <v>12369000.000000004</v>
      </c>
      <c r="I83" s="5">
        <f>(H83*E83)/100</f>
        <v>67248.706875000018</v>
      </c>
      <c r="J83" s="34">
        <f>(F83*I83)/E83</f>
        <v>56441.293125000018</v>
      </c>
      <c r="K83" s="33">
        <v>330</v>
      </c>
      <c r="L83" s="38">
        <f>K83*60*24*30</f>
        <v>14256000</v>
      </c>
      <c r="M83" s="39">
        <f>G83/K83</f>
        <v>0.86763468013468037</v>
      </c>
      <c r="N83" s="45">
        <v>71.208294342124972</v>
      </c>
      <c r="O83" s="49">
        <f>N83/1000000</f>
        <v>7.1208294342124974E-5</v>
      </c>
      <c r="P83" s="47">
        <f>H83*O83</f>
        <v>880.77539271774401</v>
      </c>
      <c r="Q83" s="45">
        <v>70.248182508298569</v>
      </c>
      <c r="R83" s="52">
        <f t="shared" si="4"/>
        <v>7.0248182508298563E-5</v>
      </c>
      <c r="S83" s="34">
        <f>H83*R83</f>
        <v>868.89976944514524</v>
      </c>
      <c r="T83" s="33">
        <v>0</v>
      </c>
      <c r="U83" s="53">
        <f t="shared" si="5"/>
        <v>0</v>
      </c>
      <c r="V83" s="34">
        <f>H83*U83</f>
        <v>0</v>
      </c>
    </row>
    <row r="84" spans="1:22">
      <c r="A84" s="13">
        <v>45078</v>
      </c>
      <c r="B84" s="14">
        <v>1</v>
      </c>
      <c r="C84" t="s">
        <v>36</v>
      </c>
      <c r="D84" s="15" t="s">
        <v>37</v>
      </c>
      <c r="E84" s="26">
        <v>0.86059915123456776</v>
      </c>
      <c r="F84" s="27">
        <f>1-E84</f>
        <v>0.13940084876543224</v>
      </c>
      <c r="G84" s="33">
        <v>1800</v>
      </c>
      <c r="H84" s="5">
        <f>G84*60*24*30</f>
        <v>77760000</v>
      </c>
      <c r="I84" s="5">
        <f>(H84*E84)/100</f>
        <v>669201.89999999991</v>
      </c>
      <c r="J84" s="34">
        <f>(F84*I84)/E84</f>
        <v>108398.10000000012</v>
      </c>
      <c r="K84" s="33">
        <v>1600</v>
      </c>
      <c r="L84" s="38">
        <f>K84*60*24*30</f>
        <v>69120000</v>
      </c>
      <c r="M84" s="39">
        <f>G84/K84</f>
        <v>1.125</v>
      </c>
      <c r="N84" s="33">
        <v>0</v>
      </c>
      <c r="O84" s="49">
        <f>N84/1000000</f>
        <v>0</v>
      </c>
      <c r="P84" s="47">
        <f>H84*O84</f>
        <v>0</v>
      </c>
      <c r="Q84" s="33">
        <v>0</v>
      </c>
      <c r="R84" s="52">
        <f t="shared" si="4"/>
        <v>0</v>
      </c>
      <c r="S84" s="34">
        <f>H84*R84</f>
        <v>0</v>
      </c>
      <c r="T84" s="45">
        <v>215.90766885778939</v>
      </c>
      <c r="U84" s="53">
        <f t="shared" si="5"/>
        <v>2.1590766885778938E-4</v>
      </c>
      <c r="V84" s="34">
        <f>H84*U84</f>
        <v>16788.980330381703</v>
      </c>
    </row>
    <row r="85" spans="1:22">
      <c r="A85" s="13">
        <v>45078</v>
      </c>
      <c r="B85" s="14">
        <v>1</v>
      </c>
      <c r="C85" t="s">
        <v>38</v>
      </c>
      <c r="D85" s="15" t="s">
        <v>37</v>
      </c>
      <c r="E85" s="26">
        <v>0.88640393518518523</v>
      </c>
      <c r="F85" s="27">
        <f>1-E85</f>
        <v>0.11359606481481477</v>
      </c>
      <c r="G85" s="33">
        <v>1800</v>
      </c>
      <c r="H85" s="5">
        <f>G85*60*24*30</f>
        <v>77760000</v>
      </c>
      <c r="I85" s="5">
        <f>(H85*E85)/100</f>
        <v>689267.7</v>
      </c>
      <c r="J85" s="34">
        <f>(F85*I85)/E85</f>
        <v>88332.299999999959</v>
      </c>
      <c r="K85" s="33">
        <v>1600</v>
      </c>
      <c r="L85" s="38">
        <f>K85*60*24*30</f>
        <v>69120000</v>
      </c>
      <c r="M85" s="39">
        <f>G85/K85</f>
        <v>1.125</v>
      </c>
      <c r="N85" s="33">
        <v>0</v>
      </c>
      <c r="O85" s="49">
        <f>N85/1000000</f>
        <v>0</v>
      </c>
      <c r="P85" s="47">
        <f>H85*O85</f>
        <v>0</v>
      </c>
      <c r="Q85" s="33">
        <v>0</v>
      </c>
      <c r="R85" s="52">
        <f t="shared" si="4"/>
        <v>0</v>
      </c>
      <c r="S85" s="34">
        <f>H85*R85</f>
        <v>0</v>
      </c>
      <c r="T85" s="45">
        <v>170.16827878252451</v>
      </c>
      <c r="U85" s="53">
        <f t="shared" si="5"/>
        <v>1.7016827878252452E-4</v>
      </c>
      <c r="V85" s="34">
        <f>H85*U85</f>
        <v>13232.285358129107</v>
      </c>
    </row>
    <row r="86" spans="1:22">
      <c r="A86" s="13">
        <v>45078</v>
      </c>
      <c r="B86" s="14">
        <v>1</v>
      </c>
      <c r="C86" t="s">
        <v>39</v>
      </c>
      <c r="D86" s="16" t="s">
        <v>40</v>
      </c>
      <c r="E86" s="26">
        <v>0.94083063271604939</v>
      </c>
      <c r="F86" s="27">
        <f>1-E86</f>
        <v>5.9169367283950614E-2</v>
      </c>
      <c r="G86" s="33">
        <v>2973.1750000000002</v>
      </c>
      <c r="H86" s="5">
        <f>G86*60*24*30</f>
        <v>128441160</v>
      </c>
      <c r="I86" s="5">
        <f>(H86*E86)/100</f>
        <v>1208413.7782958334</v>
      </c>
      <c r="J86" s="34">
        <f>(F86*I86)/E86</f>
        <v>75997.821704166665</v>
      </c>
      <c r="K86" s="33">
        <v>3000</v>
      </c>
      <c r="L86" s="38">
        <f>K86*60*24*30</f>
        <v>129600000</v>
      </c>
      <c r="M86" s="39">
        <f>G86/K86</f>
        <v>0.99105833333333337</v>
      </c>
      <c r="N86" s="33">
        <v>0</v>
      </c>
      <c r="O86" s="49">
        <f>N86/1000000</f>
        <v>0</v>
      </c>
      <c r="P86" s="47">
        <f>H86*O86</f>
        <v>0</v>
      </c>
      <c r="Q86" s="33">
        <v>0</v>
      </c>
      <c r="R86" s="52">
        <f t="shared" si="4"/>
        <v>0</v>
      </c>
      <c r="S86" s="34">
        <f>H86*R86</f>
        <v>0</v>
      </c>
      <c r="T86" s="33">
        <v>0</v>
      </c>
      <c r="U86" s="53">
        <f t="shared" si="5"/>
        <v>0</v>
      </c>
      <c r="V86" s="34">
        <f>H86*U86</f>
        <v>0</v>
      </c>
    </row>
    <row r="87" spans="1:22">
      <c r="A87" s="13">
        <v>45078</v>
      </c>
      <c r="B87" s="14">
        <v>2</v>
      </c>
      <c r="C87" t="s">
        <v>41</v>
      </c>
      <c r="D87" s="16" t="s">
        <v>23</v>
      </c>
      <c r="E87" s="26">
        <v>0.97550115740740739</v>
      </c>
      <c r="F87" s="27">
        <f>1-E87</f>
        <v>2.4498842592592607E-2</v>
      </c>
      <c r="G87" s="33">
        <v>3488</v>
      </c>
      <c r="H87" s="5">
        <f>G87*60*24*30</f>
        <v>150681600</v>
      </c>
      <c r="I87" s="5">
        <f>(H87*E87)/100</f>
        <v>1469900.7519999999</v>
      </c>
      <c r="J87" s="34">
        <f>(F87*I87)/E87</f>
        <v>36915.248000000014</v>
      </c>
      <c r="K87" s="33">
        <v>3525</v>
      </c>
      <c r="L87" s="38">
        <f>K87*60*24*30</f>
        <v>152280000</v>
      </c>
      <c r="M87" s="39">
        <f>G87/K87</f>
        <v>0.98950354609929081</v>
      </c>
      <c r="N87" s="33">
        <v>0</v>
      </c>
      <c r="O87" s="49">
        <f>N87/1000000</f>
        <v>0</v>
      </c>
      <c r="P87" s="47">
        <f>H87*O87</f>
        <v>0</v>
      </c>
      <c r="Q87" s="33">
        <v>0</v>
      </c>
      <c r="R87" s="52">
        <f t="shared" si="4"/>
        <v>0</v>
      </c>
      <c r="S87" s="34">
        <f>H87*R87</f>
        <v>0</v>
      </c>
      <c r="T87" s="33">
        <v>0</v>
      </c>
      <c r="U87" s="53">
        <f t="shared" si="5"/>
        <v>0</v>
      </c>
      <c r="V87" s="34">
        <f>H87*U87</f>
        <v>0</v>
      </c>
    </row>
    <row r="88" spans="1:22">
      <c r="A88" s="13">
        <v>45078</v>
      </c>
      <c r="B88" s="14">
        <v>2</v>
      </c>
      <c r="C88" t="s">
        <v>42</v>
      </c>
      <c r="D88" s="16" t="s">
        <v>23</v>
      </c>
      <c r="E88" s="26">
        <v>0.97868788580246913</v>
      </c>
      <c r="F88" s="27">
        <f>1-E88</f>
        <v>2.1312114197530874E-2</v>
      </c>
      <c r="G88" s="33">
        <v>0</v>
      </c>
      <c r="H88" s="5">
        <f>G88*60*24*30</f>
        <v>0</v>
      </c>
      <c r="I88" s="5">
        <f>(H88*E88)/100</f>
        <v>0</v>
      </c>
      <c r="J88" s="34">
        <f>(F88*I88)/E88</f>
        <v>0</v>
      </c>
      <c r="K88" s="33">
        <v>1080</v>
      </c>
      <c r="L88" s="38">
        <f>K88*60*24*30</f>
        <v>46656000</v>
      </c>
      <c r="M88" s="39">
        <f>G88/K88</f>
        <v>0</v>
      </c>
      <c r="N88" s="33">
        <v>0</v>
      </c>
      <c r="O88" s="49">
        <f>N88/1000000</f>
        <v>0</v>
      </c>
      <c r="P88" s="47">
        <f>H88*O88</f>
        <v>0</v>
      </c>
      <c r="Q88" s="33">
        <v>0</v>
      </c>
      <c r="R88" s="52">
        <f t="shared" si="4"/>
        <v>0</v>
      </c>
      <c r="S88" s="34">
        <f>H88*R88</f>
        <v>0</v>
      </c>
      <c r="T88" s="33">
        <v>0</v>
      </c>
      <c r="U88" s="53">
        <f t="shared" si="5"/>
        <v>0</v>
      </c>
      <c r="V88" s="34">
        <f>H88*U88</f>
        <v>0</v>
      </c>
    </row>
    <row r="89" spans="1:22">
      <c r="A89" s="13">
        <v>45078</v>
      </c>
      <c r="B89" s="14">
        <v>2</v>
      </c>
      <c r="C89" t="s">
        <v>43</v>
      </c>
      <c r="D89" s="15" t="s">
        <v>25</v>
      </c>
      <c r="E89" s="26">
        <v>0.8226234567901235</v>
      </c>
      <c r="F89" s="27">
        <f>1-E89</f>
        <v>0.1773765432098765</v>
      </c>
      <c r="G89" s="33">
        <v>316.03472222222217</v>
      </c>
      <c r="H89" s="5">
        <f>G89*60*24*30</f>
        <v>13652699.999999996</v>
      </c>
      <c r="I89" s="5">
        <f>(H89*E89)/100</f>
        <v>112310.31268518517</v>
      </c>
      <c r="J89" s="34">
        <f>(F89*I89)/E89</f>
        <v>24216.687314814804</v>
      </c>
      <c r="K89" s="33">
        <v>330</v>
      </c>
      <c r="L89" s="38">
        <f>K89*60*24*30</f>
        <v>14256000</v>
      </c>
      <c r="M89" s="39">
        <f>G89/K89</f>
        <v>0.95768097643097627</v>
      </c>
      <c r="N89" s="45">
        <v>16.752622265992649</v>
      </c>
      <c r="O89" s="49">
        <f>N89/1000000</f>
        <v>1.6752622265992648E-5</v>
      </c>
      <c r="P89" s="47">
        <f>H89*O89</f>
        <v>228.71852601091777</v>
      </c>
      <c r="Q89" s="45">
        <v>65.088057000659944</v>
      </c>
      <c r="R89" s="52">
        <f t="shared" si="4"/>
        <v>6.508805700065994E-5</v>
      </c>
      <c r="S89" s="34">
        <f>H89*R89</f>
        <v>888.62771581290974</v>
      </c>
      <c r="T89" s="33">
        <v>0</v>
      </c>
      <c r="U89" s="53">
        <f t="shared" si="5"/>
        <v>0</v>
      </c>
      <c r="V89" s="34">
        <f>H89*U89</f>
        <v>0</v>
      </c>
    </row>
    <row r="90" spans="1:22">
      <c r="A90" s="13">
        <v>45078</v>
      </c>
      <c r="B90" s="14">
        <v>2</v>
      </c>
      <c r="C90" t="s">
        <v>44</v>
      </c>
      <c r="D90" s="15" t="s">
        <v>25</v>
      </c>
      <c r="E90" s="26">
        <v>0.90434915123456794</v>
      </c>
      <c r="F90" s="27">
        <f>1-E90</f>
        <v>9.5650848765432062E-2</v>
      </c>
      <c r="G90" s="33">
        <v>326.63888888888891</v>
      </c>
      <c r="H90" s="5">
        <f>G90*60*24*30</f>
        <v>14110800.000000002</v>
      </c>
      <c r="I90" s="5">
        <f>(H90*E90)/100</f>
        <v>127610.90003240743</v>
      </c>
      <c r="J90" s="34">
        <f>(F90*I90)/E90</f>
        <v>13497.099967592589</v>
      </c>
      <c r="K90" s="33">
        <v>330</v>
      </c>
      <c r="L90" s="38">
        <f>K90*60*24*30</f>
        <v>14256000</v>
      </c>
      <c r="M90" s="39">
        <f>G90/K90</f>
        <v>0.98981481481481493</v>
      </c>
      <c r="N90" s="45">
        <v>18.073545037592979</v>
      </c>
      <c r="O90" s="49">
        <f>N90/1000000</f>
        <v>1.8073545037592978E-5</v>
      </c>
      <c r="P90" s="47">
        <f>H90*O90</f>
        <v>255.03217931646702</v>
      </c>
      <c r="Q90" s="45">
        <v>9.5831820199330178</v>
      </c>
      <c r="R90" s="52">
        <f t="shared" si="4"/>
        <v>9.5831820199330171E-6</v>
      </c>
      <c r="S90" s="34">
        <f>H90*R90</f>
        <v>135.22636484687084</v>
      </c>
      <c r="T90" s="33">
        <v>0</v>
      </c>
      <c r="U90" s="53">
        <f t="shared" si="5"/>
        <v>0</v>
      </c>
      <c r="V90" s="34">
        <f>H90*U90</f>
        <v>0</v>
      </c>
    </row>
    <row r="91" spans="1:22">
      <c r="A91" s="13">
        <v>45078</v>
      </c>
      <c r="B91" s="14">
        <v>2</v>
      </c>
      <c r="C91" t="s">
        <v>45</v>
      </c>
      <c r="D91" s="15" t="s">
        <v>25</v>
      </c>
      <c r="E91" s="26">
        <v>0.80084567901234571</v>
      </c>
      <c r="F91" s="27">
        <f>1-E91</f>
        <v>0.19915432098765429</v>
      </c>
      <c r="G91" s="33">
        <v>319.54861111111109</v>
      </c>
      <c r="H91" s="5">
        <f>G91*60*24*30</f>
        <v>13804499.999999998</v>
      </c>
      <c r="I91" s="5">
        <f>(H91*E91)/100</f>
        <v>110552.74175925925</v>
      </c>
      <c r="J91" s="34">
        <f>(F91*I91)/E91</f>
        <v>27492.258240740735</v>
      </c>
      <c r="K91" s="33">
        <v>330</v>
      </c>
      <c r="L91" s="38">
        <f>K91*60*24*30</f>
        <v>14256000</v>
      </c>
      <c r="M91" s="39">
        <f>G91/K91</f>
        <v>0.96832912457912446</v>
      </c>
      <c r="N91" s="45">
        <v>33.727857759427032</v>
      </c>
      <c r="O91" s="49">
        <f>N91/1000000</f>
        <v>3.3727857759427028E-5</v>
      </c>
      <c r="P91" s="47">
        <f>H91*O91</f>
        <v>465.59621244001033</v>
      </c>
      <c r="Q91" s="45">
        <v>32.943488974324083</v>
      </c>
      <c r="R91" s="52">
        <f t="shared" si="4"/>
        <v>3.2943488974324084E-5</v>
      </c>
      <c r="S91" s="34">
        <f>H91*R91</f>
        <v>454.76839354605676</v>
      </c>
      <c r="T91" s="33">
        <v>0</v>
      </c>
      <c r="U91" s="53">
        <f t="shared" si="5"/>
        <v>0</v>
      </c>
      <c r="V91" s="34">
        <f>H91*U91</f>
        <v>0</v>
      </c>
    </row>
    <row r="92" spans="1:22">
      <c r="A92" s="13">
        <v>45078</v>
      </c>
      <c r="B92" s="14">
        <v>2</v>
      </c>
      <c r="C92" t="s">
        <v>46</v>
      </c>
      <c r="D92" s="15" t="s">
        <v>25</v>
      </c>
      <c r="E92" s="26">
        <v>0.71030979938271621</v>
      </c>
      <c r="F92" s="27">
        <f>1-E92</f>
        <v>0.28969020061728379</v>
      </c>
      <c r="G92" s="33">
        <v>312.875</v>
      </c>
      <c r="H92" s="5">
        <f>G92*60*24*30</f>
        <v>13516200</v>
      </c>
      <c r="I92" s="5">
        <f>(H92*E92)/100</f>
        <v>96006.89310416668</v>
      </c>
      <c r="J92" s="34">
        <f>(F92*I92)/E92</f>
        <v>39155.106895833305</v>
      </c>
      <c r="K92" s="33">
        <v>330</v>
      </c>
      <c r="L92" s="38">
        <f>K92*60*24*30</f>
        <v>14256000</v>
      </c>
      <c r="M92" s="39">
        <f>G92/K92</f>
        <v>0.94810606060606062</v>
      </c>
      <c r="N92" s="45">
        <v>70.27358896030556</v>
      </c>
      <c r="O92" s="49">
        <f>N92/1000000</f>
        <v>7.0273588960305557E-5</v>
      </c>
      <c r="P92" s="47">
        <f>H92*O92</f>
        <v>949.83188310528192</v>
      </c>
      <c r="Q92" s="45">
        <v>34.806354406671723</v>
      </c>
      <c r="R92" s="52">
        <f t="shared" si="4"/>
        <v>3.4806354406671726E-5</v>
      </c>
      <c r="S92" s="34">
        <f>H92*R92</f>
        <v>470.44964743145641</v>
      </c>
      <c r="T92" s="33">
        <v>0</v>
      </c>
      <c r="U92" s="53">
        <f t="shared" si="5"/>
        <v>0</v>
      </c>
      <c r="V92" s="34">
        <f>H92*U92</f>
        <v>0</v>
      </c>
    </row>
    <row r="93" spans="1:22">
      <c r="A93" s="13">
        <v>45078</v>
      </c>
      <c r="B93" s="14">
        <v>2</v>
      </c>
      <c r="C93" t="s">
        <v>47</v>
      </c>
      <c r="D93" s="15" t="s">
        <v>25</v>
      </c>
      <c r="E93" s="26">
        <v>0.774806712962963</v>
      </c>
      <c r="F93" s="27">
        <f>1-E93</f>
        <v>0.225193287037037</v>
      </c>
      <c r="G93" s="33">
        <v>328.37222222222221</v>
      </c>
      <c r="H93" s="5">
        <f>G93*60*24*30</f>
        <v>14185680</v>
      </c>
      <c r="I93" s="5">
        <f>(H93*E93)/100</f>
        <v>109911.60091944445</v>
      </c>
      <c r="J93" s="34">
        <f>(F93*I93)/E93</f>
        <v>31945.199080555547</v>
      </c>
      <c r="K93" s="33">
        <v>370</v>
      </c>
      <c r="L93" s="38">
        <f>K93*60*24*30</f>
        <v>15984000</v>
      </c>
      <c r="M93" s="39">
        <f>G93/K93</f>
        <v>0.8874924924924924</v>
      </c>
      <c r="N93" s="45">
        <v>61.602613127682353</v>
      </c>
      <c r="O93" s="49">
        <f>N93/1000000</f>
        <v>6.1602613127682357E-5</v>
      </c>
      <c r="P93" s="47">
        <f>H93*O93</f>
        <v>873.87495699310102</v>
      </c>
      <c r="Q93" s="45">
        <v>17.469397752626339</v>
      </c>
      <c r="R93" s="52">
        <f t="shared" si="4"/>
        <v>1.7469397752626339E-5</v>
      </c>
      <c r="S93" s="34">
        <f>H93*R93</f>
        <v>247.8152863114764</v>
      </c>
      <c r="T93" s="33">
        <v>0</v>
      </c>
      <c r="U93" s="53">
        <f t="shared" si="5"/>
        <v>0</v>
      </c>
      <c r="V93" s="34">
        <f>H93*U93</f>
        <v>0</v>
      </c>
    </row>
    <row r="94" spans="1:22">
      <c r="A94" s="13">
        <v>45078</v>
      </c>
      <c r="B94" s="14">
        <v>2</v>
      </c>
      <c r="C94" t="s">
        <v>48</v>
      </c>
      <c r="D94" s="15" t="s">
        <v>25</v>
      </c>
      <c r="E94" s="26">
        <v>0.69126195987654326</v>
      </c>
      <c r="F94" s="27">
        <f>1-E94</f>
        <v>0.30873804012345674</v>
      </c>
      <c r="G94" s="33">
        <v>321.64166666666671</v>
      </c>
      <c r="H94" s="5">
        <f>G94*60*24*30</f>
        <v>13894920.000000004</v>
      </c>
      <c r="I94" s="5">
        <f>(H94*E94)/100</f>
        <v>96050.29631527781</v>
      </c>
      <c r="J94" s="34">
        <f>(F94*I94)/E94</f>
        <v>42898.903684722231</v>
      </c>
      <c r="K94" s="33">
        <v>370</v>
      </c>
      <c r="L94" s="38">
        <f>K94*60*24*30</f>
        <v>15984000</v>
      </c>
      <c r="M94" s="39">
        <f>G94/K94</f>
        <v>0.86930180180180194</v>
      </c>
      <c r="N94" s="45">
        <v>50.914924250349983</v>
      </c>
      <c r="O94" s="49">
        <f>N94/1000000</f>
        <v>5.0914924250349981E-5</v>
      </c>
      <c r="P94" s="47">
        <f>H94*O94</f>
        <v>707.45879926467319</v>
      </c>
      <c r="Q94" s="45">
        <v>136.90235992168471</v>
      </c>
      <c r="R94" s="52">
        <f t="shared" si="4"/>
        <v>1.3690235992168471E-4</v>
      </c>
      <c r="S94" s="34">
        <f>H94*R94</f>
        <v>1902.2473389230158</v>
      </c>
      <c r="T94" s="33">
        <v>0</v>
      </c>
      <c r="U94" s="53">
        <f t="shared" si="5"/>
        <v>0</v>
      </c>
      <c r="V94" s="34">
        <f>H94*U94</f>
        <v>0</v>
      </c>
    </row>
    <row r="95" spans="1:22">
      <c r="A95" s="13">
        <v>45078</v>
      </c>
      <c r="B95" s="14">
        <v>2</v>
      </c>
      <c r="C95" t="s">
        <v>49</v>
      </c>
      <c r="D95" s="15" t="s">
        <v>25</v>
      </c>
      <c r="E95" s="26">
        <v>0.5519301697530864</v>
      </c>
      <c r="F95" s="27">
        <f>1-E95</f>
        <v>0.4480698302469136</v>
      </c>
      <c r="G95" s="33">
        <v>301.24166666666667</v>
      </c>
      <c r="H95" s="5">
        <f>G95*60*24*30</f>
        <v>13013640</v>
      </c>
      <c r="I95" s="5">
        <f>(H95*E95)/100</f>
        <v>71826.205343055553</v>
      </c>
      <c r="J95" s="34">
        <f>(F95*I95)/E95</f>
        <v>58310.194656944448</v>
      </c>
      <c r="K95" s="33">
        <v>370</v>
      </c>
      <c r="L95" s="38">
        <f>K95*60*24*30</f>
        <v>15984000</v>
      </c>
      <c r="M95" s="39">
        <f>G95/K95</f>
        <v>0.81416666666666671</v>
      </c>
      <c r="N95" s="45">
        <v>140.39465246755941</v>
      </c>
      <c r="O95" s="49">
        <f>N95/1000000</f>
        <v>1.403946524675594E-4</v>
      </c>
      <c r="P95" s="47">
        <f>H95*O95</f>
        <v>1827.0454651379298</v>
      </c>
      <c r="Q95" s="45">
        <v>200.5473899107329</v>
      </c>
      <c r="R95" s="52">
        <f t="shared" si="4"/>
        <v>2.0054738991073291E-4</v>
      </c>
      <c r="S95" s="34">
        <f>H95*R95</f>
        <v>2609.8515352379104</v>
      </c>
      <c r="T95" s="33">
        <v>0</v>
      </c>
      <c r="U95" s="53">
        <f t="shared" si="5"/>
        <v>0</v>
      </c>
      <c r="V95" s="34">
        <f>H95*U95</f>
        <v>0</v>
      </c>
    </row>
    <row r="96" spans="1:22">
      <c r="A96" s="13">
        <v>45078</v>
      </c>
      <c r="B96" s="14">
        <v>2</v>
      </c>
      <c r="C96" t="s">
        <v>50</v>
      </c>
      <c r="D96" s="15" t="s">
        <v>25</v>
      </c>
      <c r="E96" s="26">
        <v>0.59897993827160489</v>
      </c>
      <c r="F96" s="27">
        <f>1-E96</f>
        <v>0.40102006172839511</v>
      </c>
      <c r="G96" s="33">
        <v>314.53055555555562</v>
      </c>
      <c r="H96" s="5">
        <f>G96*60*24*30</f>
        <v>13587720.000000002</v>
      </c>
      <c r="I96" s="5">
        <f>(H96*E96)/100</f>
        <v>81387.716868518532</v>
      </c>
      <c r="J96" s="34">
        <f>(F96*I96)/E96</f>
        <v>54489.483131481502</v>
      </c>
      <c r="K96" s="33">
        <v>370</v>
      </c>
      <c r="L96" s="38">
        <f>K96*60*24*30</f>
        <v>15984000</v>
      </c>
      <c r="M96" s="39">
        <f>G96/K96</f>
        <v>0.85008258258258274</v>
      </c>
      <c r="N96" s="45">
        <v>62.314671348699761</v>
      </c>
      <c r="O96" s="49">
        <f>N96/1000000</f>
        <v>6.2314671348699763E-5</v>
      </c>
      <c r="P96" s="47">
        <f>H96*O96</f>
        <v>846.71430617815486</v>
      </c>
      <c r="Q96" s="45">
        <v>203.37143180058951</v>
      </c>
      <c r="R96" s="52">
        <f t="shared" si="4"/>
        <v>2.0337143180058949E-4</v>
      </c>
      <c r="S96" s="34">
        <f>H96*R96</f>
        <v>2763.3540713055063</v>
      </c>
      <c r="T96" s="33">
        <v>0</v>
      </c>
      <c r="U96" s="53">
        <f t="shared" si="5"/>
        <v>0</v>
      </c>
      <c r="V96" s="34">
        <f>H96*U96</f>
        <v>0</v>
      </c>
    </row>
    <row r="97" spans="1:22">
      <c r="A97" s="13">
        <v>45078</v>
      </c>
      <c r="B97" s="14">
        <v>2</v>
      </c>
      <c r="C97" t="s">
        <v>51</v>
      </c>
      <c r="D97" s="15" t="s">
        <v>25</v>
      </c>
      <c r="E97" s="26">
        <v>0.89793634259259258</v>
      </c>
      <c r="F97" s="27">
        <f>1-E97</f>
        <v>0.10206365740740742</v>
      </c>
      <c r="G97" s="33">
        <v>325.48055555555561</v>
      </c>
      <c r="H97" s="5">
        <f>G97*60*24*30</f>
        <v>14060760.000000002</v>
      </c>
      <c r="I97" s="5">
        <f>(H97*E97)/100</f>
        <v>126256.67408472224</v>
      </c>
      <c r="J97" s="34">
        <f>(F97*I97)/E97</f>
        <v>14350.925915277781</v>
      </c>
      <c r="K97" s="33">
        <v>330</v>
      </c>
      <c r="L97" s="38">
        <f>K97*60*24*30</f>
        <v>14256000</v>
      </c>
      <c r="M97" s="39">
        <f>G97/K97</f>
        <v>0.98630471380471396</v>
      </c>
      <c r="N97" s="45">
        <v>20.256160857067101</v>
      </c>
      <c r="O97" s="49">
        <f>N97/1000000</f>
        <v>2.0256160857067101E-5</v>
      </c>
      <c r="P97" s="47">
        <f>H97*O97</f>
        <v>284.81701633261486</v>
      </c>
      <c r="Q97" s="45">
        <v>7.1439138736977732</v>
      </c>
      <c r="R97" s="52">
        <f t="shared" si="4"/>
        <v>7.1439138736977732E-6</v>
      </c>
      <c r="S97" s="34">
        <f>H97*R97</f>
        <v>100.44885843873472</v>
      </c>
      <c r="T97" s="33">
        <v>0</v>
      </c>
      <c r="U97" s="53">
        <f t="shared" si="5"/>
        <v>0</v>
      </c>
      <c r="V97" s="34">
        <f>H97*U97</f>
        <v>0</v>
      </c>
    </row>
    <row r="98" spans="1:22">
      <c r="A98" s="13">
        <v>45078</v>
      </c>
      <c r="B98" s="14">
        <v>2</v>
      </c>
      <c r="C98" t="s">
        <v>52</v>
      </c>
      <c r="D98" s="15" t="s">
        <v>25</v>
      </c>
      <c r="E98" s="26">
        <v>0.86049344135802475</v>
      </c>
      <c r="F98" s="27">
        <f>1-E98</f>
        <v>0.13950655864197525</v>
      </c>
      <c r="G98" s="33">
        <v>328.68055555555549</v>
      </c>
      <c r="H98" s="5">
        <f>G98*60*24*30</f>
        <v>14198999.999999996</v>
      </c>
      <c r="I98" s="5">
        <f>(H98*E98)/100</f>
        <v>122181.4637384259</v>
      </c>
      <c r="J98" s="34">
        <f>(F98*I98)/E98</f>
        <v>19808.53626157406</v>
      </c>
      <c r="K98" s="33">
        <v>330</v>
      </c>
      <c r="L98" s="38">
        <f>K98*60*24*30</f>
        <v>14256000</v>
      </c>
      <c r="M98" s="39">
        <f>G98/K98</f>
        <v>0.99600168350168328</v>
      </c>
      <c r="N98" s="45">
        <v>40.911022627681533</v>
      </c>
      <c r="O98" s="49">
        <f>N98/1000000</f>
        <v>4.091102262768153E-5</v>
      </c>
      <c r="P98" s="47">
        <f>H98*O98</f>
        <v>580.89561029044989</v>
      </c>
      <c r="Q98" s="45">
        <v>11.87391158059358</v>
      </c>
      <c r="R98" s="52">
        <f t="shared" si="4"/>
        <v>1.187391158059358E-5</v>
      </c>
      <c r="S98" s="34">
        <f>H98*R98</f>
        <v>168.59767053284821</v>
      </c>
      <c r="T98" s="33">
        <v>0</v>
      </c>
      <c r="U98" s="53">
        <f t="shared" si="5"/>
        <v>0</v>
      </c>
      <c r="V98" s="34">
        <f>H98*U98</f>
        <v>0</v>
      </c>
    </row>
    <row r="99" spans="1:22">
      <c r="A99" s="13">
        <v>45078</v>
      </c>
      <c r="B99" s="14">
        <v>2</v>
      </c>
      <c r="C99" t="s">
        <v>53</v>
      </c>
      <c r="D99" s="15" t="s">
        <v>25</v>
      </c>
      <c r="E99" s="26">
        <v>0.78127469135802474</v>
      </c>
      <c r="F99" s="27">
        <f>1-E99</f>
        <v>0.21872530864197526</v>
      </c>
      <c r="G99" s="33">
        <v>209.43055555555549</v>
      </c>
      <c r="H99" s="5">
        <f>G99*60*24*30</f>
        <v>9047399.9999999963</v>
      </c>
      <c r="I99" s="5">
        <f>(H99*E99)/100</f>
        <v>70685.046425925902</v>
      </c>
      <c r="J99" s="34">
        <f>(F99*I99)/E99</f>
        <v>19788.953574074061</v>
      </c>
      <c r="K99" s="33">
        <v>220</v>
      </c>
      <c r="L99" s="38">
        <f>K99*60*24*30</f>
        <v>9504000</v>
      </c>
      <c r="M99" s="39">
        <f>G99/K99</f>
        <v>0.95195707070707036</v>
      </c>
      <c r="N99" s="45">
        <v>68.046300101671974</v>
      </c>
      <c r="O99" s="49">
        <f>N99/1000000</f>
        <v>6.804630010167198E-5</v>
      </c>
      <c r="P99" s="47">
        <f>H99*O99</f>
        <v>615.64209553986677</v>
      </c>
      <c r="Q99" s="45">
        <v>117.4911583531206</v>
      </c>
      <c r="R99" s="52">
        <f t="shared" si="4"/>
        <v>1.1749115835312059E-4</v>
      </c>
      <c r="S99" s="34">
        <f>H99*R99</f>
        <v>1062.9895060840229</v>
      </c>
      <c r="T99" s="33">
        <v>0</v>
      </c>
      <c r="U99" s="53">
        <f t="shared" si="5"/>
        <v>0</v>
      </c>
      <c r="V99" s="34">
        <f>H99*U99</f>
        <v>0</v>
      </c>
    </row>
    <row r="100" spans="1:22">
      <c r="A100" s="13">
        <v>45078</v>
      </c>
      <c r="B100" s="14">
        <v>2</v>
      </c>
      <c r="C100" t="s">
        <v>54</v>
      </c>
      <c r="D100" s="15" t="s">
        <v>25</v>
      </c>
      <c r="E100" s="26">
        <v>0.83210378086419745</v>
      </c>
      <c r="F100" s="27">
        <f>1-E100</f>
        <v>0.16789621913580255</v>
      </c>
      <c r="G100" s="33">
        <v>194.88194444444451</v>
      </c>
      <c r="H100" s="5">
        <f>G100*60*24*30</f>
        <v>8418900.0000000037</v>
      </c>
      <c r="I100" s="5">
        <f>(H100*E100)/100</f>
        <v>70053.985207175952</v>
      </c>
      <c r="J100" s="34">
        <f>(F100*I100)/E100</f>
        <v>14135.014792824088</v>
      </c>
      <c r="K100" s="33">
        <v>220</v>
      </c>
      <c r="L100" s="38">
        <f>K100*60*24*30</f>
        <v>9504000</v>
      </c>
      <c r="M100" s="39">
        <f>G100/K100</f>
        <v>0.88582702020202053</v>
      </c>
      <c r="N100" s="45">
        <v>86.054646678908838</v>
      </c>
      <c r="O100" s="49">
        <f>N100/1000000</f>
        <v>8.605464667890884E-5</v>
      </c>
      <c r="P100" s="47">
        <f>H100*O100</f>
        <v>724.48546492506591</v>
      </c>
      <c r="Q100" s="45">
        <v>40.224777374815631</v>
      </c>
      <c r="R100" s="52">
        <f t="shared" si="4"/>
        <v>4.0224777374815628E-5</v>
      </c>
      <c r="S100" s="34">
        <f>H100*R100</f>
        <v>338.64837824083543</v>
      </c>
      <c r="T100" s="33">
        <v>0</v>
      </c>
      <c r="U100" s="53">
        <f t="shared" si="5"/>
        <v>0</v>
      </c>
      <c r="V100" s="34">
        <f>H100*U100</f>
        <v>0</v>
      </c>
    </row>
    <row r="101" spans="1:22">
      <c r="A101" s="13">
        <v>45078</v>
      </c>
      <c r="B101" s="14">
        <v>2</v>
      </c>
      <c r="C101" t="s">
        <v>55</v>
      </c>
      <c r="D101" s="15" t="s">
        <v>25</v>
      </c>
      <c r="E101" s="26">
        <v>0.71598263888888891</v>
      </c>
      <c r="F101" s="27">
        <f>1-E101</f>
        <v>0.28401736111111109</v>
      </c>
      <c r="G101" s="33">
        <v>205.66666666666671</v>
      </c>
      <c r="H101" s="5">
        <f>G101*60*24*30</f>
        <v>8884800.0000000037</v>
      </c>
      <c r="I101" s="5">
        <f>(H101*E101)/100</f>
        <v>63613.625500000024</v>
      </c>
      <c r="J101" s="34">
        <f>(F101*I101)/E101</f>
        <v>25234.374500000005</v>
      </c>
      <c r="K101" s="33">
        <v>220</v>
      </c>
      <c r="L101" s="38">
        <f>K101*60*24*30</f>
        <v>9504000</v>
      </c>
      <c r="M101" s="39">
        <f>G101/K101</f>
        <v>0.93484848484848504</v>
      </c>
      <c r="N101" s="45">
        <v>98.162058840206271</v>
      </c>
      <c r="O101" s="49">
        <f>N101/1000000</f>
        <v>9.8162058840206267E-5</v>
      </c>
      <c r="P101" s="47">
        <f>H101*O101</f>
        <v>872.15026038346502</v>
      </c>
      <c r="Q101" s="45">
        <v>85.379687238309614</v>
      </c>
      <c r="R101" s="52">
        <f t="shared" si="4"/>
        <v>8.5379687238309619E-5</v>
      </c>
      <c r="S101" s="34">
        <f>H101*R101</f>
        <v>758.58144517493361</v>
      </c>
      <c r="T101" s="33">
        <v>0</v>
      </c>
      <c r="U101" s="53">
        <f t="shared" si="5"/>
        <v>0</v>
      </c>
      <c r="V101" s="34">
        <f>H101*U101</f>
        <v>0</v>
      </c>
    </row>
    <row r="102" spans="1:22">
      <c r="A102" s="13">
        <v>45078</v>
      </c>
      <c r="B102" s="14">
        <v>2</v>
      </c>
      <c r="C102" t="s">
        <v>56</v>
      </c>
      <c r="D102" s="15" t="s">
        <v>25</v>
      </c>
      <c r="E102" s="26">
        <v>0.88154050925925931</v>
      </c>
      <c r="F102" s="27">
        <f>1-E102</f>
        <v>0.11845949074074069</v>
      </c>
      <c r="G102" s="33">
        <v>210.58333333333329</v>
      </c>
      <c r="H102" s="5">
        <f>G102*60*24*30</f>
        <v>9097199.9999999963</v>
      </c>
      <c r="I102" s="5">
        <f>(H102*E102)/100</f>
        <v>80195.503208333306</v>
      </c>
      <c r="J102" s="34">
        <f>(F102*I102)/E102</f>
        <v>10776.496791666657</v>
      </c>
      <c r="K102" s="33">
        <v>220</v>
      </c>
      <c r="L102" s="38">
        <f>K102*60*24*30</f>
        <v>9504000</v>
      </c>
      <c r="M102" s="39">
        <f>G102/K102</f>
        <v>0.95719696969696944</v>
      </c>
      <c r="N102" s="45">
        <v>41.537973124931391</v>
      </c>
      <c r="O102" s="49">
        <f>N102/1000000</f>
        <v>4.153797312493139E-5</v>
      </c>
      <c r="P102" s="47">
        <f>H102*O102</f>
        <v>377.87924911212571</v>
      </c>
      <c r="Q102" s="45">
        <v>26.420411477422341</v>
      </c>
      <c r="R102" s="52">
        <f t="shared" si="4"/>
        <v>2.642041147742234E-5</v>
      </c>
      <c r="S102" s="34">
        <f>H102*R102</f>
        <v>240.35176729240641</v>
      </c>
      <c r="T102" s="33">
        <v>0</v>
      </c>
      <c r="U102" s="53">
        <f t="shared" si="5"/>
        <v>0</v>
      </c>
      <c r="V102" s="34">
        <f>H102*U102</f>
        <v>0</v>
      </c>
    </row>
    <row r="103" spans="1:22">
      <c r="A103" s="13">
        <v>45078</v>
      </c>
      <c r="B103" s="14">
        <v>2</v>
      </c>
      <c r="C103" t="s">
        <v>57</v>
      </c>
      <c r="D103" s="15" t="s">
        <v>58</v>
      </c>
      <c r="E103" s="26">
        <v>0.84712847222222221</v>
      </c>
      <c r="F103" s="27">
        <f>1-E103</f>
        <v>0.15287152777777779</v>
      </c>
      <c r="G103" s="33">
        <v>2100</v>
      </c>
      <c r="H103" s="5">
        <f>G103*60*24*30</f>
        <v>90720000</v>
      </c>
      <c r="I103" s="5">
        <f>(H103*E103)/100</f>
        <v>768514.95</v>
      </c>
      <c r="J103" s="34">
        <f>(F103*I103)/E103</f>
        <v>138685.05000000002</v>
      </c>
      <c r="K103" s="33">
        <v>2100</v>
      </c>
      <c r="L103" s="38">
        <f>K103*60*24*30</f>
        <v>90720000</v>
      </c>
      <c r="M103" s="39">
        <f>G103/K103</f>
        <v>1</v>
      </c>
      <c r="N103" s="33">
        <v>0</v>
      </c>
      <c r="O103" s="49">
        <f>N103/1000000</f>
        <v>0</v>
      </c>
      <c r="P103" s="47">
        <f>H103*O103</f>
        <v>0</v>
      </c>
      <c r="Q103" s="33">
        <v>0</v>
      </c>
      <c r="R103" s="52">
        <f t="shared" si="4"/>
        <v>0</v>
      </c>
      <c r="S103" s="34">
        <f>H103*R103</f>
        <v>0</v>
      </c>
      <c r="T103" s="45">
        <v>295.33950245597862</v>
      </c>
      <c r="U103" s="53">
        <f t="shared" si="5"/>
        <v>2.9533950245597861E-4</v>
      </c>
      <c r="V103" s="34">
        <f>H103*U103</f>
        <v>26793.199662806379</v>
      </c>
    </row>
    <row r="104" spans="1:22">
      <c r="A104" s="13">
        <v>45078</v>
      </c>
      <c r="B104" s="14">
        <v>2</v>
      </c>
      <c r="C104" t="s">
        <v>59</v>
      </c>
      <c r="D104" s="15" t="s">
        <v>58</v>
      </c>
      <c r="E104" s="26">
        <v>0.90609104938271601</v>
      </c>
      <c r="F104" s="27">
        <f>1-E104</f>
        <v>9.3908950617283993E-2</v>
      </c>
      <c r="G104" s="33">
        <v>2100</v>
      </c>
      <c r="H104" s="5">
        <f>G104*60*24*30</f>
        <v>90720000</v>
      </c>
      <c r="I104" s="5">
        <f>(H104*E104)/100</f>
        <v>822005.8</v>
      </c>
      <c r="J104" s="34">
        <f>(F104*I104)/E104</f>
        <v>85194.200000000041</v>
      </c>
      <c r="K104" s="33">
        <v>2100</v>
      </c>
      <c r="L104" s="38">
        <f>K104*60*24*30</f>
        <v>90720000</v>
      </c>
      <c r="M104" s="39">
        <f>G104/K104</f>
        <v>1</v>
      </c>
      <c r="N104" s="33">
        <v>0</v>
      </c>
      <c r="O104" s="49">
        <f>N104/1000000</f>
        <v>0</v>
      </c>
      <c r="P104" s="47">
        <f>H104*O104</f>
        <v>0</v>
      </c>
      <c r="Q104" s="33">
        <v>0</v>
      </c>
      <c r="R104" s="52">
        <f t="shared" si="4"/>
        <v>0</v>
      </c>
      <c r="S104" s="34">
        <f>H104*R104</f>
        <v>0</v>
      </c>
      <c r="T104" s="45">
        <v>305.37526375747399</v>
      </c>
      <c r="U104" s="53">
        <f t="shared" si="5"/>
        <v>3.0537526375747401E-4</v>
      </c>
      <c r="V104" s="34">
        <f>H104*U104</f>
        <v>27703.643928078043</v>
      </c>
    </row>
    <row r="105" spans="1:22">
      <c r="A105" s="13">
        <v>45078</v>
      </c>
      <c r="B105" s="14">
        <v>2</v>
      </c>
      <c r="C105" t="s">
        <v>60</v>
      </c>
      <c r="D105" s="16" t="s">
        <v>40</v>
      </c>
      <c r="E105" s="26">
        <v>0.95242438271604946</v>
      </c>
      <c r="F105" s="27">
        <f>1-E105</f>
        <v>4.7575617283950544E-2</v>
      </c>
      <c r="G105" s="33">
        <v>2206.7986111111109</v>
      </c>
      <c r="H105" s="5">
        <f>G105*60*24*30</f>
        <v>95333700</v>
      </c>
      <c r="I105" s="5">
        <f>(H105*E105)/100</f>
        <v>907981.40374537045</v>
      </c>
      <c r="J105" s="34">
        <f>(F105*I105)/E105</f>
        <v>45355.596254629556</v>
      </c>
      <c r="K105" s="33">
        <v>2250</v>
      </c>
      <c r="L105" s="38">
        <f>K105*60*24*30</f>
        <v>97200000</v>
      </c>
      <c r="M105" s="39">
        <f>G105/K105</f>
        <v>0.98079938271604927</v>
      </c>
      <c r="N105" s="33">
        <v>0</v>
      </c>
      <c r="O105" s="49">
        <f>N105/1000000</f>
        <v>0</v>
      </c>
      <c r="P105" s="47">
        <f>H105*O105</f>
        <v>0</v>
      </c>
      <c r="Q105" s="33">
        <v>0</v>
      </c>
      <c r="R105" s="52">
        <f t="shared" si="4"/>
        <v>0</v>
      </c>
      <c r="S105" s="34">
        <f>H105*R105</f>
        <v>0</v>
      </c>
      <c r="T105" s="33">
        <v>0</v>
      </c>
      <c r="U105" s="53">
        <f t="shared" si="5"/>
        <v>0</v>
      </c>
      <c r="V105" s="34">
        <f>H105*U105</f>
        <v>0</v>
      </c>
    </row>
    <row r="106" spans="1:22">
      <c r="A106" s="13">
        <v>45078</v>
      </c>
      <c r="B106" s="14">
        <v>2</v>
      </c>
      <c r="C106" t="s">
        <v>61</v>
      </c>
      <c r="D106" s="16" t="s">
        <v>40</v>
      </c>
      <c r="E106" s="26">
        <v>0.96484066358024689</v>
      </c>
      <c r="F106" s="27">
        <f>1-E106</f>
        <v>3.5159336419753107E-2</v>
      </c>
      <c r="G106" s="33">
        <v>1748.069444444445</v>
      </c>
      <c r="H106" s="5">
        <f>G106*60*24*30</f>
        <v>75516600.00000003</v>
      </c>
      <c r="I106" s="5">
        <f>(H106*E106)/100</f>
        <v>728614.86455324094</v>
      </c>
      <c r="J106" s="34">
        <f>(F106*I106)/E106</f>
        <v>26551.135446759283</v>
      </c>
      <c r="K106" s="33">
        <v>1950</v>
      </c>
      <c r="L106" s="38">
        <f>K106*60*24*30</f>
        <v>84240000</v>
      </c>
      <c r="M106" s="39">
        <f>G106/K106</f>
        <v>0.8964458689458692</v>
      </c>
      <c r="N106" s="33">
        <v>0</v>
      </c>
      <c r="O106" s="49">
        <f>N106/1000000</f>
        <v>0</v>
      </c>
      <c r="P106" s="47">
        <f>H106*O106</f>
        <v>0</v>
      </c>
      <c r="Q106" s="33">
        <v>0</v>
      </c>
      <c r="R106" s="52">
        <f t="shared" si="4"/>
        <v>0</v>
      </c>
      <c r="S106" s="34">
        <f>H106*R106</f>
        <v>0</v>
      </c>
      <c r="T106" s="33">
        <v>0</v>
      </c>
      <c r="U106" s="53">
        <f t="shared" si="5"/>
        <v>0</v>
      </c>
      <c r="V106" s="34">
        <f>H106*U106</f>
        <v>0</v>
      </c>
    </row>
    <row r="107" spans="1:22">
      <c r="A107" s="13">
        <v>45108</v>
      </c>
      <c r="B107" s="14">
        <v>1</v>
      </c>
      <c r="C107" t="s">
        <v>22</v>
      </c>
      <c r="D107" s="16" t="s">
        <v>23</v>
      </c>
      <c r="E107" s="26">
        <v>0.97870930406212664</v>
      </c>
      <c r="F107" s="27">
        <f>1-E107</f>
        <v>2.1290695937873361E-2</v>
      </c>
      <c r="G107" s="33">
        <v>3170.9677419354839</v>
      </c>
      <c r="H107" s="5">
        <f>G107*60*24*30</f>
        <v>136985806.45161292</v>
      </c>
      <c r="I107" s="5">
        <f>(H107*E107)/100</f>
        <v>1340692.8329864726</v>
      </c>
      <c r="J107" s="34">
        <f>(F107*I107)/E107</f>
        <v>29165.231529656616</v>
      </c>
      <c r="K107" s="33">
        <v>3150</v>
      </c>
      <c r="L107" s="38">
        <f>K107*60*24*30</f>
        <v>136080000</v>
      </c>
      <c r="M107" s="39">
        <f>G107/K107</f>
        <v>1.0066564260112647</v>
      </c>
      <c r="N107" s="33">
        <v>0</v>
      </c>
      <c r="O107" s="49">
        <f>N107/1000000</f>
        <v>0</v>
      </c>
      <c r="P107" s="47">
        <f>H107*O107</f>
        <v>0</v>
      </c>
      <c r="Q107" s="33">
        <v>0</v>
      </c>
      <c r="R107" s="52">
        <f t="shared" si="4"/>
        <v>0</v>
      </c>
      <c r="S107" s="34">
        <f>H107*R107</f>
        <v>0</v>
      </c>
      <c r="T107" s="33">
        <v>0</v>
      </c>
      <c r="U107" s="53">
        <f t="shared" si="5"/>
        <v>0</v>
      </c>
      <c r="V107" s="34">
        <f>H107*U107</f>
        <v>0</v>
      </c>
    </row>
    <row r="108" spans="1:22">
      <c r="A108" s="13">
        <v>45108</v>
      </c>
      <c r="B108" s="14">
        <v>1</v>
      </c>
      <c r="C108" t="s">
        <v>24</v>
      </c>
      <c r="D108" s="15" t="s">
        <v>25</v>
      </c>
      <c r="E108" s="26">
        <v>0.78466584528076466</v>
      </c>
      <c r="F108" s="27">
        <f>1-E108</f>
        <v>0.21533415471923534</v>
      </c>
      <c r="G108" s="33">
        <v>181.32123655913981</v>
      </c>
      <c r="H108" s="5">
        <f>G108*60*24*30</f>
        <v>7833077.4193548402</v>
      </c>
      <c r="I108" s="5">
        <f>(H108*E108)/100</f>
        <v>61463.483144077363</v>
      </c>
      <c r="J108" s="34">
        <f>(F108*I108)/E108</f>
        <v>16867.291049471038</v>
      </c>
      <c r="K108" s="33">
        <v>190</v>
      </c>
      <c r="L108" s="38">
        <f>K108*60*24*30</f>
        <v>8208000</v>
      </c>
      <c r="M108" s="39">
        <f>G108/K108</f>
        <v>0.95432229767968324</v>
      </c>
      <c r="N108" s="45">
        <v>93.867819133605252</v>
      </c>
      <c r="O108" s="49">
        <f>N108/1000000</f>
        <v>9.3867819133605253E-5</v>
      </c>
      <c r="P108" s="47">
        <f>H108*O108</f>
        <v>735.27389445952747</v>
      </c>
      <c r="Q108" s="45">
        <v>174.5001016175741</v>
      </c>
      <c r="R108" s="52">
        <f t="shared" si="4"/>
        <v>1.745001016175741E-4</v>
      </c>
      <c r="S108" s="34">
        <f>H108*R108</f>
        <v>1366.8728056557447</v>
      </c>
      <c r="T108" s="33">
        <v>0</v>
      </c>
      <c r="U108" s="53">
        <f t="shared" si="5"/>
        <v>0</v>
      </c>
      <c r="V108" s="34">
        <f>H108*U108</f>
        <v>0</v>
      </c>
    </row>
    <row r="109" spans="1:22">
      <c r="A109" s="13">
        <v>45108</v>
      </c>
      <c r="B109" s="14">
        <v>1</v>
      </c>
      <c r="C109" t="s">
        <v>26</v>
      </c>
      <c r="D109" s="15" t="s">
        <v>25</v>
      </c>
      <c r="E109" s="26">
        <v>0.82745631720430124</v>
      </c>
      <c r="F109" s="27">
        <f>1-E109</f>
        <v>0.17254368279569876</v>
      </c>
      <c r="G109" s="33">
        <v>315</v>
      </c>
      <c r="H109" s="5">
        <f>G109*60*24*30</f>
        <v>13608000</v>
      </c>
      <c r="I109" s="5">
        <f>(H109*E109)/100</f>
        <v>112600.25564516131</v>
      </c>
      <c r="J109" s="34">
        <f>(F109*I109)/E109</f>
        <v>23479.744354838684</v>
      </c>
      <c r="K109" s="33">
        <v>330</v>
      </c>
      <c r="L109" s="38">
        <f>K109*60*24*30</f>
        <v>14256000</v>
      </c>
      <c r="M109" s="39">
        <f>G109/K109</f>
        <v>0.95454545454545459</v>
      </c>
      <c r="N109" s="45">
        <v>39.376283205529631</v>
      </c>
      <c r="O109" s="49">
        <f>N109/1000000</f>
        <v>3.9376283205529629E-5</v>
      </c>
      <c r="P109" s="47">
        <f>H109*O109</f>
        <v>535.83246186084716</v>
      </c>
      <c r="Q109" s="45">
        <v>31.783546982041859</v>
      </c>
      <c r="R109" s="52">
        <f t="shared" si="4"/>
        <v>3.1783546982041858E-5</v>
      </c>
      <c r="S109" s="34">
        <f>H109*R109</f>
        <v>432.5105073316256</v>
      </c>
      <c r="T109" s="33">
        <v>0</v>
      </c>
      <c r="U109" s="53">
        <f t="shared" si="5"/>
        <v>0</v>
      </c>
      <c r="V109" s="34">
        <f>H109*U109</f>
        <v>0</v>
      </c>
    </row>
    <row r="110" spans="1:22">
      <c r="A110" s="13">
        <v>45108</v>
      </c>
      <c r="B110" s="14">
        <v>1</v>
      </c>
      <c r="C110" t="s">
        <v>27</v>
      </c>
      <c r="D110" s="15" t="s">
        <v>25</v>
      </c>
      <c r="E110" s="26">
        <v>0.78764672939068103</v>
      </c>
      <c r="F110" s="27">
        <f>1-E110</f>
        <v>0.21235327060931897</v>
      </c>
      <c r="G110" s="33">
        <v>309.82258064516128</v>
      </c>
      <c r="H110" s="5">
        <f>G110*60*24*30</f>
        <v>13384335.483870968</v>
      </c>
      <c r="I110" s="5">
        <f>(H110*E110)/100</f>
        <v>105421.28068938605</v>
      </c>
      <c r="J110" s="34">
        <f>(F110*I110)/E110</f>
        <v>28422.074149323616</v>
      </c>
      <c r="K110" s="33">
        <v>330</v>
      </c>
      <c r="L110" s="38">
        <f>K110*60*24*30</f>
        <v>14256000</v>
      </c>
      <c r="M110" s="39">
        <f>G110/K110</f>
        <v>0.93885630498533723</v>
      </c>
      <c r="N110" s="45">
        <v>55.486269099458802</v>
      </c>
      <c r="O110" s="49">
        <f>N110/1000000</f>
        <v>5.5486269099458805E-5</v>
      </c>
      <c r="P110" s="47">
        <f>H110*O110</f>
        <v>742.64684037549966</v>
      </c>
      <c r="Q110" s="45">
        <v>38.355002482130189</v>
      </c>
      <c r="R110" s="52">
        <f t="shared" si="4"/>
        <v>3.8355002482130191E-5</v>
      </c>
      <c r="S110" s="34">
        <f>H110*R110</f>
        <v>513.35622070553416</v>
      </c>
      <c r="T110" s="33">
        <v>0</v>
      </c>
      <c r="U110" s="53">
        <f t="shared" si="5"/>
        <v>0</v>
      </c>
      <c r="V110" s="34">
        <f>H110*U110</f>
        <v>0</v>
      </c>
    </row>
    <row r="111" spans="1:22">
      <c r="A111" s="13">
        <v>45108</v>
      </c>
      <c r="B111" s="14">
        <v>1</v>
      </c>
      <c r="C111" t="s">
        <v>28</v>
      </c>
      <c r="D111" s="15" t="s">
        <v>25</v>
      </c>
      <c r="E111" s="26">
        <v>0.63817913679808846</v>
      </c>
      <c r="F111" s="27">
        <f>1-E111</f>
        <v>0.36182086320191154</v>
      </c>
      <c r="G111" s="33">
        <v>301.25806451612902</v>
      </c>
      <c r="H111" s="5">
        <f>G111*60*24*30</f>
        <v>13014348.387096774</v>
      </c>
      <c r="I111" s="5">
        <f>(H111*E111)/100</f>
        <v>83054.856196670138</v>
      </c>
      <c r="J111" s="34">
        <f>(F111*I111)/E111</f>
        <v>47088.627674297597</v>
      </c>
      <c r="K111" s="33">
        <v>330</v>
      </c>
      <c r="L111" s="38">
        <f>K111*60*24*30</f>
        <v>14256000</v>
      </c>
      <c r="M111" s="39">
        <f>G111/K111</f>
        <v>0.91290322580645156</v>
      </c>
      <c r="N111" s="45">
        <v>77.759386538255129</v>
      </c>
      <c r="O111" s="49">
        <f>N111/1000000</f>
        <v>7.7759386538255124E-5</v>
      </c>
      <c r="P111" s="47">
        <f>H111*O111</f>
        <v>1011.9877467757751</v>
      </c>
      <c r="Q111" s="45">
        <v>101.3530465562727</v>
      </c>
      <c r="R111" s="52">
        <f t="shared" si="4"/>
        <v>1.013530465562727E-4</v>
      </c>
      <c r="S111" s="34">
        <f>H111*R111</f>
        <v>1319.0438579769718</v>
      </c>
      <c r="T111" s="33">
        <v>0</v>
      </c>
      <c r="U111" s="53">
        <f t="shared" si="5"/>
        <v>0</v>
      </c>
      <c r="V111" s="34">
        <f>H111*U111</f>
        <v>0</v>
      </c>
    </row>
    <row r="112" spans="1:22">
      <c r="A112" s="13">
        <v>45108</v>
      </c>
      <c r="B112" s="14">
        <v>1</v>
      </c>
      <c r="C112" t="s">
        <v>29</v>
      </c>
      <c r="D112" s="15" t="s">
        <v>25</v>
      </c>
      <c r="E112" s="26">
        <v>0.81889038231780165</v>
      </c>
      <c r="F112" s="27">
        <f>1-E112</f>
        <v>0.18110961768219835</v>
      </c>
      <c r="G112" s="33">
        <v>313.92473118279571</v>
      </c>
      <c r="H112" s="5">
        <f>G112*60*24*30</f>
        <v>13561548.387096774</v>
      </c>
      <c r="I112" s="5">
        <f>(H112*E112)/100</f>
        <v>111054.21543531044</v>
      </c>
      <c r="J112" s="34">
        <f>(F112*I112)/E112</f>
        <v>24561.268435657308</v>
      </c>
      <c r="K112" s="33">
        <v>330</v>
      </c>
      <c r="L112" s="38">
        <f>K112*60*24*30</f>
        <v>14256000</v>
      </c>
      <c r="M112" s="39">
        <f>G112/K112</f>
        <v>0.95128706419029008</v>
      </c>
      <c r="N112" s="45">
        <v>66.034080416606741</v>
      </c>
      <c r="O112" s="49">
        <f>N112/1000000</f>
        <v>6.6034080416606735E-5</v>
      </c>
      <c r="P112" s="47">
        <f>H112*O112</f>
        <v>895.52437676725174</v>
      </c>
      <c r="Q112" s="45">
        <v>20.493335301705539</v>
      </c>
      <c r="R112" s="52">
        <f t="shared" si="4"/>
        <v>2.0493335301705538E-5</v>
      </c>
      <c r="S112" s="34">
        <f>H112*R112</f>
        <v>277.92135830707809</v>
      </c>
      <c r="T112" s="33">
        <v>0</v>
      </c>
      <c r="U112" s="53">
        <f t="shared" si="5"/>
        <v>0</v>
      </c>
      <c r="V112" s="34">
        <f>H112*U112</f>
        <v>0</v>
      </c>
    </row>
    <row r="113" spans="1:22">
      <c r="A113" s="13">
        <v>45108</v>
      </c>
      <c r="B113" s="14">
        <v>1</v>
      </c>
      <c r="C113" t="s">
        <v>30</v>
      </c>
      <c r="D113" s="15" t="s">
        <v>25</v>
      </c>
      <c r="E113" s="26">
        <v>0.79706354540023894</v>
      </c>
      <c r="F113" s="27">
        <f>1-E113</f>
        <v>0.20293645459976106</v>
      </c>
      <c r="G113" s="33">
        <v>309.40188172043008</v>
      </c>
      <c r="H113" s="5">
        <f>G113*60*24*30</f>
        <v>13366161.290322578</v>
      </c>
      <c r="I113" s="5">
        <f>(H113*E113)/100</f>
        <v>106536.79906455945</v>
      </c>
      <c r="J113" s="34">
        <f>(F113*I113)/E113</f>
        <v>27124.813838666316</v>
      </c>
      <c r="K113" s="33">
        <v>330</v>
      </c>
      <c r="L113" s="38">
        <f>K113*60*24*30</f>
        <v>14256000</v>
      </c>
      <c r="M113" s="39">
        <f>G113/K113</f>
        <v>0.93758145975887908</v>
      </c>
      <c r="N113" s="45">
        <v>59.469041810639062</v>
      </c>
      <c r="O113" s="49">
        <f>N113/1000000</f>
        <v>5.946904181063906E-5</v>
      </c>
      <c r="P113" s="47">
        <f>H113*O113</f>
        <v>794.87280462193871</v>
      </c>
      <c r="Q113" s="45">
        <v>52.964615362600412</v>
      </c>
      <c r="R113" s="52">
        <f t="shared" si="4"/>
        <v>5.2964615362600411E-5</v>
      </c>
      <c r="S113" s="34">
        <f>H113*R113</f>
        <v>707.93359161641411</v>
      </c>
      <c r="T113" s="33">
        <v>0</v>
      </c>
      <c r="U113" s="53">
        <f t="shared" si="5"/>
        <v>0</v>
      </c>
      <c r="V113" s="34">
        <f>H113*U113</f>
        <v>0</v>
      </c>
    </row>
    <row r="114" spans="1:22">
      <c r="A114" s="13">
        <v>45108</v>
      </c>
      <c r="B114" s="14">
        <v>1</v>
      </c>
      <c r="C114" t="s">
        <v>31</v>
      </c>
      <c r="D114" s="15" t="s">
        <v>25</v>
      </c>
      <c r="E114" s="26">
        <v>0.6712201314217443</v>
      </c>
      <c r="F114" s="27">
        <f>1-E114</f>
        <v>0.3287798685782557</v>
      </c>
      <c r="G114" s="33">
        <v>304.27419354838707</v>
      </c>
      <c r="H114" s="5">
        <f>G114*60*24*30</f>
        <v>13144645.16129032</v>
      </c>
      <c r="I114" s="5">
        <f>(H114*E114)/100</f>
        <v>88229.504526534845</v>
      </c>
      <c r="J114" s="34">
        <f>(F114*I114)/E114</f>
        <v>43216.94708636836</v>
      </c>
      <c r="K114" s="33">
        <v>330</v>
      </c>
      <c r="L114" s="38">
        <f>K114*60*24*30</f>
        <v>14256000</v>
      </c>
      <c r="M114" s="39">
        <f>G114/K114</f>
        <v>0.92204301075268813</v>
      </c>
      <c r="N114" s="45">
        <v>49.930822388066687</v>
      </c>
      <c r="O114" s="49">
        <f>N114/1000000</f>
        <v>4.9930822388066688E-5</v>
      </c>
      <c r="P114" s="47">
        <f>H114*O114</f>
        <v>656.3229429025472</v>
      </c>
      <c r="Q114" s="45">
        <v>183.72714508011731</v>
      </c>
      <c r="R114" s="52">
        <f t="shared" si="4"/>
        <v>1.8372714508011731E-4</v>
      </c>
      <c r="S114" s="34">
        <f>H114*R114</f>
        <v>2415.0281285750484</v>
      </c>
      <c r="T114" s="33">
        <v>0</v>
      </c>
      <c r="U114" s="53">
        <f t="shared" si="5"/>
        <v>0</v>
      </c>
      <c r="V114" s="34">
        <f>H114*U114</f>
        <v>0</v>
      </c>
    </row>
    <row r="115" spans="1:22">
      <c r="A115" s="13">
        <v>45108</v>
      </c>
      <c r="B115" s="14">
        <v>1</v>
      </c>
      <c r="C115" t="s">
        <v>32</v>
      </c>
      <c r="D115" s="15" t="s">
        <v>25</v>
      </c>
      <c r="E115" s="26">
        <v>0.7279562425328554</v>
      </c>
      <c r="F115" s="27">
        <f>1-E115</f>
        <v>0.2720437574671446</v>
      </c>
      <c r="G115" s="33">
        <v>306.35752688172039</v>
      </c>
      <c r="H115" s="5">
        <f>G115*60*24*30</f>
        <v>13234645.16129032</v>
      </c>
      <c r="I115" s="5">
        <f>(H115*E115)/100</f>
        <v>96342.425628685378</v>
      </c>
      <c r="J115" s="34">
        <f>(F115*I115)/E115</f>
        <v>36004.025984217827</v>
      </c>
      <c r="K115" s="33">
        <v>330</v>
      </c>
      <c r="L115" s="38">
        <f>K115*60*24*30</f>
        <v>14256000</v>
      </c>
      <c r="M115" s="39">
        <f>G115/K115</f>
        <v>0.9283561420658194</v>
      </c>
      <c r="N115" s="45">
        <v>29.787348705499639</v>
      </c>
      <c r="O115" s="49">
        <f>N115/1000000</f>
        <v>2.978734870549964E-5</v>
      </c>
      <c r="P115" s="47">
        <f>H115*O115</f>
        <v>394.22499041290826</v>
      </c>
      <c r="Q115" s="45">
        <v>81.229316042299999</v>
      </c>
      <c r="R115" s="52">
        <f t="shared" si="4"/>
        <v>8.1229316042300001E-5</v>
      </c>
      <c r="S115" s="34">
        <f>H115*R115</f>
        <v>1075.0411745141478</v>
      </c>
      <c r="T115" s="33">
        <v>0</v>
      </c>
      <c r="U115" s="53">
        <f t="shared" si="5"/>
        <v>0</v>
      </c>
      <c r="V115" s="34">
        <f>H115*U115</f>
        <v>0</v>
      </c>
    </row>
    <row r="116" spans="1:22">
      <c r="A116" s="13">
        <v>45108</v>
      </c>
      <c r="B116" s="14">
        <v>1</v>
      </c>
      <c r="C116" t="s">
        <v>33</v>
      </c>
      <c r="D116" s="15" t="s">
        <v>25</v>
      </c>
      <c r="E116" s="26">
        <v>0.82010491338112312</v>
      </c>
      <c r="F116" s="27">
        <f>1-E116</f>
        <v>0.17989508661887688</v>
      </c>
      <c r="G116" s="33">
        <v>310.42473118279571</v>
      </c>
      <c r="H116" s="5">
        <f>G116*60*24*30</f>
        <v>13410348.387096774</v>
      </c>
      <c r="I116" s="5">
        <f>(H116*E116)/100</f>
        <v>109978.92602410684</v>
      </c>
      <c r="J116" s="34">
        <f>(F116*I116)/E116</f>
        <v>24124.557846860898</v>
      </c>
      <c r="K116" s="33">
        <v>330</v>
      </c>
      <c r="L116" s="38">
        <f>K116*60*24*30</f>
        <v>14256000</v>
      </c>
      <c r="M116" s="39">
        <f>G116/K116</f>
        <v>0.94068100358422946</v>
      </c>
      <c r="N116" s="45">
        <v>38.421724085351748</v>
      </c>
      <c r="O116" s="49">
        <f>N116/1000000</f>
        <v>3.8421724085351747E-5</v>
      </c>
      <c r="P116" s="47">
        <f>H116*O116</f>
        <v>515.24870561747412</v>
      </c>
      <c r="Q116" s="45">
        <v>47.47396274420425</v>
      </c>
      <c r="R116" s="52">
        <f t="shared" si="4"/>
        <v>4.7473962744204248E-5</v>
      </c>
      <c r="S116" s="34">
        <f>H116*R116</f>
        <v>636.64237971583179</v>
      </c>
      <c r="T116" s="33">
        <v>0</v>
      </c>
      <c r="U116" s="53">
        <f t="shared" si="5"/>
        <v>0</v>
      </c>
      <c r="V116" s="34">
        <f>H116*U116</f>
        <v>0</v>
      </c>
    </row>
    <row r="117" spans="1:22">
      <c r="A117" s="13">
        <v>45108</v>
      </c>
      <c r="B117" s="14">
        <v>1</v>
      </c>
      <c r="C117" t="s">
        <v>34</v>
      </c>
      <c r="D117" s="15" t="s">
        <v>25</v>
      </c>
      <c r="E117" s="26">
        <v>0.77506085722819595</v>
      </c>
      <c r="F117" s="27">
        <f>1-E117</f>
        <v>0.22493914277180405</v>
      </c>
      <c r="G117" s="33">
        <v>314.21370967741927</v>
      </c>
      <c r="H117" s="5">
        <f>G117*60*24*30</f>
        <v>13574032.258064512</v>
      </c>
      <c r="I117" s="5">
        <f>(H117*E117)/100</f>
        <v>105207.01077978665</v>
      </c>
      <c r="J117" s="34">
        <f>(F117*I117)/E117</f>
        <v>30533.311800858472</v>
      </c>
      <c r="K117" s="33">
        <v>330</v>
      </c>
      <c r="L117" s="38">
        <f>K117*60*24*30</f>
        <v>14256000</v>
      </c>
      <c r="M117" s="39">
        <f>G117/K117</f>
        <v>0.95216275659824023</v>
      </c>
      <c r="N117" s="45">
        <v>32.235108900640228</v>
      </c>
      <c r="O117" s="49">
        <f>N117/1000000</f>
        <v>3.2235108900640227E-5</v>
      </c>
      <c r="P117" s="47">
        <f>H117*O117</f>
        <v>437.56040805951289</v>
      </c>
      <c r="Q117" s="45">
        <v>36.502855712837658</v>
      </c>
      <c r="R117" s="52">
        <f t="shared" si="4"/>
        <v>3.6502855712837656E-5</v>
      </c>
      <c r="S117" s="34">
        <f>H117*R117</f>
        <v>495.49094095753281</v>
      </c>
      <c r="T117" s="33">
        <v>0</v>
      </c>
      <c r="U117" s="53">
        <f t="shared" si="5"/>
        <v>0</v>
      </c>
      <c r="V117" s="34">
        <f>H117*U117</f>
        <v>0</v>
      </c>
    </row>
    <row r="118" spans="1:22">
      <c r="A118" s="13">
        <v>45108</v>
      </c>
      <c r="B118" s="14">
        <v>1</v>
      </c>
      <c r="C118" t="s">
        <v>35</v>
      </c>
      <c r="D118" s="15" t="s">
        <v>25</v>
      </c>
      <c r="E118" s="26">
        <v>0.77875597371565108</v>
      </c>
      <c r="F118" s="27">
        <f>1-E118</f>
        <v>0.22124402628434892</v>
      </c>
      <c r="G118" s="33">
        <v>296.55241935483872</v>
      </c>
      <c r="H118" s="5">
        <f>G118*60*24*30</f>
        <v>12811064.516129032</v>
      </c>
      <c r="I118" s="5">
        <f>(H118*E118)/100</f>
        <v>99766.930215920904</v>
      </c>
      <c r="J118" s="34">
        <f>(F118*I118)/E118</f>
        <v>28343.714945369415</v>
      </c>
      <c r="K118" s="33">
        <v>330</v>
      </c>
      <c r="L118" s="38">
        <f>K118*60*24*30</f>
        <v>14256000</v>
      </c>
      <c r="M118" s="39">
        <f>G118/K118</f>
        <v>0.89864369501466279</v>
      </c>
      <c r="N118" s="45">
        <v>59.080686789351653</v>
      </c>
      <c r="O118" s="49">
        <f>N118/1000000</f>
        <v>5.908068678935165E-5</v>
      </c>
      <c r="P118" s="47">
        <f>H118*O118</f>
        <v>756.88649011559619</v>
      </c>
      <c r="Q118" s="45">
        <v>23.53380690442507</v>
      </c>
      <c r="R118" s="52">
        <f t="shared" si="4"/>
        <v>2.3533806904425069E-5</v>
      </c>
      <c r="S118" s="34">
        <f>H118*R118</f>
        <v>301.49311856271243</v>
      </c>
      <c r="T118" s="33">
        <v>0</v>
      </c>
      <c r="U118" s="53">
        <f t="shared" si="5"/>
        <v>0</v>
      </c>
      <c r="V118" s="34">
        <f>H118*U118</f>
        <v>0</v>
      </c>
    </row>
    <row r="119" spans="1:22">
      <c r="A119" s="13">
        <v>45108</v>
      </c>
      <c r="B119" s="14">
        <v>1</v>
      </c>
      <c r="C119" t="s">
        <v>36</v>
      </c>
      <c r="D119" s="15" t="s">
        <v>37</v>
      </c>
      <c r="E119" s="26">
        <v>0.90093115292712067</v>
      </c>
      <c r="F119" s="27">
        <f>1-E119</f>
        <v>9.9068847072879329E-2</v>
      </c>
      <c r="G119" s="33">
        <v>1664.516129032258</v>
      </c>
      <c r="H119" s="5">
        <f>G119*60*24*30</f>
        <v>71907096.77419354</v>
      </c>
      <c r="I119" s="5">
        <f>(H119*E119)/100</f>
        <v>647833.4360041623</v>
      </c>
      <c r="J119" s="34">
        <f>(F119*I119)/E119</f>
        <v>71237.531737773155</v>
      </c>
      <c r="K119" s="33">
        <v>1600</v>
      </c>
      <c r="L119" s="38">
        <f>K119*60*24*30</f>
        <v>69120000</v>
      </c>
      <c r="M119" s="39">
        <f>G119/K119</f>
        <v>1.0403225806451613</v>
      </c>
      <c r="N119" s="33">
        <v>0</v>
      </c>
      <c r="O119" s="49">
        <f>N119/1000000</f>
        <v>0</v>
      </c>
      <c r="P119" s="47">
        <f>H119*O119</f>
        <v>0</v>
      </c>
      <c r="Q119" s="33">
        <v>0</v>
      </c>
      <c r="R119" s="52">
        <f t="shared" si="4"/>
        <v>0</v>
      </c>
      <c r="S119" s="34">
        <f>H119*R119</f>
        <v>0</v>
      </c>
      <c r="T119" s="45">
        <v>197.7172216844603</v>
      </c>
      <c r="U119" s="53">
        <f t="shared" si="5"/>
        <v>1.9771722168446029E-4</v>
      </c>
      <c r="V119" s="34">
        <f>H119*U119</f>
        <v>14217.271393589164</v>
      </c>
    </row>
    <row r="120" spans="1:22">
      <c r="A120" s="13">
        <v>45108</v>
      </c>
      <c r="B120" s="14">
        <v>1</v>
      </c>
      <c r="C120" t="s">
        <v>38</v>
      </c>
      <c r="D120" s="15" t="s">
        <v>37</v>
      </c>
      <c r="E120" s="26">
        <v>0.88054174133811236</v>
      </c>
      <c r="F120" s="27">
        <f>1-E120</f>
        <v>0.11945825866188764</v>
      </c>
      <c r="G120" s="33">
        <v>1657.8629032258059</v>
      </c>
      <c r="H120" s="5">
        <f>G120*60*24*30</f>
        <v>71619677.419354811</v>
      </c>
      <c r="I120" s="5">
        <f>(H120*E120)/100</f>
        <v>630641.15468912572</v>
      </c>
      <c r="J120" s="34">
        <f>(F120*I120)/E120</f>
        <v>85555.619504422415</v>
      </c>
      <c r="K120" s="33">
        <v>1600</v>
      </c>
      <c r="L120" s="38">
        <f>K120*60*24*30</f>
        <v>69120000</v>
      </c>
      <c r="M120" s="39">
        <f>G120/K120</f>
        <v>1.0361643145161288</v>
      </c>
      <c r="N120" s="33">
        <v>0</v>
      </c>
      <c r="O120" s="49">
        <f>N120/1000000</f>
        <v>0</v>
      </c>
      <c r="P120" s="47">
        <f>H120*O120</f>
        <v>0</v>
      </c>
      <c r="Q120" s="33">
        <v>0</v>
      </c>
      <c r="R120" s="52">
        <f t="shared" si="4"/>
        <v>0</v>
      </c>
      <c r="S120" s="34">
        <f>H120*R120</f>
        <v>0</v>
      </c>
      <c r="T120" s="45">
        <v>180.97096328618099</v>
      </c>
      <c r="U120" s="53">
        <f t="shared" si="5"/>
        <v>1.8097096328618099E-4</v>
      </c>
      <c r="V120" s="34">
        <f>H120*U120</f>
        <v>12961.082012826186</v>
      </c>
    </row>
    <row r="121" spans="1:22">
      <c r="A121" s="13">
        <v>45108</v>
      </c>
      <c r="B121" s="14">
        <v>1</v>
      </c>
      <c r="C121" t="s">
        <v>39</v>
      </c>
      <c r="D121" s="16" t="s">
        <v>40</v>
      </c>
      <c r="E121" s="26">
        <v>0.94225918458781366</v>
      </c>
      <c r="F121" s="27">
        <f>1-E121</f>
        <v>5.7740815412186342E-2</v>
      </c>
      <c r="G121" s="33">
        <v>3072.4516129032249</v>
      </c>
      <c r="H121" s="5">
        <f>G121*60*24*30</f>
        <v>132729909.67741932</v>
      </c>
      <c r="I121" s="5">
        <f>(H121*E121)/100</f>
        <v>1250659.7646305929</v>
      </c>
      <c r="J121" s="34">
        <f>(F121*I121)/E121</f>
        <v>76639.332143600346</v>
      </c>
      <c r="K121" s="33">
        <v>3000</v>
      </c>
      <c r="L121" s="38">
        <f>K121*60*24*30</f>
        <v>129600000</v>
      </c>
      <c r="M121" s="39">
        <f>G121/K121</f>
        <v>1.0241505376344082</v>
      </c>
      <c r="N121" s="33">
        <v>0</v>
      </c>
      <c r="O121" s="49">
        <f>N121/1000000</f>
        <v>0</v>
      </c>
      <c r="P121" s="47">
        <f>H121*O121</f>
        <v>0</v>
      </c>
      <c r="Q121" s="33">
        <v>0</v>
      </c>
      <c r="R121" s="52">
        <f t="shared" si="4"/>
        <v>0</v>
      </c>
      <c r="S121" s="34">
        <f>H121*R121</f>
        <v>0</v>
      </c>
      <c r="T121" s="33">
        <v>0</v>
      </c>
      <c r="U121" s="53">
        <f t="shared" si="5"/>
        <v>0</v>
      </c>
      <c r="V121" s="34">
        <f>H121*U121</f>
        <v>0</v>
      </c>
    </row>
    <row r="122" spans="1:22">
      <c r="A122" s="13">
        <v>45108</v>
      </c>
      <c r="B122" s="14">
        <v>2</v>
      </c>
      <c r="C122" t="s">
        <v>41</v>
      </c>
      <c r="D122" s="16" t="s">
        <v>23</v>
      </c>
      <c r="E122" s="26">
        <v>0.95753210872162486</v>
      </c>
      <c r="F122" s="27">
        <f>1-E122</f>
        <v>4.2467891278375136E-2</v>
      </c>
      <c r="G122" s="33">
        <v>3494.172043010753</v>
      </c>
      <c r="H122" s="5">
        <f>G122*60*24*30</f>
        <v>150948232.25806451</v>
      </c>
      <c r="I122" s="5">
        <f>(H122*E122)/100</f>
        <v>1445377.7914186611</v>
      </c>
      <c r="J122" s="34">
        <f>(F122*I122)/E122</f>
        <v>64104.531161984021</v>
      </c>
      <c r="K122" s="33">
        <v>3525</v>
      </c>
      <c r="L122" s="38">
        <f>K122*60*24*30</f>
        <v>152280000</v>
      </c>
      <c r="M122" s="39">
        <f>G122/K122</f>
        <v>0.99125448028673846</v>
      </c>
      <c r="N122" s="33">
        <v>0</v>
      </c>
      <c r="O122" s="49">
        <f>N122/1000000</f>
        <v>0</v>
      </c>
      <c r="P122" s="47">
        <f>H122*O122</f>
        <v>0</v>
      </c>
      <c r="Q122" s="33">
        <v>0</v>
      </c>
      <c r="R122" s="52">
        <f t="shared" si="4"/>
        <v>0</v>
      </c>
      <c r="S122" s="34">
        <f>H122*R122</f>
        <v>0</v>
      </c>
      <c r="T122" s="33">
        <v>0</v>
      </c>
      <c r="U122" s="53">
        <f t="shared" si="5"/>
        <v>0</v>
      </c>
      <c r="V122" s="34">
        <f>H122*U122</f>
        <v>0</v>
      </c>
    </row>
    <row r="123" spans="1:22">
      <c r="A123" s="13">
        <v>45108</v>
      </c>
      <c r="B123" s="14">
        <v>2</v>
      </c>
      <c r="C123" t="s">
        <v>42</v>
      </c>
      <c r="D123" s="16" t="s">
        <v>23</v>
      </c>
      <c r="E123" s="26">
        <v>0.95195041816009562</v>
      </c>
      <c r="F123" s="27">
        <f>1-E123</f>
        <v>4.8049581839904376E-2</v>
      </c>
      <c r="G123" s="33">
        <v>0</v>
      </c>
      <c r="H123" s="5">
        <f>G123*60*24*30</f>
        <v>0</v>
      </c>
      <c r="I123" s="5">
        <f>(H123*E123)/100</f>
        <v>0</v>
      </c>
      <c r="J123" s="34">
        <f>(F123*I123)/E123</f>
        <v>0</v>
      </c>
      <c r="K123" s="33">
        <v>1080</v>
      </c>
      <c r="L123" s="38">
        <f>K123*60*24*30</f>
        <v>46656000</v>
      </c>
      <c r="M123" s="39">
        <f>G123/K123</f>
        <v>0</v>
      </c>
      <c r="N123" s="33">
        <v>0</v>
      </c>
      <c r="O123" s="49">
        <f>N123/1000000</f>
        <v>0</v>
      </c>
      <c r="P123" s="47">
        <f>H123*O123</f>
        <v>0</v>
      </c>
      <c r="Q123" s="33">
        <v>0</v>
      </c>
      <c r="R123" s="52">
        <f t="shared" si="4"/>
        <v>0</v>
      </c>
      <c r="S123" s="34">
        <f>H123*R123</f>
        <v>0</v>
      </c>
      <c r="T123" s="33">
        <v>0</v>
      </c>
      <c r="U123" s="53">
        <f t="shared" si="5"/>
        <v>0</v>
      </c>
      <c r="V123" s="34">
        <f>H123*U123</f>
        <v>0</v>
      </c>
    </row>
    <row r="124" spans="1:22">
      <c r="A124" s="13">
        <v>45108</v>
      </c>
      <c r="B124" s="14">
        <v>2</v>
      </c>
      <c r="C124" t="s">
        <v>43</v>
      </c>
      <c r="D124" s="15" t="s">
        <v>25</v>
      </c>
      <c r="E124" s="26">
        <v>0.67715091099163682</v>
      </c>
      <c r="F124" s="27">
        <f>1-E124</f>
        <v>0.32284908900836318</v>
      </c>
      <c r="G124" s="33">
        <v>297.61693548387098</v>
      </c>
      <c r="H124" s="5">
        <f>G124*60*24*30</f>
        <v>12857051.612903226</v>
      </c>
      <c r="I124" s="5">
        <f>(H124*E124)/100</f>
        <v>87061.642123439131</v>
      </c>
      <c r="J124" s="34">
        <f>(F124*I124)/E124</f>
        <v>41508.874005593134</v>
      </c>
      <c r="K124" s="33">
        <v>330</v>
      </c>
      <c r="L124" s="38">
        <f>K124*60*24*30</f>
        <v>14256000</v>
      </c>
      <c r="M124" s="39">
        <f>G124/K124</f>
        <v>0.90186950146627565</v>
      </c>
      <c r="N124" s="45">
        <v>72.180583094056885</v>
      </c>
      <c r="O124" s="49">
        <f>N124/1000000</f>
        <v>7.2180583094056888E-5</v>
      </c>
      <c r="P124" s="47">
        <f>H124*O124</f>
        <v>928.02948228973946</v>
      </c>
      <c r="Q124" s="45">
        <v>120.77632520753291</v>
      </c>
      <c r="R124" s="52">
        <f t="shared" si="4"/>
        <v>1.2077632520753291E-4</v>
      </c>
      <c r="S124" s="34">
        <f>H124*R124</f>
        <v>1552.8274468100356</v>
      </c>
      <c r="T124" s="33">
        <v>0</v>
      </c>
      <c r="U124" s="53">
        <f t="shared" si="5"/>
        <v>0</v>
      </c>
      <c r="V124" s="34">
        <f>H124*U124</f>
        <v>0</v>
      </c>
    </row>
    <row r="125" spans="1:22">
      <c r="A125" s="13">
        <v>45108</v>
      </c>
      <c r="B125" s="14">
        <v>2</v>
      </c>
      <c r="C125" t="s">
        <v>44</v>
      </c>
      <c r="D125" s="15" t="s">
        <v>25</v>
      </c>
      <c r="E125" s="26">
        <v>0.64758549880525684</v>
      </c>
      <c r="F125" s="27">
        <f>1-E125</f>
        <v>0.35241450119474316</v>
      </c>
      <c r="G125" s="33">
        <v>300.88709677419348</v>
      </c>
      <c r="H125" s="5">
        <f>G125*60*24*30</f>
        <v>12998322.580645161</v>
      </c>
      <c r="I125" s="5">
        <f>(H125*E125)/100</f>
        <v>84175.252120187302</v>
      </c>
      <c r="J125" s="34">
        <f>(F125*I125)/E125</f>
        <v>45807.973686264311</v>
      </c>
      <c r="K125" s="33">
        <v>330</v>
      </c>
      <c r="L125" s="38">
        <f>K125*60*24*30</f>
        <v>14256000</v>
      </c>
      <c r="M125" s="39">
        <f>G125/K125</f>
        <v>0.91177908113391959</v>
      </c>
      <c r="N125" s="45">
        <v>96.087522005758387</v>
      </c>
      <c r="O125" s="49">
        <f>N125/1000000</f>
        <v>9.6087522005758392E-5</v>
      </c>
      <c r="P125" s="47">
        <f>H125*O125</f>
        <v>1248.976607005688</v>
      </c>
      <c r="Q125" s="45">
        <v>66.148922168988847</v>
      </c>
      <c r="R125" s="52">
        <f t="shared" si="4"/>
        <v>6.6148922168988853E-5</v>
      </c>
      <c r="S125" s="34">
        <f>H125*R125</f>
        <v>859.82502871450708</v>
      </c>
      <c r="T125" s="33">
        <v>0</v>
      </c>
      <c r="U125" s="53">
        <f t="shared" si="5"/>
        <v>0</v>
      </c>
      <c r="V125" s="34">
        <f>H125*U125</f>
        <v>0</v>
      </c>
    </row>
    <row r="126" spans="1:22">
      <c r="A126" s="13">
        <v>45108</v>
      </c>
      <c r="B126" s="14">
        <v>2</v>
      </c>
      <c r="C126" t="s">
        <v>45</v>
      </c>
      <c r="D126" s="15" t="s">
        <v>25</v>
      </c>
      <c r="E126" s="26">
        <v>0.71145534647550779</v>
      </c>
      <c r="F126" s="27">
        <f>1-E126</f>
        <v>0.28854465352449221</v>
      </c>
      <c r="G126" s="33">
        <v>307.68951612903231</v>
      </c>
      <c r="H126" s="5">
        <f>G126*60*24*30</f>
        <v>13292187.096774196</v>
      </c>
      <c r="I126" s="5">
        <f>(H126*E126)/100</f>
        <v>94567.975763527604</v>
      </c>
      <c r="J126" s="34">
        <f>(F126*I126)/E126</f>
        <v>38353.895204214365</v>
      </c>
      <c r="K126" s="33">
        <v>330</v>
      </c>
      <c r="L126" s="38">
        <f>K126*60*24*30</f>
        <v>14256000</v>
      </c>
      <c r="M126" s="39">
        <f>G126/K126</f>
        <v>0.93239247311827977</v>
      </c>
      <c r="N126" s="45">
        <v>44.780270029354867</v>
      </c>
      <c r="O126" s="49">
        <f>N126/1000000</f>
        <v>4.4780270029354869E-5</v>
      </c>
      <c r="P126" s="47">
        <f>H126*O126</f>
        <v>595.22772747425506</v>
      </c>
      <c r="Q126" s="45">
        <v>71.280671375229133</v>
      </c>
      <c r="R126" s="52">
        <f t="shared" si="4"/>
        <v>7.1280671375229128E-5</v>
      </c>
      <c r="S126" s="34">
        <f>H126*R126</f>
        <v>947.47602030322241</v>
      </c>
      <c r="T126" s="33">
        <v>0</v>
      </c>
      <c r="U126" s="53">
        <f t="shared" si="5"/>
        <v>0</v>
      </c>
      <c r="V126" s="34">
        <f>H126*U126</f>
        <v>0</v>
      </c>
    </row>
    <row r="127" spans="1:22">
      <c r="A127" s="13">
        <v>45108</v>
      </c>
      <c r="B127" s="14">
        <v>2</v>
      </c>
      <c r="C127" t="s">
        <v>46</v>
      </c>
      <c r="D127" s="15" t="s">
        <v>25</v>
      </c>
      <c r="E127" s="26">
        <v>0.67926971326164876</v>
      </c>
      <c r="F127" s="27">
        <f>1-E127</f>
        <v>0.32073028673835124</v>
      </c>
      <c r="G127" s="33">
        <v>315.4690860215054</v>
      </c>
      <c r="H127" s="5">
        <f>G127*60*24*30</f>
        <v>13628264.516129034</v>
      </c>
      <c r="I127" s="5">
        <f>(H127*E127)/100</f>
        <v>92572.673301248724</v>
      </c>
      <c r="J127" s="34">
        <f>(F127*I127)/E127</f>
        <v>43709.971860041631</v>
      </c>
      <c r="K127" s="33">
        <v>330</v>
      </c>
      <c r="L127" s="38">
        <f>K127*60*24*30</f>
        <v>14256000</v>
      </c>
      <c r="M127" s="39">
        <f>G127/K127</f>
        <v>0.95596692733789512</v>
      </c>
      <c r="N127" s="45">
        <v>35.026114031482443</v>
      </c>
      <c r="O127" s="49">
        <f>N127/1000000</f>
        <v>3.5026114031482444E-5</v>
      </c>
      <c r="P127" s="47">
        <f>H127*O127</f>
        <v>477.34514699314144</v>
      </c>
      <c r="Q127" s="45">
        <v>66.136922264883765</v>
      </c>
      <c r="R127" s="52">
        <f t="shared" si="4"/>
        <v>6.6136922264883771E-5</v>
      </c>
      <c r="S127" s="34">
        <f>H127*R127</f>
        <v>901.33147090849968</v>
      </c>
      <c r="T127" s="33">
        <v>0</v>
      </c>
      <c r="U127" s="53">
        <f t="shared" si="5"/>
        <v>0</v>
      </c>
      <c r="V127" s="34">
        <f>H127*U127</f>
        <v>0</v>
      </c>
    </row>
    <row r="128" spans="1:22">
      <c r="A128" s="13">
        <v>45108</v>
      </c>
      <c r="B128" s="14">
        <v>2</v>
      </c>
      <c r="C128" t="s">
        <v>47</v>
      </c>
      <c r="D128" s="15" t="s">
        <v>25</v>
      </c>
      <c r="E128" s="26">
        <v>0.65908938172043008</v>
      </c>
      <c r="F128" s="27">
        <f>1-E128</f>
        <v>0.34091061827956992</v>
      </c>
      <c r="G128" s="33">
        <v>331.77956989247309</v>
      </c>
      <c r="H128" s="5">
        <f>G128*60*24*30</f>
        <v>14332877.419354837</v>
      </c>
      <c r="I128" s="5">
        <f>(H128*E128)/100</f>
        <v>94466.473165972944</v>
      </c>
      <c r="J128" s="34">
        <f>(F128*I128)/E128</f>
        <v>48862.30102757545</v>
      </c>
      <c r="K128" s="33">
        <v>370</v>
      </c>
      <c r="L128" s="38">
        <f>K128*60*24*30</f>
        <v>15984000</v>
      </c>
      <c r="M128" s="39">
        <f>G128/K128</f>
        <v>0.89670154024992732</v>
      </c>
      <c r="N128" s="45">
        <v>44.825150312536309</v>
      </c>
      <c r="O128" s="49">
        <f>N128/1000000</f>
        <v>4.4825150312536308E-5</v>
      </c>
      <c r="P128" s="47">
        <f>H128*O128</f>
        <v>642.47338473373804</v>
      </c>
      <c r="Q128" s="45">
        <v>72.828714932949453</v>
      </c>
      <c r="R128" s="52">
        <f t="shared" si="4"/>
        <v>7.2828714932949459E-5</v>
      </c>
      <c r="S128" s="34">
        <f>H128*R128</f>
        <v>1043.8450437431018</v>
      </c>
      <c r="T128" s="33">
        <v>0</v>
      </c>
      <c r="U128" s="53">
        <f t="shared" si="5"/>
        <v>0</v>
      </c>
      <c r="V128" s="34">
        <f>H128*U128</f>
        <v>0</v>
      </c>
    </row>
    <row r="129" spans="1:22">
      <c r="A129" s="13">
        <v>45108</v>
      </c>
      <c r="B129" s="14">
        <v>2</v>
      </c>
      <c r="C129" t="s">
        <v>48</v>
      </c>
      <c r="D129" s="15" t="s">
        <v>25</v>
      </c>
      <c r="E129" s="26">
        <v>0.59345504778972513</v>
      </c>
      <c r="F129" s="27">
        <f>1-E129</f>
        <v>0.40654495221027487</v>
      </c>
      <c r="G129" s="33">
        <v>305.36827956989248</v>
      </c>
      <c r="H129" s="5">
        <f>G129*60*24*30</f>
        <v>13191909.677419357</v>
      </c>
      <c r="I129" s="5">
        <f>(H129*E129)/100</f>
        <v>78288.053880506413</v>
      </c>
      <c r="J129" s="34">
        <f>(F129*I129)/E129</f>
        <v>53631.042893687147</v>
      </c>
      <c r="K129" s="33">
        <v>370</v>
      </c>
      <c r="L129" s="38">
        <f>K129*60*24*30</f>
        <v>15984000</v>
      </c>
      <c r="M129" s="39">
        <f>G129/K129</f>
        <v>0.82531967451322297</v>
      </c>
      <c r="N129" s="45">
        <v>84.486414409688066</v>
      </c>
      <c r="O129" s="49">
        <f>N129/1000000</f>
        <v>8.4486414409688061E-5</v>
      </c>
      <c r="P129" s="47">
        <f>H129*O129</f>
        <v>1114.5371478616262</v>
      </c>
      <c r="Q129" s="45">
        <v>169.08212560386471</v>
      </c>
      <c r="R129" s="52">
        <f t="shared" si="4"/>
        <v>1.6908212560386472E-4</v>
      </c>
      <c r="S129" s="34">
        <f>H129*R129</f>
        <v>2230.516129032258</v>
      </c>
      <c r="T129" s="33">
        <v>0</v>
      </c>
      <c r="U129" s="53">
        <f t="shared" si="5"/>
        <v>0</v>
      </c>
      <c r="V129" s="34">
        <f>H129*U129</f>
        <v>0</v>
      </c>
    </row>
    <row r="130" spans="1:22">
      <c r="A130" s="13">
        <v>45108</v>
      </c>
      <c r="B130" s="14">
        <v>2</v>
      </c>
      <c r="C130" t="s">
        <v>49</v>
      </c>
      <c r="D130" s="15" t="s">
        <v>25</v>
      </c>
      <c r="E130" s="26">
        <v>0.55125560035842291</v>
      </c>
      <c r="F130" s="27">
        <f>1-E130</f>
        <v>0.44874439964157709</v>
      </c>
      <c r="G130" s="33">
        <v>299.56989247311827</v>
      </c>
      <c r="H130" s="5">
        <f>G130*60*24*30</f>
        <v>12941419.354838708</v>
      </c>
      <c r="I130" s="5">
        <f>(H130*E130)/100</f>
        <v>71340.298959417254</v>
      </c>
      <c r="J130" s="34">
        <f>(F130*I130)/E130</f>
        <v>58073.894588969815</v>
      </c>
      <c r="K130" s="33">
        <v>370</v>
      </c>
      <c r="L130" s="38">
        <f>K130*60*24*30</f>
        <v>15984000</v>
      </c>
      <c r="M130" s="39">
        <f>G130/K130</f>
        <v>0.80964835803545476</v>
      </c>
      <c r="N130" s="45">
        <v>111.62102012815851</v>
      </c>
      <c r="O130" s="49">
        <f>N130/1000000</f>
        <v>1.1162102012815851E-4</v>
      </c>
      <c r="P130" s="47">
        <f>H130*O130</f>
        <v>1444.5344302933916</v>
      </c>
      <c r="Q130" s="45">
        <v>124.8158372040111</v>
      </c>
      <c r="R130" s="52">
        <f t="shared" si="4"/>
        <v>1.248158372040111E-4</v>
      </c>
      <c r="S130" s="34">
        <f>H130*R130</f>
        <v>1615.2940913823866</v>
      </c>
      <c r="T130" s="33">
        <v>0</v>
      </c>
      <c r="U130" s="53">
        <f t="shared" si="5"/>
        <v>0</v>
      </c>
      <c r="V130" s="34">
        <f>H130*U130</f>
        <v>0</v>
      </c>
    </row>
    <row r="131" spans="1:22">
      <c r="A131" s="13">
        <v>45108</v>
      </c>
      <c r="B131" s="14">
        <v>2</v>
      </c>
      <c r="C131" t="s">
        <v>50</v>
      </c>
      <c r="D131" s="15" t="s">
        <v>25</v>
      </c>
      <c r="E131" s="26">
        <v>0.56242084826762251</v>
      </c>
      <c r="F131" s="27">
        <f>1-E131</f>
        <v>0.43757915173237749</v>
      </c>
      <c r="G131" s="33">
        <v>311.25268817204301</v>
      </c>
      <c r="H131" s="5">
        <f>G131*60*24*30</f>
        <v>13446116.129032258</v>
      </c>
      <c r="I131" s="5">
        <f>(H131*E131)/100</f>
        <v>75623.760391952834</v>
      </c>
      <c r="J131" s="34">
        <f>(F131*I131)/E131</f>
        <v>58837.400898369749</v>
      </c>
      <c r="K131" s="33">
        <v>370</v>
      </c>
      <c r="L131" s="38">
        <f>K131*60*24*30</f>
        <v>15984000</v>
      </c>
      <c r="M131" s="39">
        <f>G131/K131</f>
        <v>0.84122348154606219</v>
      </c>
      <c r="N131" s="45">
        <v>77.00457452805037</v>
      </c>
      <c r="O131" s="49">
        <f>N131/1000000</f>
        <v>7.7004574528050375E-5</v>
      </c>
      <c r="P131" s="47">
        <f>H131*O131</f>
        <v>1035.4124515708847</v>
      </c>
      <c r="Q131" s="45">
        <v>144.7686001127347</v>
      </c>
      <c r="R131" s="52">
        <f t="shared" ref="R131:R194" si="6">Q131/1000000</f>
        <v>1.4476860011273471E-4</v>
      </c>
      <c r="S131" s="34">
        <f>H131*R131</f>
        <v>1946.5754089532634</v>
      </c>
      <c r="T131" s="33">
        <v>0</v>
      </c>
      <c r="U131" s="53">
        <f t="shared" ref="U131:U194" si="7">T131/1000000</f>
        <v>0</v>
      </c>
      <c r="V131" s="34">
        <f>H131*U131</f>
        <v>0</v>
      </c>
    </row>
    <row r="132" spans="1:22">
      <c r="A132" s="13">
        <v>45108</v>
      </c>
      <c r="B132" s="14">
        <v>2</v>
      </c>
      <c r="C132" t="s">
        <v>51</v>
      </c>
      <c r="D132" s="15" t="s">
        <v>25</v>
      </c>
      <c r="E132" s="26">
        <v>0.76267771804062123</v>
      </c>
      <c r="F132" s="27">
        <f>1-E132</f>
        <v>0.23732228195937877</v>
      </c>
      <c r="G132" s="33">
        <v>316.5470430107527</v>
      </c>
      <c r="H132" s="5">
        <f>G132*60*24*30</f>
        <v>13674832.258064516</v>
      </c>
      <c r="I132" s="5">
        <f>(H132*E132)/100</f>
        <v>104294.8986116892</v>
      </c>
      <c r="J132" s="34">
        <f>(F132*I132)/E132</f>
        <v>32453.423968955951</v>
      </c>
      <c r="K132" s="33">
        <v>330</v>
      </c>
      <c r="L132" s="38">
        <f>K132*60*24*30</f>
        <v>14256000</v>
      </c>
      <c r="M132" s="39">
        <f>G132/K132</f>
        <v>0.95923346366894757</v>
      </c>
      <c r="N132" s="45">
        <v>72.655140718621439</v>
      </c>
      <c r="O132" s="49">
        <f>N132/1000000</f>
        <v>7.2655140718621436E-5</v>
      </c>
      <c r="P132" s="47">
        <f>H132*O132</f>
        <v>993.54686201322113</v>
      </c>
      <c r="Q132" s="45">
        <v>28.46177164903262</v>
      </c>
      <c r="R132" s="52">
        <f t="shared" si="6"/>
        <v>2.8461771649032619E-5</v>
      </c>
      <c r="S132" s="34">
        <f>H132*R132</f>
        <v>389.20995306785733</v>
      </c>
      <c r="T132" s="33">
        <v>0</v>
      </c>
      <c r="U132" s="53">
        <f t="shared" si="7"/>
        <v>0</v>
      </c>
      <c r="V132" s="34">
        <f>H132*U132</f>
        <v>0</v>
      </c>
    </row>
    <row r="133" spans="1:22">
      <c r="A133" s="13">
        <v>45108</v>
      </c>
      <c r="B133" s="14">
        <v>2</v>
      </c>
      <c r="C133" t="s">
        <v>52</v>
      </c>
      <c r="D133" s="15" t="s">
        <v>25</v>
      </c>
      <c r="E133" s="26">
        <v>0.71044130824372764</v>
      </c>
      <c r="F133" s="27">
        <f>1-E133</f>
        <v>0.28955869175627236</v>
      </c>
      <c r="G133" s="33">
        <v>312.25806451612902</v>
      </c>
      <c r="H133" s="5">
        <f>G133*60*24*30</f>
        <v>13489548.387096774</v>
      </c>
      <c r="I133" s="5">
        <f>(H133*E133)/100</f>
        <v>95835.324037460989</v>
      </c>
      <c r="J133" s="34">
        <f>(F133*I133)/E133</f>
        <v>39060.159833506761</v>
      </c>
      <c r="K133" s="33">
        <v>330</v>
      </c>
      <c r="L133" s="38">
        <f>K133*60*24*30</f>
        <v>14256000</v>
      </c>
      <c r="M133" s="39">
        <f>G133/K133</f>
        <v>0.94623655913978488</v>
      </c>
      <c r="N133" s="45">
        <v>91.279719763957957</v>
      </c>
      <c r="O133" s="49">
        <f>N133/1000000</f>
        <v>9.1279719763957953E-5</v>
      </c>
      <c r="P133" s="47">
        <f>H133*O133</f>
        <v>1231.3221965165444</v>
      </c>
      <c r="Q133" s="45">
        <v>32.738992822006253</v>
      </c>
      <c r="R133" s="52">
        <f t="shared" si="6"/>
        <v>3.2738992822006252E-5</v>
      </c>
      <c r="S133" s="34">
        <f>H133*R133</f>
        <v>441.63422781726729</v>
      </c>
      <c r="T133" s="33">
        <v>0</v>
      </c>
      <c r="U133" s="53">
        <f t="shared" si="7"/>
        <v>0</v>
      </c>
      <c r="V133" s="34">
        <f>H133*U133</f>
        <v>0</v>
      </c>
    </row>
    <row r="134" spans="1:22">
      <c r="A134" s="13">
        <v>45108</v>
      </c>
      <c r="B134" s="14">
        <v>2</v>
      </c>
      <c r="C134" t="s">
        <v>53</v>
      </c>
      <c r="D134" s="15" t="s">
        <v>25</v>
      </c>
      <c r="E134" s="26">
        <v>0.79220542114695336</v>
      </c>
      <c r="F134" s="27">
        <f>1-E134</f>
        <v>0.20779457885304664</v>
      </c>
      <c r="G134" s="33">
        <v>207.70833333333329</v>
      </c>
      <c r="H134" s="5">
        <f>G134*60*24*30</f>
        <v>8972999.9999999963</v>
      </c>
      <c r="I134" s="5">
        <f>(H134*E134)/100</f>
        <v>71084.592439516098</v>
      </c>
      <c r="J134" s="34">
        <f>(F134*I134)/E134</f>
        <v>18645.407560483869</v>
      </c>
      <c r="K134" s="33">
        <v>220</v>
      </c>
      <c r="L134" s="38">
        <f>K134*60*24*30</f>
        <v>9504000</v>
      </c>
      <c r="M134" s="39">
        <f>G134/K134</f>
        <v>0.94412878787878762</v>
      </c>
      <c r="N134" s="45">
        <v>46.538780404091817</v>
      </c>
      <c r="O134" s="49">
        <f>N134/1000000</f>
        <v>4.6538780404091814E-5</v>
      </c>
      <c r="P134" s="47">
        <f>H134*O134</f>
        <v>417.59247656591566</v>
      </c>
      <c r="Q134" s="45">
        <v>84.587377896626364</v>
      </c>
      <c r="R134" s="52">
        <f t="shared" si="6"/>
        <v>8.4587377896626367E-5</v>
      </c>
      <c r="S134" s="34">
        <f>H134*R134</f>
        <v>759.00254186642803</v>
      </c>
      <c r="T134" s="33">
        <v>0</v>
      </c>
      <c r="U134" s="53">
        <f t="shared" si="7"/>
        <v>0</v>
      </c>
      <c r="V134" s="34">
        <f>H134*U134</f>
        <v>0</v>
      </c>
    </row>
    <row r="135" spans="1:22">
      <c r="A135" s="13">
        <v>45108</v>
      </c>
      <c r="B135" s="14">
        <v>2</v>
      </c>
      <c r="C135" t="s">
        <v>54</v>
      </c>
      <c r="D135" s="15" t="s">
        <v>25</v>
      </c>
      <c r="E135" s="26">
        <v>0.67456914575866189</v>
      </c>
      <c r="F135" s="27">
        <f>1-E135</f>
        <v>0.32543085424133811</v>
      </c>
      <c r="G135" s="33">
        <v>204.05913978494621</v>
      </c>
      <c r="H135" s="5">
        <f>G135*60*24*30</f>
        <v>8815354.8387096766</v>
      </c>
      <c r="I135" s="5">
        <f>(H135*E135)/100</f>
        <v>59465.663831078738</v>
      </c>
      <c r="J135" s="34">
        <f>(F135*I135)/E135</f>
        <v>28687.884556018034</v>
      </c>
      <c r="K135" s="33">
        <v>220</v>
      </c>
      <c r="L135" s="38">
        <f>K135*60*24*30</f>
        <v>9504000</v>
      </c>
      <c r="M135" s="39">
        <f>G135/K135</f>
        <v>0.92754154447702819</v>
      </c>
      <c r="N135" s="45">
        <v>87.941230648857896</v>
      </c>
      <c r="O135" s="49">
        <f>N135/1000000</f>
        <v>8.79412306488579E-5</v>
      </c>
      <c r="P135" s="47">
        <f>H135*O135</f>
        <v>775.23315312249315</v>
      </c>
      <c r="Q135" s="45">
        <v>181.8537794281938</v>
      </c>
      <c r="R135" s="52">
        <f t="shared" si="6"/>
        <v>1.818537794281938E-4</v>
      </c>
      <c r="S135" s="34">
        <f>H135*R135</f>
        <v>1603.1055944199704</v>
      </c>
      <c r="T135" s="33">
        <v>0</v>
      </c>
      <c r="U135" s="53">
        <f t="shared" si="7"/>
        <v>0</v>
      </c>
      <c r="V135" s="34">
        <f>H135*U135</f>
        <v>0</v>
      </c>
    </row>
    <row r="136" spans="1:22">
      <c r="A136" s="13">
        <v>45108</v>
      </c>
      <c r="B136" s="14">
        <v>2</v>
      </c>
      <c r="C136" t="s">
        <v>55</v>
      </c>
      <c r="D136" s="15" t="s">
        <v>25</v>
      </c>
      <c r="E136" s="26">
        <v>0.77155727299880528</v>
      </c>
      <c r="F136" s="27">
        <f>1-E136</f>
        <v>0.22844272700119472</v>
      </c>
      <c r="G136" s="33">
        <v>206.86827956989251</v>
      </c>
      <c r="H136" s="5">
        <f>G136*60*24*30</f>
        <v>8936709.677419357</v>
      </c>
      <c r="I136" s="5">
        <f>(H136*E136)/100</f>
        <v>68951.833482917122</v>
      </c>
      <c r="J136" s="34">
        <f>(F136*I136)/E136</f>
        <v>20415.263291276453</v>
      </c>
      <c r="K136" s="33">
        <v>220</v>
      </c>
      <c r="L136" s="38">
        <f>K136*60*24*30</f>
        <v>9504000</v>
      </c>
      <c r="M136" s="39">
        <f>G136/K136</f>
        <v>0.94031036168132953</v>
      </c>
      <c r="N136" s="45">
        <v>53.000516870929843</v>
      </c>
      <c r="O136" s="49">
        <f>N136/1000000</f>
        <v>5.3000516870929846E-5</v>
      </c>
      <c r="P136" s="47">
        <f>H136*O136</f>
        <v>473.65023202866666</v>
      </c>
      <c r="Q136" s="45">
        <v>72.933655869034638</v>
      </c>
      <c r="R136" s="52">
        <f t="shared" si="6"/>
        <v>7.2933655869034634E-5</v>
      </c>
      <c r="S136" s="34">
        <f>H136*R136</f>
        <v>651.78690821437488</v>
      </c>
      <c r="T136" s="33">
        <v>0</v>
      </c>
      <c r="U136" s="53">
        <f t="shared" si="7"/>
        <v>0</v>
      </c>
      <c r="V136" s="34">
        <f>H136*U136</f>
        <v>0</v>
      </c>
    </row>
    <row r="137" spans="1:22">
      <c r="A137" s="13">
        <v>45108</v>
      </c>
      <c r="B137" s="14">
        <v>2</v>
      </c>
      <c r="C137" t="s">
        <v>56</v>
      </c>
      <c r="D137" s="15" t="s">
        <v>25</v>
      </c>
      <c r="E137" s="26">
        <v>0.62318585722819597</v>
      </c>
      <c r="F137" s="27">
        <f>1-E137</f>
        <v>0.37681414277180403</v>
      </c>
      <c r="G137" s="33">
        <v>204.58333333333329</v>
      </c>
      <c r="H137" s="5">
        <f>G137*60*24*30</f>
        <v>8837999.9999999963</v>
      </c>
      <c r="I137" s="5">
        <f>(H137*E137)/100</f>
        <v>55077.166061827942</v>
      </c>
      <c r="J137" s="34">
        <f>(F137*I137)/E137</f>
        <v>33302.833938172029</v>
      </c>
      <c r="K137" s="33">
        <v>220</v>
      </c>
      <c r="L137" s="38">
        <f>K137*60*24*30</f>
        <v>9504000</v>
      </c>
      <c r="M137" s="39">
        <f>G137/K137</f>
        <v>0.92992424242424221</v>
      </c>
      <c r="N137" s="45">
        <v>109.25167201021659</v>
      </c>
      <c r="O137" s="49">
        <f>N137/1000000</f>
        <v>1.092516720102166E-4</v>
      </c>
      <c r="P137" s="47">
        <f>H137*O137</f>
        <v>965.56627722629389</v>
      </c>
      <c r="Q137" s="45">
        <v>141.7796779161711</v>
      </c>
      <c r="R137" s="52">
        <f t="shared" si="6"/>
        <v>1.4177967791617109E-4</v>
      </c>
      <c r="S137" s="34">
        <f>H137*R137</f>
        <v>1253.0487934231196</v>
      </c>
      <c r="T137" s="33">
        <v>0</v>
      </c>
      <c r="U137" s="53">
        <f t="shared" si="7"/>
        <v>0</v>
      </c>
      <c r="V137" s="34">
        <f>H137*U137</f>
        <v>0</v>
      </c>
    </row>
    <row r="138" spans="1:22">
      <c r="A138" s="13">
        <v>45108</v>
      </c>
      <c r="B138" s="14">
        <v>2</v>
      </c>
      <c r="C138" t="s">
        <v>57</v>
      </c>
      <c r="D138" s="15" t="s">
        <v>58</v>
      </c>
      <c r="E138" s="26">
        <v>0.81739994026284357</v>
      </c>
      <c r="F138" s="27">
        <f>1-E138</f>
        <v>0.18260005973715643</v>
      </c>
      <c r="G138" s="33">
        <v>1935.483870967742</v>
      </c>
      <c r="H138" s="5">
        <f>G138*60*24*30</f>
        <v>83612903.22580646</v>
      </c>
      <c r="I138" s="5">
        <f>(H138*E138)/100</f>
        <v>683451.82101977128</v>
      </c>
      <c r="J138" s="34">
        <f>(F138*I138)/E138</f>
        <v>152677.21123829338</v>
      </c>
      <c r="K138" s="33">
        <v>2100</v>
      </c>
      <c r="L138" s="38">
        <f>K138*60*24*30</f>
        <v>90720000</v>
      </c>
      <c r="M138" s="39">
        <f>G138/K138</f>
        <v>0.92165898617511521</v>
      </c>
      <c r="N138" s="33">
        <v>0</v>
      </c>
      <c r="O138" s="49">
        <f>N138/1000000</f>
        <v>0</v>
      </c>
      <c r="P138" s="47">
        <f>H138*O138</f>
        <v>0</v>
      </c>
      <c r="Q138" s="33">
        <v>0</v>
      </c>
      <c r="R138" s="52">
        <f t="shared" si="6"/>
        <v>0</v>
      </c>
      <c r="S138" s="34">
        <f>H138*R138</f>
        <v>0</v>
      </c>
      <c r="T138" s="45">
        <v>368.35048635664617</v>
      </c>
      <c r="U138" s="53">
        <f t="shared" si="7"/>
        <v>3.6835048635664618E-4</v>
      </c>
      <c r="V138" s="34">
        <f>H138*U138</f>
        <v>30798.853568916998</v>
      </c>
    </row>
    <row r="139" spans="1:22">
      <c r="A139" s="13">
        <v>45108</v>
      </c>
      <c r="B139" s="14">
        <v>2</v>
      </c>
      <c r="C139" t="s">
        <v>59</v>
      </c>
      <c r="D139" s="15" t="s">
        <v>58</v>
      </c>
      <c r="E139" s="26">
        <v>0.85770683990442043</v>
      </c>
      <c r="F139" s="27">
        <f>1-E139</f>
        <v>0.14229316009557957</v>
      </c>
      <c r="G139" s="33">
        <v>1935.483870967742</v>
      </c>
      <c r="H139" s="5">
        <f>G139*60*24*30</f>
        <v>83612903.22580646</v>
      </c>
      <c r="I139" s="5">
        <f>(H139*E139)/100</f>
        <v>717153.59001040575</v>
      </c>
      <c r="J139" s="34">
        <f>(F139*I139)/E139</f>
        <v>118975.44224765879</v>
      </c>
      <c r="K139" s="33">
        <v>2100</v>
      </c>
      <c r="L139" s="38">
        <f>K139*60*24*30</f>
        <v>90720000</v>
      </c>
      <c r="M139" s="39">
        <f>G139/K139</f>
        <v>0.92165898617511521</v>
      </c>
      <c r="N139" s="33">
        <v>0</v>
      </c>
      <c r="O139" s="49">
        <f>N139/1000000</f>
        <v>0</v>
      </c>
      <c r="P139" s="47">
        <f>H139*O139</f>
        <v>0</v>
      </c>
      <c r="Q139" s="33">
        <v>0</v>
      </c>
      <c r="R139" s="52">
        <f t="shared" si="6"/>
        <v>0</v>
      </c>
      <c r="S139" s="34">
        <f>H139*R139</f>
        <v>0</v>
      </c>
      <c r="T139" s="45">
        <v>493.11987909223183</v>
      </c>
      <c r="U139" s="53">
        <f t="shared" si="7"/>
        <v>4.9311987909223182E-4</v>
      </c>
      <c r="V139" s="34">
        <f>H139*U139</f>
        <v>41231.18472926016</v>
      </c>
    </row>
    <row r="140" spans="1:22">
      <c r="A140" s="13">
        <v>45108</v>
      </c>
      <c r="B140" s="14">
        <v>2</v>
      </c>
      <c r="C140" t="s">
        <v>60</v>
      </c>
      <c r="D140" s="16" t="s">
        <v>40</v>
      </c>
      <c r="E140" s="26">
        <v>0.94709154719235367</v>
      </c>
      <c r="F140" s="27">
        <f>1-E140</f>
        <v>5.2908452807646333E-2</v>
      </c>
      <c r="G140" s="33">
        <v>2086.3575268817199</v>
      </c>
      <c r="H140" s="5">
        <f>G140*60*24*30</f>
        <v>90130645.161290303</v>
      </c>
      <c r="I140" s="5">
        <f>(H140*E140)/100</f>
        <v>853619.7217525146</v>
      </c>
      <c r="J140" s="34">
        <f>(F140*I140)/E140</f>
        <v>47686.729860388456</v>
      </c>
      <c r="K140" s="33">
        <v>2250</v>
      </c>
      <c r="L140" s="38">
        <f>K140*60*24*30</f>
        <v>97200000</v>
      </c>
      <c r="M140" s="39">
        <f>G140/K140</f>
        <v>0.92727001194743108</v>
      </c>
      <c r="N140" s="33">
        <v>0</v>
      </c>
      <c r="O140" s="49">
        <f>N140/1000000</f>
        <v>0</v>
      </c>
      <c r="P140" s="47">
        <f>H140*O140</f>
        <v>0</v>
      </c>
      <c r="Q140" s="33">
        <v>0</v>
      </c>
      <c r="R140" s="52">
        <f t="shared" si="6"/>
        <v>0</v>
      </c>
      <c r="S140" s="34">
        <f>H140*R140</f>
        <v>0</v>
      </c>
      <c r="T140" s="33">
        <v>0</v>
      </c>
      <c r="U140" s="53">
        <f t="shared" si="7"/>
        <v>0</v>
      </c>
      <c r="V140" s="34">
        <f>H140*U140</f>
        <v>0</v>
      </c>
    </row>
    <row r="141" spans="1:22">
      <c r="A141" s="13">
        <v>45108</v>
      </c>
      <c r="B141" s="14">
        <v>2</v>
      </c>
      <c r="C141" t="s">
        <v>61</v>
      </c>
      <c r="D141" s="16" t="s">
        <v>40</v>
      </c>
      <c r="E141" s="26">
        <v>0.9156182795698925</v>
      </c>
      <c r="F141" s="27">
        <f>1-E141</f>
        <v>8.4381720430107499E-2</v>
      </c>
      <c r="G141" s="33">
        <v>1633.8440860215051</v>
      </c>
      <c r="H141" s="5">
        <f>G141*60*24*30</f>
        <v>70582064.516129017</v>
      </c>
      <c r="I141" s="5">
        <f>(H141*E141)/100</f>
        <v>646262.28480749205</v>
      </c>
      <c r="J141" s="34">
        <f>(F141*I141)/E141</f>
        <v>59558.360353798089</v>
      </c>
      <c r="K141" s="33">
        <v>1950</v>
      </c>
      <c r="L141" s="38">
        <f>K141*60*24*30</f>
        <v>84240000</v>
      </c>
      <c r="M141" s="39">
        <f>G141/K141</f>
        <v>0.83786876206231031</v>
      </c>
      <c r="N141" s="33">
        <v>0</v>
      </c>
      <c r="O141" s="49">
        <f>N141/1000000</f>
        <v>0</v>
      </c>
      <c r="P141" s="47">
        <f>H141*O141</f>
        <v>0</v>
      </c>
      <c r="Q141" s="33">
        <v>0</v>
      </c>
      <c r="R141" s="52">
        <f t="shared" si="6"/>
        <v>0</v>
      </c>
      <c r="S141" s="34">
        <f>H141*R141</f>
        <v>0</v>
      </c>
      <c r="T141" s="33">
        <v>0</v>
      </c>
      <c r="U141" s="53">
        <f t="shared" si="7"/>
        <v>0</v>
      </c>
      <c r="V141" s="34">
        <f>H141*U141</f>
        <v>0</v>
      </c>
    </row>
    <row r="142" spans="1:22">
      <c r="A142" s="13">
        <v>45139</v>
      </c>
      <c r="B142" s="14">
        <v>1</v>
      </c>
      <c r="C142" t="s">
        <v>22</v>
      </c>
      <c r="D142" s="16" t="s">
        <v>23</v>
      </c>
      <c r="E142" s="26">
        <v>0.9692185633213859</v>
      </c>
      <c r="F142" s="27">
        <f>1-E142</f>
        <v>3.0781436678614105E-2</v>
      </c>
      <c r="G142" s="33">
        <v>3162.520161290322</v>
      </c>
      <c r="H142" s="5">
        <f>G142*60*24*30</f>
        <v>136620870.96774191</v>
      </c>
      <c r="I142" s="5">
        <f>(H142*E142)/100</f>
        <v>1324154.8427907126</v>
      </c>
      <c r="J142" s="34">
        <f>(F142*I142)/E142</f>
        <v>42053.866886706557</v>
      </c>
      <c r="K142" s="33">
        <v>3150</v>
      </c>
      <c r="L142" s="38">
        <f>K142*60*24*30</f>
        <v>136080000</v>
      </c>
      <c r="M142" s="39">
        <f>G142/K142</f>
        <v>1.00397465437788</v>
      </c>
      <c r="N142" s="33">
        <v>0</v>
      </c>
      <c r="O142" s="49">
        <f>N142/1000000</f>
        <v>0</v>
      </c>
      <c r="P142" s="47">
        <f>H142*O142</f>
        <v>0</v>
      </c>
      <c r="Q142" s="33">
        <v>0</v>
      </c>
      <c r="R142" s="52">
        <f t="shared" si="6"/>
        <v>0</v>
      </c>
      <c r="S142" s="34">
        <f>H142*R142</f>
        <v>0</v>
      </c>
      <c r="T142" s="33">
        <v>0</v>
      </c>
      <c r="U142" s="53">
        <f t="shared" si="7"/>
        <v>0</v>
      </c>
      <c r="V142" s="34">
        <f>H142*U142</f>
        <v>0</v>
      </c>
    </row>
    <row r="143" spans="1:22">
      <c r="A143" s="13">
        <v>45139</v>
      </c>
      <c r="B143" s="14">
        <v>1</v>
      </c>
      <c r="C143" t="s">
        <v>24</v>
      </c>
      <c r="D143" s="15" t="s">
        <v>25</v>
      </c>
      <c r="E143" s="26">
        <v>0.75550365890083637</v>
      </c>
      <c r="F143" s="27">
        <f>1-E143</f>
        <v>0.24449634109916363</v>
      </c>
      <c r="G143" s="33">
        <v>172.96505376344089</v>
      </c>
      <c r="H143" s="5">
        <f>G143*60*24*30</f>
        <v>7472090.3225806467</v>
      </c>
      <c r="I143" s="5">
        <f>(H143*E143)/100</f>
        <v>56451.91578347209</v>
      </c>
      <c r="J143" s="34">
        <f>(F143*I143)/E143</f>
        <v>18268.987442334372</v>
      </c>
      <c r="K143" s="33">
        <v>190</v>
      </c>
      <c r="L143" s="38">
        <f>K143*60*24*30</f>
        <v>8208000</v>
      </c>
      <c r="M143" s="39">
        <f>G143/K143</f>
        <v>0.91034238822863622</v>
      </c>
      <c r="N143" s="45">
        <v>88.917175990490549</v>
      </c>
      <c r="O143" s="49">
        <f>N143/1000000</f>
        <v>8.8917175990490548E-5</v>
      </c>
      <c r="P143" s="47">
        <f>H143*O143</f>
        <v>664.39717022974469</v>
      </c>
      <c r="Q143" s="45">
        <v>82.617376072135954</v>
      </c>
      <c r="R143" s="52">
        <f t="shared" si="6"/>
        <v>8.2617376072135955E-5</v>
      </c>
      <c r="S143" s="34">
        <f>H143*R143</f>
        <v>617.32449622561296</v>
      </c>
      <c r="T143" s="33">
        <v>0</v>
      </c>
      <c r="U143" s="53">
        <f t="shared" si="7"/>
        <v>0</v>
      </c>
      <c r="V143" s="34">
        <f>H143*U143</f>
        <v>0</v>
      </c>
    </row>
    <row r="144" spans="1:22">
      <c r="A144" s="13">
        <v>45139</v>
      </c>
      <c r="B144" s="14">
        <v>1</v>
      </c>
      <c r="C144" t="s">
        <v>26</v>
      </c>
      <c r="D144" s="15" t="s">
        <v>25</v>
      </c>
      <c r="E144" s="26">
        <v>0.80823439366786143</v>
      </c>
      <c r="F144" s="27">
        <f>1-E144</f>
        <v>0.19176560633213857</v>
      </c>
      <c r="G144" s="33">
        <v>315</v>
      </c>
      <c r="H144" s="5">
        <f>G144*60*24*30</f>
        <v>13608000</v>
      </c>
      <c r="I144" s="5">
        <f>(H144*E144)/100</f>
        <v>109984.53629032258</v>
      </c>
      <c r="J144" s="34">
        <f>(F144*I144)/E144</f>
        <v>26095.463709677417</v>
      </c>
      <c r="K144" s="33">
        <v>330</v>
      </c>
      <c r="L144" s="38">
        <f>K144*60*24*30</f>
        <v>14256000</v>
      </c>
      <c r="M144" s="39">
        <f>G144/K144</f>
        <v>0.95454545454545459</v>
      </c>
      <c r="N144" s="45">
        <v>55.361587721789441</v>
      </c>
      <c r="O144" s="49">
        <f>N144/1000000</f>
        <v>5.5361587721789442E-5</v>
      </c>
      <c r="P144" s="47">
        <f>H144*O144</f>
        <v>753.36048571811068</v>
      </c>
      <c r="Q144" s="45">
        <v>37.810190602571197</v>
      </c>
      <c r="R144" s="52">
        <f t="shared" si="6"/>
        <v>3.7810190602571194E-5</v>
      </c>
      <c r="S144" s="34">
        <f>H144*R144</f>
        <v>514.52107371978877</v>
      </c>
      <c r="T144" s="33">
        <v>0</v>
      </c>
      <c r="U144" s="53">
        <f t="shared" si="7"/>
        <v>0</v>
      </c>
      <c r="V144" s="34">
        <f>H144*U144</f>
        <v>0</v>
      </c>
    </row>
    <row r="145" spans="1:22">
      <c r="A145" s="13">
        <v>45139</v>
      </c>
      <c r="B145" s="14">
        <v>1</v>
      </c>
      <c r="C145" t="s">
        <v>27</v>
      </c>
      <c r="D145" s="15" t="s">
        <v>25</v>
      </c>
      <c r="E145" s="26">
        <v>0.81749401824435464</v>
      </c>
      <c r="F145" s="27">
        <f>1-E145</f>
        <v>0.18250598175564536</v>
      </c>
      <c r="G145" s="33">
        <v>314.54912516823691</v>
      </c>
      <c r="H145" s="5">
        <f>G145*60*24*30</f>
        <v>13588522.207267834</v>
      </c>
      <c r="I145" s="5">
        <f>(H145*E145)/100</f>
        <v>111085.35621222029</v>
      </c>
      <c r="J145" s="34">
        <f>(F145*I145)/E145</f>
        <v>24799.865860458052</v>
      </c>
      <c r="K145" s="33">
        <v>330</v>
      </c>
      <c r="L145" s="38">
        <f>K145*60*24*30</f>
        <v>14256000</v>
      </c>
      <c r="M145" s="39">
        <f>G145/K145</f>
        <v>0.95317916717647544</v>
      </c>
      <c r="N145" s="45">
        <v>46.638005884716961</v>
      </c>
      <c r="O145" s="49">
        <f>N145/1000000</f>
        <v>4.6638005884716959E-5</v>
      </c>
      <c r="P145" s="47">
        <f>H145*O145</f>
        <v>633.74157866716428</v>
      </c>
      <c r="Q145" s="45">
        <v>53.763256783770927</v>
      </c>
      <c r="R145" s="52">
        <f t="shared" si="6"/>
        <v>5.376325678377093E-5</v>
      </c>
      <c r="S145" s="34">
        <f>H145*R145</f>
        <v>730.56320874131427</v>
      </c>
      <c r="T145" s="33">
        <v>0</v>
      </c>
      <c r="U145" s="53">
        <f t="shared" si="7"/>
        <v>0</v>
      </c>
      <c r="V145" s="34">
        <f>H145*U145</f>
        <v>0</v>
      </c>
    </row>
    <row r="146" spans="1:22">
      <c r="A146" s="13">
        <v>45139</v>
      </c>
      <c r="B146" s="14">
        <v>1</v>
      </c>
      <c r="C146" t="s">
        <v>28</v>
      </c>
      <c r="D146" s="15" t="s">
        <v>25</v>
      </c>
      <c r="E146" s="26">
        <v>0.75052116046059525</v>
      </c>
      <c r="F146" s="27">
        <f>1-E146</f>
        <v>0.24947883953940475</v>
      </c>
      <c r="G146" s="33">
        <v>308.88963660834457</v>
      </c>
      <c r="H146" s="5">
        <f>G146*60*24*30</f>
        <v>13344032.301480485</v>
      </c>
      <c r="I146" s="5">
        <f>(H146*E146)/100</f>
        <v>100149.78608130802</v>
      </c>
      <c r="J146" s="34">
        <f>(F146*I146)/E146</f>
        <v>33290.536933496842</v>
      </c>
      <c r="K146" s="33">
        <v>330</v>
      </c>
      <c r="L146" s="38">
        <f>K146*60*24*30</f>
        <v>14256000</v>
      </c>
      <c r="M146" s="39">
        <f>G146/K146</f>
        <v>0.93602920184346838</v>
      </c>
      <c r="N146" s="45">
        <v>69.31276443361908</v>
      </c>
      <c r="O146" s="49">
        <f>N146/1000000</f>
        <v>6.9312764433619083E-5</v>
      </c>
      <c r="P146" s="47">
        <f>H146*O146</f>
        <v>924.91176750712077</v>
      </c>
      <c r="Q146" s="45">
        <v>59.45319623538024</v>
      </c>
      <c r="R146" s="52">
        <f t="shared" si="6"/>
        <v>5.9453196235380242E-5</v>
      </c>
      <c r="S146" s="34">
        <f>H146*R146</f>
        <v>793.34537099117188</v>
      </c>
      <c r="T146" s="33">
        <v>0</v>
      </c>
      <c r="U146" s="53">
        <f t="shared" si="7"/>
        <v>0</v>
      </c>
      <c r="V146" s="34">
        <f>H146*U146</f>
        <v>0</v>
      </c>
    </row>
    <row r="147" spans="1:22">
      <c r="A147" s="13">
        <v>45139</v>
      </c>
      <c r="B147" s="14">
        <v>1</v>
      </c>
      <c r="C147" t="s">
        <v>29</v>
      </c>
      <c r="D147" s="15" t="s">
        <v>25</v>
      </c>
      <c r="E147" s="26">
        <v>0.86345579450418164</v>
      </c>
      <c r="F147" s="27">
        <f>1-E147</f>
        <v>0.13654420549581836</v>
      </c>
      <c r="G147" s="33">
        <v>320.8736559139785</v>
      </c>
      <c r="H147" s="5">
        <f>G147*60*24*30</f>
        <v>13861741.935483869</v>
      </c>
      <c r="I147" s="5">
        <f>(H147*E147)/100</f>
        <v>119690.01396115156</v>
      </c>
      <c r="J147" s="34">
        <f>(F147*I147)/E147</f>
        <v>18927.405393687124</v>
      </c>
      <c r="K147" s="33">
        <v>330</v>
      </c>
      <c r="L147" s="38">
        <f>K147*60*24*30</f>
        <v>14256000</v>
      </c>
      <c r="M147" s="39">
        <f>G147/K147</f>
        <v>0.97234441186054088</v>
      </c>
      <c r="N147" s="45">
        <v>54.307077235752708</v>
      </c>
      <c r="O147" s="49">
        <f>N147/1000000</f>
        <v>5.4307077235752706E-5</v>
      </c>
      <c r="P147" s="47">
        <f>H147*O147</f>
        <v>752.79068991239467</v>
      </c>
      <c r="Q147" s="45">
        <v>18.671019573199452</v>
      </c>
      <c r="R147" s="52">
        <f t="shared" si="6"/>
        <v>1.867101957319945E-5</v>
      </c>
      <c r="S147" s="34">
        <f>H147*R147</f>
        <v>258.81285499605895</v>
      </c>
      <c r="T147" s="33">
        <v>0</v>
      </c>
      <c r="U147" s="53">
        <f t="shared" si="7"/>
        <v>0</v>
      </c>
      <c r="V147" s="34">
        <f>H147*U147</f>
        <v>0</v>
      </c>
    </row>
    <row r="148" spans="1:22">
      <c r="A148" s="13">
        <v>45139</v>
      </c>
      <c r="B148" s="14">
        <v>1</v>
      </c>
      <c r="C148" t="s">
        <v>30</v>
      </c>
      <c r="D148" s="15" t="s">
        <v>25</v>
      </c>
      <c r="E148" s="26">
        <v>0.87918048088410994</v>
      </c>
      <c r="F148" s="27">
        <f>1-E148</f>
        <v>0.12081951911589006</v>
      </c>
      <c r="G148" s="33">
        <v>324.45564516129031</v>
      </c>
      <c r="H148" s="5">
        <f>G148*60*24*30</f>
        <v>14016483.87096774</v>
      </c>
      <c r="I148" s="5">
        <f>(H148*E148)/100</f>
        <v>123230.19029981788</v>
      </c>
      <c r="J148" s="34">
        <f>(F148*I148)/E148</f>
        <v>16934.648409859514</v>
      </c>
      <c r="K148" s="33">
        <v>330</v>
      </c>
      <c r="L148" s="38">
        <f>K148*60*24*30</f>
        <v>14256000</v>
      </c>
      <c r="M148" s="39">
        <f>G148/K148</f>
        <v>0.98319892473118276</v>
      </c>
      <c r="N148" s="45">
        <v>39.225339748180467</v>
      </c>
      <c r="O148" s="49">
        <f>N148/1000000</f>
        <v>3.9225339748180467E-5</v>
      </c>
      <c r="P148" s="47">
        <f>H148*O148</f>
        <v>549.80134191360128</v>
      </c>
      <c r="Q148" s="45">
        <v>32.077214053751227</v>
      </c>
      <c r="R148" s="52">
        <f t="shared" si="6"/>
        <v>3.207721405375123E-5</v>
      </c>
      <c r="S148" s="34">
        <f>H148*R148</f>
        <v>449.60975340998385</v>
      </c>
      <c r="T148" s="33">
        <v>0</v>
      </c>
      <c r="U148" s="53">
        <f t="shared" si="7"/>
        <v>0</v>
      </c>
      <c r="V148" s="34">
        <f>H148*U148</f>
        <v>0</v>
      </c>
    </row>
    <row r="149" spans="1:22">
      <c r="A149" s="13">
        <v>45139</v>
      </c>
      <c r="B149" s="14">
        <v>1</v>
      </c>
      <c r="C149" t="s">
        <v>31</v>
      </c>
      <c r="D149" s="15" t="s">
        <v>25</v>
      </c>
      <c r="E149" s="26">
        <v>0.74898260155316609</v>
      </c>
      <c r="F149" s="27">
        <f>1-E149</f>
        <v>0.25101739844683391</v>
      </c>
      <c r="G149" s="33">
        <v>312.82392473118279</v>
      </c>
      <c r="H149" s="5">
        <f>G149*60*24*30</f>
        <v>13513993.548387095</v>
      </c>
      <c r="I149" s="5">
        <f>(H149*E149)/100</f>
        <v>101217.46045243669</v>
      </c>
      <c r="J149" s="34">
        <f>(F149*I149)/E149</f>
        <v>33922.47503143426</v>
      </c>
      <c r="K149" s="33">
        <v>330</v>
      </c>
      <c r="L149" s="38">
        <f>K149*60*24*30</f>
        <v>14256000</v>
      </c>
      <c r="M149" s="39">
        <f>G149/K149</f>
        <v>0.9479512870641903</v>
      </c>
      <c r="N149" s="45">
        <v>63.842835976605542</v>
      </c>
      <c r="O149" s="49">
        <f>N149/1000000</f>
        <v>6.3842835976605543E-5</v>
      </c>
      <c r="P149" s="47">
        <f>H149*O149</f>
        <v>862.7716734985828</v>
      </c>
      <c r="Q149" s="45">
        <v>74.886489646364325</v>
      </c>
      <c r="R149" s="52">
        <f t="shared" si="6"/>
        <v>7.4886489646364322E-5</v>
      </c>
      <c r="S149" s="34">
        <f>H149*R149</f>
        <v>1012.0155379423245</v>
      </c>
      <c r="T149" s="33">
        <v>0</v>
      </c>
      <c r="U149" s="53">
        <f t="shared" si="7"/>
        <v>0</v>
      </c>
      <c r="V149" s="34">
        <f>H149*U149</f>
        <v>0</v>
      </c>
    </row>
    <row r="150" spans="1:22">
      <c r="A150" s="13">
        <v>45139</v>
      </c>
      <c r="B150" s="14">
        <v>1</v>
      </c>
      <c r="C150" t="s">
        <v>32</v>
      </c>
      <c r="D150" s="15" t="s">
        <v>25</v>
      </c>
      <c r="E150" s="26">
        <v>0.82929062126642783</v>
      </c>
      <c r="F150" s="27">
        <f>1-E150</f>
        <v>0.17070937873357217</v>
      </c>
      <c r="G150" s="33">
        <v>309.89919354838707</v>
      </c>
      <c r="H150" s="5">
        <f>G150*60*24*30</f>
        <v>13387645.16129032</v>
      </c>
      <c r="I150" s="5">
        <f>(H150*E150)/100</f>
        <v>111022.48573100935</v>
      </c>
      <c r="J150" s="34">
        <f>(F150*I150)/E150</f>
        <v>22853.965881893841</v>
      </c>
      <c r="K150" s="33">
        <v>330</v>
      </c>
      <c r="L150" s="38">
        <f>K150*60*24*30</f>
        <v>14256000</v>
      </c>
      <c r="M150" s="39">
        <f>G150/K150</f>
        <v>0.93908846529814261</v>
      </c>
      <c r="N150" s="45">
        <v>22.07857609491186</v>
      </c>
      <c r="O150" s="49">
        <f>N150/1000000</f>
        <v>2.2078576094911861E-5</v>
      </c>
      <c r="P150" s="47">
        <f>H150*O150</f>
        <v>295.58014242522688</v>
      </c>
      <c r="Q150" s="45">
        <v>31.239810989066161</v>
      </c>
      <c r="R150" s="52">
        <f t="shared" si="6"/>
        <v>3.1239810989066162E-5</v>
      </c>
      <c r="S150" s="34">
        <f>H150*R150</f>
        <v>418.22750442739579</v>
      </c>
      <c r="T150" s="33">
        <v>0</v>
      </c>
      <c r="U150" s="53">
        <f t="shared" si="7"/>
        <v>0</v>
      </c>
      <c r="V150" s="34">
        <f>H150*U150</f>
        <v>0</v>
      </c>
    </row>
    <row r="151" spans="1:22">
      <c r="A151" s="13">
        <v>45139</v>
      </c>
      <c r="B151" s="14">
        <v>1</v>
      </c>
      <c r="C151" t="s">
        <v>33</v>
      </c>
      <c r="D151" s="15" t="s">
        <v>25</v>
      </c>
      <c r="E151" s="26">
        <v>0.82839493727598568</v>
      </c>
      <c r="F151" s="27">
        <f>1-E151</f>
        <v>0.17160506272401432</v>
      </c>
      <c r="G151" s="33">
        <v>302.74193548387098</v>
      </c>
      <c r="H151" s="5">
        <f>G151*60*24*30</f>
        <v>13078451.612903226</v>
      </c>
      <c r="I151" s="5">
        <f>(H151*E151)/100</f>
        <v>108341.23103537982</v>
      </c>
      <c r="J151" s="34">
        <f>(F151*I151)/E151</f>
        <v>22443.285093652448</v>
      </c>
      <c r="K151" s="33">
        <v>330</v>
      </c>
      <c r="L151" s="38">
        <f>K151*60*24*30</f>
        <v>14256000</v>
      </c>
      <c r="M151" s="39">
        <f>G151/K151</f>
        <v>0.91739980449657876</v>
      </c>
      <c r="N151" s="45">
        <v>45.432132943527662</v>
      </c>
      <c r="O151" s="49">
        <f>N151/1000000</f>
        <v>4.5432132943527661E-5</v>
      </c>
      <c r="P151" s="47">
        <f>H151*O151</f>
        <v>594.18195237291309</v>
      </c>
      <c r="Q151" s="45">
        <v>30.65910085053202</v>
      </c>
      <c r="R151" s="52">
        <f t="shared" si="6"/>
        <v>3.0659100850532019E-5</v>
      </c>
      <c r="S151" s="34">
        <f>H151*R151</f>
        <v>400.97356696880314</v>
      </c>
      <c r="T151" s="33">
        <v>0</v>
      </c>
      <c r="U151" s="53">
        <f t="shared" si="7"/>
        <v>0</v>
      </c>
      <c r="V151" s="34">
        <f>H151*U151</f>
        <v>0</v>
      </c>
    </row>
    <row r="152" spans="1:22">
      <c r="A152" s="13">
        <v>45139</v>
      </c>
      <c r="B152" s="14">
        <v>1</v>
      </c>
      <c r="C152" t="s">
        <v>34</v>
      </c>
      <c r="D152" s="15" t="s">
        <v>25</v>
      </c>
      <c r="E152" s="26">
        <v>0.76351777180406211</v>
      </c>
      <c r="F152" s="27">
        <f>1-E152</f>
        <v>0.23648222819593789</v>
      </c>
      <c r="G152" s="33">
        <v>314.11155913978502</v>
      </c>
      <c r="H152" s="5">
        <f>G152*60*24*30</f>
        <v>13569619.354838712</v>
      </c>
      <c r="I152" s="5">
        <f>(H152*E152)/100</f>
        <v>103606.45534035728</v>
      </c>
      <c r="J152" s="34">
        <f>(F152*I152)/E152</f>
        <v>32089.738208029834</v>
      </c>
      <c r="K152" s="33">
        <v>330</v>
      </c>
      <c r="L152" s="38">
        <f>K152*60*24*30</f>
        <v>14256000</v>
      </c>
      <c r="M152" s="39">
        <f>G152/K152</f>
        <v>0.95185320951450003</v>
      </c>
      <c r="N152" s="45">
        <v>59.542280171619183</v>
      </c>
      <c r="O152" s="49">
        <f>N152/1000000</f>
        <v>5.9542280171619181E-5</v>
      </c>
      <c r="P152" s="47">
        <f>H152*O152</f>
        <v>807.96607744803293</v>
      </c>
      <c r="Q152" s="45">
        <v>40.076534730897521</v>
      </c>
      <c r="R152" s="52">
        <f t="shared" si="6"/>
        <v>4.0076534730897522E-5</v>
      </c>
      <c r="S152" s="34">
        <f>H152*R152</f>
        <v>543.82332135925287</v>
      </c>
      <c r="T152" s="33">
        <v>0</v>
      </c>
      <c r="U152" s="53">
        <f t="shared" si="7"/>
        <v>0</v>
      </c>
      <c r="V152" s="34">
        <f>H152*U152</f>
        <v>0</v>
      </c>
    </row>
    <row r="153" spans="1:22">
      <c r="A153" s="13">
        <v>45139</v>
      </c>
      <c r="B153" s="14">
        <v>1</v>
      </c>
      <c r="C153" t="s">
        <v>35</v>
      </c>
      <c r="D153" s="15" t="s">
        <v>25</v>
      </c>
      <c r="E153" s="26">
        <v>0.83633512544802868</v>
      </c>
      <c r="F153" s="27">
        <f>1-E153</f>
        <v>0.16366487455197132</v>
      </c>
      <c r="G153" s="33">
        <v>311.33064516129031</v>
      </c>
      <c r="H153" s="5">
        <f>G153*60*24*30</f>
        <v>13449483.87096774</v>
      </c>
      <c r="I153" s="5">
        <f>(H153*E153)/100</f>
        <v>112482.75780437043</v>
      </c>
      <c r="J153" s="34">
        <f>(F153*I153)/E153</f>
        <v>22012.080905306968</v>
      </c>
      <c r="K153" s="33">
        <v>330</v>
      </c>
      <c r="L153" s="38">
        <f>K153*60*24*30</f>
        <v>14256000</v>
      </c>
      <c r="M153" s="39">
        <f>G153/K153</f>
        <v>0.94342619745845546</v>
      </c>
      <c r="N153" s="45">
        <v>42.137801510323897</v>
      </c>
      <c r="O153" s="49">
        <f>N153/1000000</f>
        <v>4.2137801510323898E-5</v>
      </c>
      <c r="P153" s="47">
        <f>H153*O153</f>
        <v>566.73168177114133</v>
      </c>
      <c r="Q153" s="45">
        <v>13.52691549638573</v>
      </c>
      <c r="R153" s="52">
        <f t="shared" si="6"/>
        <v>1.3526915496385729E-5</v>
      </c>
      <c r="S153" s="34">
        <f>H153*R153</f>
        <v>181.93003179258343</v>
      </c>
      <c r="T153" s="33">
        <v>0</v>
      </c>
      <c r="U153" s="53">
        <f t="shared" si="7"/>
        <v>0</v>
      </c>
      <c r="V153" s="34">
        <f>H153*U153</f>
        <v>0</v>
      </c>
    </row>
    <row r="154" spans="1:22">
      <c r="A154" s="13">
        <v>45139</v>
      </c>
      <c r="B154" s="14">
        <v>1</v>
      </c>
      <c r="C154" t="s">
        <v>36</v>
      </c>
      <c r="D154" s="15" t="s">
        <v>37</v>
      </c>
      <c r="E154" s="26">
        <v>0.90695079151732383</v>
      </c>
      <c r="F154" s="27">
        <f>1-E154</f>
        <v>9.3049208482676171E-2</v>
      </c>
      <c r="G154" s="33">
        <v>1604.7715053763441</v>
      </c>
      <c r="H154" s="5">
        <f>G154*60*24*30</f>
        <v>69326129.032258064</v>
      </c>
      <c r="I154" s="5">
        <f>(H154*E154)/100</f>
        <v>628753.87598638574</v>
      </c>
      <c r="J154" s="34">
        <f>(F154*I154)/E154</f>
        <v>64507.414336194903</v>
      </c>
      <c r="K154" s="33">
        <v>1600</v>
      </c>
      <c r="L154" s="38">
        <f>K154*60*24*30</f>
        <v>69120000</v>
      </c>
      <c r="M154" s="39">
        <f>G154/K154</f>
        <v>1.002982190860215</v>
      </c>
      <c r="N154" s="33">
        <v>0</v>
      </c>
      <c r="O154" s="49">
        <f>N154/1000000</f>
        <v>0</v>
      </c>
      <c r="P154" s="47">
        <f>H154*O154</f>
        <v>0</v>
      </c>
      <c r="Q154" s="33">
        <v>0</v>
      </c>
      <c r="R154" s="52">
        <f t="shared" si="6"/>
        <v>0</v>
      </c>
      <c r="S154" s="34">
        <f>H154*R154</f>
        <v>0</v>
      </c>
      <c r="T154" s="45">
        <v>206.26054302509101</v>
      </c>
      <c r="U154" s="53">
        <f t="shared" si="7"/>
        <v>2.0626054302509101E-4</v>
      </c>
      <c r="V154" s="34">
        <f>H154*U154</f>
        <v>14299.245020021075</v>
      </c>
    </row>
    <row r="155" spans="1:22">
      <c r="A155" s="13">
        <v>45139</v>
      </c>
      <c r="B155" s="14">
        <v>1</v>
      </c>
      <c r="C155" t="s">
        <v>38</v>
      </c>
      <c r="D155" s="15" t="s">
        <v>37</v>
      </c>
      <c r="E155" s="26">
        <v>0.88115068697729992</v>
      </c>
      <c r="F155" s="27">
        <f>1-E155</f>
        <v>0.11884931302270008</v>
      </c>
      <c r="G155" s="33">
        <v>1600</v>
      </c>
      <c r="H155" s="5">
        <f>G155*60*24*30</f>
        <v>69120000</v>
      </c>
      <c r="I155" s="5">
        <f>(H155*E155)/100</f>
        <v>609051.3548387097</v>
      </c>
      <c r="J155" s="34">
        <f>(F155*I155)/E155</f>
        <v>82148.645161290289</v>
      </c>
      <c r="K155" s="33">
        <v>1600</v>
      </c>
      <c r="L155" s="38">
        <f>K155*60*24*30</f>
        <v>69120000</v>
      </c>
      <c r="M155" s="39">
        <f>G155/K155</f>
        <v>1</v>
      </c>
      <c r="N155" s="33">
        <v>0</v>
      </c>
      <c r="O155" s="49">
        <f>N155/1000000</f>
        <v>0</v>
      </c>
      <c r="P155" s="47">
        <f>H155*O155</f>
        <v>0</v>
      </c>
      <c r="Q155" s="33">
        <v>0</v>
      </c>
      <c r="R155" s="52">
        <f t="shared" si="6"/>
        <v>0</v>
      </c>
      <c r="S155" s="34">
        <f>H155*R155</f>
        <v>0</v>
      </c>
      <c r="T155" s="45">
        <v>144.26961212644329</v>
      </c>
      <c r="U155" s="53">
        <f t="shared" si="7"/>
        <v>1.4426961212644329E-4</v>
      </c>
      <c r="V155" s="34">
        <f>H155*U155</f>
        <v>9971.9155901797603</v>
      </c>
    </row>
    <row r="156" spans="1:22">
      <c r="A156" s="13">
        <v>45139</v>
      </c>
      <c r="B156" s="14">
        <v>1</v>
      </c>
      <c r="C156" t="s">
        <v>39</v>
      </c>
      <c r="D156" s="16" t="s">
        <v>40</v>
      </c>
      <c r="E156" s="26">
        <v>0.95172976403823173</v>
      </c>
      <c r="F156" s="27">
        <f>1-E156</f>
        <v>4.8270235961768271E-2</v>
      </c>
      <c r="G156" s="33">
        <v>3082.2540322580649</v>
      </c>
      <c r="H156" s="5">
        <f>G156*60*24*30</f>
        <v>133153374.1935484</v>
      </c>
      <c r="I156" s="5">
        <f>(H156*E156)/100</f>
        <v>1267260.2940212018</v>
      </c>
      <c r="J156" s="34">
        <f>(F156*I156)/E156</f>
        <v>64273.447914282064</v>
      </c>
      <c r="K156" s="33">
        <v>3000</v>
      </c>
      <c r="L156" s="38">
        <f>K156*60*24*30</f>
        <v>129600000</v>
      </c>
      <c r="M156" s="39">
        <f>G156/K156</f>
        <v>1.0274180107526882</v>
      </c>
      <c r="N156" s="33">
        <v>0</v>
      </c>
      <c r="O156" s="49">
        <f>N156/1000000</f>
        <v>0</v>
      </c>
      <c r="P156" s="47">
        <f>H156*O156</f>
        <v>0</v>
      </c>
      <c r="Q156" s="33">
        <v>0</v>
      </c>
      <c r="R156" s="52">
        <f t="shared" si="6"/>
        <v>0</v>
      </c>
      <c r="S156" s="34">
        <f>H156*R156</f>
        <v>0</v>
      </c>
      <c r="T156" s="33">
        <v>0</v>
      </c>
      <c r="U156" s="53">
        <f t="shared" si="7"/>
        <v>0</v>
      </c>
      <c r="V156" s="34">
        <f>H156*U156</f>
        <v>0</v>
      </c>
    </row>
    <row r="157" spans="1:22">
      <c r="A157" s="13">
        <v>45139</v>
      </c>
      <c r="B157" s="14">
        <v>2</v>
      </c>
      <c r="C157" t="s">
        <v>41</v>
      </c>
      <c r="D157" s="16" t="s">
        <v>23</v>
      </c>
      <c r="E157" s="26">
        <v>0.95541367980884107</v>
      </c>
      <c r="F157" s="27">
        <f>1-E157</f>
        <v>4.4586320191158935E-2</v>
      </c>
      <c r="G157" s="33">
        <v>3494.4731182795699</v>
      </c>
      <c r="H157" s="5">
        <f>G157*60*24*30</f>
        <v>150961238.7096774</v>
      </c>
      <c r="I157" s="5">
        <f>(H157*E157)/100</f>
        <v>1442304.3258411374</v>
      </c>
      <c r="J157" s="34">
        <f>(F157*I157)/E157</f>
        <v>67308.061255636523</v>
      </c>
      <c r="K157" s="33">
        <v>3525</v>
      </c>
      <c r="L157" s="38">
        <f>K157*60*24*30</f>
        <v>152280000</v>
      </c>
      <c r="M157" s="39">
        <f>G157/K157</f>
        <v>0.99133989171051629</v>
      </c>
      <c r="N157" s="33">
        <v>0</v>
      </c>
      <c r="O157" s="49">
        <f>N157/1000000</f>
        <v>0</v>
      </c>
      <c r="P157" s="47">
        <f>H157*O157</f>
        <v>0</v>
      </c>
      <c r="Q157" s="33">
        <v>0</v>
      </c>
      <c r="R157" s="52">
        <f t="shared" si="6"/>
        <v>0</v>
      </c>
      <c r="S157" s="34">
        <f>H157*R157</f>
        <v>0</v>
      </c>
      <c r="T157" s="33">
        <v>0</v>
      </c>
      <c r="U157" s="53">
        <f t="shared" si="7"/>
        <v>0</v>
      </c>
      <c r="V157" s="34">
        <f>H157*U157</f>
        <v>0</v>
      </c>
    </row>
    <row r="158" spans="1:22">
      <c r="A158" s="13">
        <v>45139</v>
      </c>
      <c r="B158" s="14">
        <v>2</v>
      </c>
      <c r="C158" t="s">
        <v>42</v>
      </c>
      <c r="D158" s="16" t="s">
        <v>23</v>
      </c>
      <c r="E158" s="26">
        <v>0.97978942652329759</v>
      </c>
      <c r="F158" s="27">
        <f>1-E158</f>
        <v>2.0210573476702409E-2</v>
      </c>
      <c r="G158" s="33">
        <v>0</v>
      </c>
      <c r="H158" s="5">
        <f>G158*60*24*30</f>
        <v>0</v>
      </c>
      <c r="I158" s="5">
        <f>(H158*E158)/100</f>
        <v>0</v>
      </c>
      <c r="J158" s="34">
        <f>(F158*I158)/E158</f>
        <v>0</v>
      </c>
      <c r="K158" s="33">
        <v>1080</v>
      </c>
      <c r="L158" s="38">
        <f>K158*60*24*30</f>
        <v>46656000</v>
      </c>
      <c r="M158" s="39">
        <f>G158/K158</f>
        <v>0</v>
      </c>
      <c r="N158" s="33">
        <v>0</v>
      </c>
      <c r="O158" s="49">
        <f>N158/1000000</f>
        <v>0</v>
      </c>
      <c r="P158" s="47">
        <f>H158*O158</f>
        <v>0</v>
      </c>
      <c r="Q158" s="33">
        <v>0</v>
      </c>
      <c r="R158" s="52">
        <f t="shared" si="6"/>
        <v>0</v>
      </c>
      <c r="S158" s="34">
        <f>H158*R158</f>
        <v>0</v>
      </c>
      <c r="T158" s="33">
        <v>0</v>
      </c>
      <c r="U158" s="53">
        <f t="shared" si="7"/>
        <v>0</v>
      </c>
      <c r="V158" s="34">
        <f>H158*U158</f>
        <v>0</v>
      </c>
    </row>
    <row r="159" spans="1:22">
      <c r="A159" s="13">
        <v>45139</v>
      </c>
      <c r="B159" s="14">
        <v>2</v>
      </c>
      <c r="C159" t="s">
        <v>43</v>
      </c>
      <c r="D159" s="15" t="s">
        <v>25</v>
      </c>
      <c r="E159" s="26">
        <v>0.78646804062126641</v>
      </c>
      <c r="F159" s="27">
        <f>1-E159</f>
        <v>0.21353195937873359</v>
      </c>
      <c r="G159" s="33">
        <v>303.02419354838707</v>
      </c>
      <c r="H159" s="5">
        <f>G159*60*24*30</f>
        <v>13090645.16129032</v>
      </c>
      <c r="I159" s="5">
        <f>(H159*E159)/100</f>
        <v>102953.7405046826</v>
      </c>
      <c r="J159" s="34">
        <f>(F159*I159)/E159</f>
        <v>27952.711108220599</v>
      </c>
      <c r="K159" s="33">
        <v>330</v>
      </c>
      <c r="L159" s="38">
        <f>K159*60*24*30</f>
        <v>14256000</v>
      </c>
      <c r="M159" s="39">
        <f>G159/K159</f>
        <v>0.91825513196480935</v>
      </c>
      <c r="N159" s="45">
        <v>44.495706421233969</v>
      </c>
      <c r="O159" s="49">
        <f>N159/1000000</f>
        <v>4.4495706421233968E-5</v>
      </c>
      <c r="P159" s="47">
        <f>H159*O159</f>
        <v>582.47750396132108</v>
      </c>
      <c r="Q159" s="45">
        <v>70.391590989711929</v>
      </c>
      <c r="R159" s="52">
        <f t="shared" si="6"/>
        <v>7.0391590989711932E-5</v>
      </c>
      <c r="S159" s="34">
        <f>H159*R159</f>
        <v>921.47133998499976</v>
      </c>
      <c r="T159" s="33">
        <v>0</v>
      </c>
      <c r="U159" s="53">
        <f t="shared" si="7"/>
        <v>0</v>
      </c>
      <c r="V159" s="34">
        <f>H159*U159</f>
        <v>0</v>
      </c>
    </row>
    <row r="160" spans="1:22">
      <c r="A160" s="13">
        <v>45139</v>
      </c>
      <c r="B160" s="14">
        <v>2</v>
      </c>
      <c r="C160" t="s">
        <v>44</v>
      </c>
      <c r="D160" s="15" t="s">
        <v>25</v>
      </c>
      <c r="E160" s="26">
        <v>0.72380189665471928</v>
      </c>
      <c r="F160" s="27">
        <f>1-E160</f>
        <v>0.27619810334528072</v>
      </c>
      <c r="G160" s="33">
        <v>301.61962365591398</v>
      </c>
      <c r="H160" s="5">
        <f>G160*60*24*30</f>
        <v>13029967.741935486</v>
      </c>
      <c r="I160" s="5">
        <f>(H160*E160)/100</f>
        <v>94311.153649627144</v>
      </c>
      <c r="J160" s="34">
        <f>(F160*I160)/E160</f>
        <v>35988.523769727712</v>
      </c>
      <c r="K160" s="33">
        <v>330</v>
      </c>
      <c r="L160" s="38">
        <f>K160*60*24*30</f>
        <v>14256000</v>
      </c>
      <c r="M160" s="39">
        <f>G160/K160</f>
        <v>0.91399885956337568</v>
      </c>
      <c r="N160" s="45">
        <v>109.0941711619636</v>
      </c>
      <c r="O160" s="49">
        <f>N160/1000000</f>
        <v>1.090941711619636E-4</v>
      </c>
      <c r="P160" s="47">
        <f>H160*O160</f>
        <v>1421.4935310735743</v>
      </c>
      <c r="Q160" s="45">
        <v>67.471897023865012</v>
      </c>
      <c r="R160" s="52">
        <f t="shared" si="6"/>
        <v>6.747189702386501E-5</v>
      </c>
      <c r="S160" s="34">
        <f>H160*R160</f>
        <v>879.15664170815398</v>
      </c>
      <c r="T160" s="33">
        <v>0</v>
      </c>
      <c r="U160" s="53">
        <f t="shared" si="7"/>
        <v>0</v>
      </c>
      <c r="V160" s="34">
        <f>H160*U160</f>
        <v>0</v>
      </c>
    </row>
    <row r="161" spans="1:22">
      <c r="A161" s="13">
        <v>45139</v>
      </c>
      <c r="B161" s="14">
        <v>2</v>
      </c>
      <c r="C161" t="s">
        <v>45</v>
      </c>
      <c r="D161" s="15" t="s">
        <v>25</v>
      </c>
      <c r="E161" s="26">
        <v>0.73900350955794514</v>
      </c>
      <c r="F161" s="27">
        <f>1-E161</f>
        <v>0.26099649044205486</v>
      </c>
      <c r="G161" s="33">
        <v>303.97177419354841</v>
      </c>
      <c r="H161" s="5">
        <f>G161*60*24*30</f>
        <v>13131580.645161292</v>
      </c>
      <c r="I161" s="5">
        <f>(H161*E161)/100</f>
        <v>97042.841828173783</v>
      </c>
      <c r="J161" s="34">
        <f>(F161*I161)/E161</f>
        <v>34272.964623439111</v>
      </c>
      <c r="K161" s="33">
        <v>330</v>
      </c>
      <c r="L161" s="38">
        <f>K161*60*24*30</f>
        <v>14256000</v>
      </c>
      <c r="M161" s="39">
        <f>G161/K161</f>
        <v>0.92112658846529827</v>
      </c>
      <c r="N161" s="45">
        <v>42.035710509663787</v>
      </c>
      <c r="O161" s="49">
        <f>N161/1000000</f>
        <v>4.2035710509663785E-5</v>
      </c>
      <c r="P161" s="47">
        <f>H161*O161</f>
        <v>551.99532253430402</v>
      </c>
      <c r="Q161" s="45">
        <v>67.214460967228902</v>
      </c>
      <c r="R161" s="52">
        <f t="shared" si="6"/>
        <v>6.7214460967228903E-5</v>
      </c>
      <c r="S161" s="34">
        <f>H161*R161</f>
        <v>882.63211471221223</v>
      </c>
      <c r="T161" s="33">
        <v>0</v>
      </c>
      <c r="U161" s="53">
        <f t="shared" si="7"/>
        <v>0</v>
      </c>
      <c r="V161" s="34">
        <f>H161*U161</f>
        <v>0</v>
      </c>
    </row>
    <row r="162" spans="1:22">
      <c r="A162" s="13">
        <v>45139</v>
      </c>
      <c r="B162" s="14">
        <v>2</v>
      </c>
      <c r="C162" t="s">
        <v>46</v>
      </c>
      <c r="D162" s="15" t="s">
        <v>25</v>
      </c>
      <c r="E162" s="26">
        <v>0.72897177419354842</v>
      </c>
      <c r="F162" s="27">
        <f>1-E162</f>
        <v>0.27102822580645158</v>
      </c>
      <c r="G162" s="33">
        <v>303.32661290322579</v>
      </c>
      <c r="H162" s="5">
        <f>G162*60*24*30</f>
        <v>13103709.677419357</v>
      </c>
      <c r="I162" s="5">
        <f>(H162*E162)/100</f>
        <v>95522.344920655582</v>
      </c>
      <c r="J162" s="34">
        <f>(F162*I162)/E162</f>
        <v>35514.751853537986</v>
      </c>
      <c r="K162" s="33">
        <v>330</v>
      </c>
      <c r="L162" s="38">
        <f>K162*60*24*30</f>
        <v>14256000</v>
      </c>
      <c r="M162" s="39">
        <f>G162/K162</f>
        <v>0.91917155425219943</v>
      </c>
      <c r="N162" s="45">
        <v>34.534444867830842</v>
      </c>
      <c r="O162" s="49">
        <f>N162/1000000</f>
        <v>3.4534444867830845E-5</v>
      </c>
      <c r="P162" s="47">
        <f>H162*O162</f>
        <v>452.52933941890029</v>
      </c>
      <c r="Q162" s="45">
        <v>53.661214333090989</v>
      </c>
      <c r="R162" s="52">
        <f t="shared" si="6"/>
        <v>5.3661214333090989E-5</v>
      </c>
      <c r="S162" s="34">
        <f>H162*R162</f>
        <v>703.1609735585987</v>
      </c>
      <c r="T162" s="33">
        <v>0</v>
      </c>
      <c r="U162" s="53">
        <f t="shared" si="7"/>
        <v>0</v>
      </c>
      <c r="V162" s="34">
        <f>H162*U162</f>
        <v>0</v>
      </c>
    </row>
    <row r="163" spans="1:22">
      <c r="A163" s="13">
        <v>45139</v>
      </c>
      <c r="B163" s="14">
        <v>2</v>
      </c>
      <c r="C163" t="s">
        <v>47</v>
      </c>
      <c r="D163" s="15" t="s">
        <v>25</v>
      </c>
      <c r="E163" s="26">
        <v>0.71857750896057349</v>
      </c>
      <c r="F163" s="27">
        <f>1-E163</f>
        <v>0.28142249103942651</v>
      </c>
      <c r="G163" s="33">
        <v>323.93817204301081</v>
      </c>
      <c r="H163" s="5">
        <f>G163*60*24*30</f>
        <v>13994129.032258065</v>
      </c>
      <c r="I163" s="5">
        <f>(H163*E163)/100</f>
        <v>100558.66380072842</v>
      </c>
      <c r="J163" s="34">
        <f>(F163*I163)/E163</f>
        <v>39382.626521852239</v>
      </c>
      <c r="K163" s="33">
        <v>370</v>
      </c>
      <c r="L163" s="38">
        <f>K163*60*24*30</f>
        <v>15984000</v>
      </c>
      <c r="M163" s="39">
        <f>G163/K163</f>
        <v>0.87550857308921837</v>
      </c>
      <c r="N163" s="45">
        <v>42.837867843002712</v>
      </c>
      <c r="O163" s="49">
        <f>N163/1000000</f>
        <v>4.2837867843002712E-5</v>
      </c>
      <c r="P163" s="47">
        <f>H163*O163</f>
        <v>599.47865006179848</v>
      </c>
      <c r="Q163" s="45">
        <v>50.024794898340907</v>
      </c>
      <c r="R163" s="52">
        <f t="shared" si="6"/>
        <v>5.002479489834091E-5</v>
      </c>
      <c r="S163" s="34">
        <f>H163*R163</f>
        <v>700.05343461962764</v>
      </c>
      <c r="T163" s="33">
        <v>0</v>
      </c>
      <c r="U163" s="53">
        <f t="shared" si="7"/>
        <v>0</v>
      </c>
      <c r="V163" s="34">
        <f>H163*U163</f>
        <v>0</v>
      </c>
    </row>
    <row r="164" spans="1:22">
      <c r="A164" s="13">
        <v>45139</v>
      </c>
      <c r="B164" s="14">
        <v>2</v>
      </c>
      <c r="C164" t="s">
        <v>48</v>
      </c>
      <c r="D164" s="15" t="s">
        <v>25</v>
      </c>
      <c r="E164" s="26">
        <v>0.63756608422939054</v>
      </c>
      <c r="F164" s="27">
        <f>1-E164</f>
        <v>0.36243391577060946</v>
      </c>
      <c r="G164" s="33">
        <v>304.34677419354841</v>
      </c>
      <c r="H164" s="5">
        <f>G164*60*24*30</f>
        <v>13147780.645161292</v>
      </c>
      <c r="I164" s="5">
        <f>(H164*E164)/100</f>
        <v>83825.790222424548</v>
      </c>
      <c r="J164" s="34">
        <f>(F164*I164)/E164</f>
        <v>47652.016229188368</v>
      </c>
      <c r="K164" s="33">
        <v>370</v>
      </c>
      <c r="L164" s="38">
        <f>K164*60*24*30</f>
        <v>15984000</v>
      </c>
      <c r="M164" s="39">
        <f>G164/K164</f>
        <v>0.82255884917175248</v>
      </c>
      <c r="N164" s="45">
        <v>91.865029666180078</v>
      </c>
      <c r="O164" s="49">
        <f>N164/1000000</f>
        <v>9.1865029666180078E-5</v>
      </c>
      <c r="P164" s="47">
        <f>H164*O164</f>
        <v>1207.8212590121702</v>
      </c>
      <c r="Q164" s="45">
        <v>125.99245891132639</v>
      </c>
      <c r="R164" s="52">
        <f t="shared" si="6"/>
        <v>1.259924589113264E-4</v>
      </c>
      <c r="S164" s="34">
        <f>H164*R164</f>
        <v>1656.5212127106165</v>
      </c>
      <c r="T164" s="33">
        <v>0</v>
      </c>
      <c r="U164" s="53">
        <f t="shared" si="7"/>
        <v>0</v>
      </c>
      <c r="V164" s="34">
        <f>H164*U164</f>
        <v>0</v>
      </c>
    </row>
    <row r="165" spans="1:22">
      <c r="A165" s="13">
        <v>45139</v>
      </c>
      <c r="B165" s="14">
        <v>2</v>
      </c>
      <c r="C165" t="s">
        <v>49</v>
      </c>
      <c r="D165" s="15" t="s">
        <v>25</v>
      </c>
      <c r="E165" s="26">
        <v>0.62321273894862605</v>
      </c>
      <c r="F165" s="27">
        <f>1-E165</f>
        <v>0.37678726105137395</v>
      </c>
      <c r="G165" s="33">
        <v>279.70698924731181</v>
      </c>
      <c r="H165" s="5">
        <f>G165*60*24*30</f>
        <v>12083341.935483869</v>
      </c>
      <c r="I165" s="5">
        <f>(H165*E165)/100</f>
        <v>75304.926232656944</v>
      </c>
      <c r="J165" s="34">
        <f>(F165*I165)/E165</f>
        <v>45528.493122181746</v>
      </c>
      <c r="K165" s="33">
        <v>370</v>
      </c>
      <c r="L165" s="38">
        <f>K165*60*24*30</f>
        <v>15984000</v>
      </c>
      <c r="M165" s="39">
        <f>G165/K165</f>
        <v>0.75596483580354545</v>
      </c>
      <c r="N165" s="45">
        <v>83.032735062707502</v>
      </c>
      <c r="O165" s="49">
        <f>N165/1000000</f>
        <v>8.3032735062707507E-5</v>
      </c>
      <c r="P165" s="47">
        <f>H165*O165</f>
        <v>1003.3129296011355</v>
      </c>
      <c r="Q165" s="45">
        <v>121.4218956891021</v>
      </c>
      <c r="R165" s="52">
        <f t="shared" si="6"/>
        <v>1.214218956891021E-4</v>
      </c>
      <c r="S165" s="34">
        <f>H165*R165</f>
        <v>1467.1822840660755</v>
      </c>
      <c r="T165" s="33">
        <v>0</v>
      </c>
      <c r="U165" s="53">
        <f t="shared" si="7"/>
        <v>0</v>
      </c>
      <c r="V165" s="34">
        <f>H165*U165</f>
        <v>0</v>
      </c>
    </row>
    <row r="166" spans="1:22">
      <c r="A166" s="13">
        <v>45139</v>
      </c>
      <c r="B166" s="14">
        <v>2</v>
      </c>
      <c r="C166" t="s">
        <v>50</v>
      </c>
      <c r="D166" s="15" t="s">
        <v>25</v>
      </c>
      <c r="E166" s="26">
        <v>0.62769862604540028</v>
      </c>
      <c r="F166" s="27">
        <f>1-E166</f>
        <v>0.37230137395459972</v>
      </c>
      <c r="G166" s="33">
        <v>296.74462365591398</v>
      </c>
      <c r="H166" s="5">
        <f>G166*60*24*30</f>
        <v>12819367.741935486</v>
      </c>
      <c r="I166" s="5">
        <f>(H166*E166)/100</f>
        <v>80466.99518383629</v>
      </c>
      <c r="J166" s="34">
        <f>(F166*I166)/E166</f>
        <v>47726.682235518558</v>
      </c>
      <c r="K166" s="33">
        <v>370</v>
      </c>
      <c r="L166" s="38">
        <f>K166*60*24*30</f>
        <v>15984000</v>
      </c>
      <c r="M166" s="39">
        <f>G166/K166</f>
        <v>0.80201249636733507</v>
      </c>
      <c r="N166" s="45">
        <v>65.193426922119528</v>
      </c>
      <c r="O166" s="49">
        <f>N166/1000000</f>
        <v>6.5193426922119534E-5</v>
      </c>
      <c r="P166" s="47">
        <f>H166*O166</f>
        <v>835.73851407164761</v>
      </c>
      <c r="Q166" s="45">
        <v>120.7414805206456</v>
      </c>
      <c r="R166" s="52">
        <f t="shared" si="6"/>
        <v>1.207414805206456E-4</v>
      </c>
      <c r="S166" s="34">
        <f>H166*R166</f>
        <v>1547.829440499896</v>
      </c>
      <c r="T166" s="33">
        <v>0</v>
      </c>
      <c r="U166" s="53">
        <f t="shared" si="7"/>
        <v>0</v>
      </c>
      <c r="V166" s="34">
        <f>H166*U166</f>
        <v>0</v>
      </c>
    </row>
    <row r="167" spans="1:22">
      <c r="A167" s="13">
        <v>45139</v>
      </c>
      <c r="B167" s="14">
        <v>2</v>
      </c>
      <c r="C167" t="s">
        <v>51</v>
      </c>
      <c r="D167" s="15" t="s">
        <v>25</v>
      </c>
      <c r="E167" s="26">
        <v>0.83016539725209093</v>
      </c>
      <c r="F167" s="27">
        <f>1-E167</f>
        <v>0.16983460274790907</v>
      </c>
      <c r="G167" s="33">
        <v>309.83198924731181</v>
      </c>
      <c r="H167" s="5">
        <f>G167*60*24*30</f>
        <v>13384741.935483869</v>
      </c>
      <c r="I167" s="5">
        <f>(H167*E167)/100</f>
        <v>111115.49605987687</v>
      </c>
      <c r="J167" s="34">
        <f>(F167*I167)/E167</f>
        <v>22731.923294961824</v>
      </c>
      <c r="K167" s="33">
        <v>330</v>
      </c>
      <c r="L167" s="38">
        <f>K167*60*24*30</f>
        <v>14256000</v>
      </c>
      <c r="M167" s="39">
        <f>G167/K167</f>
        <v>0.93888481590094486</v>
      </c>
      <c r="N167" s="45">
        <v>49.387892725606477</v>
      </c>
      <c r="O167" s="49">
        <f>N167/1000000</f>
        <v>4.9387892725606478E-5</v>
      </c>
      <c r="P167" s="47">
        <f>H167*O167</f>
        <v>661.04419886960375</v>
      </c>
      <c r="Q167" s="45">
        <v>16.318537859007829</v>
      </c>
      <c r="R167" s="52">
        <f t="shared" si="6"/>
        <v>1.6318537859007829E-5</v>
      </c>
      <c r="S167" s="34">
        <f>H167*R167</f>
        <v>218.41941800724325</v>
      </c>
      <c r="T167" s="33">
        <v>0</v>
      </c>
      <c r="U167" s="53">
        <f t="shared" si="7"/>
        <v>0</v>
      </c>
      <c r="V167" s="34">
        <f>H167*U167</f>
        <v>0</v>
      </c>
    </row>
    <row r="168" spans="1:22">
      <c r="A168" s="13">
        <v>45139</v>
      </c>
      <c r="B168" s="14">
        <v>2</v>
      </c>
      <c r="C168" t="s">
        <v>52</v>
      </c>
      <c r="D168" s="15" t="s">
        <v>25</v>
      </c>
      <c r="E168" s="26">
        <v>0.73565748207885318</v>
      </c>
      <c r="F168" s="27">
        <f>1-E168</f>
        <v>0.26434251792114682</v>
      </c>
      <c r="G168" s="33">
        <v>314.52284946236563</v>
      </c>
      <c r="H168" s="5">
        <f>G168*60*24*30</f>
        <v>13587387.096774196</v>
      </c>
      <c r="I168" s="5">
        <f>(H168*E168)/100</f>
        <v>99956.629796436042</v>
      </c>
      <c r="J168" s="34">
        <f>(F168*I168)/E168</f>
        <v>35917.241171305919</v>
      </c>
      <c r="K168" s="33">
        <v>330</v>
      </c>
      <c r="L168" s="38">
        <f>K168*60*24*30</f>
        <v>14256000</v>
      </c>
      <c r="M168" s="39">
        <f>G168/K168</f>
        <v>0.95309954382535034</v>
      </c>
      <c r="N168" s="45">
        <v>50.117490755242571</v>
      </c>
      <c r="O168" s="49">
        <f>N168/1000000</f>
        <v>5.011749075524257E-5</v>
      </c>
      <c r="P168" s="47">
        <f>H168*O168</f>
        <v>680.96574721048296</v>
      </c>
      <c r="Q168" s="45">
        <v>25.83696728375859</v>
      </c>
      <c r="R168" s="52">
        <f t="shared" si="6"/>
        <v>2.5836967283758588E-5</v>
      </c>
      <c r="S168" s="34">
        <f>H168*R168</f>
        <v>351.05687589111852</v>
      </c>
      <c r="T168" s="33">
        <v>0</v>
      </c>
      <c r="U168" s="53">
        <f t="shared" si="7"/>
        <v>0</v>
      </c>
      <c r="V168" s="34">
        <f>H168*U168</f>
        <v>0</v>
      </c>
    </row>
    <row r="169" spans="1:22">
      <c r="A169" s="13">
        <v>45139</v>
      </c>
      <c r="B169" s="14">
        <v>2</v>
      </c>
      <c r="C169" t="s">
        <v>53</v>
      </c>
      <c r="D169" s="15" t="s">
        <v>25</v>
      </c>
      <c r="E169" s="26">
        <v>0.82095616786140979</v>
      </c>
      <c r="F169" s="27">
        <f>1-E169</f>
        <v>0.17904383213859021</v>
      </c>
      <c r="G169" s="33">
        <v>212.93682795698919</v>
      </c>
      <c r="H169" s="5">
        <f>G169*60*24*30</f>
        <v>9198870.9677419346</v>
      </c>
      <c r="I169" s="5">
        <f>(H169*E169)/100</f>
        <v>75518.698583289966</v>
      </c>
      <c r="J169" s="34">
        <f>(F169*I169)/E169</f>
        <v>16470.011094129379</v>
      </c>
      <c r="K169" s="33">
        <v>220</v>
      </c>
      <c r="L169" s="38">
        <f>K169*60*24*30</f>
        <v>9504000</v>
      </c>
      <c r="M169" s="39">
        <f>G169/K169</f>
        <v>0.96789467253176908</v>
      </c>
      <c r="N169" s="45">
        <v>66.40370382319324</v>
      </c>
      <c r="O169" s="49">
        <f>N169/1000000</f>
        <v>6.6403703823193243E-5</v>
      </c>
      <c r="P169" s="47">
        <f>H169*O169</f>
        <v>610.83910324970645</v>
      </c>
      <c r="Q169" s="45">
        <v>59.825978444480718</v>
      </c>
      <c r="R169" s="52">
        <f t="shared" si="6"/>
        <v>5.9825978444480721E-5</v>
      </c>
      <c r="S169" s="34">
        <f>H169*R169</f>
        <v>550.33145622968846</v>
      </c>
      <c r="T169" s="33">
        <v>0</v>
      </c>
      <c r="U169" s="53">
        <f t="shared" si="7"/>
        <v>0</v>
      </c>
      <c r="V169" s="34">
        <f>H169*U169</f>
        <v>0</v>
      </c>
    </row>
    <row r="170" spans="1:22">
      <c r="A170" s="13">
        <v>45139</v>
      </c>
      <c r="B170" s="14">
        <v>2</v>
      </c>
      <c r="C170" t="s">
        <v>54</v>
      </c>
      <c r="D170" s="15" t="s">
        <v>25</v>
      </c>
      <c r="E170" s="26">
        <v>0.65384632616487459</v>
      </c>
      <c r="F170" s="27">
        <f>1-E170</f>
        <v>0.34615367383512541</v>
      </c>
      <c r="G170" s="33">
        <v>201.94892473118281</v>
      </c>
      <c r="H170" s="5">
        <f>G170*60*24*30</f>
        <v>8724193.5483870991</v>
      </c>
      <c r="I170" s="5">
        <f>(H170*E170)/100</f>
        <v>57042.819003642064</v>
      </c>
      <c r="J170" s="34">
        <f>(F170*I170)/E170</f>
        <v>30199.116480228935</v>
      </c>
      <c r="K170" s="33">
        <v>220</v>
      </c>
      <c r="L170" s="38">
        <f>K170*60*24*30</f>
        <v>9504000</v>
      </c>
      <c r="M170" s="39">
        <f>G170/K170</f>
        <v>0.91794965786901284</v>
      </c>
      <c r="N170" s="45">
        <v>57.357013744486139</v>
      </c>
      <c r="O170" s="49">
        <f>N170/1000000</f>
        <v>5.735701374448614E-5</v>
      </c>
      <c r="P170" s="47">
        <f>H170*O170</f>
        <v>500.39368926439613</v>
      </c>
      <c r="Q170" s="45">
        <v>93.724685502765396</v>
      </c>
      <c r="R170" s="52">
        <f t="shared" si="6"/>
        <v>9.3724685502765391E-5</v>
      </c>
      <c r="S170" s="34">
        <f>H170*R170</f>
        <v>817.67229658783572</v>
      </c>
      <c r="T170" s="33">
        <v>0</v>
      </c>
      <c r="U170" s="53">
        <f t="shared" si="7"/>
        <v>0</v>
      </c>
      <c r="V170" s="34">
        <f>H170*U170</f>
        <v>0</v>
      </c>
    </row>
    <row r="171" spans="1:22">
      <c r="A171" s="13">
        <v>45139</v>
      </c>
      <c r="B171" s="14">
        <v>2</v>
      </c>
      <c r="C171" t="s">
        <v>55</v>
      </c>
      <c r="D171" s="15" t="s">
        <v>25</v>
      </c>
      <c r="E171" s="26">
        <v>0.8237985364396655</v>
      </c>
      <c r="F171" s="27">
        <f>1-E171</f>
        <v>0.1762014635603345</v>
      </c>
      <c r="G171" s="33">
        <v>211.61962365591401</v>
      </c>
      <c r="H171" s="5">
        <f>G171*60*24*30</f>
        <v>9141967.741935486</v>
      </c>
      <c r="I171" s="5">
        <f>(H171*E171)/100</f>
        <v>75311.396459850876</v>
      </c>
      <c r="J171" s="34">
        <f>(F171*I171)/E171</f>
        <v>16108.280959503991</v>
      </c>
      <c r="K171" s="33">
        <v>220</v>
      </c>
      <c r="L171" s="38">
        <f>K171*60*24*30</f>
        <v>9504000</v>
      </c>
      <c r="M171" s="39">
        <f>G171/K171</f>
        <v>0.96190738025415456</v>
      </c>
      <c r="N171" s="45">
        <v>46.911588985158907</v>
      </c>
      <c r="O171" s="49">
        <f>N171/1000000</f>
        <v>4.6911588985158909E-5</v>
      </c>
      <c r="P171" s="47">
        <f>H171*O171</f>
        <v>428.86423322525883</v>
      </c>
      <c r="Q171" s="45">
        <v>43.923589686741138</v>
      </c>
      <c r="R171" s="52">
        <f t="shared" si="6"/>
        <v>4.3923589686741141E-5</v>
      </c>
      <c r="S171" s="34">
        <f>H171*R171</f>
        <v>401.54804002619773</v>
      </c>
      <c r="T171" s="33">
        <v>0</v>
      </c>
      <c r="U171" s="53">
        <f t="shared" si="7"/>
        <v>0</v>
      </c>
      <c r="V171" s="34">
        <f>H171*U171</f>
        <v>0</v>
      </c>
    </row>
    <row r="172" spans="1:22">
      <c r="A172" s="13">
        <v>45139</v>
      </c>
      <c r="B172" s="14">
        <v>2</v>
      </c>
      <c r="C172" t="s">
        <v>56</v>
      </c>
      <c r="D172" s="15" t="s">
        <v>25</v>
      </c>
      <c r="E172" s="26">
        <v>0.80898708183990442</v>
      </c>
      <c r="F172" s="27">
        <f>1-E172</f>
        <v>0.19101291816009558</v>
      </c>
      <c r="G172" s="33">
        <v>212.22446236559139</v>
      </c>
      <c r="H172" s="5">
        <f>G172*60*24*30</f>
        <v>9168096.7741935477</v>
      </c>
      <c r="I172" s="5">
        <f>(H172*E172)/100</f>
        <v>74168.718553806801</v>
      </c>
      <c r="J172" s="34">
        <f>(F172*I172)/E172</f>
        <v>17512.249188128684</v>
      </c>
      <c r="K172" s="33">
        <v>220</v>
      </c>
      <c r="L172" s="38">
        <f>K172*60*24*30</f>
        <v>9504000</v>
      </c>
      <c r="M172" s="39">
        <f>G172/K172</f>
        <v>0.96465664711632448</v>
      </c>
      <c r="N172" s="45">
        <v>71.321327066443615</v>
      </c>
      <c r="O172" s="49">
        <f>N172/1000000</f>
        <v>7.1321327066443621E-5</v>
      </c>
      <c r="P172" s="47">
        <f>H172*O172</f>
        <v>653.88082860906468</v>
      </c>
      <c r="Q172" s="45">
        <v>70.249976659866149</v>
      </c>
      <c r="R172" s="52">
        <f t="shared" si="6"/>
        <v>7.0249976659866151E-5</v>
      </c>
      <c r="S172" s="34">
        <f>H172*R172</f>
        <v>644.05858440249085</v>
      </c>
      <c r="T172" s="33">
        <v>0</v>
      </c>
      <c r="U172" s="53">
        <f t="shared" si="7"/>
        <v>0</v>
      </c>
      <c r="V172" s="34">
        <f>H172*U172</f>
        <v>0</v>
      </c>
    </row>
    <row r="173" spans="1:22">
      <c r="A173" s="13">
        <v>45139</v>
      </c>
      <c r="B173" s="14">
        <v>2</v>
      </c>
      <c r="C173" t="s">
        <v>57</v>
      </c>
      <c r="D173" s="15" t="s">
        <v>58</v>
      </c>
      <c r="E173" s="26">
        <v>0.84149678912783754</v>
      </c>
      <c r="F173" s="27">
        <f>1-E173</f>
        <v>0.15850321087216246</v>
      </c>
      <c r="G173" s="33">
        <v>1900</v>
      </c>
      <c r="H173" s="5">
        <f>G173*60*24*30</f>
        <v>82080000</v>
      </c>
      <c r="I173" s="5">
        <f>(H173*E173)/100</f>
        <v>690700.56451612909</v>
      </c>
      <c r="J173" s="34">
        <f>(F173*I173)/E173</f>
        <v>130099.43548387096</v>
      </c>
      <c r="K173" s="33">
        <v>2100</v>
      </c>
      <c r="L173" s="38">
        <f>K173*60*24*30</f>
        <v>90720000</v>
      </c>
      <c r="M173" s="39">
        <f>G173/K173</f>
        <v>0.90476190476190477</v>
      </c>
      <c r="N173" s="33">
        <v>0</v>
      </c>
      <c r="O173" s="49">
        <f>N173/1000000</f>
        <v>0</v>
      </c>
      <c r="P173" s="47">
        <f>H173*O173</f>
        <v>0</v>
      </c>
      <c r="Q173" s="33">
        <v>0</v>
      </c>
      <c r="R173" s="52">
        <f t="shared" si="6"/>
        <v>0</v>
      </c>
      <c r="S173" s="34">
        <f>H173*R173</f>
        <v>0</v>
      </c>
      <c r="T173" s="45">
        <v>286.53329711209761</v>
      </c>
      <c r="U173" s="53">
        <f t="shared" si="7"/>
        <v>2.8653329711209762E-4</v>
      </c>
      <c r="V173" s="34">
        <f>H173*U173</f>
        <v>23518.653026960972</v>
      </c>
    </row>
    <row r="174" spans="1:22">
      <c r="A174" s="13">
        <v>45139</v>
      </c>
      <c r="B174" s="14">
        <v>2</v>
      </c>
      <c r="C174" t="s">
        <v>59</v>
      </c>
      <c r="D174" s="15" t="s">
        <v>58</v>
      </c>
      <c r="E174" s="26">
        <v>0.86297453703703708</v>
      </c>
      <c r="F174" s="27">
        <f>1-E174</f>
        <v>0.13702546296296292</v>
      </c>
      <c r="G174" s="33">
        <v>1900</v>
      </c>
      <c r="H174" s="5">
        <f>G174*60*24*30</f>
        <v>82080000</v>
      </c>
      <c r="I174" s="5">
        <f>(H174*E174)/100</f>
        <v>708329.5</v>
      </c>
      <c r="J174" s="34">
        <f>(F174*I174)/E174</f>
        <v>112470.49999999996</v>
      </c>
      <c r="K174" s="33">
        <v>2100</v>
      </c>
      <c r="L174" s="38">
        <f>K174*60*24*30</f>
        <v>90720000</v>
      </c>
      <c r="M174" s="39">
        <f>G174/K174</f>
        <v>0.90476190476190477</v>
      </c>
      <c r="N174" s="33">
        <v>0</v>
      </c>
      <c r="O174" s="49">
        <f>N174/1000000</f>
        <v>0</v>
      </c>
      <c r="P174" s="47">
        <f>H174*O174</f>
        <v>0</v>
      </c>
      <c r="Q174" s="33">
        <v>0</v>
      </c>
      <c r="R174" s="52">
        <f t="shared" si="6"/>
        <v>0</v>
      </c>
      <c r="S174" s="34">
        <f>H174*R174</f>
        <v>0</v>
      </c>
      <c r="T174" s="45">
        <v>552.39081532914929</v>
      </c>
      <c r="U174" s="53">
        <f t="shared" si="7"/>
        <v>5.5239081532914929E-4</v>
      </c>
      <c r="V174" s="34">
        <f>H174*U174</f>
        <v>45340.238122216571</v>
      </c>
    </row>
    <row r="175" spans="1:22">
      <c r="A175" s="13">
        <v>45139</v>
      </c>
      <c r="B175" s="14">
        <v>2</v>
      </c>
      <c r="C175" t="s">
        <v>60</v>
      </c>
      <c r="D175" s="16" t="s">
        <v>40</v>
      </c>
      <c r="E175" s="26">
        <v>0.93631944444444459</v>
      </c>
      <c r="F175" s="27">
        <f>1-E175</f>
        <v>6.3680555555555407E-2</v>
      </c>
      <c r="G175" s="33">
        <v>2041.841397849463</v>
      </c>
      <c r="H175" s="5">
        <f>G175*60*24*30</f>
        <v>88207548.387096792</v>
      </c>
      <c r="I175" s="5">
        <f>(H175*E175)/100</f>
        <v>825904.42701612937</v>
      </c>
      <c r="J175" s="34">
        <f>(F175*I175)/E175</f>
        <v>56171.056854838593</v>
      </c>
      <c r="K175" s="33">
        <v>2250</v>
      </c>
      <c r="L175" s="38">
        <f>K175*60*24*30</f>
        <v>97200000</v>
      </c>
      <c r="M175" s="39">
        <f>G175/K175</f>
        <v>0.9074850657108724</v>
      </c>
      <c r="N175" s="33">
        <v>0</v>
      </c>
      <c r="O175" s="49">
        <f>N175/1000000</f>
        <v>0</v>
      </c>
      <c r="P175" s="47">
        <f>H175*O175</f>
        <v>0</v>
      </c>
      <c r="Q175" s="33">
        <v>0</v>
      </c>
      <c r="R175" s="52">
        <f t="shared" si="6"/>
        <v>0</v>
      </c>
      <c r="S175" s="34">
        <f>H175*R175</f>
        <v>0</v>
      </c>
      <c r="T175" s="33">
        <v>0</v>
      </c>
      <c r="U175" s="53">
        <f t="shared" si="7"/>
        <v>0</v>
      </c>
      <c r="V175" s="34">
        <f>H175*U175</f>
        <v>0</v>
      </c>
    </row>
    <row r="176" spans="1:22">
      <c r="A176" s="13">
        <v>45139</v>
      </c>
      <c r="B176" s="14">
        <v>2</v>
      </c>
      <c r="C176" t="s">
        <v>61</v>
      </c>
      <c r="D176" s="16" t="s">
        <v>40</v>
      </c>
      <c r="E176" s="26">
        <v>0.94414277180406203</v>
      </c>
      <c r="F176" s="27">
        <f>1-E176</f>
        <v>5.5857228195937969E-2</v>
      </c>
      <c r="G176" s="33">
        <v>1703.3602150537631</v>
      </c>
      <c r="H176" s="5">
        <f>G176*60*24*30</f>
        <v>73585161.290322557</v>
      </c>
      <c r="I176" s="5">
        <f>(H176*E176)/100</f>
        <v>694748.98144294112</v>
      </c>
      <c r="J176" s="34">
        <f>(F176*I176)/E176</f>
        <v>41102.63146028448</v>
      </c>
      <c r="K176" s="33">
        <v>1950</v>
      </c>
      <c r="L176" s="38">
        <f>K176*60*24*30</f>
        <v>84240000</v>
      </c>
      <c r="M176" s="39">
        <f>G176/K176</f>
        <v>0.8735180590019298</v>
      </c>
      <c r="N176" s="33">
        <v>0</v>
      </c>
      <c r="O176" s="49">
        <f>N176/1000000</f>
        <v>0</v>
      </c>
      <c r="P176" s="47">
        <f>H176*O176</f>
        <v>0</v>
      </c>
      <c r="Q176" s="33">
        <v>0</v>
      </c>
      <c r="R176" s="52">
        <f t="shared" si="6"/>
        <v>0</v>
      </c>
      <c r="S176" s="34">
        <f>H176*R176</f>
        <v>0</v>
      </c>
      <c r="T176" s="33">
        <v>0</v>
      </c>
      <c r="U176" s="53">
        <f t="shared" si="7"/>
        <v>0</v>
      </c>
      <c r="V176" s="34">
        <f>H176*U176</f>
        <v>0</v>
      </c>
    </row>
    <row r="177" spans="1:22">
      <c r="A177" s="13">
        <v>45170</v>
      </c>
      <c r="B177" s="14">
        <v>1</v>
      </c>
      <c r="C177" t="s">
        <v>22</v>
      </c>
      <c r="D177" s="16" t="s">
        <v>23</v>
      </c>
      <c r="E177" s="26">
        <v>0.89671611806521401</v>
      </c>
      <c r="F177" s="27">
        <f>1-E177</f>
        <v>0.10328388193478599</v>
      </c>
      <c r="G177" s="33">
        <v>2888.0389429763559</v>
      </c>
      <c r="H177" s="5">
        <f>G177*60*24*30</f>
        <v>124763282.33657858</v>
      </c>
      <c r="I177" s="5">
        <f>(H177*E177)/100</f>
        <v>1118772.4621393103</v>
      </c>
      <c r="J177" s="34">
        <f>(F177*I177)/E177</f>
        <v>128860.36122647552</v>
      </c>
      <c r="K177" s="33">
        <v>3150</v>
      </c>
      <c r="L177" s="38">
        <f>K177*60*24*30</f>
        <v>136080000</v>
      </c>
      <c r="M177" s="39">
        <f>G177/K177</f>
        <v>0.91683775967503356</v>
      </c>
      <c r="N177" s="33">
        <v>0</v>
      </c>
      <c r="O177" s="49">
        <f>N177/1000000</f>
        <v>0</v>
      </c>
      <c r="P177" s="47">
        <f>H177*O177</f>
        <v>0</v>
      </c>
      <c r="Q177" s="33">
        <v>0</v>
      </c>
      <c r="R177" s="52">
        <f t="shared" si="6"/>
        <v>0</v>
      </c>
      <c r="S177" s="34">
        <f>H177*R177</f>
        <v>0</v>
      </c>
      <c r="T177" s="33">
        <v>0</v>
      </c>
      <c r="U177" s="53">
        <f t="shared" si="7"/>
        <v>0</v>
      </c>
      <c r="V177" s="34">
        <f>H177*U177</f>
        <v>0</v>
      </c>
    </row>
    <row r="178" spans="1:22">
      <c r="A178" s="13">
        <v>45170</v>
      </c>
      <c r="B178" s="14">
        <v>1</v>
      </c>
      <c r="C178" t="s">
        <v>24</v>
      </c>
      <c r="D178" s="15" t="s">
        <v>25</v>
      </c>
      <c r="E178" s="26">
        <v>0.71106011435635919</v>
      </c>
      <c r="F178" s="27">
        <f>1-E178</f>
        <v>0.28893988564364081</v>
      </c>
      <c r="G178" s="33">
        <v>172.4547983310153</v>
      </c>
      <c r="H178" s="5">
        <f>G178*60*24*30</f>
        <v>7450047.2878998611</v>
      </c>
      <c r="I178" s="5">
        <f>(H178*E178)/100</f>
        <v>52974.314764943585</v>
      </c>
      <c r="J178" s="34">
        <f>(F178*I178)/E178</f>
        <v>21526.158114055019</v>
      </c>
      <c r="K178" s="33">
        <v>190</v>
      </c>
      <c r="L178" s="38">
        <f>K178*60*24*30</f>
        <v>8208000</v>
      </c>
      <c r="M178" s="39">
        <f>G178/K178</f>
        <v>0.90765683332113312</v>
      </c>
      <c r="N178" s="45">
        <v>113.5898137663699</v>
      </c>
      <c r="O178" s="49">
        <f>N178/1000000</f>
        <v>1.1358981376636989E-4</v>
      </c>
      <c r="P178" s="47">
        <f>H178*O178</f>
        <v>846.2494839831943</v>
      </c>
      <c r="Q178" s="45">
        <v>304.76952000701209</v>
      </c>
      <c r="R178" s="52">
        <f t="shared" si="6"/>
        <v>3.047695200070121E-4</v>
      </c>
      <c r="S178" s="34">
        <f>H178*R178</f>
        <v>2270.5473359627831</v>
      </c>
      <c r="T178" s="33">
        <v>0</v>
      </c>
      <c r="U178" s="53">
        <f t="shared" si="7"/>
        <v>0</v>
      </c>
      <c r="V178" s="34">
        <f>H178*U178</f>
        <v>0</v>
      </c>
    </row>
    <row r="179" spans="1:22">
      <c r="A179" s="13">
        <v>45170</v>
      </c>
      <c r="B179" s="14">
        <v>1</v>
      </c>
      <c r="C179" t="s">
        <v>26</v>
      </c>
      <c r="D179" s="15" t="s">
        <v>25</v>
      </c>
      <c r="E179" s="26">
        <v>0.64430072631741619</v>
      </c>
      <c r="F179" s="27">
        <f>1-E179</f>
        <v>0.35569927368258381</v>
      </c>
      <c r="G179" s="33">
        <v>301.23783031988881</v>
      </c>
      <c r="H179" s="5">
        <f>G179*60*24*30</f>
        <v>13013474.269819198</v>
      </c>
      <c r="I179" s="5">
        <f>(H179*E179)/100</f>
        <v>83845.909239575165</v>
      </c>
      <c r="J179" s="34">
        <f>(F179*I179)/E179</f>
        <v>46288.833458616813</v>
      </c>
      <c r="K179" s="33">
        <v>330</v>
      </c>
      <c r="L179" s="38">
        <f>K179*60*24*30</f>
        <v>14256000</v>
      </c>
      <c r="M179" s="39">
        <f>G179/K179</f>
        <v>0.91284191006026916</v>
      </c>
      <c r="N179" s="45">
        <v>105.0636324223389</v>
      </c>
      <c r="O179" s="49">
        <f>N179/1000000</f>
        <v>1.050636324223389E-4</v>
      </c>
      <c r="P179" s="47">
        <f>H179*O179</f>
        <v>1367.2428772218493</v>
      </c>
      <c r="Q179" s="45">
        <v>52.780193592782553</v>
      </c>
      <c r="R179" s="52">
        <f t="shared" si="6"/>
        <v>5.2780193592782551E-5</v>
      </c>
      <c r="S179" s="34">
        <f>H179*R179</f>
        <v>686.85369127575188</v>
      </c>
      <c r="T179" s="33">
        <v>0</v>
      </c>
      <c r="U179" s="53">
        <f t="shared" si="7"/>
        <v>0</v>
      </c>
      <c r="V179" s="34">
        <f>H179*U179</f>
        <v>0</v>
      </c>
    </row>
    <row r="180" spans="1:22">
      <c r="A180" s="13">
        <v>45170</v>
      </c>
      <c r="B180" s="14">
        <v>1</v>
      </c>
      <c r="C180" t="s">
        <v>27</v>
      </c>
      <c r="D180" s="15" t="s">
        <v>25</v>
      </c>
      <c r="E180" s="26">
        <v>0.64581092566836651</v>
      </c>
      <c r="F180" s="27">
        <f>1-E180</f>
        <v>0.35418907433163349</v>
      </c>
      <c r="G180" s="33">
        <v>302.4547983310153</v>
      </c>
      <c r="H180" s="5">
        <f>G180*60*24*30</f>
        <v>13066047.287899861</v>
      </c>
      <c r="I180" s="5">
        <f>(H180*E180)/100</f>
        <v>84381.960938252581</v>
      </c>
      <c r="J180" s="34">
        <f>(F180*I180)/E180</f>
        <v>46278.511940746015</v>
      </c>
      <c r="K180" s="33">
        <v>330</v>
      </c>
      <c r="L180" s="38">
        <f>K180*60*24*30</f>
        <v>14256000</v>
      </c>
      <c r="M180" s="39">
        <f>G180/K180</f>
        <v>0.9165296919121676</v>
      </c>
      <c r="N180" s="45">
        <v>87.210960369303464</v>
      </c>
      <c r="O180" s="49">
        <f>N180/1000000</f>
        <v>8.7210960369303464E-5</v>
      </c>
      <c r="P180" s="47">
        <f>H180*O180</f>
        <v>1139.5025322084798</v>
      </c>
      <c r="Q180" s="45">
        <v>62.556385075027798</v>
      </c>
      <c r="R180" s="52">
        <f t="shared" si="6"/>
        <v>6.2556385075027802E-5</v>
      </c>
      <c r="S180" s="34">
        <f>H180*R180</f>
        <v>817.36468555038641</v>
      </c>
      <c r="T180" s="33">
        <v>0</v>
      </c>
      <c r="U180" s="53">
        <f t="shared" si="7"/>
        <v>0</v>
      </c>
      <c r="V180" s="34">
        <f>H180*U180</f>
        <v>0</v>
      </c>
    </row>
    <row r="181" spans="1:22">
      <c r="A181" s="13">
        <v>45170</v>
      </c>
      <c r="B181" s="14">
        <v>1</v>
      </c>
      <c r="C181" t="s">
        <v>28</v>
      </c>
      <c r="D181" s="15" t="s">
        <v>25</v>
      </c>
      <c r="E181" s="26">
        <v>0.67809805285118219</v>
      </c>
      <c r="F181" s="27">
        <f>1-E181</f>
        <v>0.32190194714881781</v>
      </c>
      <c r="G181" s="33">
        <v>291.68289290681503</v>
      </c>
      <c r="H181" s="5">
        <f>G181*60*24*30</f>
        <v>12600700.973574409</v>
      </c>
      <c r="I181" s="5">
        <f>(H181*E181)/100</f>
        <v>85445.107947408032</v>
      </c>
      <c r="J181" s="34">
        <f>(F181*I181)/E181</f>
        <v>40561.901788336072</v>
      </c>
      <c r="K181" s="33">
        <v>330</v>
      </c>
      <c r="L181" s="38">
        <f>K181*60*24*30</f>
        <v>14256000</v>
      </c>
      <c r="M181" s="39">
        <f>G181/K181</f>
        <v>0.88388755426307586</v>
      </c>
      <c r="N181" s="45">
        <v>81.665773911274599</v>
      </c>
      <c r="O181" s="49">
        <f>N181/1000000</f>
        <v>8.1665773911274595E-5</v>
      </c>
      <c r="P181" s="47">
        <f>H181*O181</f>
        <v>1029.0459968315054</v>
      </c>
      <c r="Q181" s="45">
        <v>45.287383714434092</v>
      </c>
      <c r="R181" s="52">
        <f t="shared" si="6"/>
        <v>4.5287383714434089E-5</v>
      </c>
      <c r="S181" s="34">
        <f>H181*R181</f>
        <v>570.65278006110748</v>
      </c>
      <c r="T181" s="33">
        <v>0</v>
      </c>
      <c r="U181" s="53">
        <f t="shared" si="7"/>
        <v>0</v>
      </c>
      <c r="V181" s="34">
        <f>H181*U181</f>
        <v>0</v>
      </c>
    </row>
    <row r="182" spans="1:22">
      <c r="A182" s="13">
        <v>45170</v>
      </c>
      <c r="B182" s="14">
        <v>1</v>
      </c>
      <c r="C182" t="s">
        <v>29</v>
      </c>
      <c r="D182" s="15" t="s">
        <v>25</v>
      </c>
      <c r="E182" s="26">
        <v>0.63060191624169371</v>
      </c>
      <c r="F182" s="27">
        <f>1-E182</f>
        <v>0.36939808375830629</v>
      </c>
      <c r="G182" s="33">
        <v>300.52851182197497</v>
      </c>
      <c r="H182" s="5">
        <f>G182*60*24*30</f>
        <v>12982831.710709319</v>
      </c>
      <c r="I182" s="5">
        <f>(H182*E182)/100</f>
        <v>81869.985550167228</v>
      </c>
      <c r="J182" s="34">
        <f>(F182*I182)/E182</f>
        <v>47958.331556925965</v>
      </c>
      <c r="K182" s="33">
        <v>330</v>
      </c>
      <c r="L182" s="38">
        <f>K182*60*24*30</f>
        <v>14256000</v>
      </c>
      <c r="M182" s="39">
        <f>G182/K182</f>
        <v>0.91069246006659088</v>
      </c>
      <c r="N182" s="45">
        <v>81.584859105301732</v>
      </c>
      <c r="O182" s="49">
        <f>N182/1000000</f>
        <v>8.1584859105301733E-5</v>
      </c>
      <c r="P182" s="47">
        <f>H182*O182</f>
        <v>1059.2024959060632</v>
      </c>
      <c r="Q182" s="45">
        <v>83.807523536055143</v>
      </c>
      <c r="R182" s="52">
        <f t="shared" si="6"/>
        <v>8.3807523536055144E-5</v>
      </c>
      <c r="S182" s="34">
        <f>H182*R182</f>
        <v>1088.0589741599142</v>
      </c>
      <c r="T182" s="33">
        <v>0</v>
      </c>
      <c r="U182" s="53">
        <f t="shared" si="7"/>
        <v>0</v>
      </c>
      <c r="V182" s="34">
        <f>H182*U182</f>
        <v>0</v>
      </c>
    </row>
    <row r="183" spans="1:22">
      <c r="A183" s="13">
        <v>45170</v>
      </c>
      <c r="B183" s="14">
        <v>1</v>
      </c>
      <c r="C183" t="s">
        <v>30</v>
      </c>
      <c r="D183" s="15" t="s">
        <v>25</v>
      </c>
      <c r="E183" s="26">
        <v>0.71004945139854736</v>
      </c>
      <c r="F183" s="27">
        <f>1-E183</f>
        <v>0.28995054860145264</v>
      </c>
      <c r="G183" s="33">
        <v>301.29346314325448</v>
      </c>
      <c r="H183" s="5">
        <f>G183*60*24*30</f>
        <v>13015877.607788594</v>
      </c>
      <c r="I183" s="5">
        <f>(H183*E183)/100</f>
        <v>92419.167548809288</v>
      </c>
      <c r="J183" s="34">
        <f>(F183*I183)/E183</f>
        <v>37739.608529076664</v>
      </c>
      <c r="K183" s="33">
        <v>330</v>
      </c>
      <c r="L183" s="38">
        <f>K183*60*24*30</f>
        <v>14256000</v>
      </c>
      <c r="M183" s="39">
        <f>G183/K183</f>
        <v>0.91301049437349846</v>
      </c>
      <c r="N183" s="45">
        <v>90.863987100855752</v>
      </c>
      <c r="O183" s="49">
        <f>N183/1000000</f>
        <v>9.0863987100855753E-5</v>
      </c>
      <c r="P183" s="47">
        <f>H183*O183</f>
        <v>1182.6745350604201</v>
      </c>
      <c r="Q183" s="45">
        <v>45.09142388363307</v>
      </c>
      <c r="R183" s="52">
        <f t="shared" si="6"/>
        <v>4.5091423883633068E-5</v>
      </c>
      <c r="S183" s="34">
        <f>H183*R183</f>
        <v>586.90445443028341</v>
      </c>
      <c r="T183" s="33">
        <v>0</v>
      </c>
      <c r="U183" s="53">
        <f t="shared" si="7"/>
        <v>0</v>
      </c>
      <c r="V183" s="34">
        <f>H183*U183</f>
        <v>0</v>
      </c>
    </row>
    <row r="184" spans="1:22">
      <c r="A184" s="13">
        <v>45170</v>
      </c>
      <c r="B184" s="14">
        <v>1</v>
      </c>
      <c r="C184" t="s">
        <v>31</v>
      </c>
      <c r="D184" s="15" t="s">
        <v>25</v>
      </c>
      <c r="E184" s="26">
        <v>0.5902650285890898</v>
      </c>
      <c r="F184" s="27">
        <f>1-E184</f>
        <v>0.4097349714109102</v>
      </c>
      <c r="G184" s="33">
        <v>290.30598052851178</v>
      </c>
      <c r="H184" s="5">
        <f>G184*60*24*30</f>
        <v>12541218.358831707</v>
      </c>
      <c r="I184" s="5">
        <f>(H184*E184)/100</f>
        <v>74026.426131178159</v>
      </c>
      <c r="J184" s="34">
        <f>(F184*I184)/E184</f>
        <v>51385.75745713892</v>
      </c>
      <c r="K184" s="33">
        <v>330</v>
      </c>
      <c r="L184" s="38">
        <f>K184*60*24*30</f>
        <v>14256000</v>
      </c>
      <c r="M184" s="39">
        <f>G184/K184</f>
        <v>0.87971509251064173</v>
      </c>
      <c r="N184" s="45">
        <v>77.95690542268234</v>
      </c>
      <c r="O184" s="49">
        <f>N184/1000000</f>
        <v>7.7956905422682342E-5</v>
      </c>
      <c r="P184" s="47">
        <f>H184*O184</f>
        <v>977.67457348465086</v>
      </c>
      <c r="Q184" s="45">
        <v>73.951780006471139</v>
      </c>
      <c r="R184" s="52">
        <f t="shared" si="6"/>
        <v>7.395178000647114E-5</v>
      </c>
      <c r="S184" s="34">
        <f>H184*R184</f>
        <v>927.44542108543942</v>
      </c>
      <c r="T184" s="33">
        <v>0</v>
      </c>
      <c r="U184" s="53">
        <f t="shared" si="7"/>
        <v>0</v>
      </c>
      <c r="V184" s="34">
        <f>H184*U184</f>
        <v>0</v>
      </c>
    </row>
    <row r="185" spans="1:22">
      <c r="A185" s="13">
        <v>45170</v>
      </c>
      <c r="B185" s="14">
        <v>1</v>
      </c>
      <c r="C185" t="s">
        <v>32</v>
      </c>
      <c r="D185" s="15" t="s">
        <v>25</v>
      </c>
      <c r="E185" s="26">
        <v>0.69465229485396396</v>
      </c>
      <c r="F185" s="27">
        <f>1-E185</f>
        <v>0.30534770514603604</v>
      </c>
      <c r="G185" s="33">
        <v>301.87065368567448</v>
      </c>
      <c r="H185" s="5">
        <f>G185*60*24*30</f>
        <v>13040812.239221139</v>
      </c>
      <c r="I185" s="5">
        <f>(H185*E185)/100</f>
        <v>90588.301487346253</v>
      </c>
      <c r="J185" s="34">
        <f>(F185*I185)/E185</f>
        <v>39819.820904865148</v>
      </c>
      <c r="K185" s="33">
        <v>330</v>
      </c>
      <c r="L185" s="38">
        <f>K185*60*24*30</f>
        <v>14256000</v>
      </c>
      <c r="M185" s="39">
        <f>G185/K185</f>
        <v>0.91475955662325603</v>
      </c>
      <c r="N185" s="45">
        <v>36.896908324662178</v>
      </c>
      <c r="O185" s="49">
        <f>N185/1000000</f>
        <v>3.6896908324662176E-5</v>
      </c>
      <c r="P185" s="47">
        <f>H185*O185</f>
        <v>481.16565366967484</v>
      </c>
      <c r="Q185" s="45">
        <v>35.183429609894588</v>
      </c>
      <c r="R185" s="52">
        <f t="shared" si="6"/>
        <v>3.5183429609894586E-5</v>
      </c>
      <c r="S185" s="34">
        <f>H185*R185</f>
        <v>458.82049947448877</v>
      </c>
      <c r="T185" s="33">
        <v>0</v>
      </c>
      <c r="U185" s="53">
        <f t="shared" si="7"/>
        <v>0</v>
      </c>
      <c r="V185" s="34">
        <f>H185*U185</f>
        <v>0</v>
      </c>
    </row>
    <row r="186" spans="1:22">
      <c r="A186" s="13">
        <v>45170</v>
      </c>
      <c r="B186" s="14">
        <v>1</v>
      </c>
      <c r="C186" t="s">
        <v>33</v>
      </c>
      <c r="D186" s="15" t="s">
        <v>25</v>
      </c>
      <c r="E186" s="26">
        <v>0.6032340441971874</v>
      </c>
      <c r="F186" s="27">
        <f>1-E186</f>
        <v>0.3967659558028126</v>
      </c>
      <c r="G186" s="33">
        <v>298.85952712100141</v>
      </c>
      <c r="H186" s="5">
        <f>G186*60*24*30</f>
        <v>12910731.571627261</v>
      </c>
      <c r="I186" s="5">
        <f>(H186*E186)/100</f>
        <v>77881.928194970213</v>
      </c>
      <c r="J186" s="34">
        <f>(F186*I186)/E186</f>
        <v>51225.387521302386</v>
      </c>
      <c r="K186" s="33">
        <v>330</v>
      </c>
      <c r="L186" s="38">
        <f>K186*60*24*30</f>
        <v>14256000</v>
      </c>
      <c r="M186" s="39">
        <f>G186/K186</f>
        <v>0.90563493066970124</v>
      </c>
      <c r="N186" s="45">
        <v>74.042723320820159</v>
      </c>
      <c r="O186" s="49">
        <f>N186/1000000</f>
        <v>7.4042723320820157E-5</v>
      </c>
      <c r="P186" s="47">
        <f>H186*O186</f>
        <v>955.94572562737494</v>
      </c>
      <c r="Q186" s="45">
        <v>87.967575446254685</v>
      </c>
      <c r="R186" s="52">
        <f t="shared" si="6"/>
        <v>8.7967575446254686E-5</v>
      </c>
      <c r="S186" s="34">
        <f>H186*R186</f>
        <v>1135.7257535934634</v>
      </c>
      <c r="T186" s="33">
        <v>0</v>
      </c>
      <c r="U186" s="53">
        <f t="shared" si="7"/>
        <v>0</v>
      </c>
      <c r="V186" s="34">
        <f>H186*U186</f>
        <v>0</v>
      </c>
    </row>
    <row r="187" spans="1:22">
      <c r="A187" s="13">
        <v>45170</v>
      </c>
      <c r="B187" s="14">
        <v>1</v>
      </c>
      <c r="C187" t="s">
        <v>34</v>
      </c>
      <c r="D187" s="15" t="s">
        <v>25</v>
      </c>
      <c r="E187" s="26">
        <v>0.55849598207386808</v>
      </c>
      <c r="F187" s="27">
        <f>1-E187</f>
        <v>0.44150401792613192</v>
      </c>
      <c r="G187" s="33">
        <v>298.85952712100141</v>
      </c>
      <c r="H187" s="5">
        <f>G187*60*24*30</f>
        <v>12910731.571627261</v>
      </c>
      <c r="I187" s="5">
        <f>(H187*E187)/100</f>
        <v>72105.917083880617</v>
      </c>
      <c r="J187" s="34">
        <f>(F187*I187)/E187</f>
        <v>57001.398632391996</v>
      </c>
      <c r="K187" s="33">
        <v>330</v>
      </c>
      <c r="L187" s="38">
        <f>K187*60*24*30</f>
        <v>14256000</v>
      </c>
      <c r="M187" s="39">
        <f>G187/K187</f>
        <v>0.90563493066970124</v>
      </c>
      <c r="N187" s="45">
        <v>66.777069523187521</v>
      </c>
      <c r="O187" s="49">
        <f>N187/1000000</f>
        <v>6.6777069523187515E-5</v>
      </c>
      <c r="P187" s="47">
        <f>H187*O187</f>
        <v>862.14081975376564</v>
      </c>
      <c r="Q187" s="45">
        <v>43.711216084474557</v>
      </c>
      <c r="R187" s="52">
        <f t="shared" si="6"/>
        <v>4.3711216084474555E-5</v>
      </c>
      <c r="S187" s="34">
        <f>H187*R187</f>
        <v>564.34377753604701</v>
      </c>
      <c r="T187" s="33">
        <v>0</v>
      </c>
      <c r="U187" s="53">
        <f t="shared" si="7"/>
        <v>0</v>
      </c>
      <c r="V187" s="34">
        <f>H187*U187</f>
        <v>0</v>
      </c>
    </row>
    <row r="188" spans="1:22">
      <c r="A188" s="13">
        <v>45170</v>
      </c>
      <c r="B188" s="14">
        <v>1</v>
      </c>
      <c r="C188" t="s">
        <v>35</v>
      </c>
      <c r="D188" s="15" t="s">
        <v>25</v>
      </c>
      <c r="E188" s="26">
        <v>0.66487096275691548</v>
      </c>
      <c r="F188" s="27">
        <f>1-E188</f>
        <v>0.33512903724308452</v>
      </c>
      <c r="G188" s="33">
        <v>294.13073713490962</v>
      </c>
      <c r="H188" s="5">
        <f>G188*60*24*30</f>
        <v>12706447.844228096</v>
      </c>
      <c r="I188" s="5">
        <f>(H188*E188)/100</f>
        <v>84481.482114124665</v>
      </c>
      <c r="J188" s="34">
        <f>(F188*I188)/E188</f>
        <v>42582.996328156281</v>
      </c>
      <c r="K188" s="33">
        <v>330</v>
      </c>
      <c r="L188" s="38">
        <f>K188*60*24*30</f>
        <v>14256000</v>
      </c>
      <c r="M188" s="39">
        <f>G188/K188</f>
        <v>0.89130526404518062</v>
      </c>
      <c r="N188" s="45">
        <v>58.097383975248349</v>
      </c>
      <c r="O188" s="49">
        <f>N188/1000000</f>
        <v>5.8097383975248349E-5</v>
      </c>
      <c r="P188" s="47">
        <f>H188*O188</f>
        <v>738.21137936758635</v>
      </c>
      <c r="Q188" s="45">
        <v>37.057443516922433</v>
      </c>
      <c r="R188" s="52">
        <f t="shared" si="6"/>
        <v>3.7057443516922435E-5</v>
      </c>
      <c r="S188" s="34">
        <f>H188*R188</f>
        <v>470.86847328820352</v>
      </c>
      <c r="T188" s="33">
        <v>0</v>
      </c>
      <c r="U188" s="53">
        <f t="shared" si="7"/>
        <v>0</v>
      </c>
      <c r="V188" s="34">
        <f>H188*U188</f>
        <v>0</v>
      </c>
    </row>
    <row r="189" spans="1:22">
      <c r="A189" s="13">
        <v>45170</v>
      </c>
      <c r="B189" s="14">
        <v>1</v>
      </c>
      <c r="C189" t="s">
        <v>36</v>
      </c>
      <c r="D189" s="15" t="s">
        <v>37</v>
      </c>
      <c r="E189" s="26">
        <v>0.86641322824911138</v>
      </c>
      <c r="F189" s="27">
        <f>1-E189</f>
        <v>0.13358677175088862</v>
      </c>
      <c r="G189" s="33">
        <v>1590.5277777777781</v>
      </c>
      <c r="H189" s="5">
        <f>G189*60*24*30</f>
        <v>68710800.000000015</v>
      </c>
      <c r="I189" s="5">
        <f>(H189*E189)/100</f>
        <v>595319.46043579059</v>
      </c>
      <c r="J189" s="34">
        <f>(F189*I189)/E189</f>
        <v>91788.539564209612</v>
      </c>
      <c r="K189" s="33">
        <v>1600</v>
      </c>
      <c r="L189" s="38">
        <f>K189*60*24*30</f>
        <v>69120000</v>
      </c>
      <c r="M189" s="39">
        <f>G189/K189</f>
        <v>0.99407986111111124</v>
      </c>
      <c r="N189" s="33">
        <v>0</v>
      </c>
      <c r="O189" s="49">
        <f>N189/1000000</f>
        <v>0</v>
      </c>
      <c r="P189" s="47">
        <f>H189*O189</f>
        <v>0</v>
      </c>
      <c r="Q189" s="33">
        <v>0</v>
      </c>
      <c r="R189" s="52">
        <f t="shared" si="6"/>
        <v>0</v>
      </c>
      <c r="S189" s="34">
        <f>H189*R189</f>
        <v>0</v>
      </c>
      <c r="T189" s="45">
        <v>341.0864955282608</v>
      </c>
      <c r="U189" s="53">
        <f t="shared" si="7"/>
        <v>3.4108649552826078E-4</v>
      </c>
      <c r="V189" s="34">
        <f>H189*U189</f>
        <v>23436.325976943226</v>
      </c>
    </row>
    <row r="190" spans="1:22">
      <c r="A190" s="13">
        <v>45170</v>
      </c>
      <c r="B190" s="14">
        <v>1</v>
      </c>
      <c r="C190" t="s">
        <v>38</v>
      </c>
      <c r="D190" s="15" t="s">
        <v>37</v>
      </c>
      <c r="E190" s="26">
        <v>0.83337389893370417</v>
      </c>
      <c r="F190" s="27">
        <f>1-E190</f>
        <v>0.16662610106629583</v>
      </c>
      <c r="G190" s="33">
        <v>1586.430555555555</v>
      </c>
      <c r="H190" s="5">
        <f>G190*60*24*30</f>
        <v>68533799.99999997</v>
      </c>
      <c r="I190" s="5">
        <f>(H190*E190)/100</f>
        <v>571142.80114742671</v>
      </c>
      <c r="J190" s="34">
        <f>(F190*I190)/E190</f>
        <v>114195.19885257301</v>
      </c>
      <c r="K190" s="33">
        <v>1600</v>
      </c>
      <c r="L190" s="38">
        <f>K190*60*24*30</f>
        <v>69120000</v>
      </c>
      <c r="M190" s="39">
        <f>G190/K190</f>
        <v>0.99151909722222187</v>
      </c>
      <c r="N190" s="33">
        <v>0</v>
      </c>
      <c r="O190" s="49">
        <f>N190/1000000</f>
        <v>0</v>
      </c>
      <c r="P190" s="47">
        <f>H190*O190</f>
        <v>0</v>
      </c>
      <c r="Q190" s="33">
        <v>0</v>
      </c>
      <c r="R190" s="52">
        <f t="shared" si="6"/>
        <v>0</v>
      </c>
      <c r="S190" s="34">
        <f>H190*R190</f>
        <v>0</v>
      </c>
      <c r="T190" s="45">
        <v>253.4175495171333</v>
      </c>
      <c r="U190" s="53">
        <f t="shared" si="7"/>
        <v>2.5341754951713327E-4</v>
      </c>
      <c r="V190" s="34">
        <f>H190*U190</f>
        <v>17367.667655097299</v>
      </c>
    </row>
    <row r="191" spans="1:22">
      <c r="A191" s="13">
        <v>45170</v>
      </c>
      <c r="B191" s="14">
        <v>1</v>
      </c>
      <c r="C191" t="s">
        <v>39</v>
      </c>
      <c r="D191" s="16" t="s">
        <v>40</v>
      </c>
      <c r="E191" s="26">
        <v>0.92484276000618137</v>
      </c>
      <c r="F191" s="27">
        <f>1-E191</f>
        <v>7.5157239993818625E-2</v>
      </c>
      <c r="G191" s="33">
        <v>2623.2458333333329</v>
      </c>
      <c r="H191" s="5">
        <f>G191*60*24*30</f>
        <v>113324219.99999997</v>
      </c>
      <c r="I191" s="5">
        <f>(H191*E191)/100</f>
        <v>1048070.8440034767</v>
      </c>
      <c r="J191" s="34">
        <f>(F191*I191)/E191</f>
        <v>85171.35599652298</v>
      </c>
      <c r="K191" s="33">
        <v>3000</v>
      </c>
      <c r="L191" s="38">
        <f>K191*60*24*30</f>
        <v>129600000</v>
      </c>
      <c r="M191" s="39">
        <f>G191/K191</f>
        <v>0.87441527777777761</v>
      </c>
      <c r="N191" s="33">
        <v>0</v>
      </c>
      <c r="O191" s="49">
        <f>N191/1000000</f>
        <v>0</v>
      </c>
      <c r="P191" s="47">
        <f>H191*O191</f>
        <v>0</v>
      </c>
      <c r="Q191" s="33">
        <v>0</v>
      </c>
      <c r="R191" s="52">
        <f t="shared" si="6"/>
        <v>0</v>
      </c>
      <c r="S191" s="34">
        <f>H191*R191</f>
        <v>0</v>
      </c>
      <c r="T191" s="33">
        <v>0</v>
      </c>
      <c r="U191" s="53">
        <f t="shared" si="7"/>
        <v>0</v>
      </c>
      <c r="V191" s="34">
        <f>H191*U191</f>
        <v>0</v>
      </c>
    </row>
    <row r="192" spans="1:22">
      <c r="A192" s="13">
        <v>45170</v>
      </c>
      <c r="B192" s="14">
        <v>2</v>
      </c>
      <c r="C192" t="s">
        <v>41</v>
      </c>
      <c r="D192" s="16" t="s">
        <v>23</v>
      </c>
      <c r="E192" s="26">
        <v>0.95355470560964306</v>
      </c>
      <c r="F192" s="27">
        <f>1-E192</f>
        <v>4.6445294390356939E-2</v>
      </c>
      <c r="G192" s="33">
        <v>3490.4047287899862</v>
      </c>
      <c r="H192" s="5">
        <f>G192*60*24*30</f>
        <v>150785484.28372738</v>
      </c>
      <c r="I192" s="5">
        <f>(H192*E192)/100</f>
        <v>1437822.0807637712</v>
      </c>
      <c r="J192" s="34">
        <f>(F192*I192)/E192</f>
        <v>70032.76207350257</v>
      </c>
      <c r="K192" s="33">
        <v>3525</v>
      </c>
      <c r="L192" s="38">
        <f>K192*60*24*30</f>
        <v>152280000</v>
      </c>
      <c r="M192" s="39">
        <f>G192/K192</f>
        <v>0.99018573866382587</v>
      </c>
      <c r="N192" s="33">
        <v>0</v>
      </c>
      <c r="O192" s="49">
        <f>N192/1000000</f>
        <v>0</v>
      </c>
      <c r="P192" s="47">
        <f>H192*O192</f>
        <v>0</v>
      </c>
      <c r="Q192" s="33">
        <v>0</v>
      </c>
      <c r="R192" s="52">
        <f t="shared" si="6"/>
        <v>0</v>
      </c>
      <c r="S192" s="34">
        <f>H192*R192</f>
        <v>0</v>
      </c>
      <c r="T192" s="33">
        <v>0</v>
      </c>
      <c r="U192" s="53">
        <f t="shared" si="7"/>
        <v>0</v>
      </c>
      <c r="V192" s="34">
        <f>H192*U192</f>
        <v>0</v>
      </c>
    </row>
    <row r="193" spans="1:22">
      <c r="A193" s="13">
        <v>45170</v>
      </c>
      <c r="B193" s="14">
        <v>2</v>
      </c>
      <c r="C193" t="s">
        <v>42</v>
      </c>
      <c r="D193" s="16" t="s">
        <v>23</v>
      </c>
      <c r="E193" s="26">
        <v>0.97474578890434249</v>
      </c>
      <c r="F193" s="27">
        <f>1-E193</f>
        <v>2.5254211095657508E-2</v>
      </c>
      <c r="G193" s="33">
        <v>0</v>
      </c>
      <c r="H193" s="5">
        <f>G193*60*24*30</f>
        <v>0</v>
      </c>
      <c r="I193" s="5">
        <f>(H193*E193)/100</f>
        <v>0</v>
      </c>
      <c r="J193" s="34">
        <f>(F193*I193)/E193</f>
        <v>0</v>
      </c>
      <c r="K193" s="33">
        <v>1080</v>
      </c>
      <c r="L193" s="38">
        <f>K193*60*24*30</f>
        <v>46656000</v>
      </c>
      <c r="M193" s="39">
        <f>G193/K193</f>
        <v>0</v>
      </c>
      <c r="N193" s="33">
        <v>0</v>
      </c>
      <c r="O193" s="49">
        <f>N193/1000000</f>
        <v>0</v>
      </c>
      <c r="P193" s="47">
        <f>H193*O193</f>
        <v>0</v>
      </c>
      <c r="Q193" s="33">
        <v>0</v>
      </c>
      <c r="R193" s="52">
        <f t="shared" si="6"/>
        <v>0</v>
      </c>
      <c r="S193" s="34">
        <f>H193*R193</f>
        <v>0</v>
      </c>
      <c r="T193" s="33">
        <v>0</v>
      </c>
      <c r="U193" s="53">
        <f t="shared" si="7"/>
        <v>0</v>
      </c>
      <c r="V193" s="34">
        <f>H193*U193</f>
        <v>0</v>
      </c>
    </row>
    <row r="194" spans="1:22">
      <c r="A194" s="13">
        <v>45170</v>
      </c>
      <c r="B194" s="14">
        <v>2</v>
      </c>
      <c r="C194" t="s">
        <v>43</v>
      </c>
      <c r="D194" s="15" t="s">
        <v>25</v>
      </c>
      <c r="E194" s="26">
        <v>0.67677290990573324</v>
      </c>
      <c r="F194" s="27">
        <f>1-E194</f>
        <v>0.32322709009426676</v>
      </c>
      <c r="G194" s="33">
        <v>298.4353268428373</v>
      </c>
      <c r="H194" s="5">
        <f>G194*60*24*30</f>
        <v>12892406.11961057</v>
      </c>
      <c r="I194" s="5">
        <f>(H194*E194)/100</f>
        <v>87252.312052553272</v>
      </c>
      <c r="J194" s="34">
        <f>(F194*I194)/E194</f>
        <v>41671.749143552413</v>
      </c>
      <c r="K194" s="33">
        <v>330</v>
      </c>
      <c r="L194" s="38">
        <f>K194*60*24*30</f>
        <v>14256000</v>
      </c>
      <c r="M194" s="39">
        <f>G194/K194</f>
        <v>0.90434947528132514</v>
      </c>
      <c r="N194" s="45">
        <v>49.324811156877693</v>
      </c>
      <c r="O194" s="49">
        <f>N194/1000000</f>
        <v>4.9324811156877694E-5</v>
      </c>
      <c r="P194" s="47">
        <f>H194*O194</f>
        <v>635.91549720756575</v>
      </c>
      <c r="Q194" s="45">
        <v>117.1464264975845</v>
      </c>
      <c r="R194" s="52">
        <f t="shared" si="6"/>
        <v>1.171464264975845E-4</v>
      </c>
      <c r="S194" s="34">
        <f>H194*R194</f>
        <v>1510.2993058679683</v>
      </c>
      <c r="T194" s="33">
        <v>0</v>
      </c>
      <c r="U194" s="53">
        <f t="shared" si="7"/>
        <v>0</v>
      </c>
      <c r="V194" s="34">
        <f>H194*U194</f>
        <v>0</v>
      </c>
    </row>
    <row r="195" spans="1:22">
      <c r="A195" s="13">
        <v>45170</v>
      </c>
      <c r="B195" s="14">
        <v>2</v>
      </c>
      <c r="C195" t="s">
        <v>44</v>
      </c>
      <c r="D195" s="15" t="s">
        <v>25</v>
      </c>
      <c r="E195" s="26">
        <v>0.75673311698346468</v>
      </c>
      <c r="F195" s="27">
        <f>1-E195</f>
        <v>0.24326688301653532</v>
      </c>
      <c r="G195" s="33">
        <v>306.28650904033378</v>
      </c>
      <c r="H195" s="5">
        <f>G195*60*24*30</f>
        <v>13231577.19054242</v>
      </c>
      <c r="I195" s="5">
        <f>(H195*E195)/100</f>
        <v>100127.7265000648</v>
      </c>
      <c r="J195" s="34">
        <f>(F195*I195)/E195</f>
        <v>32188.0454053594</v>
      </c>
      <c r="K195" s="33">
        <v>330</v>
      </c>
      <c r="L195" s="38">
        <f>K195*60*24*30</f>
        <v>14256000</v>
      </c>
      <c r="M195" s="39">
        <f>G195/K195</f>
        <v>0.92814093648585994</v>
      </c>
      <c r="N195" s="45">
        <v>95.476052631357831</v>
      </c>
      <c r="O195" s="49">
        <f>N195/1000000</f>
        <v>9.5476052631357828E-5</v>
      </c>
      <c r="P195" s="47">
        <f>H195*O195</f>
        <v>1263.298760240102</v>
      </c>
      <c r="Q195" s="45">
        <v>22.89744716571618</v>
      </c>
      <c r="R195" s="52">
        <f t="shared" ref="R195:R246" si="8">Q195/1000000</f>
        <v>2.2897447165716179E-5</v>
      </c>
      <c r="S195" s="34">
        <f>H195*R195</f>
        <v>302.96933963954041</v>
      </c>
      <c r="T195" s="33">
        <v>0</v>
      </c>
      <c r="U195" s="53">
        <f t="shared" ref="U195:U246" si="9">T195/1000000</f>
        <v>0</v>
      </c>
      <c r="V195" s="34">
        <f>H195*U195</f>
        <v>0</v>
      </c>
    </row>
    <row r="196" spans="1:22">
      <c r="A196" s="13">
        <v>45170</v>
      </c>
      <c r="B196" s="14">
        <v>2</v>
      </c>
      <c r="C196" t="s">
        <v>45</v>
      </c>
      <c r="D196" s="15" t="s">
        <v>25</v>
      </c>
      <c r="E196" s="26">
        <v>0.79842141863699589</v>
      </c>
      <c r="F196" s="27">
        <f>1-E196</f>
        <v>0.20157858136300411</v>
      </c>
      <c r="G196" s="33">
        <v>308.04589707927681</v>
      </c>
      <c r="H196" s="5">
        <f>G196*60*24*30</f>
        <v>13307582.753824757</v>
      </c>
      <c r="I196" s="5">
        <f>(H196*E196)/100</f>
        <v>106250.59100937983</v>
      </c>
      <c r="J196" s="34">
        <f>(F196*I196)/E196</f>
        <v>26825.236528867739</v>
      </c>
      <c r="K196" s="33">
        <v>330</v>
      </c>
      <c r="L196" s="38">
        <f>K196*60*24*30</f>
        <v>14256000</v>
      </c>
      <c r="M196" s="39">
        <f>G196/K196</f>
        <v>0.93347241539174797</v>
      </c>
      <c r="N196" s="45">
        <v>27.233298071026301</v>
      </c>
      <c r="O196" s="49">
        <f>N196/1000000</f>
        <v>2.7233298071026301E-5</v>
      </c>
      <c r="P196" s="47">
        <f>H196*O196</f>
        <v>362.40936773975864</v>
      </c>
      <c r="Q196" s="45">
        <v>28.058549527724061</v>
      </c>
      <c r="R196" s="52">
        <f t="shared" si="8"/>
        <v>2.805854952772406E-5</v>
      </c>
      <c r="S196" s="34">
        <f>H196*R196</f>
        <v>373.39146979247852</v>
      </c>
      <c r="T196" s="33">
        <v>0</v>
      </c>
      <c r="U196" s="53">
        <f t="shared" si="9"/>
        <v>0</v>
      </c>
      <c r="V196" s="34">
        <f>H196*U196</f>
        <v>0</v>
      </c>
    </row>
    <row r="197" spans="1:22">
      <c r="A197" s="13">
        <v>45170</v>
      </c>
      <c r="B197" s="14">
        <v>2</v>
      </c>
      <c r="C197" t="s">
        <v>46</v>
      </c>
      <c r="D197" s="15" t="s">
        <v>25</v>
      </c>
      <c r="E197" s="26">
        <v>0.78611458816257151</v>
      </c>
      <c r="F197" s="27">
        <f>1-E197</f>
        <v>0.21388541183742849</v>
      </c>
      <c r="G197" s="33">
        <v>307.45062586926292</v>
      </c>
      <c r="H197" s="5">
        <f>G197*60*24*30</f>
        <v>13281867.037552159</v>
      </c>
      <c r="I197" s="5">
        <f>(H197*E197)/100</f>
        <v>104410.69436255349</v>
      </c>
      <c r="J197" s="34">
        <f>(F197*I197)/E197</f>
        <v>28407.976012968098</v>
      </c>
      <c r="K197" s="33">
        <v>330</v>
      </c>
      <c r="L197" s="38">
        <f>K197*60*24*30</f>
        <v>14256000</v>
      </c>
      <c r="M197" s="39">
        <f>G197/K197</f>
        <v>0.93166856324019065</v>
      </c>
      <c r="N197" s="45">
        <v>31.83273872343436</v>
      </c>
      <c r="O197" s="49">
        <f>N197/1000000</f>
        <v>3.1832738723434362E-5</v>
      </c>
      <c r="P197" s="47">
        <f>H197*O197</f>
        <v>422.79820316579304</v>
      </c>
      <c r="Q197" s="45">
        <v>26.83936794328779</v>
      </c>
      <c r="R197" s="52">
        <f t="shared" si="8"/>
        <v>2.6839367943287792E-5</v>
      </c>
      <c r="S197" s="34">
        <f>H197*R197</f>
        <v>356.4769163946882</v>
      </c>
      <c r="T197" s="33">
        <v>0</v>
      </c>
      <c r="U197" s="53">
        <f t="shared" si="9"/>
        <v>0</v>
      </c>
      <c r="V197" s="34">
        <f>H197*U197</f>
        <v>0</v>
      </c>
    </row>
    <row r="198" spans="1:22">
      <c r="A198" s="13">
        <v>45170</v>
      </c>
      <c r="B198" s="14">
        <v>2</v>
      </c>
      <c r="C198" t="s">
        <v>47</v>
      </c>
      <c r="D198" s="15" t="s">
        <v>25</v>
      </c>
      <c r="E198" s="26">
        <v>0.65375251120383249</v>
      </c>
      <c r="F198" s="27">
        <f>1-E198</f>
        <v>0.34624748879616751</v>
      </c>
      <c r="G198" s="33">
        <v>299.41863699582751</v>
      </c>
      <c r="H198" s="5">
        <f>G198*60*24*30</f>
        <v>12934885.118219746</v>
      </c>
      <c r="I198" s="5">
        <f>(H198*E198)/100</f>
        <v>84562.136281692408</v>
      </c>
      <c r="J198" s="34">
        <f>(F198*I198)/E198</f>
        <v>44786.714900505052</v>
      </c>
      <c r="K198" s="33">
        <v>370</v>
      </c>
      <c r="L198" s="38">
        <f>K198*60*24*30</f>
        <v>15984000</v>
      </c>
      <c r="M198" s="39">
        <f>G198/K198</f>
        <v>0.80923955944818249</v>
      </c>
      <c r="N198" s="45">
        <v>55.531770633710408</v>
      </c>
      <c r="O198" s="49">
        <f>N198/1000000</f>
        <v>5.553177063371041E-5</v>
      </c>
      <c r="P198" s="47">
        <f>H198*O198</f>
        <v>718.29707355837309</v>
      </c>
      <c r="Q198" s="45">
        <v>1.9222535988592071</v>
      </c>
      <c r="R198" s="52">
        <f t="shared" si="8"/>
        <v>1.9222535988592072E-6</v>
      </c>
      <c r="S198" s="34">
        <f>H198*R198</f>
        <v>24.864129469328308</v>
      </c>
      <c r="T198" s="33">
        <v>0</v>
      </c>
      <c r="U198" s="53">
        <f t="shared" si="9"/>
        <v>0</v>
      </c>
      <c r="V198" s="34">
        <f>H198*U198</f>
        <v>0</v>
      </c>
    </row>
    <row r="199" spans="1:22">
      <c r="A199" s="13">
        <v>45170</v>
      </c>
      <c r="B199" s="14">
        <v>2</v>
      </c>
      <c r="C199" t="s">
        <v>48</v>
      </c>
      <c r="D199" s="15" t="s">
        <v>25</v>
      </c>
      <c r="E199" s="26">
        <v>0.64684206459588933</v>
      </c>
      <c r="F199" s="27">
        <f>1-E199</f>
        <v>0.35315793540411067</v>
      </c>
      <c r="G199" s="33">
        <v>302.77051460361611</v>
      </c>
      <c r="H199" s="5">
        <f>G199*60*24*30</f>
        <v>13079686.230876215</v>
      </c>
      <c r="I199" s="5">
        <f>(H199*E199)/100</f>
        <v>84604.912458463965</v>
      </c>
      <c r="J199" s="34">
        <f>(F199*I199)/E199</f>
        <v>46191.949850298173</v>
      </c>
      <c r="K199" s="33">
        <v>370</v>
      </c>
      <c r="L199" s="38">
        <f>K199*60*24*30</f>
        <v>15984000</v>
      </c>
      <c r="M199" s="39">
        <f>G199/K199</f>
        <v>0.81829868811788142</v>
      </c>
      <c r="N199" s="45">
        <v>46.286626999680223</v>
      </c>
      <c r="O199" s="49">
        <f>N199/1000000</f>
        <v>4.628662699968022E-5</v>
      </c>
      <c r="P199" s="47">
        <f>H199*O199</f>
        <v>605.41455784142067</v>
      </c>
      <c r="Q199" s="45">
        <v>120.61325966509099</v>
      </c>
      <c r="R199" s="52">
        <f t="shared" si="8"/>
        <v>1.2061325966509099E-4</v>
      </c>
      <c r="S199" s="34">
        <f>H199*R199</f>
        <v>1577.5835917025881</v>
      </c>
      <c r="T199" s="33">
        <v>0</v>
      </c>
      <c r="U199" s="53">
        <f t="shared" si="9"/>
        <v>0</v>
      </c>
      <c r="V199" s="34">
        <f>H199*U199</f>
        <v>0</v>
      </c>
    </row>
    <row r="200" spans="1:22">
      <c r="A200" s="13">
        <v>45170</v>
      </c>
      <c r="B200" s="14">
        <v>2</v>
      </c>
      <c r="C200" t="s">
        <v>49</v>
      </c>
      <c r="D200" s="15" t="s">
        <v>25</v>
      </c>
      <c r="E200" s="26">
        <v>0.69990148354195647</v>
      </c>
      <c r="F200" s="27">
        <f>1-E200</f>
        <v>0.30009851645804353</v>
      </c>
      <c r="G200" s="33">
        <v>287.20723226703763</v>
      </c>
      <c r="H200" s="5">
        <f>G200*60*24*30</f>
        <v>12407352.433936026</v>
      </c>
      <c r="I200" s="5">
        <f>(H200*E200)/100</f>
        <v>86839.243753397299</v>
      </c>
      <c r="J200" s="34">
        <f>(F200*I200)/E200</f>
        <v>37234.280585962973</v>
      </c>
      <c r="K200" s="33">
        <v>370</v>
      </c>
      <c r="L200" s="38">
        <f>K200*60*24*30</f>
        <v>15984000</v>
      </c>
      <c r="M200" s="39">
        <f>G200/K200</f>
        <v>0.77623576288388552</v>
      </c>
      <c r="N200" s="45">
        <v>96.57791897236153</v>
      </c>
      <c r="O200" s="49">
        <f>N200/1000000</f>
        <v>9.6577918972361526E-5</v>
      </c>
      <c r="P200" s="47">
        <f>H200*O200</f>
        <v>1198.276278026206</v>
      </c>
      <c r="Q200" s="45">
        <v>63.939112667203098</v>
      </c>
      <c r="R200" s="52">
        <f t="shared" si="8"/>
        <v>6.3939112667203094E-5</v>
      </c>
      <c r="S200" s="34">
        <f>H200*R200</f>
        <v>793.31510517513209</v>
      </c>
      <c r="T200" s="33">
        <v>0</v>
      </c>
      <c r="U200" s="53">
        <f t="shared" si="9"/>
        <v>0</v>
      </c>
      <c r="V200" s="34">
        <f>H200*U200</f>
        <v>0</v>
      </c>
    </row>
    <row r="201" spans="1:22">
      <c r="A201" s="13">
        <v>45170</v>
      </c>
      <c r="B201" s="14">
        <v>2</v>
      </c>
      <c r="C201" t="s">
        <v>50</v>
      </c>
      <c r="D201" s="15" t="s">
        <v>25</v>
      </c>
      <c r="E201" s="26">
        <v>0.53102804821511362</v>
      </c>
      <c r="F201" s="27">
        <f>1-E201</f>
        <v>0.46897195178488638</v>
      </c>
      <c r="G201" s="33">
        <v>279.34075104311552</v>
      </c>
      <c r="H201" s="5">
        <f>G201*60*24*30</f>
        <v>12067520.445062591</v>
      </c>
      <c r="I201" s="5">
        <f>(H201*E201)/100</f>
        <v>64081.918287375673</v>
      </c>
      <c r="J201" s="34">
        <f>(F201*I201)/E201</f>
        <v>56593.286163250246</v>
      </c>
      <c r="K201" s="33">
        <v>370</v>
      </c>
      <c r="L201" s="38">
        <f>K201*60*24*30</f>
        <v>15984000</v>
      </c>
      <c r="M201" s="39">
        <f>G201/K201</f>
        <v>0.75497500281923113</v>
      </c>
      <c r="N201" s="45">
        <v>70.005726928354377</v>
      </c>
      <c r="O201" s="49">
        <f>N201/1000000</f>
        <v>7.0005726928354376E-5</v>
      </c>
      <c r="P201" s="47">
        <f>H201*O201</f>
        <v>844.79554097938524</v>
      </c>
      <c r="Q201" s="45">
        <v>255.87859678374781</v>
      </c>
      <c r="R201" s="52">
        <f t="shared" si="8"/>
        <v>2.5587859678374782E-4</v>
      </c>
      <c r="S201" s="34">
        <f>H201*R201</f>
        <v>3087.8201981418038</v>
      </c>
      <c r="T201" s="33">
        <v>0</v>
      </c>
      <c r="U201" s="53">
        <f t="shared" si="9"/>
        <v>0</v>
      </c>
      <c r="V201" s="34">
        <f>H201*U201</f>
        <v>0</v>
      </c>
    </row>
    <row r="202" spans="1:22">
      <c r="A202" s="13">
        <v>45170</v>
      </c>
      <c r="B202" s="14">
        <v>2</v>
      </c>
      <c r="C202" t="s">
        <v>51</v>
      </c>
      <c r="D202" s="15" t="s">
        <v>25</v>
      </c>
      <c r="E202" s="26">
        <v>0.79846005254211094</v>
      </c>
      <c r="F202" s="27">
        <f>1-E202</f>
        <v>0.20153994745788906</v>
      </c>
      <c r="G202" s="33">
        <v>314.58970792767741</v>
      </c>
      <c r="H202" s="5">
        <f>G202*60*24*30</f>
        <v>13590275.382475663</v>
      </c>
      <c r="I202" s="5">
        <f>(H202*E202)/100</f>
        <v>108512.91995953275</v>
      </c>
      <c r="J202" s="34">
        <f>(F202*I202)/E202</f>
        <v>27389.833865223885</v>
      </c>
      <c r="K202" s="33">
        <v>330</v>
      </c>
      <c r="L202" s="38">
        <f>K202*60*24*30</f>
        <v>14256000</v>
      </c>
      <c r="M202" s="39">
        <f>G202/K202</f>
        <v>0.95330214523538603</v>
      </c>
      <c r="N202" s="45">
        <v>52.942593645302537</v>
      </c>
      <c r="O202" s="49">
        <f>N202/1000000</f>
        <v>5.2942593645302535E-5</v>
      </c>
      <c r="P202" s="47">
        <f>H202*O202</f>
        <v>719.50442710216748</v>
      </c>
      <c r="Q202" s="45">
        <v>29.252328006353931</v>
      </c>
      <c r="R202" s="52">
        <f t="shared" si="8"/>
        <v>2.9252328006353931E-5</v>
      </c>
      <c r="S202" s="34">
        <f>H202*R202</f>
        <v>397.54719318485519</v>
      </c>
      <c r="T202" s="33">
        <v>0</v>
      </c>
      <c r="U202" s="53">
        <f t="shared" si="9"/>
        <v>0</v>
      </c>
      <c r="V202" s="34">
        <f>H202*U202</f>
        <v>0</v>
      </c>
    </row>
    <row r="203" spans="1:22">
      <c r="A203" s="13">
        <v>45170</v>
      </c>
      <c r="B203" s="14">
        <v>2</v>
      </c>
      <c r="C203" t="s">
        <v>52</v>
      </c>
      <c r="D203" s="15" t="s">
        <v>25</v>
      </c>
      <c r="E203" s="26">
        <v>0.68740225622005857</v>
      </c>
      <c r="F203" s="27">
        <f>1-E203</f>
        <v>0.31259774377994143</v>
      </c>
      <c r="G203" s="33">
        <v>314.31015299026433</v>
      </c>
      <c r="H203" s="5">
        <f>G203*60*24*30</f>
        <v>13578198.60917942</v>
      </c>
      <c r="I203" s="5">
        <f>(H203*E203)/100</f>
        <v>93336.843593539947</v>
      </c>
      <c r="J203" s="34">
        <f>(F203*I203)/E203</f>
        <v>42445.142498254259</v>
      </c>
      <c r="K203" s="33">
        <v>330</v>
      </c>
      <c r="L203" s="38">
        <f>K203*60*24*30</f>
        <v>14256000</v>
      </c>
      <c r="M203" s="39">
        <f>G203/K203</f>
        <v>0.95245500906140701</v>
      </c>
      <c r="N203" s="45">
        <v>73.828991938944071</v>
      </c>
      <c r="O203" s="49">
        <f>N203/1000000</f>
        <v>7.3828991938944068E-5</v>
      </c>
      <c r="P203" s="47">
        <f>H203*O203</f>
        <v>1002.464715662489</v>
      </c>
      <c r="Q203" s="45">
        <v>36.165506196178399</v>
      </c>
      <c r="R203" s="52">
        <f t="shared" si="8"/>
        <v>3.6165506196178402E-5</v>
      </c>
      <c r="S203" s="34">
        <f>H203*R203</f>
        <v>491.06242593321929</v>
      </c>
      <c r="T203" s="33">
        <v>0</v>
      </c>
      <c r="U203" s="53">
        <f t="shared" si="9"/>
        <v>0</v>
      </c>
      <c r="V203" s="34">
        <f>H203*U203</f>
        <v>0</v>
      </c>
    </row>
    <row r="204" spans="1:22">
      <c r="A204" s="13">
        <v>45170</v>
      </c>
      <c r="B204" s="14">
        <v>2</v>
      </c>
      <c r="C204" t="s">
        <v>53</v>
      </c>
      <c r="D204" s="15" t="s">
        <v>25</v>
      </c>
      <c r="E204" s="26">
        <v>0.68090287436254049</v>
      </c>
      <c r="F204" s="27">
        <f>1-E204</f>
        <v>0.31909712563745951</v>
      </c>
      <c r="G204" s="33">
        <v>199.37413073713489</v>
      </c>
      <c r="H204" s="5">
        <f>G204*60*24*30</f>
        <v>8612962.4478442278</v>
      </c>
      <c r="I204" s="5">
        <f>(H204*E204)/100</f>
        <v>58645.908875137575</v>
      </c>
      <c r="J204" s="34">
        <f>(F204*I204)/E204</f>
        <v>27483.715603304703</v>
      </c>
      <c r="K204" s="33">
        <v>220</v>
      </c>
      <c r="L204" s="38">
        <f>K204*60*24*30</f>
        <v>9504000</v>
      </c>
      <c r="M204" s="39">
        <f>G204/K204</f>
        <v>0.90624604880515858</v>
      </c>
      <c r="N204" s="45">
        <v>64.952587251655373</v>
      </c>
      <c r="O204" s="49">
        <f>N204/1000000</f>
        <v>6.4952587251655369E-5</v>
      </c>
      <c r="P204" s="47">
        <f>H204*O204</f>
        <v>559.43419488883342</v>
      </c>
      <c r="Q204" s="45">
        <v>196.26594792844369</v>
      </c>
      <c r="R204" s="52">
        <f t="shared" si="8"/>
        <v>1.9626594792844369E-4</v>
      </c>
      <c r="S204" s="34">
        <f>H204*R204</f>
        <v>1690.4312392982361</v>
      </c>
      <c r="T204" s="33">
        <v>0</v>
      </c>
      <c r="U204" s="53">
        <f t="shared" si="9"/>
        <v>0</v>
      </c>
      <c r="V204" s="34">
        <f>H204*U204</f>
        <v>0</v>
      </c>
    </row>
    <row r="205" spans="1:22">
      <c r="A205" s="13">
        <v>45170</v>
      </c>
      <c r="B205" s="14">
        <v>2</v>
      </c>
      <c r="C205" t="s">
        <v>54</v>
      </c>
      <c r="D205" s="15" t="s">
        <v>25</v>
      </c>
      <c r="E205" s="26">
        <v>0.63457193633132447</v>
      </c>
      <c r="F205" s="27">
        <f>1-E205</f>
        <v>0.36542806366867553</v>
      </c>
      <c r="G205" s="33">
        <v>203.01112656467319</v>
      </c>
      <c r="H205" s="5">
        <f>G205*60*24*30</f>
        <v>8770080.6675938815</v>
      </c>
      <c r="I205" s="5">
        <f>(H205*E205)/100</f>
        <v>55652.470710169648</v>
      </c>
      <c r="J205" s="34">
        <f>(F205*I205)/E205</f>
        <v>32048.335965769176</v>
      </c>
      <c r="K205" s="33">
        <v>220</v>
      </c>
      <c r="L205" s="38">
        <f>K205*60*24*30</f>
        <v>9504000</v>
      </c>
      <c r="M205" s="39">
        <f>G205/K205</f>
        <v>0.92277784802124174</v>
      </c>
      <c r="N205" s="45">
        <v>62.293163048695227</v>
      </c>
      <c r="O205" s="49">
        <f>N205/1000000</f>
        <v>6.2293163048695227E-5</v>
      </c>
      <c r="P205" s="47">
        <f>H205*O205</f>
        <v>546.31606497663552</v>
      </c>
      <c r="Q205" s="45">
        <v>250.42208526452549</v>
      </c>
      <c r="R205" s="52">
        <f t="shared" si="8"/>
        <v>2.5042208526452551E-4</v>
      </c>
      <c r="S205" s="34">
        <f>H205*R205</f>
        <v>2196.221888716962</v>
      </c>
      <c r="T205" s="33">
        <v>0</v>
      </c>
      <c r="U205" s="53">
        <f t="shared" si="9"/>
        <v>0</v>
      </c>
      <c r="V205" s="34">
        <f>H205*U205</f>
        <v>0</v>
      </c>
    </row>
    <row r="206" spans="1:22">
      <c r="A206" s="13">
        <v>45170</v>
      </c>
      <c r="B206" s="14">
        <v>2</v>
      </c>
      <c r="C206" t="s">
        <v>55</v>
      </c>
      <c r="D206" s="15" t="s">
        <v>25</v>
      </c>
      <c r="E206" s="26">
        <v>0.79770591871426366</v>
      </c>
      <c r="F206" s="27">
        <f>1-E206</f>
        <v>0.20229408128573634</v>
      </c>
      <c r="G206" s="33">
        <v>205.16689847009741</v>
      </c>
      <c r="H206" s="5">
        <f>G206*60*24*30</f>
        <v>8863210.0139082074</v>
      </c>
      <c r="I206" s="5">
        <f>(H206*E206)/100</f>
        <v>70702.350869021087</v>
      </c>
      <c r="J206" s="34">
        <f>(F206*I206)/E206</f>
        <v>17929.749270060995</v>
      </c>
      <c r="K206" s="33">
        <v>220</v>
      </c>
      <c r="L206" s="38">
        <f>K206*60*24*30</f>
        <v>9504000</v>
      </c>
      <c r="M206" s="39">
        <f>G206/K206</f>
        <v>0.93257681122771552</v>
      </c>
      <c r="N206" s="45">
        <v>67.397319658131977</v>
      </c>
      <c r="O206" s="49">
        <f>N206/1000000</f>
        <v>6.7397319658131974E-5</v>
      </c>
      <c r="P206" s="47">
        <f>H206*O206</f>
        <v>597.35659850452782</v>
      </c>
      <c r="Q206" s="45">
        <v>45.331827476070949</v>
      </c>
      <c r="R206" s="52">
        <f t="shared" si="8"/>
        <v>4.533182747607095E-5</v>
      </c>
      <c r="S206" s="34">
        <f>H206*R206</f>
        <v>401.78550723467129</v>
      </c>
      <c r="T206" s="33">
        <v>0</v>
      </c>
      <c r="U206" s="53">
        <f t="shared" si="9"/>
        <v>0</v>
      </c>
      <c r="V206" s="34">
        <f>H206*U206</f>
        <v>0</v>
      </c>
    </row>
    <row r="207" spans="1:22">
      <c r="A207" s="13">
        <v>45170</v>
      </c>
      <c r="B207" s="14">
        <v>2</v>
      </c>
      <c r="C207" t="s">
        <v>56</v>
      </c>
      <c r="D207" s="15" t="s">
        <v>25</v>
      </c>
      <c r="E207" s="26">
        <v>0.81913150981301186</v>
      </c>
      <c r="F207" s="27">
        <f>1-E207</f>
        <v>0.18086849018698814</v>
      </c>
      <c r="G207" s="33">
        <v>206.0222531293463</v>
      </c>
      <c r="H207" s="5">
        <f>G207*60*24*30</f>
        <v>8900161.3351877611</v>
      </c>
      <c r="I207" s="5">
        <f>(H207*E207)/100</f>
        <v>72904.025920717424</v>
      </c>
      <c r="J207" s="34">
        <f>(F207*I207)/E207</f>
        <v>16097.587431160189</v>
      </c>
      <c r="K207" s="33">
        <v>220</v>
      </c>
      <c r="L207" s="38">
        <f>K207*60*24*30</f>
        <v>9504000</v>
      </c>
      <c r="M207" s="39">
        <f>G207/K207</f>
        <v>0.93646478695157409</v>
      </c>
      <c r="N207" s="45">
        <v>20.676372979369141</v>
      </c>
      <c r="O207" s="49">
        <f>N207/1000000</f>
        <v>2.0676372979369141E-5</v>
      </c>
      <c r="P207" s="47">
        <f>H207*O207</f>
        <v>184.02305534290221</v>
      </c>
      <c r="Q207" s="45">
        <v>76.531297208359405</v>
      </c>
      <c r="R207" s="52">
        <f t="shared" si="8"/>
        <v>7.6531297208359407E-5</v>
      </c>
      <c r="S207" s="34">
        <f>H207*R207</f>
        <v>681.14089234560345</v>
      </c>
      <c r="T207" s="33">
        <v>0</v>
      </c>
      <c r="U207" s="53">
        <f t="shared" si="9"/>
        <v>0</v>
      </c>
      <c r="V207" s="34">
        <f>H207*U207</f>
        <v>0</v>
      </c>
    </row>
    <row r="208" spans="1:22">
      <c r="A208" s="13">
        <v>45170</v>
      </c>
      <c r="B208" s="14">
        <v>2</v>
      </c>
      <c r="C208" t="s">
        <v>57</v>
      </c>
      <c r="D208" s="15" t="s">
        <v>58</v>
      </c>
      <c r="E208" s="26">
        <v>0.83669061968783809</v>
      </c>
      <c r="F208" s="27">
        <f>1-E208</f>
        <v>0.16330938031216191</v>
      </c>
      <c r="G208" s="33">
        <v>2040.416666666667</v>
      </c>
      <c r="H208" s="5">
        <f>G208*60*24*30</f>
        <v>88146000.000000015</v>
      </c>
      <c r="I208" s="5">
        <f>(H208*E208)/100</f>
        <v>737509.3136300419</v>
      </c>
      <c r="J208" s="34">
        <f>(F208*I208)/E208</f>
        <v>143950.68636995828</v>
      </c>
      <c r="K208" s="33">
        <v>2100</v>
      </c>
      <c r="L208" s="38">
        <f>K208*60*24*30</f>
        <v>90720000</v>
      </c>
      <c r="M208" s="39">
        <f>G208/K208</f>
        <v>0.97162698412698423</v>
      </c>
      <c r="N208" s="33">
        <v>0</v>
      </c>
      <c r="O208" s="49">
        <f>N208/1000000</f>
        <v>0</v>
      </c>
      <c r="P208" s="47">
        <f>H208*O208</f>
        <v>0</v>
      </c>
      <c r="Q208" s="33">
        <v>0</v>
      </c>
      <c r="R208" s="52">
        <f t="shared" si="8"/>
        <v>0</v>
      </c>
      <c r="S208" s="34">
        <f>H208*R208</f>
        <v>0</v>
      </c>
      <c r="T208" s="45">
        <v>370.47686224002928</v>
      </c>
      <c r="U208" s="53">
        <f t="shared" si="9"/>
        <v>3.7047686224002928E-4</v>
      </c>
      <c r="V208" s="34">
        <f>H208*U208</f>
        <v>32656.053499009628</v>
      </c>
    </row>
    <row r="209" spans="1:22">
      <c r="A209" s="13">
        <v>45170</v>
      </c>
      <c r="B209" s="14">
        <v>2</v>
      </c>
      <c r="C209" t="s">
        <v>59</v>
      </c>
      <c r="D209" s="15" t="s">
        <v>58</v>
      </c>
      <c r="E209" s="26">
        <v>0.88641554628341834</v>
      </c>
      <c r="F209" s="27">
        <f>1-E209</f>
        <v>0.11358445371658166</v>
      </c>
      <c r="G209" s="33">
        <v>2040.1388888888889</v>
      </c>
      <c r="H209" s="5">
        <f>G209*60*24*30</f>
        <v>88134000</v>
      </c>
      <c r="I209" s="5">
        <f>(H209*E209)/100</f>
        <v>781233.47756142798</v>
      </c>
      <c r="J209" s="34">
        <f>(F209*I209)/E209</f>
        <v>100106.52243857209</v>
      </c>
      <c r="K209" s="33">
        <v>2100</v>
      </c>
      <c r="L209" s="38">
        <f>K209*60*24*30</f>
        <v>90720000</v>
      </c>
      <c r="M209" s="39">
        <f>G209/K209</f>
        <v>0.97149470899470902</v>
      </c>
      <c r="N209" s="33">
        <v>0</v>
      </c>
      <c r="O209" s="49">
        <f>N209/1000000</f>
        <v>0</v>
      </c>
      <c r="P209" s="47">
        <f>H209*O209</f>
        <v>0</v>
      </c>
      <c r="Q209" s="33">
        <v>0</v>
      </c>
      <c r="R209" s="52">
        <f t="shared" si="8"/>
        <v>0</v>
      </c>
      <c r="S209" s="34">
        <f>H209*R209</f>
        <v>0</v>
      </c>
      <c r="T209" s="45">
        <v>557.76765725742473</v>
      </c>
      <c r="U209" s="53">
        <f t="shared" si="9"/>
        <v>5.5776765725742473E-4</v>
      </c>
      <c r="V209" s="34">
        <f>H209*U209</f>
        <v>49158.294704725871</v>
      </c>
    </row>
    <row r="210" spans="1:22">
      <c r="A210" s="13">
        <v>45170</v>
      </c>
      <c r="B210" s="14">
        <v>2</v>
      </c>
      <c r="C210" t="s">
        <v>60</v>
      </c>
      <c r="D210" s="16" t="s">
        <v>40</v>
      </c>
      <c r="E210" s="26">
        <v>0.96104852418482456</v>
      </c>
      <c r="F210" s="27">
        <f>1-E210</f>
        <v>3.895147581517544E-2</v>
      </c>
      <c r="G210" s="33">
        <v>2303</v>
      </c>
      <c r="H210" s="5">
        <f>G210*60*24*30</f>
        <v>99489600</v>
      </c>
      <c r="I210" s="5">
        <f>(H210*E210)/100</f>
        <v>956143.33251738513</v>
      </c>
      <c r="J210" s="34">
        <f>(F210*I210)/E210</f>
        <v>38752.667482614779</v>
      </c>
      <c r="K210" s="33">
        <v>2250</v>
      </c>
      <c r="L210" s="38">
        <f>K210*60*24*30</f>
        <v>97200000</v>
      </c>
      <c r="M210" s="39">
        <f>G210/K210</f>
        <v>1.0235555555555556</v>
      </c>
      <c r="N210" s="33">
        <v>0</v>
      </c>
      <c r="O210" s="49">
        <f>N210/1000000</f>
        <v>0</v>
      </c>
      <c r="P210" s="47">
        <f>H210*O210</f>
        <v>0</v>
      </c>
      <c r="Q210" s="33">
        <v>0</v>
      </c>
      <c r="R210" s="52">
        <f t="shared" si="8"/>
        <v>0</v>
      </c>
      <c r="S210" s="34">
        <f>H210*R210</f>
        <v>0</v>
      </c>
      <c r="T210" s="33">
        <v>0</v>
      </c>
      <c r="U210" s="53">
        <f t="shared" si="9"/>
        <v>0</v>
      </c>
      <c r="V210" s="34">
        <f>H210*U210</f>
        <v>0</v>
      </c>
    </row>
    <row r="211" spans="1:22">
      <c r="A211" s="13">
        <v>45170</v>
      </c>
      <c r="B211" s="14">
        <v>2</v>
      </c>
      <c r="C211" t="s">
        <v>61</v>
      </c>
      <c r="D211" s="16" t="s">
        <v>40</v>
      </c>
      <c r="E211" s="26">
        <v>0.9326510585690001</v>
      </c>
      <c r="F211" s="27">
        <f>1-E211</f>
        <v>6.7348941430999898E-2</v>
      </c>
      <c r="G211" s="33">
        <v>1663.2638888888889</v>
      </c>
      <c r="H211" s="5">
        <f>G211*60*24*30</f>
        <v>71853000</v>
      </c>
      <c r="I211" s="5">
        <f>(H211*E211)/100</f>
        <v>670137.76511358365</v>
      </c>
      <c r="J211" s="34">
        <f>(F211*I211)/E211</f>
        <v>48392.234886416358</v>
      </c>
      <c r="K211" s="33">
        <v>1950</v>
      </c>
      <c r="L211" s="38">
        <f>K211*60*24*30</f>
        <v>84240000</v>
      </c>
      <c r="M211" s="39">
        <f>G211/K211</f>
        <v>0.8529558404558405</v>
      </c>
      <c r="N211" s="33">
        <v>0</v>
      </c>
      <c r="O211" s="49">
        <f>N211/1000000</f>
        <v>0</v>
      </c>
      <c r="P211" s="47">
        <f>H211*O211</f>
        <v>0</v>
      </c>
      <c r="Q211" s="33">
        <v>0</v>
      </c>
      <c r="R211" s="52">
        <f t="shared" si="8"/>
        <v>0</v>
      </c>
      <c r="S211" s="34">
        <f>H211*R211</f>
        <v>0</v>
      </c>
      <c r="T211" s="33">
        <v>0</v>
      </c>
      <c r="U211" s="53">
        <f t="shared" si="9"/>
        <v>0</v>
      </c>
      <c r="V211" s="34">
        <f>H211*U211</f>
        <v>0</v>
      </c>
    </row>
    <row r="212" spans="1:22">
      <c r="A212" s="13">
        <v>45200</v>
      </c>
      <c r="B212" s="14">
        <v>1</v>
      </c>
      <c r="C212" t="s">
        <v>22</v>
      </c>
      <c r="D212" s="16" t="s">
        <v>23</v>
      </c>
      <c r="E212" s="26">
        <v>0.91992183742183742</v>
      </c>
      <c r="F212" s="27">
        <f>1-E212</f>
        <v>8.0078162578162582E-2</v>
      </c>
      <c r="G212" s="33">
        <v>3188.484848484848</v>
      </c>
      <c r="H212" s="5">
        <f>G212*60*24*30</f>
        <v>137742545.45454544</v>
      </c>
      <c r="I212" s="5">
        <f>(H212*E212)/100</f>
        <v>1267123.7550570639</v>
      </c>
      <c r="J212" s="34">
        <f>(F212*I212)/E212</f>
        <v>110301.69948839038</v>
      </c>
      <c r="K212" s="33">
        <v>3150</v>
      </c>
      <c r="L212" s="38">
        <f>K212*60*24*30</f>
        <v>136080000</v>
      </c>
      <c r="M212" s="39">
        <f>G212/K212</f>
        <v>1.0122174122174121</v>
      </c>
      <c r="N212" s="33">
        <v>0</v>
      </c>
      <c r="O212" s="49">
        <f>N212/1000000</f>
        <v>0</v>
      </c>
      <c r="P212" s="47">
        <f>H212*O212</f>
        <v>0</v>
      </c>
      <c r="Q212" s="33">
        <v>0</v>
      </c>
      <c r="R212" s="52">
        <f t="shared" si="8"/>
        <v>0</v>
      </c>
      <c r="S212" s="34">
        <f>H212*R212</f>
        <v>0</v>
      </c>
      <c r="T212" s="33">
        <v>0</v>
      </c>
      <c r="U212" s="53">
        <f t="shared" si="9"/>
        <v>0</v>
      </c>
      <c r="V212" s="34">
        <f>H212*U212</f>
        <v>0</v>
      </c>
    </row>
    <row r="213" spans="1:22">
      <c r="A213" s="13">
        <v>45200</v>
      </c>
      <c r="B213" s="14">
        <v>1</v>
      </c>
      <c r="C213" t="s">
        <v>24</v>
      </c>
      <c r="D213" s="15" t="s">
        <v>25</v>
      </c>
      <c r="E213" s="26">
        <v>0.83841029341029338</v>
      </c>
      <c r="F213" s="27">
        <f>1-E213</f>
        <v>0.16158970658970662</v>
      </c>
      <c r="G213" s="33">
        <v>179.69119769119769</v>
      </c>
      <c r="H213" s="5">
        <f>G213*60*24*30</f>
        <v>7762659.7402597396</v>
      </c>
      <c r="I213" s="5">
        <f>(H213*E213)/100</f>
        <v>65082.938304754403</v>
      </c>
      <c r="J213" s="34">
        <f>(F213*I213)/E213</f>
        <v>12543.659097842994</v>
      </c>
      <c r="K213" s="33">
        <v>190</v>
      </c>
      <c r="L213" s="38">
        <f>K213*60*24*30</f>
        <v>8208000</v>
      </c>
      <c r="M213" s="39">
        <f>G213/K213</f>
        <v>0.94574314574314566</v>
      </c>
      <c r="N213" s="45">
        <v>67.459795203649946</v>
      </c>
      <c r="O213" s="49">
        <f>N213/1000000</f>
        <v>6.745979520364995E-5</v>
      </c>
      <c r="P213" s="47">
        <f>H213*O213</f>
        <v>523.66743631354052</v>
      </c>
      <c r="Q213" s="45">
        <v>265.28667929778908</v>
      </c>
      <c r="R213" s="52">
        <f t="shared" si="8"/>
        <v>2.6528667929778907E-4</v>
      </c>
      <c r="S213" s="34">
        <f>H213*R213</f>
        <v>2059.3302250121442</v>
      </c>
      <c r="T213" s="33">
        <v>0</v>
      </c>
      <c r="U213" s="53">
        <f t="shared" si="9"/>
        <v>0</v>
      </c>
      <c r="V213" s="34">
        <f>H213*U213</f>
        <v>0</v>
      </c>
    </row>
    <row r="214" spans="1:22">
      <c r="A214" s="13">
        <v>45200</v>
      </c>
      <c r="B214" s="14">
        <v>1</v>
      </c>
      <c r="C214" t="s">
        <v>26</v>
      </c>
      <c r="D214" s="15" t="s">
        <v>25</v>
      </c>
      <c r="E214" s="26">
        <v>0.63710237293570626</v>
      </c>
      <c r="F214" s="27">
        <f>1-E214</f>
        <v>0.36289762706429374</v>
      </c>
      <c r="G214" s="33">
        <v>300.90909090909088</v>
      </c>
      <c r="H214" s="5">
        <f>G214*60*24*30</f>
        <v>12999272.727272725</v>
      </c>
      <c r="I214" s="5">
        <f>(H214*E214)/100</f>
        <v>82818.675009838626</v>
      </c>
      <c r="J214" s="34">
        <f>(F214*I214)/E214</f>
        <v>47174.052262888617</v>
      </c>
      <c r="K214" s="33">
        <v>330</v>
      </c>
      <c r="L214" s="38">
        <f>K214*60*24*30</f>
        <v>14256000</v>
      </c>
      <c r="M214" s="39">
        <f>G214/K214</f>
        <v>0.9118457300275481</v>
      </c>
      <c r="N214" s="45">
        <v>76.047724872728423</v>
      </c>
      <c r="O214" s="49">
        <f>N214/1000000</f>
        <v>7.6047724872728423E-5</v>
      </c>
      <c r="P214" s="47">
        <f>H214*O214</f>
        <v>988.5651159091982</v>
      </c>
      <c r="Q214" s="45">
        <v>84.453691007192361</v>
      </c>
      <c r="R214" s="52">
        <f t="shared" si="8"/>
        <v>8.4453691007192356E-5</v>
      </c>
      <c r="S214" s="34">
        <f>H214*R214</f>
        <v>1097.8365622273134</v>
      </c>
      <c r="T214" s="33">
        <v>0</v>
      </c>
      <c r="U214" s="53">
        <f t="shared" si="9"/>
        <v>0</v>
      </c>
      <c r="V214" s="34">
        <f>H214*U214</f>
        <v>0</v>
      </c>
    </row>
    <row r="215" spans="1:22">
      <c r="A215" s="13">
        <v>45200</v>
      </c>
      <c r="B215" s="14">
        <v>1</v>
      </c>
      <c r="C215" t="s">
        <v>27</v>
      </c>
      <c r="D215" s="15" t="s">
        <v>25</v>
      </c>
      <c r="E215" s="26">
        <v>0.68364523121387288</v>
      </c>
      <c r="F215" s="27">
        <f>1-E215</f>
        <v>0.31635476878612712</v>
      </c>
      <c r="G215" s="33">
        <v>315.89595375722541</v>
      </c>
      <c r="H215" s="5">
        <f>G215*60*24*30</f>
        <v>13646705.202312138</v>
      </c>
      <c r="I215" s="5">
        <f>(H215*E215)/100</f>
        <v>93295.04933342243</v>
      </c>
      <c r="J215" s="34">
        <f>(F215*I215)/E215</f>
        <v>43172.002689698944</v>
      </c>
      <c r="K215" s="33">
        <v>330</v>
      </c>
      <c r="L215" s="38">
        <f>K215*60*24*30</f>
        <v>14256000</v>
      </c>
      <c r="M215" s="39">
        <f>G215/K215</f>
        <v>0.95726046593098613</v>
      </c>
      <c r="N215" s="45">
        <v>77.206384240064835</v>
      </c>
      <c r="O215" s="49">
        <f>N215/1000000</f>
        <v>7.7206384240064834E-5</v>
      </c>
      <c r="P215" s="47">
        <f>H215*O215</f>
        <v>1053.6127654606025</v>
      </c>
      <c r="Q215" s="45">
        <v>46.777283805417952</v>
      </c>
      <c r="R215" s="52">
        <f t="shared" si="8"/>
        <v>4.6777283805417951E-5</v>
      </c>
      <c r="S215" s="34">
        <f>H215*R215</f>
        <v>638.35580225742842</v>
      </c>
      <c r="T215" s="33">
        <v>0</v>
      </c>
      <c r="U215" s="53">
        <f t="shared" si="9"/>
        <v>0</v>
      </c>
      <c r="V215" s="34">
        <f>H215*U215</f>
        <v>0</v>
      </c>
    </row>
    <row r="216" spans="1:22">
      <c r="A216" s="13">
        <v>45200</v>
      </c>
      <c r="B216" s="14">
        <v>1</v>
      </c>
      <c r="C216" t="s">
        <v>28</v>
      </c>
      <c r="D216" s="15" t="s">
        <v>25</v>
      </c>
      <c r="E216" s="26">
        <v>0.70593970777135517</v>
      </c>
      <c r="F216" s="27">
        <f>1-E216</f>
        <v>0.29406029222864483</v>
      </c>
      <c r="G216" s="33">
        <v>322.30780346820808</v>
      </c>
      <c r="H216" s="5">
        <f>G216*60*24*30</f>
        <v>13923697.109826587</v>
      </c>
      <c r="I216" s="5">
        <f>(H216*E216)/100</f>
        <v>98292.906688078438</v>
      </c>
      <c r="J216" s="34">
        <f>(F216*I216)/E216</f>
        <v>40944.064410187435</v>
      </c>
      <c r="K216" s="33">
        <v>330</v>
      </c>
      <c r="L216" s="38">
        <f>K216*60*24*30</f>
        <v>14256000</v>
      </c>
      <c r="M216" s="39">
        <f>G216/K216</f>
        <v>0.97669031354002445</v>
      </c>
      <c r="N216" s="45">
        <v>58.908994472737668</v>
      </c>
      <c r="O216" s="49">
        <f>N216/1000000</f>
        <v>5.8908994472737665E-5</v>
      </c>
      <c r="P216" s="47">
        <f>H216*O216</f>
        <v>820.23099608284781</v>
      </c>
      <c r="Q216" s="45">
        <v>56.828565299908647</v>
      </c>
      <c r="R216" s="52">
        <f t="shared" si="8"/>
        <v>5.6828565299908648E-5</v>
      </c>
      <c r="S216" s="34">
        <f>H216*R216</f>
        <v>791.26373042192949</v>
      </c>
      <c r="T216" s="33">
        <v>0</v>
      </c>
      <c r="U216" s="53">
        <f t="shared" si="9"/>
        <v>0</v>
      </c>
      <c r="V216" s="34">
        <f>H216*U216</f>
        <v>0</v>
      </c>
    </row>
    <row r="217" spans="1:22">
      <c r="A217" s="13">
        <v>45200</v>
      </c>
      <c r="B217" s="14">
        <v>1</v>
      </c>
      <c r="C217" t="s">
        <v>29</v>
      </c>
      <c r="D217" s="15" t="s">
        <v>25</v>
      </c>
      <c r="E217" s="26">
        <v>0.77289619460500958</v>
      </c>
      <c r="F217" s="27">
        <f>1-E217</f>
        <v>0.22710380539499042</v>
      </c>
      <c r="G217" s="33">
        <v>317.63728323699422</v>
      </c>
      <c r="H217" s="5">
        <f>G217*60*24*30</f>
        <v>13721930.635838151</v>
      </c>
      <c r="I217" s="5">
        <f>(H217*E217)/100</f>
        <v>106056.27971073207</v>
      </c>
      <c r="J217" s="34">
        <f>(F217*I217)/E217</f>
        <v>31163.026647649447</v>
      </c>
      <c r="K217" s="33">
        <v>330</v>
      </c>
      <c r="L217" s="38">
        <f>K217*60*24*30</f>
        <v>14256000</v>
      </c>
      <c r="M217" s="39">
        <f>G217/K217</f>
        <v>0.96253722193028557</v>
      </c>
      <c r="N217" s="45">
        <v>39.774827928910959</v>
      </c>
      <c r="O217" s="49">
        <f>N217/1000000</f>
        <v>3.9774827928910958E-5</v>
      </c>
      <c r="P217" s="47">
        <f>H217*O217</f>
        <v>545.78742989291413</v>
      </c>
      <c r="Q217" s="45">
        <v>32.793076217985103</v>
      </c>
      <c r="R217" s="52">
        <f t="shared" si="8"/>
        <v>3.2793076217985105E-5</v>
      </c>
      <c r="S217" s="34">
        <f>H217*R217</f>
        <v>449.98431719894529</v>
      </c>
      <c r="T217" s="33">
        <v>0</v>
      </c>
      <c r="U217" s="53">
        <f t="shared" si="9"/>
        <v>0</v>
      </c>
      <c r="V217" s="34">
        <f>H217*U217</f>
        <v>0</v>
      </c>
    </row>
    <row r="218" spans="1:22">
      <c r="A218" s="13">
        <v>45200</v>
      </c>
      <c r="B218" s="14">
        <v>1</v>
      </c>
      <c r="C218" t="s">
        <v>30</v>
      </c>
      <c r="D218" s="15" t="s">
        <v>25</v>
      </c>
      <c r="E218" s="26">
        <v>0.70294677263969174</v>
      </c>
      <c r="F218" s="27">
        <f>1-E218</f>
        <v>0.29705322736030826</v>
      </c>
      <c r="G218" s="33">
        <v>311.67630057803473</v>
      </c>
      <c r="H218" s="5">
        <f>G218*60*24*30</f>
        <v>13464416.1849711</v>
      </c>
      <c r="I218" s="5">
        <f>(H218*E218)/100</f>
        <v>94647.679027030652</v>
      </c>
      <c r="J218" s="34">
        <f>(F218*I218)/E218</f>
        <v>39996.482822680344</v>
      </c>
      <c r="K218" s="33">
        <v>330</v>
      </c>
      <c r="L218" s="38">
        <f>K218*60*24*30</f>
        <v>14256000</v>
      </c>
      <c r="M218" s="39">
        <f>G218/K218</f>
        <v>0.94447363811525675</v>
      </c>
      <c r="N218" s="45">
        <v>66.498629744581322</v>
      </c>
      <c r="O218" s="49">
        <f>N218/1000000</f>
        <v>6.6498629744581324E-5</v>
      </c>
      <c r="P218" s="47">
        <f>H218*O218</f>
        <v>895.36522661134131</v>
      </c>
      <c r="Q218" s="45">
        <v>48.850916466211658</v>
      </c>
      <c r="R218" s="52">
        <f t="shared" si="8"/>
        <v>4.8850916466211658E-5</v>
      </c>
      <c r="S218" s="34">
        <f>H218*R218</f>
        <v>657.74907031833141</v>
      </c>
      <c r="T218" s="33">
        <v>0</v>
      </c>
      <c r="U218" s="53">
        <f t="shared" si="9"/>
        <v>0</v>
      </c>
      <c r="V218" s="34">
        <f>H218*U218</f>
        <v>0</v>
      </c>
    </row>
    <row r="219" spans="1:22">
      <c r="A219" s="13">
        <v>45200</v>
      </c>
      <c r="B219" s="14">
        <v>1</v>
      </c>
      <c r="C219" t="s">
        <v>31</v>
      </c>
      <c r="D219" s="15" t="s">
        <v>25</v>
      </c>
      <c r="E219" s="26">
        <v>0.76761400128452151</v>
      </c>
      <c r="F219" s="27">
        <f>1-E219</f>
        <v>0.23238599871547849</v>
      </c>
      <c r="G219" s="33">
        <v>324.86994219653178</v>
      </c>
      <c r="H219" s="5">
        <f>G219*60*24*30</f>
        <v>14034381.502890171</v>
      </c>
      <c r="I219" s="5">
        <f>(H219*E219)/100</f>
        <v>107729.87740987001</v>
      </c>
      <c r="J219" s="34">
        <f>(F219*I219)/E219</f>
        <v>32613.937619031705</v>
      </c>
      <c r="K219" s="33">
        <v>330</v>
      </c>
      <c r="L219" s="38">
        <f>K219*60*24*30</f>
        <v>14256000</v>
      </c>
      <c r="M219" s="39">
        <f>G219/K219</f>
        <v>0.98445437029252059</v>
      </c>
      <c r="N219" s="45">
        <v>50.627778567283308</v>
      </c>
      <c r="O219" s="49">
        <f>N219/1000000</f>
        <v>5.0627778567283304E-5</v>
      </c>
      <c r="P219" s="47">
        <f>H219*O219</f>
        <v>710.5295590571003</v>
      </c>
      <c r="Q219" s="45">
        <v>42.739264232381032</v>
      </c>
      <c r="R219" s="52">
        <f t="shared" si="8"/>
        <v>4.273926423238103E-5</v>
      </c>
      <c r="S219" s="34">
        <f>H219*R219</f>
        <v>599.81913939006381</v>
      </c>
      <c r="T219" s="33">
        <v>0</v>
      </c>
      <c r="U219" s="53">
        <f t="shared" si="9"/>
        <v>0</v>
      </c>
      <c r="V219" s="34">
        <f>H219*U219</f>
        <v>0</v>
      </c>
    </row>
    <row r="220" spans="1:22">
      <c r="A220" s="13">
        <v>45200</v>
      </c>
      <c r="B220" s="14">
        <v>1</v>
      </c>
      <c r="C220" t="s">
        <v>32</v>
      </c>
      <c r="D220" s="15" t="s">
        <v>25</v>
      </c>
      <c r="E220" s="26">
        <v>0.70787411689145796</v>
      </c>
      <c r="F220" s="27">
        <f>1-E220</f>
        <v>0.29212588310854204</v>
      </c>
      <c r="G220" s="33">
        <v>315.92919075144511</v>
      </c>
      <c r="H220" s="5">
        <f>G220*60*24*30</f>
        <v>13648141.040462429</v>
      </c>
      <c r="I220" s="5">
        <f>(H220*E220)/100</f>
        <v>96611.657862274049</v>
      </c>
      <c r="J220" s="34">
        <f>(F220*I220)/E220</f>
        <v>39869.752542350223</v>
      </c>
      <c r="K220" s="33">
        <v>330</v>
      </c>
      <c r="L220" s="38">
        <f>K220*60*24*30</f>
        <v>14256000</v>
      </c>
      <c r="M220" s="39">
        <f>G220/K220</f>
        <v>0.95736118409528825</v>
      </c>
      <c r="N220" s="45">
        <v>67.123847114024883</v>
      </c>
      <c r="O220" s="49">
        <f>N220/1000000</f>
        <v>6.7123847114024883E-5</v>
      </c>
      <c r="P220" s="47">
        <f>H220*O220</f>
        <v>916.11573259064858</v>
      </c>
      <c r="Q220" s="45">
        <v>39.890097695708391</v>
      </c>
      <c r="R220" s="52">
        <f t="shared" si="8"/>
        <v>3.9890097695708388E-5</v>
      </c>
      <c r="S220" s="34">
        <f>H220*R220</f>
        <v>544.42567946885345</v>
      </c>
      <c r="T220" s="33">
        <v>0</v>
      </c>
      <c r="U220" s="53">
        <f t="shared" si="9"/>
        <v>0</v>
      </c>
      <c r="V220" s="34">
        <f>H220*U220</f>
        <v>0</v>
      </c>
    </row>
    <row r="221" spans="1:22">
      <c r="A221" s="13">
        <v>45200</v>
      </c>
      <c r="B221" s="14">
        <v>1</v>
      </c>
      <c r="C221" t="s">
        <v>33</v>
      </c>
      <c r="D221" s="15" t="s">
        <v>25</v>
      </c>
      <c r="E221" s="26">
        <v>0.6834327400994068</v>
      </c>
      <c r="F221" s="27">
        <f>1-E221</f>
        <v>0.3165672599005932</v>
      </c>
      <c r="G221" s="33">
        <v>301.68831168831173</v>
      </c>
      <c r="H221" s="5">
        <f>G221*60*24*30</f>
        <v>13032935.064935068</v>
      </c>
      <c r="I221" s="5">
        <f>(H221*E221)/100</f>
        <v>89071.34522966214</v>
      </c>
      <c r="J221" s="34">
        <f>(F221*I221)/E221</f>
        <v>41258.005419688547</v>
      </c>
      <c r="K221" s="33">
        <v>330</v>
      </c>
      <c r="L221" s="38">
        <f>K221*60*24*30</f>
        <v>14256000</v>
      </c>
      <c r="M221" s="39">
        <f>G221/K221</f>
        <v>0.91420700511609609</v>
      </c>
      <c r="N221" s="45">
        <v>89.57431886615565</v>
      </c>
      <c r="O221" s="49">
        <f>N221/1000000</f>
        <v>8.9574318866155654E-5</v>
      </c>
      <c r="P221" s="47">
        <f>H221*O221</f>
        <v>1167.4162812683949</v>
      </c>
      <c r="Q221" s="45">
        <v>41.380812095914159</v>
      </c>
      <c r="R221" s="52">
        <f t="shared" si="8"/>
        <v>4.1380812095914157E-5</v>
      </c>
      <c r="S221" s="34">
        <f>H221*R221</f>
        <v>539.31343698032879</v>
      </c>
      <c r="T221" s="33">
        <v>0</v>
      </c>
      <c r="U221" s="53">
        <f t="shared" si="9"/>
        <v>0</v>
      </c>
      <c r="V221" s="34">
        <f>H221*U221</f>
        <v>0</v>
      </c>
    </row>
    <row r="222" spans="1:22">
      <c r="A222" s="13">
        <v>45200</v>
      </c>
      <c r="B222" s="14">
        <v>1</v>
      </c>
      <c r="C222" t="s">
        <v>34</v>
      </c>
      <c r="D222" s="15" t="s">
        <v>25</v>
      </c>
      <c r="E222" s="26">
        <v>0.70035072951739619</v>
      </c>
      <c r="F222" s="27">
        <f>1-E222</f>
        <v>0.29964927048260381</v>
      </c>
      <c r="G222" s="33">
        <v>305.20202020202021</v>
      </c>
      <c r="H222" s="5">
        <f>G222*60*24*30</f>
        <v>13184727.272727272</v>
      </c>
      <c r="I222" s="5">
        <f>(H222*E222)/100</f>
        <v>92339.333639424542</v>
      </c>
      <c r="J222" s="34">
        <f>(F222*I222)/E222</f>
        <v>39507.939087848179</v>
      </c>
      <c r="K222" s="33">
        <v>330</v>
      </c>
      <c r="L222" s="38">
        <f>K222*60*24*30</f>
        <v>14256000</v>
      </c>
      <c r="M222" s="39">
        <f>G222/K222</f>
        <v>0.92485460667278852</v>
      </c>
      <c r="N222" s="45">
        <v>51.589748778007049</v>
      </c>
      <c r="O222" s="49">
        <f>N222/1000000</f>
        <v>5.158974877800705E-5</v>
      </c>
      <c r="P222" s="47">
        <f>H222*O222</f>
        <v>680.19676770653803</v>
      </c>
      <c r="Q222" s="45">
        <v>32.259283299143092</v>
      </c>
      <c r="R222" s="52">
        <f t="shared" si="8"/>
        <v>3.2259283299143094E-5</v>
      </c>
      <c r="S222" s="34">
        <f>H222*R222</f>
        <v>425.32985231284732</v>
      </c>
      <c r="T222" s="33">
        <v>0</v>
      </c>
      <c r="U222" s="53">
        <f t="shared" si="9"/>
        <v>0</v>
      </c>
      <c r="V222" s="34">
        <f>H222*U222</f>
        <v>0</v>
      </c>
    </row>
    <row r="223" spans="1:22">
      <c r="A223" s="13">
        <v>45200</v>
      </c>
      <c r="B223" s="14">
        <v>1</v>
      </c>
      <c r="C223" t="s">
        <v>35</v>
      </c>
      <c r="D223" s="15" t="s">
        <v>25</v>
      </c>
      <c r="E223" s="26">
        <v>0.7640564373897708</v>
      </c>
      <c r="F223" s="27">
        <f>1-E223</f>
        <v>0.2359435626102292</v>
      </c>
      <c r="G223" s="33">
        <v>324.15584415584408</v>
      </c>
      <c r="H223" s="5">
        <f>G223*60*24*30</f>
        <v>14003532.467532463</v>
      </c>
      <c r="I223" s="5">
        <f>(H223*E223)/100</f>
        <v>106994.8912801484</v>
      </c>
      <c r="J223" s="34">
        <f>(F223*I223)/E223</f>
        <v>33040.433395176231</v>
      </c>
      <c r="K223" s="33">
        <v>330</v>
      </c>
      <c r="L223" s="38">
        <f>K223*60*24*30</f>
        <v>14256000</v>
      </c>
      <c r="M223" s="39">
        <f>G223/K223</f>
        <v>0.98229043683589112</v>
      </c>
      <c r="N223" s="45">
        <v>46.485356559286721</v>
      </c>
      <c r="O223" s="49">
        <f>N223/1000000</f>
        <v>4.6485356559286721E-5</v>
      </c>
      <c r="P223" s="47">
        <f>H223*O223</f>
        <v>650.95919984279476</v>
      </c>
      <c r="Q223" s="45">
        <v>24.22649534968118</v>
      </c>
      <c r="R223" s="52">
        <f t="shared" si="8"/>
        <v>2.422649534968118E-5</v>
      </c>
      <c r="S223" s="34">
        <f>H223*R223</f>
        <v>339.25651420378466</v>
      </c>
      <c r="T223" s="33">
        <v>0</v>
      </c>
      <c r="U223" s="53">
        <f t="shared" si="9"/>
        <v>0</v>
      </c>
      <c r="V223" s="34">
        <f>H223*U223</f>
        <v>0</v>
      </c>
    </row>
    <row r="224" spans="1:22">
      <c r="A224" s="13">
        <v>45200</v>
      </c>
      <c r="B224" s="14">
        <v>1</v>
      </c>
      <c r="C224" t="s">
        <v>36</v>
      </c>
      <c r="D224" s="15" t="s">
        <v>37</v>
      </c>
      <c r="E224" s="26">
        <v>0.87458313291646628</v>
      </c>
      <c r="F224" s="27">
        <f>1-E224</f>
        <v>0.12541686708353372</v>
      </c>
      <c r="G224" s="33">
        <v>1599.134199134199</v>
      </c>
      <c r="H224" s="5">
        <f>G224*60*24*30</f>
        <v>69082597.402597398</v>
      </c>
      <c r="I224" s="5">
        <f>(H224*E224)/100</f>
        <v>604184.7446637057</v>
      </c>
      <c r="J224" s="34">
        <f>(F224*I224)/E224</f>
        <v>86641.229362268292</v>
      </c>
      <c r="K224" s="33">
        <v>1600</v>
      </c>
      <c r="L224" s="38">
        <f>K224*60*24*30</f>
        <v>69120000</v>
      </c>
      <c r="M224" s="39">
        <f>G224/K224</f>
        <v>0.99945887445887438</v>
      </c>
      <c r="N224" s="33">
        <v>0</v>
      </c>
      <c r="O224" s="49">
        <f>N224/1000000</f>
        <v>0</v>
      </c>
      <c r="P224" s="47">
        <f>H224*O224</f>
        <v>0</v>
      </c>
      <c r="Q224" s="33">
        <v>0</v>
      </c>
      <c r="R224" s="52">
        <f t="shared" si="8"/>
        <v>0</v>
      </c>
      <c r="S224" s="34">
        <f>H224*R224</f>
        <v>0</v>
      </c>
      <c r="T224" s="45">
        <v>373.08313653516518</v>
      </c>
      <c r="U224" s="53">
        <f t="shared" si="9"/>
        <v>3.7308313653516519E-4</v>
      </c>
      <c r="V224" s="34">
        <f>H224*U224</f>
        <v>25773.552118957094</v>
      </c>
    </row>
    <row r="225" spans="1:22">
      <c r="A225" s="13">
        <v>45200</v>
      </c>
      <c r="B225" s="14">
        <v>1</v>
      </c>
      <c r="C225" t="s">
        <v>38</v>
      </c>
      <c r="D225" s="15" t="s">
        <v>37</v>
      </c>
      <c r="E225" s="26">
        <v>0.82730719897386562</v>
      </c>
      <c r="F225" s="27">
        <f>1-E225</f>
        <v>0.17269280102613438</v>
      </c>
      <c r="G225" s="33">
        <v>1600.4329004328999</v>
      </c>
      <c r="H225" s="5">
        <f>G225*60*24*30</f>
        <v>69138701.298701271</v>
      </c>
      <c r="I225" s="5">
        <f>(H225*E225)/100</f>
        <v>571989.4531211931</v>
      </c>
      <c r="J225" s="34">
        <f>(F225*I225)/E225</f>
        <v>119397.55986581957</v>
      </c>
      <c r="K225" s="33">
        <v>1600</v>
      </c>
      <c r="L225" s="38">
        <f>K225*60*24*30</f>
        <v>69120000</v>
      </c>
      <c r="M225" s="39">
        <f>G225/K225</f>
        <v>1.0002705627705624</v>
      </c>
      <c r="N225" s="33">
        <v>0</v>
      </c>
      <c r="O225" s="49">
        <f>N225/1000000</f>
        <v>0</v>
      </c>
      <c r="P225" s="47">
        <f>H225*O225</f>
        <v>0</v>
      </c>
      <c r="Q225" s="33">
        <v>0</v>
      </c>
      <c r="R225" s="52">
        <f t="shared" si="8"/>
        <v>0</v>
      </c>
      <c r="S225" s="34">
        <f>H225*R225</f>
        <v>0</v>
      </c>
      <c r="T225" s="45">
        <v>271.3445574577201</v>
      </c>
      <c r="U225" s="53">
        <f t="shared" si="9"/>
        <v>2.7134455745772009E-4</v>
      </c>
      <c r="V225" s="34">
        <f>H225*U225</f>
        <v>18760.410307097594</v>
      </c>
    </row>
    <row r="226" spans="1:22">
      <c r="A226" s="13">
        <v>45200</v>
      </c>
      <c r="B226" s="14">
        <v>1</v>
      </c>
      <c r="C226" t="s">
        <v>39</v>
      </c>
      <c r="D226" s="16" t="s">
        <v>40</v>
      </c>
      <c r="E226" s="26">
        <v>0.93832732082732084</v>
      </c>
      <c r="F226" s="27">
        <f>1-E226</f>
        <v>6.1672679172679157E-2</v>
      </c>
      <c r="G226" s="33">
        <v>2956.7460317460318</v>
      </c>
      <c r="H226" s="5">
        <f>G226*60*24*30</f>
        <v>127731428.57142857</v>
      </c>
      <c r="I226" s="5">
        <f>(H226*E226)/100</f>
        <v>1198538.8915687487</v>
      </c>
      <c r="J226" s="34">
        <f>(F226*I226)/E226</f>
        <v>78775.394145536979</v>
      </c>
      <c r="K226" s="33">
        <v>3000</v>
      </c>
      <c r="L226" s="38">
        <f>K226*60*24*30</f>
        <v>129600000</v>
      </c>
      <c r="M226" s="39">
        <f>G226/K226</f>
        <v>0.98558201058201056</v>
      </c>
      <c r="N226" s="33">
        <v>0</v>
      </c>
      <c r="O226" s="49">
        <f>N226/1000000</f>
        <v>0</v>
      </c>
      <c r="P226" s="47">
        <f>H226*O226</f>
        <v>0</v>
      </c>
      <c r="Q226" s="33">
        <v>0</v>
      </c>
      <c r="R226" s="52">
        <f t="shared" si="8"/>
        <v>0</v>
      </c>
      <c r="S226" s="34">
        <f>H226*R226</f>
        <v>0</v>
      </c>
      <c r="T226" s="33">
        <v>0</v>
      </c>
      <c r="U226" s="53">
        <f t="shared" si="9"/>
        <v>0</v>
      </c>
      <c r="V226" s="34">
        <f>H226*U226</f>
        <v>0</v>
      </c>
    </row>
    <row r="227" spans="1:22">
      <c r="A227" s="13">
        <v>45200</v>
      </c>
      <c r="B227" s="14">
        <v>2</v>
      </c>
      <c r="C227" t="s">
        <v>41</v>
      </c>
      <c r="D227" s="16" t="s">
        <v>23</v>
      </c>
      <c r="E227" s="26">
        <v>0.97920234086900748</v>
      </c>
      <c r="F227" s="27">
        <f>1-E227</f>
        <v>2.0797659130992519E-2</v>
      </c>
      <c r="G227" s="33">
        <v>3495</v>
      </c>
      <c r="H227" s="5">
        <f>G227*60*24*30</f>
        <v>150984000</v>
      </c>
      <c r="I227" s="5">
        <f>(H227*E227)/100</f>
        <v>1478438.8623376624</v>
      </c>
      <c r="J227" s="34">
        <f>(F227*I227)/E227</f>
        <v>31401.137662337747</v>
      </c>
      <c r="K227" s="33">
        <v>3525</v>
      </c>
      <c r="L227" s="38">
        <f>K227*60*24*30</f>
        <v>152280000</v>
      </c>
      <c r="M227" s="39">
        <f>G227/K227</f>
        <v>0.99148936170212765</v>
      </c>
      <c r="N227" s="33">
        <v>0</v>
      </c>
      <c r="O227" s="49">
        <f>N227/1000000</f>
        <v>0</v>
      </c>
      <c r="P227" s="47">
        <f>H227*O227</f>
        <v>0</v>
      </c>
      <c r="Q227" s="33">
        <v>0</v>
      </c>
      <c r="R227" s="52">
        <f t="shared" si="8"/>
        <v>0</v>
      </c>
      <c r="S227" s="34">
        <f>H227*R227</f>
        <v>0</v>
      </c>
      <c r="T227" s="33">
        <v>0</v>
      </c>
      <c r="U227" s="53">
        <f t="shared" si="9"/>
        <v>0</v>
      </c>
      <c r="V227" s="34">
        <f>H227*U227</f>
        <v>0</v>
      </c>
    </row>
    <row r="228" spans="1:22">
      <c r="A228" s="13">
        <v>45200</v>
      </c>
      <c r="B228" s="14">
        <v>2</v>
      </c>
      <c r="C228" t="s">
        <v>42</v>
      </c>
      <c r="D228" s="16" t="s">
        <v>23</v>
      </c>
      <c r="E228" s="26">
        <v>0.97358746192079526</v>
      </c>
      <c r="F228" s="27">
        <f>1-E228</f>
        <v>2.6412538079204739E-2</v>
      </c>
      <c r="G228" s="33">
        <v>0</v>
      </c>
      <c r="H228" s="5">
        <f>G228*60*24*30</f>
        <v>0</v>
      </c>
      <c r="I228" s="5">
        <f>(H228*E228)/100</f>
        <v>0</v>
      </c>
      <c r="J228" s="34">
        <f>(F228*I228)/E228</f>
        <v>0</v>
      </c>
      <c r="K228" s="33">
        <v>1080</v>
      </c>
      <c r="L228" s="38">
        <f>K228*60*24*30</f>
        <v>46656000</v>
      </c>
      <c r="M228" s="39">
        <f>G228/K228</f>
        <v>0</v>
      </c>
      <c r="N228" s="33">
        <v>0</v>
      </c>
      <c r="O228" s="49">
        <f>N228/1000000</f>
        <v>0</v>
      </c>
      <c r="P228" s="47">
        <f>H228*O228</f>
        <v>0</v>
      </c>
      <c r="Q228" s="33">
        <v>0</v>
      </c>
      <c r="R228" s="52">
        <f t="shared" si="8"/>
        <v>0</v>
      </c>
      <c r="S228" s="34">
        <f>H228*R228</f>
        <v>0</v>
      </c>
      <c r="T228" s="33">
        <v>0</v>
      </c>
      <c r="U228" s="53">
        <f t="shared" si="9"/>
        <v>0</v>
      </c>
      <c r="V228" s="34">
        <f>H228*U228</f>
        <v>0</v>
      </c>
    </row>
    <row r="229" spans="1:22">
      <c r="A229" s="13">
        <v>45200</v>
      </c>
      <c r="B229" s="14">
        <v>2</v>
      </c>
      <c r="C229" t="s">
        <v>43</v>
      </c>
      <c r="D229" s="15" t="s">
        <v>25</v>
      </c>
      <c r="E229" s="26">
        <v>0.94369007535674199</v>
      </c>
      <c r="F229" s="27">
        <f>1-E229</f>
        <v>5.6309924643258014E-2</v>
      </c>
      <c r="G229" s="33">
        <v>290.51948051948051</v>
      </c>
      <c r="H229" s="5">
        <f>G229*60*24*30</f>
        <v>12550441.558441557</v>
      </c>
      <c r="I229" s="5">
        <f>(H229*E229)/100</f>
        <v>118437.27140046099</v>
      </c>
      <c r="J229" s="34">
        <f>(F229*I229)/E229</f>
        <v>7067.1441839545778</v>
      </c>
      <c r="K229" s="33">
        <v>330</v>
      </c>
      <c r="L229" s="38">
        <f>K229*60*24*30</f>
        <v>14256000</v>
      </c>
      <c r="M229" s="39">
        <f>G229/K229</f>
        <v>0.88036206218024393</v>
      </c>
      <c r="N229" s="45">
        <v>443.49745953085682</v>
      </c>
      <c r="O229" s="49">
        <f>N229/1000000</f>
        <v>4.4349745953085683E-4</v>
      </c>
      <c r="P229" s="47">
        <f>H229*O229</f>
        <v>5566.0889471593182</v>
      </c>
      <c r="Q229" s="45">
        <v>298.87872272731647</v>
      </c>
      <c r="R229" s="52">
        <f t="shared" si="8"/>
        <v>2.9887872272731645E-4</v>
      </c>
      <c r="S229" s="34">
        <f>H229*R229</f>
        <v>3751.0599426508434</v>
      </c>
      <c r="T229" s="33">
        <v>0</v>
      </c>
      <c r="U229" s="53">
        <f t="shared" si="9"/>
        <v>0</v>
      </c>
      <c r="V229" s="34">
        <f>H229*U229</f>
        <v>0</v>
      </c>
    </row>
    <row r="230" spans="1:22">
      <c r="A230" s="13">
        <v>45200</v>
      </c>
      <c r="B230" s="14">
        <v>2</v>
      </c>
      <c r="C230" t="s">
        <v>44</v>
      </c>
      <c r="D230" s="15" t="s">
        <v>25</v>
      </c>
      <c r="E230" s="26">
        <v>0.74376142376142373</v>
      </c>
      <c r="F230" s="27">
        <f>1-E230</f>
        <v>0.25623857623857627</v>
      </c>
      <c r="G230" s="33">
        <v>319.77633477633469</v>
      </c>
      <c r="H230" s="5">
        <f>G230*60*24*30</f>
        <v>13814337.662337657</v>
      </c>
      <c r="I230" s="5">
        <f>(H230*E230)/100</f>
        <v>102745.71448061314</v>
      </c>
      <c r="J230" s="34">
        <f>(F230*I230)/E230</f>
        <v>35397.662142763431</v>
      </c>
      <c r="K230" s="33">
        <v>330</v>
      </c>
      <c r="L230" s="38">
        <f>K230*60*24*30</f>
        <v>14256000</v>
      </c>
      <c r="M230" s="39">
        <f>G230/K230</f>
        <v>0.96901919629192335</v>
      </c>
      <c r="N230" s="45">
        <v>38.985200931970823</v>
      </c>
      <c r="O230" s="49">
        <f>N230/1000000</f>
        <v>3.8985200931970823E-5</v>
      </c>
      <c r="P230" s="47">
        <f>H230*O230</f>
        <v>538.55472950832564</v>
      </c>
      <c r="Q230" s="45">
        <v>42.761254425381608</v>
      </c>
      <c r="R230" s="52">
        <f t="shared" si="8"/>
        <v>4.2761254425381607E-5</v>
      </c>
      <c r="S230" s="34">
        <f>H230*R230</f>
        <v>590.7184074973519</v>
      </c>
      <c r="T230" s="33">
        <v>0</v>
      </c>
      <c r="U230" s="53">
        <f t="shared" si="9"/>
        <v>0</v>
      </c>
      <c r="V230" s="34">
        <f>H230*U230</f>
        <v>0</v>
      </c>
    </row>
    <row r="231" spans="1:22">
      <c r="A231" s="13">
        <v>45200</v>
      </c>
      <c r="B231" s="14">
        <v>2</v>
      </c>
      <c r="C231" t="s">
        <v>45</v>
      </c>
      <c r="D231" s="15" t="s">
        <v>25</v>
      </c>
      <c r="E231" s="26">
        <v>0.76257655924322587</v>
      </c>
      <c r="F231" s="27">
        <f>1-E231</f>
        <v>0.23742344075677413</v>
      </c>
      <c r="G231" s="33">
        <v>324.4141414141414</v>
      </c>
      <c r="H231" s="5">
        <f>G231*60*24*30</f>
        <v>14014690.90909091</v>
      </c>
      <c r="I231" s="5">
        <f>(H231*E231)/100</f>
        <v>106872.74772311862</v>
      </c>
      <c r="J231" s="34">
        <f>(F231*I231)/E231</f>
        <v>33274.161367790461</v>
      </c>
      <c r="K231" s="33">
        <v>330</v>
      </c>
      <c r="L231" s="38">
        <f>K231*60*24*30</f>
        <v>14256000</v>
      </c>
      <c r="M231" s="39">
        <f>G231/K231</f>
        <v>0.98307315580042842</v>
      </c>
      <c r="N231" s="45">
        <v>12.428469718033529</v>
      </c>
      <c r="O231" s="49">
        <f>N231/1000000</f>
        <v>1.2428469718033529E-5</v>
      </c>
      <c r="P231" s="47">
        <f>H231*O231</f>
        <v>174.18116157123617</v>
      </c>
      <c r="Q231" s="45">
        <v>54.349895354257747</v>
      </c>
      <c r="R231" s="52">
        <f t="shared" si="8"/>
        <v>5.4349895354257746E-5</v>
      </c>
      <c r="S231" s="34">
        <f>H231*R231</f>
        <v>761.69698433135829</v>
      </c>
      <c r="T231" s="33">
        <v>0</v>
      </c>
      <c r="U231" s="53">
        <f t="shared" si="9"/>
        <v>0</v>
      </c>
      <c r="V231" s="34">
        <f>H231*U231</f>
        <v>0</v>
      </c>
    </row>
    <row r="232" spans="1:22">
      <c r="A232" s="13">
        <v>45200</v>
      </c>
      <c r="B232" s="14">
        <v>2</v>
      </c>
      <c r="C232" t="s">
        <v>46</v>
      </c>
      <c r="D232" s="15" t="s">
        <v>25</v>
      </c>
      <c r="E232" s="26">
        <v>0.82996312329645661</v>
      </c>
      <c r="F232" s="27">
        <f>1-E232</f>
        <v>0.17003687670354339</v>
      </c>
      <c r="G232" s="33">
        <v>327.39249639249641</v>
      </c>
      <c r="H232" s="5">
        <f>G232*60*24*30</f>
        <v>14143355.844155846</v>
      </c>
      <c r="I232" s="5">
        <f>(H232*E232)/100</f>
        <v>117384.63790308779</v>
      </c>
      <c r="J232" s="34">
        <f>(F232*I232)/E232</f>
        <v>24048.920538470677</v>
      </c>
      <c r="K232" s="33">
        <v>330</v>
      </c>
      <c r="L232" s="38">
        <f>K232*60*24*30</f>
        <v>14256000</v>
      </c>
      <c r="M232" s="39">
        <f>G232/K232</f>
        <v>0.99209847391665584</v>
      </c>
      <c r="N232" s="45">
        <v>13.925250554712351</v>
      </c>
      <c r="O232" s="49">
        <f>N232/1000000</f>
        <v>1.3925250554712352E-5</v>
      </c>
      <c r="P232" s="47">
        <f>H232*O232</f>
        <v>196.94977381432537</v>
      </c>
      <c r="Q232" s="45">
        <v>16.431795654560581</v>
      </c>
      <c r="R232" s="52">
        <f t="shared" si="8"/>
        <v>1.643179565456058E-5</v>
      </c>
      <c r="S232" s="34">
        <f>H232*R232</f>
        <v>232.40073310090403</v>
      </c>
      <c r="T232" s="33">
        <v>0</v>
      </c>
      <c r="U232" s="53">
        <f t="shared" si="9"/>
        <v>0</v>
      </c>
      <c r="V232" s="34">
        <f>H232*U232</f>
        <v>0</v>
      </c>
    </row>
    <row r="233" spans="1:22">
      <c r="A233" s="13">
        <v>45200</v>
      </c>
      <c r="B233" s="14">
        <v>2</v>
      </c>
      <c r="C233" t="s">
        <v>47</v>
      </c>
      <c r="D233" s="15" t="s">
        <v>25</v>
      </c>
      <c r="E233" s="26">
        <v>0.7085537918871252</v>
      </c>
      <c r="F233" s="27">
        <f>1-E233</f>
        <v>0.2914462081128748</v>
      </c>
      <c r="G233" s="33">
        <v>331.21789321789322</v>
      </c>
      <c r="H233" s="5">
        <f>G233*60*24*30</f>
        <v>14308612.987012986</v>
      </c>
      <c r="I233" s="5">
        <f>(H233*E233)/100</f>
        <v>101384.21988593416</v>
      </c>
      <c r="J233" s="34">
        <f>(F233*I233)/E233</f>
        <v>41701.9099841957</v>
      </c>
      <c r="K233" s="33">
        <v>370</v>
      </c>
      <c r="L233" s="38">
        <f>K233*60*24*30</f>
        <v>15984000</v>
      </c>
      <c r="M233" s="39">
        <f>G233/K233</f>
        <v>0.89518349518349516</v>
      </c>
      <c r="N233" s="45">
        <v>43.435317477173207</v>
      </c>
      <c r="O233" s="49">
        <f>N233/1000000</f>
        <v>4.3435317477173206E-5</v>
      </c>
      <c r="P233" s="47">
        <f>H233*O233</f>
        <v>621.49914774891272</v>
      </c>
      <c r="Q233" s="45">
        <v>45.161224131895317</v>
      </c>
      <c r="R233" s="52">
        <f t="shared" si="8"/>
        <v>4.5161224131895318E-5</v>
      </c>
      <c r="S233" s="34">
        <f>H233*R233</f>
        <v>646.19447812304156</v>
      </c>
      <c r="T233" s="33">
        <v>0</v>
      </c>
      <c r="U233" s="53">
        <f t="shared" si="9"/>
        <v>0</v>
      </c>
      <c r="V233" s="34">
        <f>H233*U233</f>
        <v>0</v>
      </c>
    </row>
    <row r="234" spans="1:22">
      <c r="A234" s="13">
        <v>45200</v>
      </c>
      <c r="B234" s="14">
        <v>2</v>
      </c>
      <c r="C234" t="s">
        <v>48</v>
      </c>
      <c r="D234" s="15" t="s">
        <v>25</v>
      </c>
      <c r="E234" s="26">
        <v>0.62635521885521883</v>
      </c>
      <c r="F234" s="27">
        <f>1-E234</f>
        <v>0.37364478114478117</v>
      </c>
      <c r="G234" s="33">
        <v>327.27849927849928</v>
      </c>
      <c r="H234" s="5">
        <f>G234*60*24*30</f>
        <v>14138431.16883117</v>
      </c>
      <c r="I234" s="5">
        <f>(H234*E234)/100</f>
        <v>88556.80149022695</v>
      </c>
      <c r="J234" s="34">
        <f>(F234*I234)/E234</f>
        <v>52827.510198084747</v>
      </c>
      <c r="K234" s="33">
        <v>370</v>
      </c>
      <c r="L234" s="38">
        <f>K234*60*24*30</f>
        <v>15984000</v>
      </c>
      <c r="M234" s="39">
        <f>G234/K234</f>
        <v>0.88453648453648459</v>
      </c>
      <c r="N234" s="45">
        <v>72.08970285850215</v>
      </c>
      <c r="O234" s="49">
        <f>N234/1000000</f>
        <v>7.2089702858502147E-5</v>
      </c>
      <c r="P234" s="47">
        <f>H234*O234</f>
        <v>1019.2353018464242</v>
      </c>
      <c r="Q234" s="45">
        <v>142.20576831886089</v>
      </c>
      <c r="R234" s="52">
        <f t="shared" si="8"/>
        <v>1.4220576831886088E-4</v>
      </c>
      <c r="S234" s="34">
        <f>H234*R234</f>
        <v>2010.5664671869667</v>
      </c>
      <c r="T234" s="33">
        <v>0</v>
      </c>
      <c r="U234" s="53">
        <f t="shared" si="9"/>
        <v>0</v>
      </c>
      <c r="V234" s="34">
        <f>H234*U234</f>
        <v>0</v>
      </c>
    </row>
    <row r="235" spans="1:22">
      <c r="A235" s="13">
        <v>45200</v>
      </c>
      <c r="B235" s="14">
        <v>2</v>
      </c>
      <c r="C235" t="s">
        <v>49</v>
      </c>
      <c r="D235" s="15" t="s">
        <v>25</v>
      </c>
      <c r="E235" s="26">
        <v>0.67540003206669874</v>
      </c>
      <c r="F235" s="27">
        <f>1-E235</f>
        <v>0.32459996793330126</v>
      </c>
      <c r="G235" s="33">
        <v>318.33477633477628</v>
      </c>
      <c r="H235" s="5">
        <f>G235*60*24*30</f>
        <v>13752062.337662335</v>
      </c>
      <c r="I235" s="5">
        <f>(H235*E235)/100</f>
        <v>92881.433438403808</v>
      </c>
      <c r="J235" s="34">
        <f>(F235*I235)/E235</f>
        <v>44639.189938219533</v>
      </c>
      <c r="K235" s="33">
        <v>370</v>
      </c>
      <c r="L235" s="38">
        <f>K235*60*24*30</f>
        <v>15984000</v>
      </c>
      <c r="M235" s="39">
        <f>G235/K235</f>
        <v>0.86036426036426017</v>
      </c>
      <c r="N235" s="45">
        <v>82.372683032300429</v>
      </c>
      <c r="O235" s="49">
        <f>N235/1000000</f>
        <v>8.2372683032300428E-5</v>
      </c>
      <c r="P235" s="47">
        <f>H235*O235</f>
        <v>1132.7942719806961</v>
      </c>
      <c r="Q235" s="45">
        <v>102.3448293404939</v>
      </c>
      <c r="R235" s="52">
        <f t="shared" si="8"/>
        <v>1.023448293404939E-4</v>
      </c>
      <c r="S235" s="34">
        <f>H235*R235</f>
        <v>1407.4524730278854</v>
      </c>
      <c r="T235" s="33">
        <v>0</v>
      </c>
      <c r="U235" s="53">
        <f t="shared" si="9"/>
        <v>0</v>
      </c>
      <c r="V235" s="34">
        <f>H235*U235</f>
        <v>0</v>
      </c>
    </row>
    <row r="236" spans="1:22">
      <c r="A236" s="13">
        <v>45200</v>
      </c>
      <c r="B236" s="14">
        <v>2</v>
      </c>
      <c r="C236" t="s">
        <v>50</v>
      </c>
      <c r="D236" s="15" t="s">
        <v>25</v>
      </c>
      <c r="E236" s="26">
        <v>0.61135561968895291</v>
      </c>
      <c r="F236" s="27">
        <f>1-E236</f>
        <v>0.38864438031104709</v>
      </c>
      <c r="G236" s="33">
        <v>313.84704184704191</v>
      </c>
      <c r="H236" s="5">
        <f>G236*60*24*30</f>
        <v>13558192.207792211</v>
      </c>
      <c r="I236" s="5">
        <f>(H236*E236)/100</f>
        <v>82888.769990567394</v>
      </c>
      <c r="J236" s="34">
        <f>(F236*I236)/E236</f>
        <v>52693.152087354705</v>
      </c>
      <c r="K236" s="33">
        <v>370</v>
      </c>
      <c r="L236" s="38">
        <f>K236*60*24*30</f>
        <v>15984000</v>
      </c>
      <c r="M236" s="39">
        <f>G236/K236</f>
        <v>0.84823524823524843</v>
      </c>
      <c r="N236" s="45">
        <v>76.879006099029567</v>
      </c>
      <c r="O236" s="49">
        <f>N236/1000000</f>
        <v>7.6879006099029573E-5</v>
      </c>
      <c r="P236" s="47">
        <f>H236*O236</f>
        <v>1042.3403414346726</v>
      </c>
      <c r="Q236" s="45">
        <v>98.565770506069256</v>
      </c>
      <c r="R236" s="52">
        <f t="shared" si="8"/>
        <v>9.8565770506069255E-5</v>
      </c>
      <c r="S236" s="34">
        <f>H236*R236</f>
        <v>1336.3736616304236</v>
      </c>
      <c r="T236" s="33">
        <v>0</v>
      </c>
      <c r="U236" s="53">
        <f t="shared" si="9"/>
        <v>0</v>
      </c>
      <c r="V236" s="34">
        <f>H236*U236</f>
        <v>0</v>
      </c>
    </row>
    <row r="237" spans="1:22">
      <c r="A237" s="13">
        <v>45200</v>
      </c>
      <c r="B237" s="14">
        <v>2</v>
      </c>
      <c r="C237" t="s">
        <v>51</v>
      </c>
      <c r="D237" s="15" t="s">
        <v>25</v>
      </c>
      <c r="E237" s="26">
        <v>0.82724386724386723</v>
      </c>
      <c r="F237" s="27">
        <f>1-E237</f>
        <v>0.17275613275613277</v>
      </c>
      <c r="G237" s="33">
        <v>326.43290043290051</v>
      </c>
      <c r="H237" s="5">
        <f>G237*60*24*30</f>
        <v>14101901.298701301</v>
      </c>
      <c r="I237" s="5">
        <f>(H237*E237)/100</f>
        <v>116657.11365828977</v>
      </c>
      <c r="J237" s="34">
        <f>(F237*I237)/E237</f>
        <v>24361.89932872323</v>
      </c>
      <c r="K237" s="33">
        <v>330</v>
      </c>
      <c r="L237" s="38">
        <f>K237*60*24*30</f>
        <v>14256000</v>
      </c>
      <c r="M237" s="39">
        <f>G237/K237</f>
        <v>0.98919060737242581</v>
      </c>
      <c r="N237" s="45">
        <v>11.46475063744484</v>
      </c>
      <c r="O237" s="49">
        <f>N237/1000000</f>
        <v>1.146475063744484E-5</v>
      </c>
      <c r="P237" s="47">
        <f>H237*O237</f>
        <v>161.67478190346995</v>
      </c>
      <c r="Q237" s="45">
        <v>31.575050935913641</v>
      </c>
      <c r="R237" s="52">
        <f t="shared" si="8"/>
        <v>3.1575050935913638E-5</v>
      </c>
      <c r="S237" s="34">
        <f>H237*R237</f>
        <v>445.26825179972025</v>
      </c>
      <c r="T237" s="33">
        <v>0</v>
      </c>
      <c r="U237" s="53">
        <f t="shared" si="9"/>
        <v>0</v>
      </c>
      <c r="V237" s="34">
        <f>H237*U237</f>
        <v>0</v>
      </c>
    </row>
    <row r="238" spans="1:22">
      <c r="A238" s="13">
        <v>45200</v>
      </c>
      <c r="B238" s="14">
        <v>2</v>
      </c>
      <c r="C238" t="s">
        <v>52</v>
      </c>
      <c r="D238" s="15" t="s">
        <v>25</v>
      </c>
      <c r="E238" s="26">
        <v>0.77516714766714767</v>
      </c>
      <c r="F238" s="27">
        <f>1-E238</f>
        <v>0.22483285233285233</v>
      </c>
      <c r="G238" s="33">
        <v>321.58441558441552</v>
      </c>
      <c r="H238" s="5">
        <f>G238*60*24*30</f>
        <v>13892446.753246751</v>
      </c>
      <c r="I238" s="5">
        <f>(H238*E238)/100</f>
        <v>107689.68323832011</v>
      </c>
      <c r="J238" s="34">
        <f>(F238*I238)/E238</f>
        <v>31234.784294147408</v>
      </c>
      <c r="K238" s="33">
        <v>330</v>
      </c>
      <c r="L238" s="38">
        <f>K238*60*24*30</f>
        <v>14256000</v>
      </c>
      <c r="M238" s="39">
        <f>G238/K238</f>
        <v>0.97449822904368344</v>
      </c>
      <c r="N238" s="45">
        <v>19.90372473565721</v>
      </c>
      <c r="O238" s="49">
        <f>N238/1000000</f>
        <v>1.9903724735657211E-5</v>
      </c>
      <c r="P238" s="47">
        <f>H238*O238</f>
        <v>276.51143608139807</v>
      </c>
      <c r="Q238" s="45">
        <v>57.910361016602643</v>
      </c>
      <c r="R238" s="52">
        <f t="shared" si="8"/>
        <v>5.7910361016602646E-5</v>
      </c>
      <c r="S238" s="34">
        <f>H238*R238</f>
        <v>804.51660688444861</v>
      </c>
      <c r="T238" s="33">
        <v>0</v>
      </c>
      <c r="U238" s="53">
        <f t="shared" si="9"/>
        <v>0</v>
      </c>
      <c r="V238" s="34">
        <f>H238*U238</f>
        <v>0</v>
      </c>
    </row>
    <row r="239" spans="1:22">
      <c r="A239" s="13">
        <v>45200</v>
      </c>
      <c r="B239" s="14">
        <v>2</v>
      </c>
      <c r="C239" t="s">
        <v>53</v>
      </c>
      <c r="D239" s="15" t="s">
        <v>25</v>
      </c>
      <c r="E239" s="26">
        <v>0.78130471380471378</v>
      </c>
      <c r="F239" s="27">
        <f>1-E239</f>
        <v>0.21869528619528622</v>
      </c>
      <c r="G239" s="33">
        <v>205.50505050505049</v>
      </c>
      <c r="H239" s="5">
        <f>G239*60*24*30</f>
        <v>8877818.1818181816</v>
      </c>
      <c r="I239" s="5">
        <f>(H239*E239)/100</f>
        <v>69362.811937557388</v>
      </c>
      <c r="J239" s="34">
        <f>(F239*I239)/E239</f>
        <v>19415.369880624428</v>
      </c>
      <c r="K239" s="33">
        <v>220</v>
      </c>
      <c r="L239" s="38">
        <f>K239*60*24*30</f>
        <v>9504000</v>
      </c>
      <c r="M239" s="39">
        <f>G239/K239</f>
        <v>0.9341138659320477</v>
      </c>
      <c r="N239" s="45">
        <v>32.745841441051617</v>
      </c>
      <c r="O239" s="49">
        <f>N239/1000000</f>
        <v>3.2745841441051614E-5</v>
      </c>
      <c r="P239" s="47">
        <f>H239*O239</f>
        <v>290.71162652430331</v>
      </c>
      <c r="Q239" s="45">
        <v>146.7860852656095</v>
      </c>
      <c r="R239" s="52">
        <f t="shared" si="8"/>
        <v>1.467860852656095E-4</v>
      </c>
      <c r="S239" s="34">
        <f>H239*R239</f>
        <v>1303.1401766089418</v>
      </c>
      <c r="T239" s="33">
        <v>0</v>
      </c>
      <c r="U239" s="53">
        <f t="shared" si="9"/>
        <v>0</v>
      </c>
      <c r="V239" s="34">
        <f>H239*U239</f>
        <v>0</v>
      </c>
    </row>
    <row r="240" spans="1:22">
      <c r="A240" s="13">
        <v>45200</v>
      </c>
      <c r="B240" s="14">
        <v>2</v>
      </c>
      <c r="C240" t="s">
        <v>54</v>
      </c>
      <c r="D240" s="15" t="s">
        <v>25</v>
      </c>
      <c r="E240" s="26">
        <v>0.62790844957511627</v>
      </c>
      <c r="F240" s="27">
        <f>1-E240</f>
        <v>0.37209155042488373</v>
      </c>
      <c r="G240" s="33">
        <v>196.82539682539681</v>
      </c>
      <c r="H240" s="5">
        <f>G240*60*24*30</f>
        <v>8502857.1428571418</v>
      </c>
      <c r="I240" s="5">
        <f>(H240*E240)/100</f>
        <v>53390.158455301309</v>
      </c>
      <c r="J240" s="34">
        <f>(F240*I240)/E240</f>
        <v>31638.412973270111</v>
      </c>
      <c r="K240" s="33">
        <v>220</v>
      </c>
      <c r="L240" s="38">
        <f>K240*60*24*30</f>
        <v>9504000</v>
      </c>
      <c r="M240" s="39">
        <f>G240/K240</f>
        <v>0.8946608946608946</v>
      </c>
      <c r="N240" s="45">
        <v>129.5288546497994</v>
      </c>
      <c r="O240" s="49">
        <f>N240/1000000</f>
        <v>1.295288546497994E-4</v>
      </c>
      <c r="P240" s="47">
        <f>H240*O240</f>
        <v>1101.3653469651513</v>
      </c>
      <c r="Q240" s="45">
        <v>233.88859536290789</v>
      </c>
      <c r="R240" s="52">
        <f t="shared" si="8"/>
        <v>2.3388859536290789E-4</v>
      </c>
      <c r="S240" s="34">
        <f>H240*R240</f>
        <v>1988.7213137143251</v>
      </c>
      <c r="T240" s="33">
        <v>0</v>
      </c>
      <c r="U240" s="53">
        <f t="shared" si="9"/>
        <v>0</v>
      </c>
      <c r="V240" s="34">
        <f>H240*U240</f>
        <v>0</v>
      </c>
    </row>
    <row r="241" spans="1:22">
      <c r="A241" s="13">
        <v>45200</v>
      </c>
      <c r="B241" s="14">
        <v>2</v>
      </c>
      <c r="C241" t="s">
        <v>55</v>
      </c>
      <c r="D241" s="15" t="s">
        <v>25</v>
      </c>
      <c r="E241" s="26">
        <v>0.79206068622735293</v>
      </c>
      <c r="F241" s="27">
        <f>1-E241</f>
        <v>0.20793931377264707</v>
      </c>
      <c r="G241" s="33">
        <v>203.73015873015871</v>
      </c>
      <c r="H241" s="5">
        <f>G241*60*24*30</f>
        <v>8801142.8571428563</v>
      </c>
      <c r="I241" s="5">
        <f>(H241*E241)/100</f>
        <v>69710.392510135367</v>
      </c>
      <c r="J241" s="34">
        <f>(F241*I241)/E241</f>
        <v>18301.036061293202</v>
      </c>
      <c r="K241" s="33">
        <v>220</v>
      </c>
      <c r="L241" s="38">
        <f>K241*60*24*30</f>
        <v>9504000</v>
      </c>
      <c r="M241" s="39">
        <f>G241/K241</f>
        <v>0.9260461760461759</v>
      </c>
      <c r="N241" s="45">
        <v>115.3836961189046</v>
      </c>
      <c r="O241" s="49">
        <f>N241/1000000</f>
        <v>1.153836961189046E-4</v>
      </c>
      <c r="P241" s="47">
        <f>H241*O241</f>
        <v>1015.5083929276392</v>
      </c>
      <c r="Q241" s="45">
        <v>59.999521981830362</v>
      </c>
      <c r="R241" s="52">
        <f t="shared" si="8"/>
        <v>5.9999521981830365E-5</v>
      </c>
      <c r="S241" s="34">
        <f>H241*R241</f>
        <v>528.06436432237206</v>
      </c>
      <c r="T241" s="33">
        <v>0</v>
      </c>
      <c r="U241" s="53">
        <f t="shared" si="9"/>
        <v>0</v>
      </c>
      <c r="V241" s="34">
        <f>H241*U241</f>
        <v>0</v>
      </c>
    </row>
    <row r="242" spans="1:22">
      <c r="A242" s="13">
        <v>45200</v>
      </c>
      <c r="B242" s="14">
        <v>2</v>
      </c>
      <c r="C242" t="s">
        <v>56</v>
      </c>
      <c r="D242" s="15" t="s">
        <v>25</v>
      </c>
      <c r="E242" s="26">
        <v>0.63963524130190796</v>
      </c>
      <c r="F242" s="27">
        <f>1-E242</f>
        <v>0.36036475869809204</v>
      </c>
      <c r="G242" s="33">
        <v>199.32900432900431</v>
      </c>
      <c r="H242" s="5">
        <f>G242*60*24*30</f>
        <v>8611012.9870129861</v>
      </c>
      <c r="I242" s="5">
        <f>(H242*E242)/100</f>
        <v>55079.073698019143</v>
      </c>
      <c r="J242" s="34">
        <f>(F242*I242)/E242</f>
        <v>31031.056172110715</v>
      </c>
      <c r="K242" s="33">
        <v>220</v>
      </c>
      <c r="L242" s="38">
        <f>K242*60*24*30</f>
        <v>9504000</v>
      </c>
      <c r="M242" s="39">
        <f>G242/K242</f>
        <v>0.90604092876820141</v>
      </c>
      <c r="N242" s="45">
        <v>44.148883115014392</v>
      </c>
      <c r="O242" s="49">
        <f>N242/1000000</f>
        <v>4.4148883115014389E-5</v>
      </c>
      <c r="P242" s="47">
        <f>H242*O242</f>
        <v>380.16660586550722</v>
      </c>
      <c r="Q242" s="45">
        <v>29.841374698111569</v>
      </c>
      <c r="R242" s="52">
        <f t="shared" si="8"/>
        <v>2.9841374698111569E-5</v>
      </c>
      <c r="S242" s="34">
        <f>H242*R242</f>
        <v>256.96446507575945</v>
      </c>
      <c r="T242" s="33">
        <v>0</v>
      </c>
      <c r="U242" s="53">
        <f t="shared" si="9"/>
        <v>0</v>
      </c>
      <c r="V242" s="34">
        <f>H242*U242</f>
        <v>0</v>
      </c>
    </row>
    <row r="243" spans="1:22">
      <c r="A243" s="13">
        <v>45200</v>
      </c>
      <c r="B243" s="14">
        <v>2</v>
      </c>
      <c r="C243" t="s">
        <v>57</v>
      </c>
      <c r="D243" s="15" t="s">
        <v>58</v>
      </c>
      <c r="E243" s="26">
        <v>0.84060285393618728</v>
      </c>
      <c r="F243" s="27">
        <f>1-E243</f>
        <v>0.15939714606381272</v>
      </c>
      <c r="G243" s="33">
        <v>1973.593073593074</v>
      </c>
      <c r="H243" s="5">
        <f>G243*60*24*30</f>
        <v>85259220.77922079</v>
      </c>
      <c r="I243" s="5">
        <f>(H243*E243)/100</f>
        <v>716691.44311388477</v>
      </c>
      <c r="J243" s="34">
        <f>(F243*I243)/E243</f>
        <v>135900.76467832312</v>
      </c>
      <c r="K243" s="33">
        <v>2100</v>
      </c>
      <c r="L243" s="38">
        <f>K243*60*24*30</f>
        <v>90720000</v>
      </c>
      <c r="M243" s="39">
        <f>G243/K243</f>
        <v>0.93980622552051141</v>
      </c>
      <c r="N243" s="33">
        <v>0</v>
      </c>
      <c r="O243" s="49">
        <f>N243/1000000</f>
        <v>0</v>
      </c>
      <c r="P243" s="47">
        <f>H243*O243</f>
        <v>0</v>
      </c>
      <c r="Q243" s="33">
        <v>0</v>
      </c>
      <c r="R243" s="52">
        <f t="shared" si="8"/>
        <v>0</v>
      </c>
      <c r="S243" s="34">
        <f>H243*R243</f>
        <v>0</v>
      </c>
      <c r="T243" s="45">
        <v>329.76992862247141</v>
      </c>
      <c r="U243" s="53">
        <f t="shared" si="9"/>
        <v>3.2976992862247139E-4</v>
      </c>
      <c r="V243" s="34">
        <f>H243*U243</f>
        <v>28115.927150771171</v>
      </c>
    </row>
    <row r="244" spans="1:22">
      <c r="A244" s="13">
        <v>45200</v>
      </c>
      <c r="B244" s="14">
        <v>2</v>
      </c>
      <c r="C244" t="s">
        <v>59</v>
      </c>
      <c r="D244" s="15" t="s">
        <v>58</v>
      </c>
      <c r="E244" s="26">
        <v>0.85037477954144625</v>
      </c>
      <c r="F244" s="27">
        <f>1-E244</f>
        <v>0.14962522045855375</v>
      </c>
      <c r="G244" s="33">
        <v>1938.239538239538</v>
      </c>
      <c r="H244" s="5">
        <f>G244*60*24*30</f>
        <v>83731948.051948041</v>
      </c>
      <c r="I244" s="5">
        <f>(H244*E244)/100</f>
        <v>712035.36865251139</v>
      </c>
      <c r="J244" s="34">
        <f>(F244*I244)/E244</f>
        <v>125284.11186696895</v>
      </c>
      <c r="K244" s="33">
        <v>2100</v>
      </c>
      <c r="L244" s="38">
        <f>K244*60*24*30</f>
        <v>90720000</v>
      </c>
      <c r="M244" s="39">
        <f>G244/K244</f>
        <v>0.92297120868549432</v>
      </c>
      <c r="N244" s="33">
        <v>0</v>
      </c>
      <c r="O244" s="49">
        <f>N244/1000000</f>
        <v>0</v>
      </c>
      <c r="P244" s="47">
        <f>H244*O244</f>
        <v>0</v>
      </c>
      <c r="Q244" s="33">
        <v>0</v>
      </c>
      <c r="R244" s="52">
        <f t="shared" si="8"/>
        <v>0</v>
      </c>
      <c r="S244" s="34">
        <f>H244*R244</f>
        <v>0</v>
      </c>
      <c r="T244" s="45">
        <v>511.80571042559802</v>
      </c>
      <c r="U244" s="53">
        <f t="shared" si="9"/>
        <v>5.1180571042559807E-4</v>
      </c>
      <c r="V244" s="34">
        <f>H244*U244</f>
        <v>42854.489158046541</v>
      </c>
    </row>
    <row r="245" spans="1:22">
      <c r="A245" s="13">
        <v>45200</v>
      </c>
      <c r="B245" s="14">
        <v>2</v>
      </c>
      <c r="C245" t="s">
        <v>60</v>
      </c>
      <c r="D245" s="16" t="s">
        <v>40</v>
      </c>
      <c r="E245" s="26">
        <v>0.94952060285393614</v>
      </c>
      <c r="F245" s="27">
        <f>1-E245</f>
        <v>5.0479397146063865E-2</v>
      </c>
      <c r="G245" s="33">
        <v>2254.3722943722942</v>
      </c>
      <c r="H245" s="5">
        <f>G245*60*24*30</f>
        <v>97388883.116883099</v>
      </c>
      <c r="I245" s="5">
        <f>(H245*E245)/100</f>
        <v>924727.51008414361</v>
      </c>
      <c r="J245" s="34">
        <f>(F245*I245)/E245</f>
        <v>49161.321084687355</v>
      </c>
      <c r="K245" s="33">
        <v>2250</v>
      </c>
      <c r="L245" s="38">
        <f>K245*60*24*30</f>
        <v>97200000</v>
      </c>
      <c r="M245" s="39">
        <f>G245/K245</f>
        <v>1.0019432419432419</v>
      </c>
      <c r="N245" s="33">
        <v>0</v>
      </c>
      <c r="O245" s="49">
        <f>N245/1000000</f>
        <v>0</v>
      </c>
      <c r="P245" s="47">
        <f>H245*O245</f>
        <v>0</v>
      </c>
      <c r="Q245" s="33">
        <v>0</v>
      </c>
      <c r="R245" s="52">
        <f t="shared" si="8"/>
        <v>0</v>
      </c>
      <c r="S245" s="34">
        <f>H245*R245</f>
        <v>0</v>
      </c>
      <c r="T245" s="33">
        <v>0</v>
      </c>
      <c r="U245" s="53">
        <f t="shared" si="9"/>
        <v>0</v>
      </c>
      <c r="V245" s="34">
        <f>H245*U245</f>
        <v>0</v>
      </c>
    </row>
    <row r="246" spans="1:22" ht="15.75" thickBot="1">
      <c r="A246" s="17">
        <v>45200</v>
      </c>
      <c r="B246" s="18">
        <v>2</v>
      </c>
      <c r="C246" s="19" t="s">
        <v>61</v>
      </c>
      <c r="D246" s="20" t="s">
        <v>40</v>
      </c>
      <c r="E246" s="28">
        <v>0.90390612473945808</v>
      </c>
      <c r="F246" s="29">
        <f>1-E246</f>
        <v>9.6093875260541917E-2</v>
      </c>
      <c r="G246" s="35">
        <v>1647.505050505051</v>
      </c>
      <c r="H246" s="36">
        <f>G246*60*24*30</f>
        <v>71172218.181818202</v>
      </c>
      <c r="I246" s="36">
        <f>(H246*E246)/100</f>
        <v>643330.03925838496</v>
      </c>
      <c r="J246" s="37">
        <f>(F246*I246)/E246</f>
        <v>68392.142559797125</v>
      </c>
      <c r="K246" s="35">
        <v>1950</v>
      </c>
      <c r="L246" s="40">
        <f>K246*60*24*30</f>
        <v>84240000</v>
      </c>
      <c r="M246" s="41">
        <f>G246/K246</f>
        <v>0.84487438487438515</v>
      </c>
      <c r="N246" s="35">
        <v>0</v>
      </c>
      <c r="O246" s="50">
        <f>N246/1000000</f>
        <v>0</v>
      </c>
      <c r="P246" s="48">
        <f>H246*O246</f>
        <v>0</v>
      </c>
      <c r="Q246" s="35">
        <v>0</v>
      </c>
      <c r="R246" s="54">
        <f t="shared" si="8"/>
        <v>0</v>
      </c>
      <c r="S246" s="37">
        <f>H246*R246</f>
        <v>0</v>
      </c>
      <c r="T246" s="35">
        <v>0</v>
      </c>
      <c r="U246" s="55">
        <f t="shared" si="9"/>
        <v>0</v>
      </c>
      <c r="V246" s="37">
        <f>H246*U246</f>
        <v>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E1C00B1A8FC1D4BA31E8FC5F4D8FC15" ma:contentTypeVersion="4" ma:contentTypeDescription="Crie um novo documento." ma:contentTypeScope="" ma:versionID="f0ddd3dc1dfa6ceb80732ee29a1b8046">
  <xsd:schema xmlns:xsd="http://www.w3.org/2001/XMLSchema" xmlns:xs="http://www.w3.org/2001/XMLSchema" xmlns:p="http://schemas.microsoft.com/office/2006/metadata/properties" xmlns:ns2="f822facb-07ca-4a0f-a407-c194d373c707" targetNamespace="http://schemas.microsoft.com/office/2006/metadata/properties" ma:root="true" ma:fieldsID="cd5dbd36c136005ddf62bc3995f3d878" ns2:_="">
    <xsd:import namespace="f822facb-07ca-4a0f-a407-c194d373c7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22facb-07ca-4a0f-a407-c194d373c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F9EB12-9798-4FD8-AF69-4AFEADE9267C}"/>
</file>

<file path=customXml/itemProps2.xml><?xml version="1.0" encoding="utf-8"?>
<ds:datastoreItem xmlns:ds="http://schemas.openxmlformats.org/officeDocument/2006/customXml" ds:itemID="{20C12F86-151A-4063-B4A1-68E366C77FCE}"/>
</file>

<file path=customXml/itemProps3.xml><?xml version="1.0" encoding="utf-8"?>
<ds:datastoreItem xmlns:ds="http://schemas.openxmlformats.org/officeDocument/2006/customXml" ds:itemID="{57E67C7D-C923-4DF7-8039-E37CF25029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FERNANDES, HELDER</dc:creator>
  <cp:keywords/>
  <dc:description/>
  <cp:lastModifiedBy>LAIZA FARIA DE MELLO</cp:lastModifiedBy>
  <cp:revision/>
  <dcterms:created xsi:type="dcterms:W3CDTF">2023-10-30T05:56:43Z</dcterms:created>
  <dcterms:modified xsi:type="dcterms:W3CDTF">2023-11-24T11:31:22Z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0x0101005E1C00B1A8FC1D4BA31E8FC5F4D8FC15</vt:lpwstr>
  </property>
</Properties>
</file>