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facul\GPI\4° semestre\projeto integrador III\"/>
    </mc:Choice>
  </mc:AlternateContent>
  <xr:revisionPtr revIDLastSave="0" documentId="13_ncr:1_{ED1E9FA6-E9A5-4335-B1F9-3BABFAC91FB9}" xr6:coauthVersionLast="47" xr6:coauthVersionMax="47" xr10:uidLastSave="{00000000-0000-0000-0000-000000000000}"/>
  <bookViews>
    <workbookView xWindow="-120" yWindow="-120" windowWidth="20730" windowHeight="11160" xr2:uid="{37B40F6D-3E26-4906-8371-6FA93F673C86}"/>
  </bookViews>
  <sheets>
    <sheet name="Lanchonete" sheetId="3" r:id="rId1"/>
    <sheet name="frequencia" sheetId="5" r:id="rId2"/>
    <sheet name="Brinquedos" sheetId="8" r:id="rId3"/>
    <sheet name="Não inclusos" sheetId="7" r:id="rId4"/>
    <sheet name="público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B9" i="4"/>
  <c r="B10" i="4" s="1"/>
  <c r="B11" i="4" l="1"/>
  <c r="B12" i="4" l="1"/>
  <c r="B13" i="4" s="1"/>
  <c r="B14" i="4" s="1"/>
  <c r="B15" i="4" s="1"/>
  <c r="B16" i="4" s="1"/>
</calcChain>
</file>

<file path=xl/sharedStrings.xml><?xml version="1.0" encoding="utf-8"?>
<sst xmlns="http://schemas.openxmlformats.org/spreadsheetml/2006/main" count="350" uniqueCount="36">
  <si>
    <t>mês</t>
  </si>
  <si>
    <t>semana</t>
  </si>
  <si>
    <t>Faturamento total</t>
  </si>
  <si>
    <t>Ticket médio</t>
  </si>
  <si>
    <t>Público total</t>
  </si>
  <si>
    <t>Adulto</t>
  </si>
  <si>
    <t>Crianças</t>
  </si>
  <si>
    <t>Cortesia</t>
  </si>
  <si>
    <t>ZOE - Mini montanha russa</t>
  </si>
  <si>
    <t>PIPO - Montanha russa infantil</t>
  </si>
  <si>
    <t>Trenzinho</t>
  </si>
  <si>
    <t>Carrinho bate-bate</t>
  </si>
  <si>
    <t>ZEUS 1 - Montanha Russa</t>
  </si>
  <si>
    <t>ZEUS 2 - Montanha Russa</t>
  </si>
  <si>
    <t>APOLO - Elevador</t>
  </si>
  <si>
    <t>ÁRTEMIS - Balão</t>
  </si>
  <si>
    <t>ARES - Chapéu Mexicano</t>
  </si>
  <si>
    <t>HERMES - Roda Gigante</t>
  </si>
  <si>
    <t>A Rainha das Trevas - Trem Fantasma</t>
  </si>
  <si>
    <t>ATENA - Labirinto de Espelhos</t>
  </si>
  <si>
    <t>AFRODITE - Carrossel Adulto</t>
  </si>
  <si>
    <t>HERA - Tobogã Adulto</t>
  </si>
  <si>
    <t>POSEIDON - Barco Viking</t>
  </si>
  <si>
    <t>BANDIDO - Touro Mecânico</t>
  </si>
  <si>
    <t>Fliperama para Crianças</t>
  </si>
  <si>
    <t>Fliperama</t>
  </si>
  <si>
    <t>DIONÍSIO - Snoker Bar</t>
  </si>
  <si>
    <t>janeiro</t>
  </si>
  <si>
    <t>fevereiro</t>
  </si>
  <si>
    <t>Mês</t>
  </si>
  <si>
    <t>Frequentadores</t>
  </si>
  <si>
    <t>brinquedos</t>
  </si>
  <si>
    <t>piblico</t>
  </si>
  <si>
    <t>Atrações</t>
  </si>
  <si>
    <t>frequencia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</si>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</sst>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7" fontId="0" fillId="0" borderId="2" xfId="0" applyNumberFormat="1" applyBorder="1" applyAlignment="1">
      <alignment vertical="center"/>
    </xf>
    <xf numFmtId="44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" fontId="0" fillId="0" borderId="7" xfId="0" applyNumberFormat="1" applyBorder="1" applyAlignment="1">
      <alignment horizontal="left" vertical="center"/>
    </xf>
    <xf numFmtId="3" fontId="2" fillId="0" borderId="4" xfId="0" applyNumberFormat="1" applyFont="1" applyBorder="1" applyAlignment="1">
      <alignment horizontal="left" vertical="center"/>
    </xf>
    <xf numFmtId="17" fontId="0" fillId="0" borderId="2" xfId="0" applyNumberFormat="1" applyBorder="1" applyAlignment="1">
      <alignment horizontal="left" vertical="center"/>
    </xf>
    <xf numFmtId="3" fontId="2" fillId="0" borderId="9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2" fontId="0" fillId="0" borderId="0" xfId="0" applyNumberFormat="1"/>
    <xf numFmtId="2" fontId="5" fillId="2" borderId="0" xfId="0" applyNumberFormat="1" applyFont="1" applyFill="1"/>
    <xf numFmtId="2" fontId="5" fillId="0" borderId="0" xfId="0" applyNumberFormat="1" applyFont="1"/>
  </cellXfs>
  <cellStyles count="2">
    <cellStyle name="Moeda" xfId="1" builtinId="4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2" formatCode="mmm/yy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41713-E925-403B-975D-67D063139F07}" name="Tabela2" displayName="Tabela2" ref="A1:D9" totalsRowShown="0" headerRowDxfId="32" headerRowBorderDxfId="31" tableBorderDxfId="30" totalsRowBorderDxfId="29">
  <autoFilter ref="A1:D9" xr:uid="{DEA41713-E925-403B-975D-67D063139F07}"/>
  <tableColumns count="4">
    <tableColumn id="1" xr3:uid="{886F2A9B-8E67-4FC7-A670-D192F1C75C42}" name="mês" dataDxfId="28"/>
    <tableColumn id="2" xr3:uid="{7CD2DEB4-3CEC-4D1A-BB60-C616A28CE43E}" name="semana" dataDxfId="27"/>
    <tableColumn id="3" xr3:uid="{B3AD7E51-44D9-4E6B-ACD4-4C8B3E42BDDA}" name="Faturamento total" dataDxfId="26" dataCellStyle="Moeda"/>
    <tableColumn id="4" xr3:uid="{EAC5052C-B0DB-44B1-BB2F-21C8F5A29E48}" name="Ticket médio" dataDxfId="25" dataCellStyle="Moeda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13E9E1-0C9C-49DB-BB5B-5378C6CA4A0B}" name="Tabela3" displayName="Tabela3" ref="A1:F9" totalsRowShown="0" headerRowDxfId="24" dataDxfId="22" headerRowBorderDxfId="23" tableBorderDxfId="21" totalsRowBorderDxfId="20">
  <autoFilter ref="A1:F9" xr:uid="{E913E9E1-0C9C-49DB-BB5B-5378C6CA4A0B}"/>
  <tableColumns count="6">
    <tableColumn id="1" xr3:uid="{5CEA4664-606D-4554-986D-A5D22B86D25F}" name="mês" dataDxfId="19"/>
    <tableColumn id="2" xr3:uid="{861A51FF-395B-4AD9-98E5-818306631BC2}" name="semana" dataDxfId="18"/>
    <tableColumn id="3" xr3:uid="{48D406CE-3099-499C-8E76-03B7E0CBD0D8}" name="Público total" dataDxfId="17"/>
    <tableColumn id="4" xr3:uid="{A43DAB10-FA3B-497B-97AF-F6B9FCE3F073}" name="Adulto" dataDxfId="16"/>
    <tableColumn id="5" xr3:uid="{E8E85BCE-B45C-40A6-9DDC-B5C8EB7B9064}" name="Crianças" dataDxfId="15"/>
    <tableColumn id="6" xr3:uid="{62D9AA9F-4486-447C-85D8-995B8B586913}" name="Cortesia" dataDxfId="14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09067-CDA5-4857-AA8A-29BB0E8F4BC3}" name="Tabela1" displayName="Tabela1" ref="A1:D137" totalsRowShown="0" tableBorderDxfId="13">
  <autoFilter ref="A1:D137" xr:uid="{23409067-CDA5-4857-AA8A-29BB0E8F4BC3}"/>
  <tableColumns count="4">
    <tableColumn id="1" xr3:uid="{58274743-1044-4B45-81CE-293D3F7CAD55}" name="mês" dataDxfId="12"/>
    <tableColumn id="2" xr3:uid="{A2F4D228-C2A2-4728-831C-3271E5E1C5DD}" name="semana" dataDxfId="11"/>
    <tableColumn id="3" xr3:uid="{4954EF6C-C144-482A-B38D-C4B434D6A6A2}" name="brinquedos" dataDxfId="10"/>
    <tableColumn id="4" xr3:uid="{06CA1EF8-4EB7-4074-81C8-EE9256576553}" name="piblico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0747FF-6D2A-4B03-BBEF-DEA54BBE8246}" name="Tabela11" displayName="Tabela11" ref="A1:F25" totalsRowShown="0">
  <autoFilter ref="A1:F25" xr:uid="{B20747FF-6D2A-4B03-BBEF-DEA54BBE8246}"/>
  <tableColumns count="6">
    <tableColumn id="1" xr3:uid="{9B47A010-6C9A-45A2-BB3C-8CC555974BE2}" name="mês"/>
    <tableColumn id="2" xr3:uid="{8331EC76-41CC-4BB6-9DE6-4EDB4AA6A39A}" name="semana"/>
    <tableColumn id="12" xr3:uid="{ED50AFDC-91D9-44CA-B58B-5732D8F4793A}" name="Atrações"/>
    <tableColumn id="3" xr3:uid="{9C6C8ED2-CB62-4B50-8E02-4D725F446FFA}" name="frequencia"/>
    <tableColumn id="4" xr3:uid="{61D67DF0-06F4-4775-BEF2-5DD34AE746D2}" name="Ticket médio" dataDxfId="8"/>
    <tableColumn id="7" xr3:uid="{11943D3A-C8FF-42A0-B9E7-D95FBD8B4B14}" name="Faturamento" dataDxfId="7">
      <calculatedColumnFormula>Tabela11[[#This Row],[frequencia]]*Tabela11[[#This Row],[Ticket médio]]</calculatedColumnFormula>
    </tableColumn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355A26-829A-456C-BDF3-8DCC2814BA53}" name="Tabela7" displayName="Tabela7" ref="A1:B23" totalsRowShown="0" headerRowDxfId="6" dataDxfId="4" headerRowBorderDxfId="5" tableBorderDxfId="3" totalsRowBorderDxfId="2">
  <autoFilter ref="A1:B23" xr:uid="{EA355A26-829A-456C-BDF3-8DCC2814BA53}"/>
  <tableColumns count="2">
    <tableColumn id="1" xr3:uid="{F82EAE91-BDEA-400F-8577-23FA22BA8D88}" name="Mês" dataDxfId="1"/>
    <tableColumn id="2" xr3:uid="{8F3AF664-4C17-407A-A1B7-359AD2BD0A2E}" name="Frequentadores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8B94-9B1C-46F1-A8E9-3C4A1F8E957D}">
  <dimension ref="A1:D9"/>
  <sheetViews>
    <sheetView tabSelected="1" workbookViewId="0">
      <selection activeCell="A10" sqref="A10"/>
    </sheetView>
  </sheetViews>
  <sheetFormatPr defaultRowHeight="15" x14ac:dyDescent="0.25"/>
  <cols>
    <col min="1" max="1" width="9.28515625" style="3" bestFit="1" customWidth="1"/>
    <col min="2" max="2" width="12.42578125" style="3" customWidth="1"/>
    <col min="3" max="3" width="21.85546875" style="3" bestFit="1" customWidth="1"/>
    <col min="4" max="4" width="17" style="3" bestFit="1" customWidth="1"/>
    <col min="5" max="5" width="14.28515625" style="3" bestFit="1" customWidth="1"/>
    <col min="6" max="7" width="9.140625" style="3"/>
    <col min="8" max="8" width="15.85546875" style="3" bestFit="1" customWidth="1"/>
    <col min="9" max="16384" width="9.140625" style="3"/>
  </cols>
  <sheetData>
    <row r="1" spans="1:4" x14ac:dyDescent="0.25">
      <c r="A1" s="7" t="s">
        <v>0</v>
      </c>
      <c r="B1" s="7" t="s">
        <v>1</v>
      </c>
      <c r="C1" s="7" t="s">
        <v>2</v>
      </c>
      <c r="D1" s="8" t="s">
        <v>3</v>
      </c>
    </row>
    <row r="2" spans="1:4" ht="21" customHeight="1" x14ac:dyDescent="0.25">
      <c r="A2" s="5">
        <v>44927</v>
      </c>
      <c r="B2" s="2">
        <v>1</v>
      </c>
      <c r="C2" s="4">
        <v>1043698.78431</v>
      </c>
      <c r="D2" s="6">
        <v>44.572499999999998</v>
      </c>
    </row>
    <row r="3" spans="1:4" ht="21" customHeight="1" x14ac:dyDescent="0.25">
      <c r="A3" s="5">
        <v>44934</v>
      </c>
      <c r="B3" s="2">
        <v>2</v>
      </c>
      <c r="C3" s="4">
        <v>591095.99088749988</v>
      </c>
      <c r="D3" s="6">
        <v>38.762499999999996</v>
      </c>
    </row>
    <row r="4" spans="1:4" ht="21" customHeight="1" x14ac:dyDescent="0.25">
      <c r="A4" s="5">
        <v>44942</v>
      </c>
      <c r="B4" s="2">
        <v>3</v>
      </c>
      <c r="C4" s="4">
        <v>667970.61800000002</v>
      </c>
      <c r="D4" s="6">
        <v>46.164999999999999</v>
      </c>
    </row>
    <row r="5" spans="1:4" ht="21" customHeight="1" x14ac:dyDescent="0.25">
      <c r="A5" s="5">
        <v>44949</v>
      </c>
      <c r="B5" s="2">
        <v>4</v>
      </c>
      <c r="C5" s="4">
        <v>861963.68501249992</v>
      </c>
      <c r="D5" s="6">
        <v>37.572499999999998</v>
      </c>
    </row>
    <row r="6" spans="1:4" ht="21" customHeight="1" x14ac:dyDescent="0.25">
      <c r="A6" s="5">
        <v>44958</v>
      </c>
      <c r="B6" s="2">
        <v>1</v>
      </c>
      <c r="C6" s="4">
        <v>713714.89906500001</v>
      </c>
      <c r="D6" s="6">
        <v>41.4925</v>
      </c>
    </row>
    <row r="7" spans="1:4" ht="21" customHeight="1" x14ac:dyDescent="0.25">
      <c r="A7" s="5">
        <v>44965</v>
      </c>
      <c r="B7" s="2">
        <v>2</v>
      </c>
      <c r="C7" s="4">
        <v>579941.32475999999</v>
      </c>
      <c r="D7" s="6">
        <v>54.215000000000003</v>
      </c>
    </row>
    <row r="8" spans="1:4" ht="21" customHeight="1" x14ac:dyDescent="0.25">
      <c r="A8" s="5">
        <v>44973</v>
      </c>
      <c r="B8" s="2">
        <v>3</v>
      </c>
      <c r="C8" s="4">
        <v>351170.26560000004</v>
      </c>
      <c r="D8" s="6">
        <v>38.115000000000002</v>
      </c>
    </row>
    <row r="9" spans="1:4" ht="21" customHeight="1" x14ac:dyDescent="0.25">
      <c r="A9" s="5">
        <v>44980</v>
      </c>
      <c r="B9" s="2">
        <v>4</v>
      </c>
      <c r="C9" s="4">
        <v>657288.57311250013</v>
      </c>
      <c r="D9" s="6">
        <v>39.987500000000004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75A7-651C-4A5F-89CE-BEDC91896126}">
  <dimension ref="A1:AZ9"/>
  <sheetViews>
    <sheetView workbookViewId="0">
      <selection activeCell="A6" sqref="A6"/>
    </sheetView>
  </sheetViews>
  <sheetFormatPr defaultRowHeight="15" x14ac:dyDescent="0.25"/>
  <cols>
    <col min="1" max="1" width="9.28515625" style="3" bestFit="1" customWidth="1"/>
    <col min="2" max="2" width="12.42578125" style="3" bestFit="1" customWidth="1"/>
    <col min="3" max="3" width="16.7109375" style="3" bestFit="1" customWidth="1"/>
    <col min="4" max="4" width="11.5703125" style="3" bestFit="1" customWidth="1"/>
    <col min="5" max="6" width="12.85546875" style="3" bestFit="1" customWidth="1"/>
    <col min="7" max="7" width="16.140625" bestFit="1" customWidth="1"/>
    <col min="8" max="8" width="14.5703125" customWidth="1"/>
    <col min="9" max="9" width="13" customWidth="1"/>
    <col min="10" max="10" width="10.85546875" customWidth="1"/>
    <col min="11" max="11" width="11.7109375" customWidth="1"/>
    <col min="12" max="12" width="12.85546875" customWidth="1"/>
    <col min="13" max="13" width="15.140625" customWidth="1"/>
    <col min="14" max="14" width="11.5703125" customWidth="1"/>
    <col min="15" max="15" width="12.42578125" customWidth="1"/>
    <col min="16" max="16" width="13.42578125" customWidth="1"/>
    <col min="17" max="17" width="13.140625" customWidth="1"/>
    <col min="18" max="18" width="15.5703125" customWidth="1"/>
    <col min="19" max="19" width="12" customWidth="1"/>
    <col min="20" max="21" width="12.140625" customWidth="1"/>
    <col min="22" max="22" width="13" customWidth="1"/>
    <col min="23" max="23" width="14.140625" customWidth="1"/>
    <col min="25" max="25" width="12" customWidth="1"/>
    <col min="26" max="26" width="9.5703125" bestFit="1" customWidth="1"/>
    <col min="27" max="27" width="15" customWidth="1"/>
    <col min="28" max="28" width="14.7109375" customWidth="1"/>
    <col min="29" max="29" width="14.42578125" customWidth="1"/>
    <col min="30" max="30" width="14.28515625" customWidth="1"/>
    <col min="31" max="31" width="11.140625" customWidth="1"/>
    <col min="32" max="32" width="10.5703125" bestFit="1" customWidth="1"/>
    <col min="33" max="33" width="15.42578125" customWidth="1"/>
    <col min="53" max="16384" width="9.140625" style="3"/>
  </cols>
  <sheetData>
    <row r="1" spans="1:52" s="1" customFormat="1" x14ac:dyDescent="0.25">
      <c r="A1" s="11" t="s">
        <v>0</v>
      </c>
      <c r="B1" s="7" t="s">
        <v>1</v>
      </c>
      <c r="C1" s="7" t="s">
        <v>4</v>
      </c>
      <c r="D1" s="7" t="s">
        <v>5</v>
      </c>
      <c r="E1" s="7" t="s">
        <v>6</v>
      </c>
      <c r="F1" s="8" t="s">
        <v>7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x14ac:dyDescent="0.25">
      <c r="A2" s="9" t="s">
        <v>27</v>
      </c>
      <c r="B2" s="2">
        <v>1</v>
      </c>
      <c r="C2" s="2">
        <v>27196</v>
      </c>
      <c r="D2" s="2">
        <v>17950</v>
      </c>
      <c r="E2" s="2">
        <v>9029</v>
      </c>
      <c r="F2" s="10">
        <v>217</v>
      </c>
    </row>
    <row r="3" spans="1:52" x14ac:dyDescent="0.25">
      <c r="A3" s="9" t="s">
        <v>27</v>
      </c>
      <c r="B3" s="2">
        <v>2</v>
      </c>
      <c r="C3" s="2">
        <v>17711</v>
      </c>
      <c r="D3" s="2">
        <v>10627</v>
      </c>
      <c r="E3" s="2">
        <v>7049</v>
      </c>
      <c r="F3" s="10">
        <v>35</v>
      </c>
    </row>
    <row r="4" spans="1:52" x14ac:dyDescent="0.25">
      <c r="A4" s="9" t="s">
        <v>27</v>
      </c>
      <c r="B4" s="2">
        <v>3</v>
      </c>
      <c r="C4" s="2">
        <v>23720</v>
      </c>
      <c r="D4" s="2">
        <v>15181</v>
      </c>
      <c r="E4" s="2">
        <v>8326</v>
      </c>
      <c r="F4" s="10">
        <v>213</v>
      </c>
    </row>
    <row r="5" spans="1:52" x14ac:dyDescent="0.25">
      <c r="A5" s="9" t="s">
        <v>27</v>
      </c>
      <c r="B5" s="2">
        <v>4</v>
      </c>
      <c r="C5" s="2">
        <v>26645</v>
      </c>
      <c r="D5" s="2">
        <v>16520</v>
      </c>
      <c r="E5" s="2">
        <v>10019</v>
      </c>
      <c r="F5" s="10">
        <v>106</v>
      </c>
    </row>
    <row r="6" spans="1:52" x14ac:dyDescent="0.25">
      <c r="A6" s="9" t="s">
        <v>28</v>
      </c>
      <c r="B6" s="2">
        <v>1</v>
      </c>
      <c r="C6" s="2">
        <v>19978</v>
      </c>
      <c r="D6" s="2">
        <v>10988</v>
      </c>
      <c r="E6" s="2">
        <v>8990</v>
      </c>
      <c r="F6" s="10">
        <v>0</v>
      </c>
    </row>
    <row r="7" spans="1:52" x14ac:dyDescent="0.25">
      <c r="A7" s="9" t="s">
        <v>28</v>
      </c>
      <c r="B7" s="2">
        <v>2</v>
      </c>
      <c r="C7" s="2">
        <v>12424</v>
      </c>
      <c r="D7" s="2">
        <v>7579</v>
      </c>
      <c r="E7" s="2">
        <v>4224</v>
      </c>
      <c r="F7" s="10">
        <v>621</v>
      </c>
    </row>
    <row r="8" spans="1:52" x14ac:dyDescent="0.25">
      <c r="A8" s="9" t="s">
        <v>28</v>
      </c>
      <c r="B8" s="2">
        <v>3</v>
      </c>
      <c r="C8" s="2">
        <v>15104</v>
      </c>
      <c r="D8" s="2">
        <v>8761</v>
      </c>
      <c r="E8" s="2">
        <v>6238</v>
      </c>
      <c r="F8" s="10">
        <v>105</v>
      </c>
    </row>
    <row r="9" spans="1:52" x14ac:dyDescent="0.25">
      <c r="A9" s="12" t="s">
        <v>28</v>
      </c>
      <c r="B9" s="13">
        <v>4</v>
      </c>
      <c r="C9" s="13">
        <v>19091</v>
      </c>
      <c r="D9" s="13">
        <v>12601</v>
      </c>
      <c r="E9" s="13">
        <v>6338</v>
      </c>
      <c r="F9" s="14">
        <v>152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2AF9-55DF-4F07-AADD-6A30324BE2EB}">
  <dimension ref="A1:D137"/>
  <sheetViews>
    <sheetView workbookViewId="0">
      <selection activeCell="A6" sqref="A6"/>
    </sheetView>
  </sheetViews>
  <sheetFormatPr defaultRowHeight="15" x14ac:dyDescent="0.25"/>
  <cols>
    <col min="1" max="1" width="9.28515625" bestFit="1" customWidth="1"/>
    <col min="2" max="2" width="10" customWidth="1"/>
    <col min="3" max="3" width="34.140625" bestFit="1" customWidth="1"/>
  </cols>
  <sheetData>
    <row r="1" spans="1:4" x14ac:dyDescent="0.25">
      <c r="A1" s="25" t="s">
        <v>0</v>
      </c>
      <c r="B1" s="21" t="s">
        <v>1</v>
      </c>
      <c r="C1" s="27" t="s">
        <v>31</v>
      </c>
      <c r="D1" s="30" t="s">
        <v>32</v>
      </c>
    </row>
    <row r="2" spans="1:4" x14ac:dyDescent="0.25">
      <c r="A2" s="24" t="s">
        <v>27</v>
      </c>
      <c r="B2" s="22">
        <v>1</v>
      </c>
      <c r="C2" s="22" t="s">
        <v>11</v>
      </c>
      <c r="D2" s="31">
        <v>3807</v>
      </c>
    </row>
    <row r="3" spans="1:4" x14ac:dyDescent="0.25">
      <c r="A3" s="24" t="s">
        <v>27</v>
      </c>
      <c r="B3" s="22">
        <v>1</v>
      </c>
      <c r="C3" s="23" t="s">
        <v>8</v>
      </c>
      <c r="D3" s="32">
        <v>10879</v>
      </c>
    </row>
    <row r="4" spans="1:4" x14ac:dyDescent="0.25">
      <c r="A4" s="24" t="s">
        <v>27</v>
      </c>
      <c r="B4" s="22">
        <v>1</v>
      </c>
      <c r="C4" s="22" t="s">
        <v>9</v>
      </c>
      <c r="D4" s="31">
        <v>12239</v>
      </c>
    </row>
    <row r="5" spans="1:4" x14ac:dyDescent="0.25">
      <c r="A5" s="24" t="s">
        <v>27</v>
      </c>
      <c r="B5" s="22">
        <v>1</v>
      </c>
      <c r="C5" s="23" t="s">
        <v>10</v>
      </c>
      <c r="D5" s="32">
        <v>12783</v>
      </c>
    </row>
    <row r="6" spans="1:4" x14ac:dyDescent="0.25">
      <c r="A6" s="24" t="s">
        <v>27</v>
      </c>
      <c r="B6" s="22">
        <v>1</v>
      </c>
      <c r="C6" s="22" t="s">
        <v>11</v>
      </c>
      <c r="D6" s="31">
        <v>14959</v>
      </c>
    </row>
    <row r="7" spans="1:4" x14ac:dyDescent="0.25">
      <c r="A7" s="24" t="s">
        <v>27</v>
      </c>
      <c r="B7" s="22">
        <v>1</v>
      </c>
      <c r="C7" s="23" t="s">
        <v>12</v>
      </c>
      <c r="D7" s="32">
        <v>8703</v>
      </c>
    </row>
    <row r="8" spans="1:4" x14ac:dyDescent="0.25">
      <c r="A8" s="24" t="s">
        <v>27</v>
      </c>
      <c r="B8" s="22">
        <v>1</v>
      </c>
      <c r="C8" s="22" t="s">
        <v>13</v>
      </c>
      <c r="D8" s="31">
        <v>14959</v>
      </c>
    </row>
    <row r="9" spans="1:4" x14ac:dyDescent="0.25">
      <c r="A9" s="24" t="s">
        <v>27</v>
      </c>
      <c r="B9" s="22">
        <v>1</v>
      </c>
      <c r="C9" s="23" t="s">
        <v>14</v>
      </c>
      <c r="D9" s="32">
        <v>18766</v>
      </c>
    </row>
    <row r="10" spans="1:4" x14ac:dyDescent="0.25">
      <c r="A10" s="24" t="s">
        <v>27</v>
      </c>
      <c r="B10" s="22">
        <v>1</v>
      </c>
      <c r="C10" s="22" t="s">
        <v>15</v>
      </c>
      <c r="D10" s="31">
        <v>20126</v>
      </c>
    </row>
    <row r="11" spans="1:4" x14ac:dyDescent="0.25">
      <c r="A11" s="24" t="s">
        <v>27</v>
      </c>
      <c r="B11" s="22">
        <v>1</v>
      </c>
      <c r="C11" s="23" t="s">
        <v>16</v>
      </c>
      <c r="D11" s="32">
        <v>13599</v>
      </c>
    </row>
    <row r="12" spans="1:4" x14ac:dyDescent="0.25">
      <c r="A12" s="24" t="s">
        <v>27</v>
      </c>
      <c r="B12" s="22">
        <v>1</v>
      </c>
      <c r="C12" s="22" t="s">
        <v>17</v>
      </c>
      <c r="D12" s="31">
        <v>9519</v>
      </c>
    </row>
    <row r="13" spans="1:4" x14ac:dyDescent="0.25">
      <c r="A13" s="24" t="s">
        <v>27</v>
      </c>
      <c r="B13" s="22">
        <v>1</v>
      </c>
      <c r="C13" s="23" t="s">
        <v>18</v>
      </c>
      <c r="D13" s="32">
        <v>20942</v>
      </c>
    </row>
    <row r="14" spans="1:4" x14ac:dyDescent="0.25">
      <c r="A14" s="24" t="s">
        <v>27</v>
      </c>
      <c r="B14" s="22">
        <v>1</v>
      </c>
      <c r="C14" s="22" t="s">
        <v>19</v>
      </c>
      <c r="D14" s="31">
        <v>6799</v>
      </c>
    </row>
    <row r="15" spans="1:4" x14ac:dyDescent="0.25">
      <c r="A15" s="24" t="s">
        <v>27</v>
      </c>
      <c r="B15" s="22">
        <v>1</v>
      </c>
      <c r="C15" s="23" t="s">
        <v>20</v>
      </c>
      <c r="D15" s="32">
        <v>3807</v>
      </c>
    </row>
    <row r="16" spans="1:4" x14ac:dyDescent="0.25">
      <c r="A16" s="24" t="s">
        <v>27</v>
      </c>
      <c r="B16" s="22">
        <v>1</v>
      </c>
      <c r="C16" s="22" t="s">
        <v>21</v>
      </c>
      <c r="D16" s="31">
        <v>4079</v>
      </c>
    </row>
    <row r="17" spans="1:4" x14ac:dyDescent="0.25">
      <c r="A17" s="24" t="s">
        <v>27</v>
      </c>
      <c r="B17" s="22">
        <v>1</v>
      </c>
      <c r="C17" s="23" t="s">
        <v>22</v>
      </c>
      <c r="D17" s="32">
        <v>12511</v>
      </c>
    </row>
    <row r="18" spans="1:4" x14ac:dyDescent="0.25">
      <c r="A18" s="24" t="s">
        <v>27</v>
      </c>
      <c r="B18" s="22">
        <v>1</v>
      </c>
      <c r="C18" s="26" t="s">
        <v>23</v>
      </c>
      <c r="D18" s="33">
        <v>4351</v>
      </c>
    </row>
    <row r="19" spans="1:4" x14ac:dyDescent="0.25">
      <c r="A19" s="24" t="s">
        <v>27</v>
      </c>
      <c r="B19" s="22">
        <v>2</v>
      </c>
      <c r="C19" s="22" t="s">
        <v>11</v>
      </c>
      <c r="D19" s="34">
        <v>2479</v>
      </c>
    </row>
    <row r="20" spans="1:4" x14ac:dyDescent="0.25">
      <c r="A20" s="24" t="s">
        <v>27</v>
      </c>
      <c r="B20" s="23">
        <v>2</v>
      </c>
      <c r="C20" s="23" t="s">
        <v>8</v>
      </c>
      <c r="D20" s="35">
        <v>7084</v>
      </c>
    </row>
    <row r="21" spans="1:4" x14ac:dyDescent="0.25">
      <c r="A21" s="24" t="s">
        <v>27</v>
      </c>
      <c r="B21" s="22">
        <v>2</v>
      </c>
      <c r="C21" s="22" t="s">
        <v>9</v>
      </c>
      <c r="D21" s="34">
        <v>7970</v>
      </c>
    </row>
    <row r="22" spans="1:4" x14ac:dyDescent="0.25">
      <c r="A22" s="24" t="s">
        <v>27</v>
      </c>
      <c r="B22" s="23">
        <v>2</v>
      </c>
      <c r="C22" s="23" t="s">
        <v>10</v>
      </c>
      <c r="D22" s="35">
        <v>8324</v>
      </c>
    </row>
    <row r="23" spans="1:4" x14ac:dyDescent="0.25">
      <c r="A23" s="24" t="s">
        <v>27</v>
      </c>
      <c r="B23" s="22">
        <v>2</v>
      </c>
      <c r="C23" s="22" t="s">
        <v>11</v>
      </c>
      <c r="D23" s="34">
        <v>9741</v>
      </c>
    </row>
    <row r="24" spans="1:4" x14ac:dyDescent="0.25">
      <c r="A24" s="24" t="s">
        <v>27</v>
      </c>
      <c r="B24" s="23">
        <v>2</v>
      </c>
      <c r="C24" s="23" t="s">
        <v>12</v>
      </c>
      <c r="D24" s="35">
        <v>5667</v>
      </c>
    </row>
    <row r="25" spans="1:4" x14ac:dyDescent="0.25">
      <c r="A25" s="24" t="s">
        <v>27</v>
      </c>
      <c r="B25" s="22">
        <v>2</v>
      </c>
      <c r="C25" s="22" t="s">
        <v>13</v>
      </c>
      <c r="D25" s="34">
        <v>9741</v>
      </c>
    </row>
    <row r="26" spans="1:4" x14ac:dyDescent="0.25">
      <c r="A26" s="24" t="s">
        <v>27</v>
      </c>
      <c r="B26" s="23">
        <v>2</v>
      </c>
      <c r="C26" s="23" t="s">
        <v>14</v>
      </c>
      <c r="D26" s="35">
        <v>12221</v>
      </c>
    </row>
    <row r="27" spans="1:4" x14ac:dyDescent="0.25">
      <c r="A27" s="24" t="s">
        <v>27</v>
      </c>
      <c r="B27" s="22">
        <v>2</v>
      </c>
      <c r="C27" s="22" t="s">
        <v>15</v>
      </c>
      <c r="D27" s="34">
        <v>13107</v>
      </c>
    </row>
    <row r="28" spans="1:4" x14ac:dyDescent="0.25">
      <c r="A28" s="24" t="s">
        <v>27</v>
      </c>
      <c r="B28" s="23">
        <v>2</v>
      </c>
      <c r="C28" s="23" t="s">
        <v>16</v>
      </c>
      <c r="D28" s="35">
        <v>8856</v>
      </c>
    </row>
    <row r="29" spans="1:4" x14ac:dyDescent="0.25">
      <c r="A29" s="24" t="s">
        <v>27</v>
      </c>
      <c r="B29" s="22">
        <v>2</v>
      </c>
      <c r="C29" s="22" t="s">
        <v>17</v>
      </c>
      <c r="D29" s="34">
        <v>6199</v>
      </c>
    </row>
    <row r="30" spans="1:4" x14ac:dyDescent="0.25">
      <c r="A30" s="24" t="s">
        <v>27</v>
      </c>
      <c r="B30" s="23">
        <v>2</v>
      </c>
      <c r="C30" s="23" t="s">
        <v>18</v>
      </c>
      <c r="D30" s="35">
        <v>13638</v>
      </c>
    </row>
    <row r="31" spans="1:4" x14ac:dyDescent="0.25">
      <c r="A31" s="24" t="s">
        <v>27</v>
      </c>
      <c r="B31" s="22">
        <v>2</v>
      </c>
      <c r="C31" s="22" t="s">
        <v>19</v>
      </c>
      <c r="D31" s="34">
        <v>4428</v>
      </c>
    </row>
    <row r="32" spans="1:4" x14ac:dyDescent="0.25">
      <c r="A32" s="24" t="s">
        <v>27</v>
      </c>
      <c r="B32" s="23">
        <v>2</v>
      </c>
      <c r="C32" s="23" t="s">
        <v>20</v>
      </c>
      <c r="D32" s="35">
        <v>2479</v>
      </c>
    </row>
    <row r="33" spans="1:4" x14ac:dyDescent="0.25">
      <c r="A33" s="24" t="s">
        <v>27</v>
      </c>
      <c r="B33" s="22">
        <v>2</v>
      </c>
      <c r="C33" s="22" t="s">
        <v>21</v>
      </c>
      <c r="D33" s="34">
        <v>2656</v>
      </c>
    </row>
    <row r="34" spans="1:4" x14ac:dyDescent="0.25">
      <c r="A34" s="24" t="s">
        <v>27</v>
      </c>
      <c r="B34" s="23">
        <v>2</v>
      </c>
      <c r="C34" s="23" t="s">
        <v>22</v>
      </c>
      <c r="D34" s="35">
        <v>8147</v>
      </c>
    </row>
    <row r="35" spans="1:4" x14ac:dyDescent="0.25">
      <c r="A35" s="24" t="s">
        <v>27</v>
      </c>
      <c r="B35" s="22">
        <v>2</v>
      </c>
      <c r="C35" s="26" t="s">
        <v>23</v>
      </c>
      <c r="D35" s="36">
        <v>2833</v>
      </c>
    </row>
    <row r="36" spans="1:4" x14ac:dyDescent="0.25">
      <c r="A36" s="24" t="s">
        <v>27</v>
      </c>
      <c r="B36" s="23">
        <v>3</v>
      </c>
      <c r="C36" s="22" t="s">
        <v>11</v>
      </c>
      <c r="D36" s="31">
        <v>3321</v>
      </c>
    </row>
    <row r="37" spans="1:4" x14ac:dyDescent="0.25">
      <c r="A37" s="24" t="s">
        <v>27</v>
      </c>
      <c r="B37" s="22">
        <v>3</v>
      </c>
      <c r="C37" s="23" t="s">
        <v>8</v>
      </c>
      <c r="D37" s="32">
        <v>9488</v>
      </c>
    </row>
    <row r="38" spans="1:4" x14ac:dyDescent="0.25">
      <c r="A38" s="24" t="s">
        <v>27</v>
      </c>
      <c r="B38" s="23">
        <v>3</v>
      </c>
      <c r="C38" s="22" t="s">
        <v>9</v>
      </c>
      <c r="D38" s="31">
        <v>10674</v>
      </c>
    </row>
    <row r="39" spans="1:4" x14ac:dyDescent="0.25">
      <c r="A39" s="24" t="s">
        <v>27</v>
      </c>
      <c r="B39" s="22">
        <v>3</v>
      </c>
      <c r="C39" s="23" t="s">
        <v>10</v>
      </c>
      <c r="D39" s="32">
        <v>11149</v>
      </c>
    </row>
    <row r="40" spans="1:4" x14ac:dyDescent="0.25">
      <c r="A40" s="24" t="s">
        <v>27</v>
      </c>
      <c r="B40" s="23">
        <v>3</v>
      </c>
      <c r="C40" s="22" t="s">
        <v>11</v>
      </c>
      <c r="D40" s="31">
        <v>13046</v>
      </c>
    </row>
    <row r="41" spans="1:4" x14ac:dyDescent="0.25">
      <c r="A41" s="24" t="s">
        <v>27</v>
      </c>
      <c r="B41" s="22">
        <v>3</v>
      </c>
      <c r="C41" s="23" t="s">
        <v>12</v>
      </c>
      <c r="D41" s="32">
        <v>7590</v>
      </c>
    </row>
    <row r="42" spans="1:4" x14ac:dyDescent="0.25">
      <c r="A42" s="24" t="s">
        <v>27</v>
      </c>
      <c r="B42" s="23">
        <v>3</v>
      </c>
      <c r="C42" s="22" t="s">
        <v>13</v>
      </c>
      <c r="D42" s="31">
        <v>13046</v>
      </c>
    </row>
    <row r="43" spans="1:4" x14ac:dyDescent="0.25">
      <c r="A43" s="24" t="s">
        <v>27</v>
      </c>
      <c r="B43" s="22">
        <v>3</v>
      </c>
      <c r="C43" s="23" t="s">
        <v>14</v>
      </c>
      <c r="D43" s="32">
        <v>16367</v>
      </c>
    </row>
    <row r="44" spans="1:4" x14ac:dyDescent="0.25">
      <c r="A44" s="24" t="s">
        <v>27</v>
      </c>
      <c r="B44" s="23">
        <v>3</v>
      </c>
      <c r="C44" s="22" t="s">
        <v>15</v>
      </c>
      <c r="D44" s="31">
        <v>17553</v>
      </c>
    </row>
    <row r="45" spans="1:4" x14ac:dyDescent="0.25">
      <c r="A45" s="24" t="s">
        <v>27</v>
      </c>
      <c r="B45" s="22">
        <v>3</v>
      </c>
      <c r="C45" s="23" t="s">
        <v>16</v>
      </c>
      <c r="D45" s="32">
        <v>11860</v>
      </c>
    </row>
    <row r="46" spans="1:4" x14ac:dyDescent="0.25">
      <c r="A46" s="24" t="s">
        <v>27</v>
      </c>
      <c r="B46" s="23">
        <v>3</v>
      </c>
      <c r="C46" s="22" t="s">
        <v>17</v>
      </c>
      <c r="D46" s="31">
        <v>8302</v>
      </c>
    </row>
    <row r="47" spans="1:4" x14ac:dyDescent="0.25">
      <c r="A47" s="24" t="s">
        <v>27</v>
      </c>
      <c r="B47" s="22">
        <v>3</v>
      </c>
      <c r="C47" s="23" t="s">
        <v>18</v>
      </c>
      <c r="D47" s="32">
        <v>18265</v>
      </c>
    </row>
    <row r="48" spans="1:4" x14ac:dyDescent="0.25">
      <c r="A48" s="24" t="s">
        <v>27</v>
      </c>
      <c r="B48" s="23">
        <v>3</v>
      </c>
      <c r="C48" s="22" t="s">
        <v>19</v>
      </c>
      <c r="D48" s="31">
        <v>5930</v>
      </c>
    </row>
    <row r="49" spans="1:4" x14ac:dyDescent="0.25">
      <c r="A49" s="24" t="s">
        <v>27</v>
      </c>
      <c r="B49" s="22">
        <v>3</v>
      </c>
      <c r="C49" s="23" t="s">
        <v>20</v>
      </c>
      <c r="D49" s="32">
        <v>3321</v>
      </c>
    </row>
    <row r="50" spans="1:4" x14ac:dyDescent="0.25">
      <c r="A50" s="24" t="s">
        <v>27</v>
      </c>
      <c r="B50" s="22">
        <v>3</v>
      </c>
      <c r="C50" s="22" t="s">
        <v>21</v>
      </c>
      <c r="D50" s="31">
        <v>3558</v>
      </c>
    </row>
    <row r="51" spans="1:4" x14ac:dyDescent="0.25">
      <c r="A51" s="24" t="s">
        <v>27</v>
      </c>
      <c r="B51" s="23">
        <v>3</v>
      </c>
      <c r="C51" s="23" t="s">
        <v>22</v>
      </c>
      <c r="D51" s="32">
        <v>10911</v>
      </c>
    </row>
    <row r="52" spans="1:4" x14ac:dyDescent="0.25">
      <c r="A52" s="24" t="s">
        <v>27</v>
      </c>
      <c r="B52" s="22">
        <v>3</v>
      </c>
      <c r="C52" s="26" t="s">
        <v>23</v>
      </c>
      <c r="D52" s="33">
        <v>3795</v>
      </c>
    </row>
    <row r="53" spans="1:4" x14ac:dyDescent="0.25">
      <c r="A53" s="24" t="s">
        <v>27</v>
      </c>
      <c r="B53" s="23">
        <v>4</v>
      </c>
      <c r="C53" s="22" t="s">
        <v>11</v>
      </c>
      <c r="D53" s="31">
        <v>3730</v>
      </c>
    </row>
    <row r="54" spans="1:4" x14ac:dyDescent="0.25">
      <c r="A54" s="24" t="s">
        <v>27</v>
      </c>
      <c r="B54" s="22">
        <v>4</v>
      </c>
      <c r="C54" s="23" t="s">
        <v>8</v>
      </c>
      <c r="D54" s="32">
        <v>10658</v>
      </c>
    </row>
    <row r="55" spans="1:4" x14ac:dyDescent="0.25">
      <c r="A55" s="24" t="s">
        <v>27</v>
      </c>
      <c r="B55" s="23">
        <v>4</v>
      </c>
      <c r="C55" s="22" t="s">
        <v>9</v>
      </c>
      <c r="D55" s="31">
        <v>11991</v>
      </c>
    </row>
    <row r="56" spans="1:4" x14ac:dyDescent="0.25">
      <c r="A56" s="24" t="s">
        <v>27</v>
      </c>
      <c r="B56" s="22">
        <v>4</v>
      </c>
      <c r="C56" s="23" t="s">
        <v>10</v>
      </c>
      <c r="D56" s="32">
        <v>12523</v>
      </c>
    </row>
    <row r="57" spans="1:4" x14ac:dyDescent="0.25">
      <c r="A57" s="24" t="s">
        <v>27</v>
      </c>
      <c r="B57" s="23">
        <v>4</v>
      </c>
      <c r="C57" s="22" t="s">
        <v>11</v>
      </c>
      <c r="D57" s="31">
        <v>14655</v>
      </c>
    </row>
    <row r="58" spans="1:4" x14ac:dyDescent="0.25">
      <c r="A58" s="24" t="s">
        <v>27</v>
      </c>
      <c r="B58" s="28">
        <v>4</v>
      </c>
      <c r="C58" s="23" t="s">
        <v>12</v>
      </c>
      <c r="D58" s="32">
        <v>8526</v>
      </c>
    </row>
    <row r="59" spans="1:4" x14ac:dyDescent="0.25">
      <c r="A59" s="24" t="s">
        <v>27</v>
      </c>
      <c r="B59" s="29">
        <v>4</v>
      </c>
      <c r="C59" s="22" t="s">
        <v>13</v>
      </c>
      <c r="D59" s="31">
        <v>14655</v>
      </c>
    </row>
    <row r="60" spans="1:4" x14ac:dyDescent="0.25">
      <c r="A60" s="24" t="s">
        <v>27</v>
      </c>
      <c r="B60" s="28">
        <v>4</v>
      </c>
      <c r="C60" s="23" t="s">
        <v>14</v>
      </c>
      <c r="D60" s="32">
        <v>18386</v>
      </c>
    </row>
    <row r="61" spans="1:4" x14ac:dyDescent="0.25">
      <c r="A61" s="24" t="s">
        <v>27</v>
      </c>
      <c r="B61" s="29">
        <v>4</v>
      </c>
      <c r="C61" s="22" t="s">
        <v>15</v>
      </c>
      <c r="D61" s="31">
        <v>19718</v>
      </c>
    </row>
    <row r="62" spans="1:4" x14ac:dyDescent="0.25">
      <c r="A62" s="24" t="s">
        <v>27</v>
      </c>
      <c r="B62" s="28">
        <v>4</v>
      </c>
      <c r="C62" s="23" t="s">
        <v>16</v>
      </c>
      <c r="D62" s="32">
        <v>13323</v>
      </c>
    </row>
    <row r="63" spans="1:4" x14ac:dyDescent="0.25">
      <c r="A63" s="24" t="s">
        <v>27</v>
      </c>
      <c r="B63" s="29">
        <v>4</v>
      </c>
      <c r="C63" s="22" t="s">
        <v>17</v>
      </c>
      <c r="D63" s="31">
        <v>9326</v>
      </c>
    </row>
    <row r="64" spans="1:4" x14ac:dyDescent="0.25">
      <c r="A64" s="24" t="s">
        <v>27</v>
      </c>
      <c r="B64" s="28">
        <v>4</v>
      </c>
      <c r="C64" s="23" t="s">
        <v>18</v>
      </c>
      <c r="D64" s="32">
        <v>20517</v>
      </c>
    </row>
    <row r="65" spans="1:4" x14ac:dyDescent="0.25">
      <c r="A65" s="24" t="s">
        <v>27</v>
      </c>
      <c r="B65" s="29">
        <v>4</v>
      </c>
      <c r="C65" s="22" t="s">
        <v>19</v>
      </c>
      <c r="D65" s="31">
        <v>6661</v>
      </c>
    </row>
    <row r="66" spans="1:4" x14ac:dyDescent="0.25">
      <c r="A66" s="24" t="s">
        <v>27</v>
      </c>
      <c r="B66" s="28">
        <v>4</v>
      </c>
      <c r="C66" s="23" t="s">
        <v>20</v>
      </c>
      <c r="D66" s="32">
        <v>3730</v>
      </c>
    </row>
    <row r="67" spans="1:4" x14ac:dyDescent="0.25">
      <c r="A67" s="24" t="s">
        <v>27</v>
      </c>
      <c r="B67" s="29">
        <v>4</v>
      </c>
      <c r="C67" s="22" t="s">
        <v>21</v>
      </c>
      <c r="D67" s="31">
        <v>3997</v>
      </c>
    </row>
    <row r="68" spans="1:4" x14ac:dyDescent="0.25">
      <c r="A68" s="24" t="s">
        <v>27</v>
      </c>
      <c r="B68" s="28">
        <v>4</v>
      </c>
      <c r="C68" s="23" t="s">
        <v>22</v>
      </c>
      <c r="D68" s="32">
        <v>12257</v>
      </c>
    </row>
    <row r="69" spans="1:4" x14ac:dyDescent="0.25">
      <c r="A69" s="24" t="s">
        <v>28</v>
      </c>
      <c r="B69" s="22">
        <v>4</v>
      </c>
      <c r="C69" s="26" t="s">
        <v>23</v>
      </c>
      <c r="D69" s="33">
        <v>4263</v>
      </c>
    </row>
    <row r="70" spans="1:4" x14ac:dyDescent="0.25">
      <c r="A70" s="24" t="s">
        <v>28</v>
      </c>
      <c r="B70" s="22">
        <v>1</v>
      </c>
      <c r="C70" s="22" t="s">
        <v>11</v>
      </c>
      <c r="D70" s="31">
        <v>2796</v>
      </c>
    </row>
    <row r="71" spans="1:4" x14ac:dyDescent="0.25">
      <c r="A71" s="24" t="s">
        <v>28</v>
      </c>
      <c r="B71" s="22">
        <v>1</v>
      </c>
      <c r="C71" s="23" t="s">
        <v>8</v>
      </c>
      <c r="D71" s="32">
        <v>7991</v>
      </c>
    </row>
    <row r="72" spans="1:4" x14ac:dyDescent="0.25">
      <c r="A72" s="24" t="s">
        <v>28</v>
      </c>
      <c r="B72" s="22">
        <v>1</v>
      </c>
      <c r="C72" s="22" t="s">
        <v>9</v>
      </c>
      <c r="D72" s="31">
        <v>8990</v>
      </c>
    </row>
    <row r="73" spans="1:4" x14ac:dyDescent="0.25">
      <c r="A73" s="24" t="s">
        <v>28</v>
      </c>
      <c r="B73" s="22">
        <v>1</v>
      </c>
      <c r="C73" s="23" t="s">
        <v>10</v>
      </c>
      <c r="D73" s="32">
        <v>9389</v>
      </c>
    </row>
    <row r="74" spans="1:4" x14ac:dyDescent="0.25">
      <c r="A74" s="24" t="s">
        <v>28</v>
      </c>
      <c r="B74" s="22">
        <v>1</v>
      </c>
      <c r="C74" s="22" t="s">
        <v>11</v>
      </c>
      <c r="D74" s="31">
        <v>10988</v>
      </c>
    </row>
    <row r="75" spans="1:4" x14ac:dyDescent="0.25">
      <c r="A75" s="24" t="s">
        <v>28</v>
      </c>
      <c r="B75" s="22">
        <v>1</v>
      </c>
      <c r="C75" s="23" t="s">
        <v>12</v>
      </c>
      <c r="D75" s="32">
        <v>6393</v>
      </c>
    </row>
    <row r="76" spans="1:4" x14ac:dyDescent="0.25">
      <c r="A76" s="24" t="s">
        <v>28</v>
      </c>
      <c r="B76" s="22">
        <v>1</v>
      </c>
      <c r="C76" s="22" t="s">
        <v>13</v>
      </c>
      <c r="D76" s="31">
        <v>10988</v>
      </c>
    </row>
    <row r="77" spans="1:4" x14ac:dyDescent="0.25">
      <c r="A77" s="24" t="s">
        <v>28</v>
      </c>
      <c r="B77" s="22">
        <v>1</v>
      </c>
      <c r="C77" s="23" t="s">
        <v>14</v>
      </c>
      <c r="D77" s="32">
        <v>13785</v>
      </c>
    </row>
    <row r="78" spans="1:4" x14ac:dyDescent="0.25">
      <c r="A78" s="24" t="s">
        <v>28</v>
      </c>
      <c r="B78" s="22">
        <v>1</v>
      </c>
      <c r="C78" s="22" t="s">
        <v>15</v>
      </c>
      <c r="D78" s="31">
        <v>14783</v>
      </c>
    </row>
    <row r="79" spans="1:4" x14ac:dyDescent="0.25">
      <c r="A79" s="24" t="s">
        <v>28</v>
      </c>
      <c r="B79" s="22">
        <v>1</v>
      </c>
      <c r="C79" s="23" t="s">
        <v>16</v>
      </c>
      <c r="D79" s="32">
        <v>9989</v>
      </c>
    </row>
    <row r="80" spans="1:4" x14ac:dyDescent="0.25">
      <c r="A80" s="24" t="s">
        <v>28</v>
      </c>
      <c r="B80" s="22">
        <v>1</v>
      </c>
      <c r="C80" s="22" t="s">
        <v>17</v>
      </c>
      <c r="D80" s="31">
        <v>6992</v>
      </c>
    </row>
    <row r="81" spans="1:4" x14ac:dyDescent="0.25">
      <c r="A81" s="24" t="s">
        <v>28</v>
      </c>
      <c r="B81" s="22">
        <v>1</v>
      </c>
      <c r="C81" s="23" t="s">
        <v>18</v>
      </c>
      <c r="D81" s="32">
        <v>15383</v>
      </c>
    </row>
    <row r="82" spans="1:4" x14ac:dyDescent="0.25">
      <c r="A82" s="24" t="s">
        <v>28</v>
      </c>
      <c r="B82" s="22">
        <v>1</v>
      </c>
      <c r="C82" s="22" t="s">
        <v>19</v>
      </c>
      <c r="D82" s="31">
        <v>4994</v>
      </c>
    </row>
    <row r="83" spans="1:4" x14ac:dyDescent="0.25">
      <c r="A83" s="24" t="s">
        <v>28</v>
      </c>
      <c r="B83" s="22">
        <v>1</v>
      </c>
      <c r="C83" s="23" t="s">
        <v>20</v>
      </c>
      <c r="D83" s="32">
        <v>2796</v>
      </c>
    </row>
    <row r="84" spans="1:4" x14ac:dyDescent="0.25">
      <c r="A84" s="24" t="s">
        <v>28</v>
      </c>
      <c r="B84" s="22">
        <v>1</v>
      </c>
      <c r="C84" s="22" t="s">
        <v>21</v>
      </c>
      <c r="D84" s="31">
        <v>2996</v>
      </c>
    </row>
    <row r="85" spans="1:4" x14ac:dyDescent="0.25">
      <c r="A85" s="24" t="s">
        <v>28</v>
      </c>
      <c r="B85" s="22">
        <v>1</v>
      </c>
      <c r="C85" s="23" t="s">
        <v>22</v>
      </c>
      <c r="D85" s="32">
        <v>9190</v>
      </c>
    </row>
    <row r="86" spans="1:4" x14ac:dyDescent="0.25">
      <c r="A86" s="24" t="s">
        <v>28</v>
      </c>
      <c r="B86" s="28">
        <v>1</v>
      </c>
      <c r="C86" s="26" t="s">
        <v>23</v>
      </c>
      <c r="D86" s="33">
        <v>3196</v>
      </c>
    </row>
    <row r="87" spans="1:4" x14ac:dyDescent="0.25">
      <c r="A87" s="24" t="s">
        <v>28</v>
      </c>
      <c r="B87" s="28">
        <v>2</v>
      </c>
      <c r="C87" s="22" t="s">
        <v>11</v>
      </c>
      <c r="D87" s="31">
        <v>1739</v>
      </c>
    </row>
    <row r="88" spans="1:4" x14ac:dyDescent="0.25">
      <c r="A88" s="24" t="s">
        <v>28</v>
      </c>
      <c r="B88" s="28">
        <v>2</v>
      </c>
      <c r="C88" s="23" t="s">
        <v>8</v>
      </c>
      <c r="D88" s="32">
        <v>4970</v>
      </c>
    </row>
    <row r="89" spans="1:4" x14ac:dyDescent="0.25">
      <c r="A89" s="24" t="s">
        <v>28</v>
      </c>
      <c r="B89" s="28">
        <v>2</v>
      </c>
      <c r="C89" s="22" t="s">
        <v>9</v>
      </c>
      <c r="D89" s="31">
        <v>5591</v>
      </c>
    </row>
    <row r="90" spans="1:4" x14ac:dyDescent="0.25">
      <c r="A90" s="24" t="s">
        <v>28</v>
      </c>
      <c r="B90" s="28">
        <v>2</v>
      </c>
      <c r="C90" s="23" t="s">
        <v>10</v>
      </c>
      <c r="D90" s="32">
        <v>5839</v>
      </c>
    </row>
    <row r="91" spans="1:4" x14ac:dyDescent="0.25">
      <c r="A91" s="24" t="s">
        <v>28</v>
      </c>
      <c r="B91" s="28">
        <v>2</v>
      </c>
      <c r="C91" s="22" t="s">
        <v>11</v>
      </c>
      <c r="D91" s="31">
        <v>6833</v>
      </c>
    </row>
    <row r="92" spans="1:4" x14ac:dyDescent="0.25">
      <c r="A92" s="24" t="s">
        <v>28</v>
      </c>
      <c r="B92" s="28">
        <v>2</v>
      </c>
      <c r="C92" s="23" t="s">
        <v>12</v>
      </c>
      <c r="D92" s="32">
        <v>3976</v>
      </c>
    </row>
    <row r="93" spans="1:4" x14ac:dyDescent="0.25">
      <c r="A93" s="24" t="s">
        <v>28</v>
      </c>
      <c r="B93" s="28">
        <v>2</v>
      </c>
      <c r="C93" s="22" t="s">
        <v>13</v>
      </c>
      <c r="D93" s="31">
        <v>6833</v>
      </c>
    </row>
    <row r="94" spans="1:4" x14ac:dyDescent="0.25">
      <c r="A94" s="24" t="s">
        <v>28</v>
      </c>
      <c r="B94" s="28">
        <v>2</v>
      </c>
      <c r="C94" s="23" t="s">
        <v>14</v>
      </c>
      <c r="D94" s="32">
        <v>8573</v>
      </c>
    </row>
    <row r="95" spans="1:4" x14ac:dyDescent="0.25">
      <c r="A95" s="24" t="s">
        <v>28</v>
      </c>
      <c r="B95" s="28">
        <v>2</v>
      </c>
      <c r="C95" s="22" t="s">
        <v>15</v>
      </c>
      <c r="D95" s="31">
        <v>9194</v>
      </c>
    </row>
    <row r="96" spans="1:4" x14ac:dyDescent="0.25">
      <c r="A96" s="24" t="s">
        <v>28</v>
      </c>
      <c r="B96" s="28">
        <v>2</v>
      </c>
      <c r="C96" s="23" t="s">
        <v>16</v>
      </c>
      <c r="D96" s="32">
        <v>6212</v>
      </c>
    </row>
    <row r="97" spans="1:4" x14ac:dyDescent="0.25">
      <c r="A97" s="24" t="s">
        <v>28</v>
      </c>
      <c r="B97" s="28">
        <v>2</v>
      </c>
      <c r="C97" s="22" t="s">
        <v>17</v>
      </c>
      <c r="D97" s="31">
        <v>4348</v>
      </c>
    </row>
    <row r="98" spans="1:4" x14ac:dyDescent="0.25">
      <c r="A98" s="24" t="s">
        <v>28</v>
      </c>
      <c r="B98" s="28">
        <v>2</v>
      </c>
      <c r="C98" s="23" t="s">
        <v>18</v>
      </c>
      <c r="D98" s="32">
        <v>9567</v>
      </c>
    </row>
    <row r="99" spans="1:4" x14ac:dyDescent="0.25">
      <c r="A99" s="24" t="s">
        <v>28</v>
      </c>
      <c r="B99" s="28">
        <v>2</v>
      </c>
      <c r="C99" s="22" t="s">
        <v>19</v>
      </c>
      <c r="D99" s="31">
        <v>3106</v>
      </c>
    </row>
    <row r="100" spans="1:4" x14ac:dyDescent="0.25">
      <c r="A100" s="24" t="s">
        <v>28</v>
      </c>
      <c r="B100" s="28">
        <v>2</v>
      </c>
      <c r="C100" s="23" t="s">
        <v>20</v>
      </c>
      <c r="D100" s="32">
        <v>1739</v>
      </c>
    </row>
    <row r="101" spans="1:4" x14ac:dyDescent="0.25">
      <c r="A101" s="24" t="s">
        <v>28</v>
      </c>
      <c r="B101" s="28">
        <v>2</v>
      </c>
      <c r="C101" s="22" t="s">
        <v>21</v>
      </c>
      <c r="D101" s="31">
        <v>1863</v>
      </c>
    </row>
    <row r="102" spans="1:4" x14ac:dyDescent="0.25">
      <c r="A102" s="24" t="s">
        <v>28</v>
      </c>
      <c r="B102" s="28">
        <v>2</v>
      </c>
      <c r="C102" s="23" t="s">
        <v>22</v>
      </c>
      <c r="D102" s="32">
        <v>5715</v>
      </c>
    </row>
    <row r="103" spans="1:4" x14ac:dyDescent="0.25">
      <c r="A103" s="24" t="s">
        <v>28</v>
      </c>
      <c r="B103" s="28">
        <v>2</v>
      </c>
      <c r="C103" s="26" t="s">
        <v>23</v>
      </c>
      <c r="D103" s="33">
        <v>1988</v>
      </c>
    </row>
    <row r="104" spans="1:4" x14ac:dyDescent="0.25">
      <c r="A104" s="24" t="s">
        <v>28</v>
      </c>
      <c r="B104" s="28">
        <v>3</v>
      </c>
      <c r="C104" s="22" t="s">
        <v>11</v>
      </c>
      <c r="D104" s="31">
        <v>2114</v>
      </c>
    </row>
    <row r="105" spans="1:4" x14ac:dyDescent="0.25">
      <c r="A105" s="24" t="s">
        <v>28</v>
      </c>
      <c r="B105" s="28">
        <v>3</v>
      </c>
      <c r="C105" s="23" t="s">
        <v>8</v>
      </c>
      <c r="D105" s="32">
        <v>6042</v>
      </c>
    </row>
    <row r="106" spans="1:4" x14ac:dyDescent="0.25">
      <c r="A106" s="24" t="s">
        <v>28</v>
      </c>
      <c r="B106" s="28">
        <v>3</v>
      </c>
      <c r="C106" s="22" t="s">
        <v>9</v>
      </c>
      <c r="D106" s="31">
        <v>6797</v>
      </c>
    </row>
    <row r="107" spans="1:4" x14ac:dyDescent="0.25">
      <c r="A107" s="24" t="s">
        <v>28</v>
      </c>
      <c r="B107" s="28">
        <v>3</v>
      </c>
      <c r="C107" s="23" t="s">
        <v>10</v>
      </c>
      <c r="D107" s="32">
        <v>7099</v>
      </c>
    </row>
    <row r="108" spans="1:4" x14ac:dyDescent="0.25">
      <c r="A108" s="24" t="s">
        <v>28</v>
      </c>
      <c r="B108" s="28">
        <v>3</v>
      </c>
      <c r="C108" s="22" t="s">
        <v>11</v>
      </c>
      <c r="D108" s="31">
        <v>8307</v>
      </c>
    </row>
    <row r="109" spans="1:4" x14ac:dyDescent="0.25">
      <c r="A109" s="24" t="s">
        <v>28</v>
      </c>
      <c r="B109" s="28">
        <v>3</v>
      </c>
      <c r="C109" s="23" t="s">
        <v>12</v>
      </c>
      <c r="D109" s="32">
        <v>4833</v>
      </c>
    </row>
    <row r="110" spans="1:4" x14ac:dyDescent="0.25">
      <c r="A110" s="24" t="s">
        <v>28</v>
      </c>
      <c r="B110" s="28">
        <v>3</v>
      </c>
      <c r="C110" s="22" t="s">
        <v>13</v>
      </c>
      <c r="D110" s="31">
        <v>8307</v>
      </c>
    </row>
    <row r="111" spans="1:4" x14ac:dyDescent="0.25">
      <c r="A111" s="24" t="s">
        <v>28</v>
      </c>
      <c r="B111" s="28">
        <v>3</v>
      </c>
      <c r="C111" s="23" t="s">
        <v>14</v>
      </c>
      <c r="D111" s="32">
        <v>10422</v>
      </c>
    </row>
    <row r="112" spans="1:4" x14ac:dyDescent="0.25">
      <c r="A112" s="24" t="s">
        <v>28</v>
      </c>
      <c r="B112" s="28">
        <v>3</v>
      </c>
      <c r="C112" s="22" t="s">
        <v>15</v>
      </c>
      <c r="D112" s="31">
        <v>11177</v>
      </c>
    </row>
    <row r="113" spans="1:4" x14ac:dyDescent="0.25">
      <c r="A113" s="24" t="s">
        <v>28</v>
      </c>
      <c r="B113" s="28">
        <v>3</v>
      </c>
      <c r="C113" s="23" t="s">
        <v>16</v>
      </c>
      <c r="D113" s="32">
        <v>7552</v>
      </c>
    </row>
    <row r="114" spans="1:4" x14ac:dyDescent="0.25">
      <c r="A114" s="24" t="s">
        <v>28</v>
      </c>
      <c r="B114" s="28">
        <v>3</v>
      </c>
      <c r="C114" s="22" t="s">
        <v>17</v>
      </c>
      <c r="D114" s="31">
        <v>5286</v>
      </c>
    </row>
    <row r="115" spans="1:4" x14ac:dyDescent="0.25">
      <c r="A115" s="24" t="s">
        <v>28</v>
      </c>
      <c r="B115" s="28">
        <v>3</v>
      </c>
      <c r="C115" s="23" t="s">
        <v>18</v>
      </c>
      <c r="D115" s="32">
        <v>11631</v>
      </c>
    </row>
    <row r="116" spans="1:4" x14ac:dyDescent="0.25">
      <c r="A116" s="24" t="s">
        <v>28</v>
      </c>
      <c r="B116" s="28">
        <v>3</v>
      </c>
      <c r="C116" s="22" t="s">
        <v>19</v>
      </c>
      <c r="D116" s="31">
        <v>3776</v>
      </c>
    </row>
    <row r="117" spans="1:4" x14ac:dyDescent="0.25">
      <c r="A117" s="24" t="s">
        <v>28</v>
      </c>
      <c r="B117" s="28">
        <v>3</v>
      </c>
      <c r="C117" s="23" t="s">
        <v>20</v>
      </c>
      <c r="D117" s="32">
        <v>2114</v>
      </c>
    </row>
    <row r="118" spans="1:4" x14ac:dyDescent="0.25">
      <c r="A118" s="24" t="s">
        <v>28</v>
      </c>
      <c r="B118" s="28">
        <v>3</v>
      </c>
      <c r="C118" s="22" t="s">
        <v>21</v>
      </c>
      <c r="D118" s="31">
        <v>2265</v>
      </c>
    </row>
    <row r="119" spans="1:4" x14ac:dyDescent="0.25">
      <c r="A119" s="24" t="s">
        <v>28</v>
      </c>
      <c r="B119" s="28">
        <v>3</v>
      </c>
      <c r="C119" s="23" t="s">
        <v>22</v>
      </c>
      <c r="D119" s="32">
        <v>6948</v>
      </c>
    </row>
    <row r="120" spans="1:4" x14ac:dyDescent="0.25">
      <c r="A120" s="24" t="s">
        <v>28</v>
      </c>
      <c r="B120" s="28">
        <v>3</v>
      </c>
      <c r="C120" s="26" t="s">
        <v>23</v>
      </c>
      <c r="D120" s="33">
        <v>2416</v>
      </c>
    </row>
    <row r="121" spans="1:4" x14ac:dyDescent="0.25">
      <c r="A121" s="24" t="s">
        <v>28</v>
      </c>
      <c r="B121" s="28">
        <v>4</v>
      </c>
      <c r="C121" s="22" t="s">
        <v>11</v>
      </c>
      <c r="D121" s="31">
        <v>2673</v>
      </c>
    </row>
    <row r="122" spans="1:4" x14ac:dyDescent="0.25">
      <c r="A122" s="24" t="s">
        <v>28</v>
      </c>
      <c r="B122" s="28">
        <v>4</v>
      </c>
      <c r="C122" s="23" t="s">
        <v>8</v>
      </c>
      <c r="D122" s="32">
        <v>7637</v>
      </c>
    </row>
    <row r="123" spans="1:4" x14ac:dyDescent="0.25">
      <c r="A123" s="24" t="s">
        <v>28</v>
      </c>
      <c r="B123" s="28">
        <v>4</v>
      </c>
      <c r="C123" s="22" t="s">
        <v>9</v>
      </c>
      <c r="D123" s="31">
        <v>8591</v>
      </c>
    </row>
    <row r="124" spans="1:4" x14ac:dyDescent="0.25">
      <c r="A124" s="24" t="s">
        <v>28</v>
      </c>
      <c r="B124" s="28">
        <v>4</v>
      </c>
      <c r="C124" s="23" t="s">
        <v>10</v>
      </c>
      <c r="D124" s="32">
        <v>8973</v>
      </c>
    </row>
    <row r="125" spans="1:4" x14ac:dyDescent="0.25">
      <c r="A125" s="24" t="s">
        <v>28</v>
      </c>
      <c r="B125" s="28">
        <v>4</v>
      </c>
      <c r="C125" s="22" t="s">
        <v>11</v>
      </c>
      <c r="D125" s="31">
        <v>10501</v>
      </c>
    </row>
    <row r="126" spans="1:4" x14ac:dyDescent="0.25">
      <c r="A126" s="24" t="s">
        <v>28</v>
      </c>
      <c r="B126" s="28">
        <v>4</v>
      </c>
      <c r="C126" s="23" t="s">
        <v>12</v>
      </c>
      <c r="D126" s="32">
        <v>6109</v>
      </c>
    </row>
    <row r="127" spans="1:4" x14ac:dyDescent="0.25">
      <c r="A127" s="24" t="s">
        <v>28</v>
      </c>
      <c r="B127" s="28">
        <v>4</v>
      </c>
      <c r="C127" s="22" t="s">
        <v>13</v>
      </c>
      <c r="D127" s="31">
        <v>10501</v>
      </c>
    </row>
    <row r="128" spans="1:4" x14ac:dyDescent="0.25">
      <c r="A128" s="24" t="s">
        <v>28</v>
      </c>
      <c r="B128" s="28">
        <v>4</v>
      </c>
      <c r="C128" s="23" t="s">
        <v>14</v>
      </c>
      <c r="D128" s="32">
        <v>13174</v>
      </c>
    </row>
    <row r="129" spans="1:4" x14ac:dyDescent="0.25">
      <c r="A129" s="24" t="s">
        <v>28</v>
      </c>
      <c r="B129" s="28">
        <v>4</v>
      </c>
      <c r="C129" s="22" t="s">
        <v>15</v>
      </c>
      <c r="D129" s="31">
        <v>14128</v>
      </c>
    </row>
    <row r="130" spans="1:4" x14ac:dyDescent="0.25">
      <c r="A130" s="24" t="s">
        <v>28</v>
      </c>
      <c r="B130" s="28">
        <v>4</v>
      </c>
      <c r="C130" s="23" t="s">
        <v>16</v>
      </c>
      <c r="D130" s="32">
        <v>9546</v>
      </c>
    </row>
    <row r="131" spans="1:4" x14ac:dyDescent="0.25">
      <c r="A131" s="24" t="s">
        <v>28</v>
      </c>
      <c r="B131" s="28">
        <v>4</v>
      </c>
      <c r="C131" s="22" t="s">
        <v>17</v>
      </c>
      <c r="D131" s="31">
        <v>6682</v>
      </c>
    </row>
    <row r="132" spans="1:4" x14ac:dyDescent="0.25">
      <c r="A132" s="24" t="s">
        <v>28</v>
      </c>
      <c r="B132" s="28">
        <v>4</v>
      </c>
      <c r="C132" s="23" t="s">
        <v>18</v>
      </c>
      <c r="D132" s="32">
        <v>14701</v>
      </c>
    </row>
    <row r="133" spans="1:4" x14ac:dyDescent="0.25">
      <c r="A133" s="24" t="s">
        <v>28</v>
      </c>
      <c r="B133" s="28">
        <v>4</v>
      </c>
      <c r="C133" s="22" t="s">
        <v>19</v>
      </c>
      <c r="D133" s="31">
        <v>4773</v>
      </c>
    </row>
    <row r="134" spans="1:4" x14ac:dyDescent="0.25">
      <c r="A134" s="24" t="s">
        <v>28</v>
      </c>
      <c r="B134" s="28">
        <v>4</v>
      </c>
      <c r="C134" s="23" t="s">
        <v>20</v>
      </c>
      <c r="D134" s="32">
        <v>2673</v>
      </c>
    </row>
    <row r="135" spans="1:4" x14ac:dyDescent="0.25">
      <c r="A135" s="24" t="s">
        <v>28</v>
      </c>
      <c r="B135" s="28">
        <v>4</v>
      </c>
      <c r="C135" s="22" t="s">
        <v>21</v>
      </c>
      <c r="D135" s="31">
        <v>2863</v>
      </c>
    </row>
    <row r="136" spans="1:4" x14ac:dyDescent="0.25">
      <c r="A136" s="24" t="s">
        <v>28</v>
      </c>
      <c r="B136" s="28">
        <v>4</v>
      </c>
      <c r="C136" s="23" t="s">
        <v>22</v>
      </c>
      <c r="D136" s="32">
        <v>8782</v>
      </c>
    </row>
    <row r="137" spans="1:4" x14ac:dyDescent="0.25">
      <c r="A137" s="24" t="s">
        <v>28</v>
      </c>
      <c r="B137" s="28">
        <v>4</v>
      </c>
      <c r="C137" s="26" t="s">
        <v>23</v>
      </c>
      <c r="D137" s="33">
        <v>3054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DE79-C520-4CA8-A79A-C085EC06C228}">
  <dimension ref="A1:F25"/>
  <sheetViews>
    <sheetView workbookViewId="0">
      <selection activeCell="E2" sqref="E2:E25"/>
    </sheetView>
  </sheetViews>
  <sheetFormatPr defaultRowHeight="15" x14ac:dyDescent="0.25"/>
  <cols>
    <col min="1" max="1" width="9.28515625" bestFit="1" customWidth="1"/>
    <col min="2" max="2" width="10.140625" bestFit="1" customWidth="1"/>
    <col min="3" max="3" width="22.28515625" bestFit="1" customWidth="1"/>
    <col min="4" max="4" width="24" customWidth="1"/>
    <col min="5" max="5" width="14.5703125" customWidth="1"/>
    <col min="6" max="6" width="15.5703125" customWidth="1"/>
  </cols>
  <sheetData>
    <row r="1" spans="1:6" x14ac:dyDescent="0.25">
      <c r="A1" t="s">
        <v>0</v>
      </c>
      <c r="B1" t="s">
        <v>1</v>
      </c>
      <c r="C1" t="s">
        <v>33</v>
      </c>
      <c r="D1" t="s">
        <v>34</v>
      </c>
      <c r="E1" t="s">
        <v>3</v>
      </c>
      <c r="F1" t="s">
        <v>35</v>
      </c>
    </row>
    <row r="2" spans="1:6" x14ac:dyDescent="0.25">
      <c r="A2" t="s">
        <v>27</v>
      </c>
      <c r="B2">
        <v>1</v>
      </c>
      <c r="C2" t="s">
        <v>24</v>
      </c>
      <c r="D2">
        <v>3263</v>
      </c>
      <c r="E2" s="38">
        <v>29.25</v>
      </c>
      <c r="F2" s="37">
        <f>Tabela11[[#This Row],[frequencia]]*Tabela11[[#This Row],[Ticket médio]]</f>
        <v>95442.75</v>
      </c>
    </row>
    <row r="3" spans="1:6" x14ac:dyDescent="0.25">
      <c r="A3" t="s">
        <v>27</v>
      </c>
      <c r="B3">
        <v>1</v>
      </c>
      <c r="C3" t="s">
        <v>25</v>
      </c>
      <c r="D3">
        <v>5983</v>
      </c>
      <c r="E3" s="38">
        <v>30.44</v>
      </c>
      <c r="F3" s="37">
        <f>Tabela11[[#This Row],[frequencia]]*Tabela11[[#This Row],[Ticket médio]]</f>
        <v>182122.52000000002</v>
      </c>
    </row>
    <row r="4" spans="1:6" x14ac:dyDescent="0.25">
      <c r="A4" t="s">
        <v>27</v>
      </c>
      <c r="B4">
        <v>1</v>
      </c>
      <c r="C4" t="s">
        <v>26</v>
      </c>
      <c r="D4">
        <v>590</v>
      </c>
      <c r="E4" s="38">
        <v>83.895600000000002</v>
      </c>
      <c r="F4" s="37">
        <f>Tabela11[[#This Row],[frequencia]]*Tabela11[[#This Row],[Ticket médio]]</f>
        <v>49498.404000000002</v>
      </c>
    </row>
    <row r="5" spans="1:6" x14ac:dyDescent="0.25">
      <c r="A5" t="s">
        <v>27</v>
      </c>
      <c r="B5">
        <v>2</v>
      </c>
      <c r="C5" t="s">
        <v>24</v>
      </c>
      <c r="D5">
        <v>2125</v>
      </c>
      <c r="E5" s="39">
        <v>28.66</v>
      </c>
      <c r="F5" s="37">
        <f>Tabela11[[#This Row],[frequencia]]*Tabela11[[#This Row],[Ticket médio]]</f>
        <v>60902.5</v>
      </c>
    </row>
    <row r="6" spans="1:6" x14ac:dyDescent="0.25">
      <c r="A6" t="s">
        <v>27</v>
      </c>
      <c r="B6">
        <v>2</v>
      </c>
      <c r="C6" t="s">
        <v>25</v>
      </c>
      <c r="D6">
        <v>3896</v>
      </c>
      <c r="E6" s="39">
        <v>33.47</v>
      </c>
      <c r="F6" s="37">
        <f>Tabela11[[#This Row],[frequencia]]*Tabela11[[#This Row],[Ticket médio]]</f>
        <v>130399.12</v>
      </c>
    </row>
    <row r="7" spans="1:6" x14ac:dyDescent="0.25">
      <c r="A7" t="s">
        <v>27</v>
      </c>
      <c r="B7">
        <v>2</v>
      </c>
      <c r="C7" t="s">
        <v>26</v>
      </c>
      <c r="D7">
        <v>780</v>
      </c>
      <c r="E7" s="39">
        <v>87.700800000000001</v>
      </c>
      <c r="F7" s="37">
        <f>Tabela11[[#This Row],[frequencia]]*Tabela11[[#This Row],[Ticket médio]]</f>
        <v>68406.623999999996</v>
      </c>
    </row>
    <row r="8" spans="1:6" x14ac:dyDescent="0.25">
      <c r="A8" t="s">
        <v>27</v>
      </c>
      <c r="B8">
        <v>3</v>
      </c>
      <c r="C8" t="s">
        <v>24</v>
      </c>
      <c r="D8">
        <v>2846</v>
      </c>
      <c r="E8" s="38">
        <v>27.55</v>
      </c>
      <c r="F8" s="37">
        <f>Tabela11[[#This Row],[frequencia]]*Tabela11[[#This Row],[Ticket médio]]</f>
        <v>78407.3</v>
      </c>
    </row>
    <row r="9" spans="1:6" x14ac:dyDescent="0.25">
      <c r="A9" t="s">
        <v>27</v>
      </c>
      <c r="B9">
        <v>3</v>
      </c>
      <c r="C9" t="s">
        <v>25</v>
      </c>
      <c r="D9">
        <v>5218</v>
      </c>
      <c r="E9" s="38">
        <v>30.58</v>
      </c>
      <c r="F9" s="37">
        <f>Tabela11[[#This Row],[frequencia]]*Tabela11[[#This Row],[Ticket médio]]</f>
        <v>159566.44</v>
      </c>
    </row>
    <row r="10" spans="1:6" x14ac:dyDescent="0.25">
      <c r="A10" t="s">
        <v>27</v>
      </c>
      <c r="B10">
        <v>3</v>
      </c>
      <c r="C10" t="s">
        <v>26</v>
      </c>
      <c r="D10">
        <v>794</v>
      </c>
      <c r="E10" s="38">
        <v>82.953360000000004</v>
      </c>
      <c r="F10" s="37">
        <f>Tabela11[[#This Row],[frequencia]]*Tabela11[[#This Row],[Ticket médio]]</f>
        <v>65864.967839999998</v>
      </c>
    </row>
    <row r="11" spans="1:6" x14ac:dyDescent="0.25">
      <c r="A11" t="s">
        <v>27</v>
      </c>
      <c r="B11">
        <v>4</v>
      </c>
      <c r="C11" t="s">
        <v>24</v>
      </c>
      <c r="D11">
        <v>3197</v>
      </c>
      <c r="E11" s="39">
        <v>30.45</v>
      </c>
      <c r="F11" s="37">
        <f>Tabela11[[#This Row],[frequencia]]*Tabela11[[#This Row],[Ticket médio]]</f>
        <v>97348.65</v>
      </c>
    </row>
    <row r="12" spans="1:6" x14ac:dyDescent="0.25">
      <c r="A12" t="s">
        <v>27</v>
      </c>
      <c r="B12">
        <v>4</v>
      </c>
      <c r="C12" t="s">
        <v>25</v>
      </c>
      <c r="D12">
        <v>5862</v>
      </c>
      <c r="E12" s="39">
        <v>29.91</v>
      </c>
      <c r="F12" s="37">
        <f>Tabela11[[#This Row],[frequencia]]*Tabela11[[#This Row],[Ticket médio]]</f>
        <v>175332.42</v>
      </c>
    </row>
    <row r="13" spans="1:6" x14ac:dyDescent="0.25">
      <c r="A13" t="s">
        <v>27</v>
      </c>
      <c r="B13">
        <v>4</v>
      </c>
      <c r="C13" t="s">
        <v>26</v>
      </c>
      <c r="D13">
        <v>716</v>
      </c>
      <c r="E13" s="39">
        <v>100.23984</v>
      </c>
      <c r="F13" s="37">
        <f>Tabela11[[#This Row],[frequencia]]*Tabela11[[#This Row],[Ticket médio]]</f>
        <v>71771.725439999995</v>
      </c>
    </row>
    <row r="14" spans="1:6" x14ac:dyDescent="0.25">
      <c r="A14" t="s">
        <v>28</v>
      </c>
      <c r="B14">
        <v>1</v>
      </c>
      <c r="C14" t="s">
        <v>24</v>
      </c>
      <c r="D14">
        <v>2397</v>
      </c>
      <c r="E14" s="37">
        <v>30.78</v>
      </c>
      <c r="F14" s="37">
        <f>Tabela11[[#This Row],[frequencia]]*Tabela11[[#This Row],[Ticket médio]]</f>
        <v>73779.66</v>
      </c>
    </row>
    <row r="15" spans="1:6" x14ac:dyDescent="0.25">
      <c r="A15" t="s">
        <v>28</v>
      </c>
      <c r="B15">
        <v>1</v>
      </c>
      <c r="C15" t="s">
        <v>25</v>
      </c>
      <c r="D15">
        <v>4395</v>
      </c>
      <c r="E15" s="37">
        <v>28.36</v>
      </c>
      <c r="F15" s="37">
        <f>Tabela11[[#This Row],[frequencia]]*Tabela11[[#This Row],[Ticket médio]]</f>
        <v>124642.2</v>
      </c>
    </row>
    <row r="16" spans="1:6" x14ac:dyDescent="0.25">
      <c r="A16" t="s">
        <v>28</v>
      </c>
      <c r="B16">
        <v>1</v>
      </c>
      <c r="C16" t="s">
        <v>26</v>
      </c>
      <c r="D16">
        <v>576</v>
      </c>
      <c r="E16" s="37">
        <v>88.19004000000001</v>
      </c>
      <c r="F16" s="37">
        <f>Tabela11[[#This Row],[frequencia]]*Tabela11[[#This Row],[Ticket médio]]</f>
        <v>50797.463040000002</v>
      </c>
    </row>
    <row r="17" spans="1:6" x14ac:dyDescent="0.25">
      <c r="A17" t="s">
        <v>28</v>
      </c>
      <c r="B17">
        <v>2</v>
      </c>
      <c r="C17" t="s">
        <v>24</v>
      </c>
      <c r="D17">
        <v>1491</v>
      </c>
      <c r="E17" s="37">
        <v>35.880000000000003</v>
      </c>
      <c r="F17" s="37">
        <f>Tabela11[[#This Row],[frequencia]]*Tabela11[[#This Row],[Ticket médio]]</f>
        <v>53497.08</v>
      </c>
    </row>
    <row r="18" spans="1:6" x14ac:dyDescent="0.25">
      <c r="A18" t="s">
        <v>28</v>
      </c>
      <c r="B18">
        <v>2</v>
      </c>
      <c r="C18" t="s">
        <v>25</v>
      </c>
      <c r="D18">
        <v>2733</v>
      </c>
      <c r="E18" s="37">
        <v>33.67</v>
      </c>
      <c r="F18" s="37">
        <f>Tabela11[[#This Row],[frequencia]]*Tabela11[[#This Row],[Ticket médio]]</f>
        <v>92020.11</v>
      </c>
    </row>
    <row r="19" spans="1:6" x14ac:dyDescent="0.25">
      <c r="A19" t="s">
        <v>28</v>
      </c>
      <c r="B19">
        <v>2</v>
      </c>
      <c r="C19" t="s">
        <v>26</v>
      </c>
      <c r="D19">
        <v>824</v>
      </c>
      <c r="E19" s="37">
        <v>93.897840000000002</v>
      </c>
      <c r="F19" s="37">
        <f>Tabela11[[#This Row],[frequencia]]*Tabela11[[#This Row],[Ticket médio]]</f>
        <v>77371.820160000003</v>
      </c>
    </row>
    <row r="20" spans="1:6" x14ac:dyDescent="0.25">
      <c r="A20" t="s">
        <v>28</v>
      </c>
      <c r="B20">
        <v>3</v>
      </c>
      <c r="C20" t="s">
        <v>24</v>
      </c>
      <c r="D20">
        <v>1812</v>
      </c>
      <c r="E20" s="37">
        <v>28.84</v>
      </c>
      <c r="F20" s="37">
        <f>Tabela11[[#This Row],[frequencia]]*Tabela11[[#This Row],[Ticket médio]]</f>
        <v>52258.080000000002</v>
      </c>
    </row>
    <row r="21" spans="1:6" x14ac:dyDescent="0.25">
      <c r="A21" t="s">
        <v>28</v>
      </c>
      <c r="B21">
        <v>3</v>
      </c>
      <c r="C21" t="s">
        <v>25</v>
      </c>
      <c r="D21">
        <v>3323</v>
      </c>
      <c r="E21" s="37">
        <v>32.57</v>
      </c>
      <c r="F21" s="37">
        <f>Tabela11[[#This Row],[frequencia]]*Tabela11[[#This Row],[Ticket médio]]</f>
        <v>108230.11</v>
      </c>
    </row>
    <row r="22" spans="1:6" x14ac:dyDescent="0.25">
      <c r="A22" t="s">
        <v>28</v>
      </c>
      <c r="B22">
        <v>3</v>
      </c>
      <c r="C22" t="s">
        <v>26</v>
      </c>
      <c r="D22">
        <v>696</v>
      </c>
      <c r="E22" s="37">
        <v>85.997520000000009</v>
      </c>
      <c r="F22" s="37">
        <f>Tabela11[[#This Row],[frequencia]]*Tabela11[[#This Row],[Ticket médio]]</f>
        <v>59854.273920000007</v>
      </c>
    </row>
    <row r="23" spans="1:6" x14ac:dyDescent="0.25">
      <c r="A23" t="s">
        <v>28</v>
      </c>
      <c r="B23">
        <v>4</v>
      </c>
      <c r="C23" t="s">
        <v>24</v>
      </c>
      <c r="D23">
        <v>2291</v>
      </c>
      <c r="E23" s="37">
        <v>27.68</v>
      </c>
      <c r="F23" s="37">
        <f>Tabela11[[#This Row],[frequencia]]*Tabela11[[#This Row],[Ticket médio]]</f>
        <v>63414.879999999997</v>
      </c>
    </row>
    <row r="24" spans="1:6" x14ac:dyDescent="0.25">
      <c r="A24" t="s">
        <v>28</v>
      </c>
      <c r="B24">
        <v>4</v>
      </c>
      <c r="C24" t="s">
        <v>25</v>
      </c>
      <c r="D24">
        <v>4200</v>
      </c>
      <c r="E24" s="37">
        <v>29.57</v>
      </c>
      <c r="F24" s="37">
        <f>Tabela11[[#This Row],[frequencia]]*Tabela11[[#This Row],[Ticket médio]]</f>
        <v>124194</v>
      </c>
    </row>
    <row r="25" spans="1:6" x14ac:dyDescent="0.25">
      <c r="A25" t="s">
        <v>28</v>
      </c>
      <c r="B25">
        <v>4</v>
      </c>
      <c r="C25" t="s">
        <v>26</v>
      </c>
      <c r="D25">
        <v>736</v>
      </c>
      <c r="E25" s="37">
        <v>81.757440000000003</v>
      </c>
      <c r="F25" s="37">
        <f>Tabela11[[#This Row],[frequencia]]*Tabela11[[#This Row],[Ticket médio]]</f>
        <v>60173.475839999999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997-1613-4FFD-A09B-A3D7150C655E}">
  <dimension ref="A1:B23"/>
  <sheetViews>
    <sheetView topLeftCell="A4" workbookViewId="0">
      <selection activeCell="A23" sqref="A23"/>
    </sheetView>
  </sheetViews>
  <sheetFormatPr defaultRowHeight="15" x14ac:dyDescent="0.25"/>
  <cols>
    <col min="2" max="2" width="17.28515625" customWidth="1"/>
    <col min="3" max="3" width="15.28515625" bestFit="1" customWidth="1"/>
    <col min="10" max="10" width="10.140625" customWidth="1"/>
    <col min="11" max="11" width="13.7109375" customWidth="1"/>
  </cols>
  <sheetData>
    <row r="1" spans="1:2" x14ac:dyDescent="0.25">
      <c r="A1" s="15" t="s">
        <v>29</v>
      </c>
      <c r="B1" s="16" t="s">
        <v>30</v>
      </c>
    </row>
    <row r="2" spans="1:2" ht="15.75" x14ac:dyDescent="0.25">
      <c r="A2" s="17">
        <v>44317</v>
      </c>
      <c r="B2" s="18">
        <v>33642</v>
      </c>
    </row>
    <row r="3" spans="1:2" ht="15.75" x14ac:dyDescent="0.25">
      <c r="A3" s="17">
        <v>44348</v>
      </c>
      <c r="B3" s="18">
        <v>39176</v>
      </c>
    </row>
    <row r="4" spans="1:2" ht="15.75" x14ac:dyDescent="0.25">
      <c r="A4" s="17">
        <v>44378</v>
      </c>
      <c r="B4" s="18">
        <v>37625</v>
      </c>
    </row>
    <row r="5" spans="1:2" ht="15.75" x14ac:dyDescent="0.25">
      <c r="A5" s="17">
        <v>44409</v>
      </c>
      <c r="B5" s="18">
        <v>23362</v>
      </c>
    </row>
    <row r="6" spans="1:2" ht="15.75" x14ac:dyDescent="0.25">
      <c r="A6" s="17">
        <v>44440</v>
      </c>
      <c r="B6" s="18">
        <v>44293</v>
      </c>
    </row>
    <row r="7" spans="1:2" ht="15.75" x14ac:dyDescent="0.25">
      <c r="A7" s="17">
        <v>44470</v>
      </c>
      <c r="B7" s="18">
        <v>78829</v>
      </c>
    </row>
    <row r="8" spans="1:2" ht="15.75" x14ac:dyDescent="0.25">
      <c r="A8" s="17">
        <v>44501</v>
      </c>
      <c r="B8" s="18">
        <v>132379</v>
      </c>
    </row>
    <row r="9" spans="1:2" ht="15.75" x14ac:dyDescent="0.25">
      <c r="A9" s="17">
        <v>44531</v>
      </c>
      <c r="B9" s="18">
        <f>INT(+B8*1.125)</f>
        <v>148926</v>
      </c>
    </row>
    <row r="10" spans="1:2" ht="15.75" x14ac:dyDescent="0.25">
      <c r="A10" s="17">
        <v>44562</v>
      </c>
      <c r="B10" s="18">
        <f>+INT(B9*0.692)</f>
        <v>103056</v>
      </c>
    </row>
    <row r="11" spans="1:2" ht="15.75" x14ac:dyDescent="0.25">
      <c r="A11" s="17">
        <v>44593</v>
      </c>
      <c r="B11" s="18">
        <f>INT(+B10*0.71)</f>
        <v>73169</v>
      </c>
    </row>
    <row r="12" spans="1:2" ht="15.75" x14ac:dyDescent="0.25">
      <c r="A12" s="17">
        <v>44621</v>
      </c>
      <c r="B12" s="18">
        <f>INT(+B11*0.51)</f>
        <v>37316</v>
      </c>
    </row>
    <row r="13" spans="1:2" ht="15.75" x14ac:dyDescent="0.25">
      <c r="A13" s="17">
        <v>44652</v>
      </c>
      <c r="B13" s="18">
        <f>INT(+B12*0.92)</f>
        <v>34330</v>
      </c>
    </row>
    <row r="14" spans="1:2" ht="15.75" x14ac:dyDescent="0.25">
      <c r="A14" s="17">
        <v>44682</v>
      </c>
      <c r="B14" s="18">
        <f t="shared" ref="B14" si="0">INT(+B13*0.71)</f>
        <v>24374</v>
      </c>
    </row>
    <row r="15" spans="1:2" ht="15.75" x14ac:dyDescent="0.25">
      <c r="A15" s="17">
        <v>44713</v>
      </c>
      <c r="B15" s="18">
        <f>INT(+B14*1.27)</f>
        <v>30954</v>
      </c>
    </row>
    <row r="16" spans="1:2" ht="15.75" x14ac:dyDescent="0.25">
      <c r="A16" s="17">
        <v>44743</v>
      </c>
      <c r="B16" s="18">
        <f>INT(+B15*1.458)</f>
        <v>45130</v>
      </c>
    </row>
    <row r="17" spans="1:2" ht="15.75" x14ac:dyDescent="0.25">
      <c r="A17" s="17">
        <v>44774</v>
      </c>
      <c r="B17" s="18">
        <v>22894</v>
      </c>
    </row>
    <row r="18" spans="1:2" ht="15.75" x14ac:dyDescent="0.25">
      <c r="A18" s="17">
        <v>44805</v>
      </c>
      <c r="B18" s="18">
        <v>42964</v>
      </c>
    </row>
    <row r="19" spans="1:2" ht="15.75" x14ac:dyDescent="0.25">
      <c r="A19" s="17">
        <v>44835</v>
      </c>
      <c r="B19" s="18">
        <v>80326</v>
      </c>
    </row>
    <row r="20" spans="1:2" ht="15.75" x14ac:dyDescent="0.25">
      <c r="A20" s="17">
        <v>44866</v>
      </c>
      <c r="B20" s="18">
        <v>134033</v>
      </c>
    </row>
    <row r="21" spans="1:2" ht="15.75" x14ac:dyDescent="0.25">
      <c r="A21" s="17">
        <v>44896</v>
      </c>
      <c r="B21" s="18">
        <v>142796</v>
      </c>
    </row>
    <row r="22" spans="1:2" ht="15.75" x14ac:dyDescent="0.25">
      <c r="A22" s="17">
        <v>44927</v>
      </c>
      <c r="B22" s="18">
        <v>95279</v>
      </c>
    </row>
    <row r="23" spans="1:2" ht="15.75" x14ac:dyDescent="0.25">
      <c r="A23" s="19">
        <v>44958</v>
      </c>
      <c r="B23" s="20">
        <v>66602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35160FEC4734C97AC9152F50429AA" ma:contentTypeVersion="5" ma:contentTypeDescription="Crie um novo documento." ma:contentTypeScope="" ma:versionID="93c04a3d6d3e491b3f6b1af4da69e54b">
  <xsd:schema xmlns:xsd="http://www.w3.org/2001/XMLSchema" xmlns:xs="http://www.w3.org/2001/XMLSchema" xmlns:p="http://schemas.microsoft.com/office/2006/metadata/properties" xmlns:ns2="cf556d00-f57f-4692-95ad-a5dfb4252677" targetNamespace="http://schemas.microsoft.com/office/2006/metadata/properties" ma:root="true" ma:fieldsID="8cd6ff700935940d333ea682181ee05a" ns2:_="">
    <xsd:import namespace="cf556d00-f57f-4692-95ad-a5dfb425267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56d00-f57f-4692-95ad-a5dfb425267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f556d00-f57f-4692-95ad-a5dfb4252677" xsi:nil="true"/>
  </documentManagement>
</p:properties>
</file>

<file path=customXml/itemProps1.xml><?xml version="1.0" encoding="utf-8"?>
<ds:datastoreItem xmlns:ds="http://schemas.openxmlformats.org/officeDocument/2006/customXml" ds:itemID="{3EE48915-B69B-4DA1-BB7A-F346E7E5E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56d00-f57f-4692-95ad-a5dfb4252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9CB523-6F09-4944-8C99-9686A349E1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8DB54-65EE-41BE-AEDD-DC607646CD77}">
  <ds:schemaRefs>
    <ds:schemaRef ds:uri="http://schemas.microsoft.com/office/2006/metadata/properties"/>
    <ds:schemaRef ds:uri="http://schemas.microsoft.com/office/infopath/2007/PartnerControls"/>
    <ds:schemaRef ds:uri="cf556d00-f57f-4692-95ad-a5dfb42526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Lanchonete</vt:lpstr>
      <vt:lpstr>frequencia</vt:lpstr>
      <vt:lpstr>Brinquedos</vt:lpstr>
      <vt:lpstr>Não inclusos</vt:lpstr>
      <vt:lpstr>público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André Luiz</cp:lastModifiedBy>
  <cp:revision/>
  <dcterms:created xsi:type="dcterms:W3CDTF">2021-12-01T12:06:30Z</dcterms:created>
  <dcterms:modified xsi:type="dcterms:W3CDTF">2024-05-09T23:27:52Z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0x01010030435160FEC4734C97AC9152F50429AA</vt:lpwstr>
  </property>
</Properties>
</file>